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7FD1828F-907F-4A7E-88EE-6BB03CF74C89}" xr6:coauthVersionLast="47" xr6:coauthVersionMax="47" xr10:uidLastSave="{00000000-0000-0000-0000-000000000000}"/>
  <bookViews>
    <workbookView xWindow="-103" yWindow="-103" windowWidth="19543" windowHeight="12497" tabRatio="876" xr2:uid="{00000000-000D-0000-FFFF-FFFF00000000}"/>
  </bookViews>
  <sheets>
    <sheet name="利用の手引" sheetId="33" r:id="rId1"/>
    <sheet name="入力1" sheetId="21" r:id="rId2"/>
    <sheet name="入力2" sheetId="35" r:id="rId3"/>
    <sheet name="簡易分析結果" sheetId="34" r:id="rId4"/>
    <sheet name="分析結果" sheetId="3" r:id="rId5"/>
    <sheet name="効果推計" sheetId="1" r:id="rId6"/>
    <sheet name="(建設)投入分析" sheetId="19" r:id="rId7"/>
    <sheet name="(建設)投入係数表" sheetId="18" r:id="rId8"/>
    <sheet name="H27建設IO" sheetId="26" r:id="rId9"/>
    <sheet name="取引基本表" sheetId="14" r:id="rId10"/>
    <sheet name="投入係数表" sheetId="22" r:id="rId11"/>
    <sheet name="逆行列係数表" sheetId="16" r:id="rId12"/>
    <sheet name="係数表" sheetId="17" r:id="rId13"/>
    <sheet name="雇用票" sheetId="36" r:id="rId14"/>
  </sheets>
  <externalReferences>
    <externalReference r:id="rId15"/>
  </externalReferences>
  <definedNames>
    <definedName name="_Fill" hidden="1">[1]局移出入取扱!#REF!</definedName>
    <definedName name="_Order1" hidden="1">255</definedName>
    <definedName name="_xlnm.Print_Titles" localSheetId="11">逆行列係数表!$B:$C</definedName>
    <definedName name="_xlnm.Print_Titles" localSheetId="9">取引基本表!$B:$C</definedName>
    <definedName name="_xlnm.Print_Titles" localSheetId="10">投入係数表!$B:$C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3" l="1"/>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7"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W7" i="17" l="1"/>
  <c r="W8" i="17"/>
  <c r="W9" i="17"/>
  <c r="W10" i="17"/>
  <c r="W11" i="17"/>
  <c r="W12" i="17"/>
  <c r="W13" i="17"/>
  <c r="W14" i="17"/>
  <c r="W15" i="17"/>
  <c r="W16" i="17"/>
  <c r="W17" i="17"/>
  <c r="W18" i="17"/>
  <c r="W19" i="17"/>
  <c r="W20" i="17"/>
  <c r="W21" i="17"/>
  <c r="W22" i="17"/>
  <c r="W23" i="17"/>
  <c r="W24" i="17"/>
  <c r="W25" i="17"/>
  <c r="W26" i="17"/>
  <c r="W27" i="17"/>
  <c r="W28" i="17"/>
  <c r="W29" i="17"/>
  <c r="W30" i="17"/>
  <c r="W31" i="17"/>
  <c r="W32" i="17"/>
  <c r="W33" i="17"/>
  <c r="W34" i="17"/>
  <c r="W35" i="17"/>
  <c r="W36" i="17"/>
  <c r="W37" i="17"/>
  <c r="W38" i="17"/>
  <c r="W39" i="17"/>
  <c r="W40" i="17"/>
  <c r="W41" i="17"/>
  <c r="W42" i="17"/>
  <c r="W43" i="17"/>
  <c r="W44" i="17"/>
  <c r="W45" i="17"/>
  <c r="W46" i="17"/>
  <c r="W47" i="17"/>
  <c r="W48" i="17"/>
  <c r="W49" i="17"/>
  <c r="W50" i="17"/>
  <c r="W51" i="17"/>
  <c r="W52" i="17"/>
  <c r="W53" i="17"/>
  <c r="W54" i="17"/>
  <c r="W55" i="17"/>
  <c r="W56" i="17"/>
  <c r="W57" i="17"/>
  <c r="W58" i="17"/>
  <c r="W59" i="17"/>
  <c r="W60" i="17"/>
  <c r="W61" i="17"/>
  <c r="W62" i="17"/>
  <c r="W63" i="17"/>
  <c r="W64" i="17"/>
  <c r="W65" i="17"/>
  <c r="W66" i="17"/>
  <c r="W67" i="17"/>
  <c r="W68" i="17"/>
  <c r="W69" i="17"/>
  <c r="W70" i="17"/>
  <c r="W71" i="17"/>
  <c r="W72" i="17"/>
  <c r="W73" i="17"/>
  <c r="W74" i="17"/>
  <c r="W75" i="17"/>
  <c r="W76" i="17"/>
  <c r="W77" i="17"/>
  <c r="W78" i="17"/>
  <c r="W79" i="17"/>
  <c r="W80" i="17"/>
  <c r="W81" i="17"/>
  <c r="W82" i="17"/>
  <c r="W83" i="17"/>
  <c r="W84" i="17"/>
  <c r="W85" i="17"/>
  <c r="W86" i="17"/>
  <c r="W87" i="17"/>
  <c r="W88" i="17"/>
  <c r="W89" i="17"/>
  <c r="W90" i="17"/>
  <c r="W91" i="17"/>
  <c r="W92" i="17"/>
  <c r="W93" i="17"/>
  <c r="W94" i="17"/>
  <c r="W95" i="17"/>
  <c r="W96" i="17"/>
  <c r="W97" i="17"/>
  <c r="W98" i="17"/>
  <c r="W99" i="17"/>
  <c r="W100" i="17"/>
  <c r="W101" i="17"/>
  <c r="W102" i="17"/>
  <c r="W103" i="17"/>
  <c r="W104" i="17"/>
  <c r="W105" i="17"/>
  <c r="W106" i="17"/>
  <c r="W107" i="17"/>
  <c r="W108" i="17"/>
  <c r="W109" i="17"/>
  <c r="W110" i="17"/>
  <c r="W111" i="17"/>
  <c r="W112" i="17"/>
  <c r="W113" i="17"/>
  <c r="W114" i="17"/>
  <c r="V114" i="17"/>
  <c r="V7" i="17"/>
  <c r="V8" i="17"/>
  <c r="V9" i="17"/>
  <c r="V10" i="17"/>
  <c r="V11" i="17"/>
  <c r="V12" i="17"/>
  <c r="V13" i="17"/>
  <c r="V14" i="17"/>
  <c r="V15" i="17"/>
  <c r="V16" i="17"/>
  <c r="V17" i="17"/>
  <c r="V18" i="17"/>
  <c r="V19" i="17"/>
  <c r="V20" i="17"/>
  <c r="V21" i="17"/>
  <c r="V22" i="17"/>
  <c r="V23" i="17"/>
  <c r="V24" i="17"/>
  <c r="V25" i="17"/>
  <c r="V26" i="17"/>
  <c r="V27" i="17"/>
  <c r="V28" i="17"/>
  <c r="V29" i="17"/>
  <c r="V30" i="17"/>
  <c r="V31" i="17"/>
  <c r="V32" i="17"/>
  <c r="V33" i="17"/>
  <c r="V34" i="17"/>
  <c r="V35" i="17"/>
  <c r="V36" i="17"/>
  <c r="V37" i="17"/>
  <c r="V38" i="17"/>
  <c r="V39" i="17"/>
  <c r="V40" i="17"/>
  <c r="V41" i="17"/>
  <c r="V42" i="17"/>
  <c r="V43" i="17"/>
  <c r="V44" i="17"/>
  <c r="V45" i="17"/>
  <c r="V46" i="17"/>
  <c r="V47" i="17"/>
  <c r="V48" i="17"/>
  <c r="V49" i="17"/>
  <c r="V50" i="17"/>
  <c r="V51" i="17"/>
  <c r="V52" i="17"/>
  <c r="V53" i="17"/>
  <c r="V54" i="17"/>
  <c r="V55" i="17"/>
  <c r="V56" i="17"/>
  <c r="V57" i="17"/>
  <c r="V58" i="17"/>
  <c r="V59" i="17"/>
  <c r="V60" i="17"/>
  <c r="V61" i="17"/>
  <c r="V62" i="17"/>
  <c r="V63" i="17"/>
  <c r="V64" i="17"/>
  <c r="V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V109" i="17"/>
  <c r="V110" i="17"/>
  <c r="V111" i="17"/>
  <c r="V112" i="17"/>
  <c r="V113" i="17"/>
  <c r="EC6" i="14" l="1"/>
  <c r="EC7" i="14"/>
  <c r="EC8" i="14"/>
  <c r="EC9" i="14"/>
  <c r="EC10" i="14"/>
  <c r="EC11" i="14"/>
  <c r="EC12" i="14"/>
  <c r="EC13" i="14"/>
  <c r="EC14" i="14"/>
  <c r="EC15" i="14"/>
  <c r="EC16" i="14"/>
  <c r="EC17" i="14"/>
  <c r="EC18" i="14"/>
  <c r="EC19" i="14"/>
  <c r="EC20" i="14"/>
  <c r="EC21" i="14"/>
  <c r="EC22" i="14"/>
  <c r="EC23" i="14"/>
  <c r="EC24" i="14"/>
  <c r="EC25" i="14"/>
  <c r="EC26" i="14"/>
  <c r="EC27" i="14"/>
  <c r="EC28" i="14"/>
  <c r="EC29" i="14"/>
  <c r="EC30" i="14"/>
  <c r="EC31" i="14"/>
  <c r="EC32" i="14"/>
  <c r="EC33" i="14"/>
  <c r="EC34" i="14"/>
  <c r="EC35" i="14"/>
  <c r="EC36" i="14"/>
  <c r="EC37" i="14"/>
  <c r="EC38" i="14"/>
  <c r="EC39" i="14"/>
  <c r="EC40" i="14"/>
  <c r="EC41" i="14"/>
  <c r="EC42" i="14"/>
  <c r="EC43" i="14"/>
  <c r="EC44" i="14"/>
  <c r="EC45" i="14"/>
  <c r="EC46" i="14"/>
  <c r="EC47" i="14"/>
  <c r="EC48" i="14"/>
  <c r="EC49" i="14"/>
  <c r="EC50" i="14"/>
  <c r="EC51" i="14"/>
  <c r="EC52" i="14"/>
  <c r="EC53" i="14"/>
  <c r="EC54" i="14"/>
  <c r="EC55" i="14"/>
  <c r="EC56" i="14"/>
  <c r="EC57" i="14"/>
  <c r="EC58" i="14"/>
  <c r="EC59" i="14"/>
  <c r="EC60" i="14"/>
  <c r="EC61" i="14"/>
  <c r="EC62" i="14"/>
  <c r="EC63" i="14"/>
  <c r="EC64" i="14"/>
  <c r="EC65" i="14"/>
  <c r="EC66" i="14"/>
  <c r="EC67" i="14"/>
  <c r="EC68" i="14"/>
  <c r="EC69" i="14"/>
  <c r="EC70" i="14"/>
  <c r="EC71" i="14"/>
  <c r="EC72" i="14"/>
  <c r="EC73" i="14"/>
  <c r="EC74" i="14"/>
  <c r="EC75" i="14"/>
  <c r="EC76" i="14"/>
  <c r="EC77" i="14"/>
  <c r="EC78" i="14"/>
  <c r="EC79" i="14"/>
  <c r="EC80" i="14"/>
  <c r="EC81" i="14"/>
  <c r="EC82" i="14"/>
  <c r="EC83" i="14"/>
  <c r="EC84" i="14"/>
  <c r="EC85" i="14"/>
  <c r="EC86" i="14"/>
  <c r="EC87" i="14"/>
  <c r="EC88" i="14"/>
  <c r="EC89" i="14"/>
  <c r="EC90" i="14"/>
  <c r="EC91" i="14"/>
  <c r="EC92" i="14"/>
  <c r="EC93" i="14"/>
  <c r="EC94" i="14"/>
  <c r="EC95" i="14"/>
  <c r="EC96" i="14"/>
  <c r="EC97" i="14"/>
  <c r="EC98" i="14"/>
  <c r="EC99" i="14"/>
  <c r="EC100" i="14"/>
  <c r="EC101" i="14"/>
  <c r="EC102" i="14"/>
  <c r="EC103" i="14"/>
  <c r="EC104" i="14"/>
  <c r="EC105" i="14"/>
  <c r="EC106" i="14"/>
  <c r="EC107" i="14"/>
  <c r="EC108" i="14"/>
  <c r="EC109" i="14"/>
  <c r="EC110" i="14"/>
  <c r="EC111" i="14"/>
  <c r="EC112" i="14"/>
  <c r="EC5" i="14"/>
  <c r="E126" i="14"/>
  <c r="F126" i="14"/>
  <c r="G126" i="14"/>
  <c r="H126" i="14"/>
  <c r="I126" i="14"/>
  <c r="J126" i="14"/>
  <c r="K126" i="14"/>
  <c r="L126" i="14"/>
  <c r="M126" i="14"/>
  <c r="N126" i="14"/>
  <c r="O126" i="14"/>
  <c r="P126" i="14"/>
  <c r="Q126" i="14"/>
  <c r="R126" i="14"/>
  <c r="S126" i="14"/>
  <c r="T126" i="14"/>
  <c r="U126" i="14"/>
  <c r="V126" i="14"/>
  <c r="W126" i="14"/>
  <c r="X126" i="14"/>
  <c r="Y126" i="14"/>
  <c r="Z126" i="14"/>
  <c r="AA126" i="14"/>
  <c r="AB126" i="14"/>
  <c r="AC126" i="14"/>
  <c r="AD126" i="14"/>
  <c r="AE126" i="14"/>
  <c r="AF126" i="14"/>
  <c r="AG126" i="14"/>
  <c r="AH126" i="14"/>
  <c r="AI126" i="14"/>
  <c r="AJ126" i="14"/>
  <c r="AK126" i="14"/>
  <c r="AL126" i="14"/>
  <c r="AM126" i="14"/>
  <c r="AN126" i="14"/>
  <c r="AO126" i="14"/>
  <c r="AP126" i="14"/>
  <c r="AQ126" i="14"/>
  <c r="AR126" i="14"/>
  <c r="AS126" i="14"/>
  <c r="AT126" i="14"/>
  <c r="AU126" i="14"/>
  <c r="AV126" i="14"/>
  <c r="AW126" i="14"/>
  <c r="AX126" i="14"/>
  <c r="AY126" i="14"/>
  <c r="AZ126" i="14"/>
  <c r="BA126" i="14"/>
  <c r="BB126" i="14"/>
  <c r="BC126" i="14"/>
  <c r="BD126" i="14"/>
  <c r="BE126" i="14"/>
  <c r="BF126" i="14"/>
  <c r="BG126" i="14"/>
  <c r="BH126" i="14"/>
  <c r="BI126" i="14"/>
  <c r="BJ126" i="14"/>
  <c r="BK126" i="14"/>
  <c r="BL126" i="14"/>
  <c r="BM126" i="14"/>
  <c r="BN126" i="14"/>
  <c r="BO126" i="14"/>
  <c r="BP126" i="14"/>
  <c r="BQ126" i="14"/>
  <c r="BR126" i="14"/>
  <c r="BS126" i="14"/>
  <c r="BT126" i="14"/>
  <c r="BU126" i="14"/>
  <c r="BV126" i="14"/>
  <c r="BW126" i="14"/>
  <c r="BX126" i="14"/>
  <c r="BY126" i="14"/>
  <c r="BZ126" i="14"/>
  <c r="CA126" i="14"/>
  <c r="CB126" i="14"/>
  <c r="CC126" i="14"/>
  <c r="CD126" i="14"/>
  <c r="CE126" i="14"/>
  <c r="CF126" i="14"/>
  <c r="CG126" i="14"/>
  <c r="CH126" i="14"/>
  <c r="CI126" i="14"/>
  <c r="CJ126" i="14"/>
  <c r="CK126" i="14"/>
  <c r="CL126" i="14"/>
  <c r="CM126" i="14"/>
  <c r="CN126" i="14"/>
  <c r="CO126" i="14"/>
  <c r="CP126" i="14"/>
  <c r="CQ126" i="14"/>
  <c r="CR126" i="14"/>
  <c r="CS126" i="14"/>
  <c r="CT126" i="14"/>
  <c r="CU126" i="14"/>
  <c r="CV126" i="14"/>
  <c r="CW126" i="14"/>
  <c r="CX126" i="14"/>
  <c r="CY126" i="14"/>
  <c r="CZ126" i="14"/>
  <c r="DA126" i="14"/>
  <c r="DB126" i="14"/>
  <c r="DC126" i="14"/>
  <c r="DD126" i="14"/>
  <c r="DE126" i="14"/>
  <c r="DF126" i="14"/>
  <c r="DG126" i="14"/>
  <c r="D126" i="14"/>
  <c r="E124" i="14"/>
  <c r="F124" i="14"/>
  <c r="G124" i="14"/>
  <c r="H124" i="14"/>
  <c r="I124" i="14"/>
  <c r="J124" i="14"/>
  <c r="K124" i="14"/>
  <c r="L124" i="14"/>
  <c r="M124" i="14"/>
  <c r="N124" i="14"/>
  <c r="O124" i="14"/>
  <c r="P124" i="14"/>
  <c r="Q124" i="14"/>
  <c r="R124" i="14"/>
  <c r="S124" i="14"/>
  <c r="T124" i="14"/>
  <c r="U124" i="14"/>
  <c r="V124" i="14"/>
  <c r="W124" i="14"/>
  <c r="X124" i="14"/>
  <c r="Y124" i="14"/>
  <c r="Z124" i="14"/>
  <c r="AA124" i="14"/>
  <c r="AB124" i="14"/>
  <c r="AC124" i="14"/>
  <c r="AD124" i="14"/>
  <c r="AE124" i="14"/>
  <c r="AF124" i="14"/>
  <c r="AG124" i="14"/>
  <c r="AH124" i="14"/>
  <c r="AI124" i="14"/>
  <c r="AJ124" i="14"/>
  <c r="AK124" i="14"/>
  <c r="AL124" i="14"/>
  <c r="AM124" i="14"/>
  <c r="AN124" i="14"/>
  <c r="AO124" i="14"/>
  <c r="AP124" i="14"/>
  <c r="AQ124" i="14"/>
  <c r="AR124" i="14"/>
  <c r="AS124" i="14"/>
  <c r="AT124" i="14"/>
  <c r="AU124" i="14"/>
  <c r="AV124" i="14"/>
  <c r="AW124" i="14"/>
  <c r="AX124" i="14"/>
  <c r="AY124" i="14"/>
  <c r="AZ124" i="14"/>
  <c r="BA124" i="14"/>
  <c r="BB124" i="14"/>
  <c r="BC124" i="14"/>
  <c r="BD124" i="14"/>
  <c r="BE124" i="14"/>
  <c r="BF124" i="14"/>
  <c r="BG124" i="14"/>
  <c r="BH124" i="14"/>
  <c r="BI124" i="14"/>
  <c r="BJ124" i="14"/>
  <c r="BK124" i="14"/>
  <c r="BL124" i="14"/>
  <c r="BM124" i="14"/>
  <c r="BN124" i="14"/>
  <c r="BO124" i="14"/>
  <c r="BP124" i="14"/>
  <c r="BQ124" i="14"/>
  <c r="BR124" i="14"/>
  <c r="BS124" i="14"/>
  <c r="BT124" i="14"/>
  <c r="BU124" i="14"/>
  <c r="BV124" i="14"/>
  <c r="BW124" i="14"/>
  <c r="BX124" i="14"/>
  <c r="BY124" i="14"/>
  <c r="BZ124" i="14"/>
  <c r="CA124" i="14"/>
  <c r="CB124" i="14"/>
  <c r="CC124" i="14"/>
  <c r="CD124" i="14"/>
  <c r="CE124" i="14"/>
  <c r="CF124" i="14"/>
  <c r="CG124" i="14"/>
  <c r="CH124" i="14"/>
  <c r="CI124" i="14"/>
  <c r="CJ124" i="14"/>
  <c r="CK124" i="14"/>
  <c r="CL124" i="14"/>
  <c r="CM124" i="14"/>
  <c r="CN124" i="14"/>
  <c r="CO124" i="14"/>
  <c r="CP124" i="14"/>
  <c r="CQ124" i="14"/>
  <c r="CR124" i="14"/>
  <c r="CS124" i="14"/>
  <c r="CT124" i="14"/>
  <c r="CU124" i="14"/>
  <c r="CV124" i="14"/>
  <c r="CW124" i="14"/>
  <c r="CX124" i="14"/>
  <c r="CY124" i="14"/>
  <c r="CZ124" i="14"/>
  <c r="DA124" i="14"/>
  <c r="DB124" i="14"/>
  <c r="DC124" i="14"/>
  <c r="DD124" i="14"/>
  <c r="DE124" i="14"/>
  <c r="DF124" i="14"/>
  <c r="DG124" i="14"/>
  <c r="D124" i="14"/>
  <c r="S113" i="1"/>
  <c r="I76" i="21" l="1"/>
  <c r="U7" i="17" l="1"/>
  <c r="Y7" i="17" s="1"/>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U56" i="17"/>
  <c r="U57" i="17"/>
  <c r="U58" i="17"/>
  <c r="U59" i="17"/>
  <c r="U60" i="17"/>
  <c r="U61" i="17"/>
  <c r="U62" i="17"/>
  <c r="U63" i="17"/>
  <c r="U64" i="17"/>
  <c r="U65" i="17"/>
  <c r="U66" i="17"/>
  <c r="U67" i="17"/>
  <c r="U68" i="17"/>
  <c r="U69" i="17"/>
  <c r="U70" i="17"/>
  <c r="U71" i="17"/>
  <c r="U72" i="17"/>
  <c r="U73" i="17"/>
  <c r="U74" i="17"/>
  <c r="U75" i="17"/>
  <c r="U76" i="17"/>
  <c r="U77" i="17"/>
  <c r="U78" i="17"/>
  <c r="U79" i="17"/>
  <c r="U80" i="17"/>
  <c r="U81" i="17"/>
  <c r="U82" i="17"/>
  <c r="U83" i="17"/>
  <c r="U84" i="17"/>
  <c r="U85" i="17"/>
  <c r="U86" i="17"/>
  <c r="U87" i="17"/>
  <c r="U88" i="17"/>
  <c r="U89" i="17"/>
  <c r="U90" i="17"/>
  <c r="U91" i="17"/>
  <c r="U92" i="17"/>
  <c r="U93" i="17"/>
  <c r="U94" i="17"/>
  <c r="U95" i="17"/>
  <c r="U96" i="17"/>
  <c r="U97" i="17"/>
  <c r="U98" i="17"/>
  <c r="U99" i="17"/>
  <c r="U100" i="17"/>
  <c r="U101" i="17"/>
  <c r="U102" i="17"/>
  <c r="U103" i="17"/>
  <c r="U104" i="17"/>
  <c r="U105" i="17"/>
  <c r="U106" i="17"/>
  <c r="U107" i="17"/>
  <c r="U108" i="17"/>
  <c r="U109" i="17"/>
  <c r="U110" i="17"/>
  <c r="U111" i="17"/>
  <c r="U112" i="17"/>
  <c r="U113" i="17"/>
  <c r="U114" i="17"/>
  <c r="X94" i="17" l="1"/>
  <c r="E94" i="17" s="1"/>
  <c r="Y94" i="17"/>
  <c r="F94" i="17" s="1"/>
  <c r="Y90" i="17"/>
  <c r="F90" i="17" s="1"/>
  <c r="X90" i="17"/>
  <c r="E90" i="17" s="1"/>
  <c r="Y66" i="17"/>
  <c r="F66" i="17" s="1"/>
  <c r="X66" i="17"/>
  <c r="E66" i="17" s="1"/>
  <c r="Y18" i="17"/>
  <c r="F18" i="17" s="1"/>
  <c r="X18" i="17"/>
  <c r="E18" i="17" s="1"/>
  <c r="Y89" i="17"/>
  <c r="F89" i="17" s="1"/>
  <c r="X89" i="17"/>
  <c r="E89" i="17" s="1"/>
  <c r="X53" i="17"/>
  <c r="E53" i="17" s="1"/>
  <c r="Y53" i="17"/>
  <c r="F53" i="17" s="1"/>
  <c r="Y17" i="17"/>
  <c r="F17" i="17" s="1"/>
  <c r="X17" i="17"/>
  <c r="E17" i="17" s="1"/>
  <c r="Y88" i="17"/>
  <c r="F88" i="17" s="1"/>
  <c r="X88" i="17"/>
  <c r="E88" i="17" s="1"/>
  <c r="Y52" i="17"/>
  <c r="F52" i="17" s="1"/>
  <c r="X52" i="17"/>
  <c r="E52" i="17" s="1"/>
  <c r="X16" i="17"/>
  <c r="E16" i="17" s="1"/>
  <c r="Y16" i="17"/>
  <c r="F16" i="17" s="1"/>
  <c r="X75" i="17"/>
  <c r="E75" i="17" s="1"/>
  <c r="Y75" i="17"/>
  <c r="F75" i="17" s="1"/>
  <c r="X15" i="17"/>
  <c r="E15" i="17" s="1"/>
  <c r="Y15" i="17"/>
  <c r="F15" i="17" s="1"/>
  <c r="X86" i="17"/>
  <c r="E86" i="17" s="1"/>
  <c r="Y86" i="17"/>
  <c r="F86" i="17" s="1"/>
  <c r="X62" i="17"/>
  <c r="E62" i="17" s="1"/>
  <c r="Y62" i="17"/>
  <c r="F62" i="17" s="1"/>
  <c r="X14" i="17"/>
  <c r="E14" i="17" s="1"/>
  <c r="Y14" i="17"/>
  <c r="F14" i="17" s="1"/>
  <c r="Y109" i="17"/>
  <c r="F109" i="17" s="1"/>
  <c r="X109" i="17"/>
  <c r="E109" i="17" s="1"/>
  <c r="Y97" i="17"/>
  <c r="F97" i="17" s="1"/>
  <c r="X97" i="17"/>
  <c r="E97" i="17" s="1"/>
  <c r="Y85" i="17"/>
  <c r="F85" i="17" s="1"/>
  <c r="X85" i="17"/>
  <c r="E85" i="17" s="1"/>
  <c r="Y73" i="17"/>
  <c r="F73" i="17" s="1"/>
  <c r="X73" i="17"/>
  <c r="E73" i="17" s="1"/>
  <c r="Y61" i="17"/>
  <c r="F61" i="17" s="1"/>
  <c r="X61" i="17"/>
  <c r="E61" i="17" s="1"/>
  <c r="Y49" i="17"/>
  <c r="F49" i="17" s="1"/>
  <c r="X49" i="17"/>
  <c r="E49" i="17" s="1"/>
  <c r="Y37" i="17"/>
  <c r="F37" i="17" s="1"/>
  <c r="X37" i="17"/>
  <c r="E37" i="17" s="1"/>
  <c r="Y25" i="17"/>
  <c r="F25" i="17" s="1"/>
  <c r="X25" i="17"/>
  <c r="E25" i="17" s="1"/>
  <c r="Y13" i="17"/>
  <c r="F13" i="17" s="1"/>
  <c r="X13" i="17"/>
  <c r="E13" i="17" s="1"/>
  <c r="Y102" i="17"/>
  <c r="F102" i="17" s="1"/>
  <c r="X102" i="17"/>
  <c r="E102" i="17" s="1"/>
  <c r="Y54" i="17"/>
  <c r="F54" i="17" s="1"/>
  <c r="X54" i="17"/>
  <c r="E54" i="17" s="1"/>
  <c r="Y30" i="17"/>
  <c r="F30" i="17" s="1"/>
  <c r="X30" i="17"/>
  <c r="E30" i="17" s="1"/>
  <c r="X113" i="17"/>
  <c r="E113" i="17" s="1"/>
  <c r="Y113" i="17"/>
  <c r="F113" i="17" s="1"/>
  <c r="X77" i="17"/>
  <c r="E77" i="17" s="1"/>
  <c r="Y77" i="17"/>
  <c r="F77" i="17" s="1"/>
  <c r="X41" i="17"/>
  <c r="E41" i="17" s="1"/>
  <c r="Y41" i="17"/>
  <c r="F41" i="17" s="1"/>
  <c r="X112" i="17"/>
  <c r="E112" i="17" s="1"/>
  <c r="Y112" i="17"/>
  <c r="F112" i="17" s="1"/>
  <c r="X76" i="17"/>
  <c r="E76" i="17" s="1"/>
  <c r="Y76" i="17"/>
  <c r="F76" i="17" s="1"/>
  <c r="Y28" i="17"/>
  <c r="F28" i="17" s="1"/>
  <c r="X28" i="17"/>
  <c r="E28" i="17" s="1"/>
  <c r="X99" i="17"/>
  <c r="E99" i="17" s="1"/>
  <c r="Y99" i="17"/>
  <c r="F99" i="17" s="1"/>
  <c r="X63" i="17"/>
  <c r="E63" i="17" s="1"/>
  <c r="Y63" i="17"/>
  <c r="F63" i="17" s="1"/>
  <c r="X39" i="17"/>
  <c r="E39" i="17" s="1"/>
  <c r="Y39" i="17"/>
  <c r="F39" i="17" s="1"/>
  <c r="X110" i="17"/>
  <c r="E110" i="17" s="1"/>
  <c r="Y110" i="17"/>
  <c r="F110" i="17" s="1"/>
  <c r="X74" i="17"/>
  <c r="E74" i="17" s="1"/>
  <c r="Y74" i="17"/>
  <c r="F74" i="17" s="1"/>
  <c r="X38" i="17"/>
  <c r="E38" i="17" s="1"/>
  <c r="Y38" i="17"/>
  <c r="F38" i="17" s="1"/>
  <c r="Y108" i="17"/>
  <c r="F108" i="17" s="1"/>
  <c r="X108" i="17"/>
  <c r="E108" i="17" s="1"/>
  <c r="Y96" i="17"/>
  <c r="F96" i="17" s="1"/>
  <c r="X96" i="17"/>
  <c r="E96" i="17" s="1"/>
  <c r="Y84" i="17"/>
  <c r="F84" i="17" s="1"/>
  <c r="X84" i="17"/>
  <c r="E84" i="17" s="1"/>
  <c r="Y72" i="17"/>
  <c r="F72" i="17" s="1"/>
  <c r="X72" i="17"/>
  <c r="E72" i="17" s="1"/>
  <c r="Y60" i="17"/>
  <c r="F60" i="17" s="1"/>
  <c r="X60" i="17"/>
  <c r="E60" i="17" s="1"/>
  <c r="Y48" i="17"/>
  <c r="F48" i="17" s="1"/>
  <c r="X48" i="17"/>
  <c r="E48" i="17" s="1"/>
  <c r="Y36" i="17"/>
  <c r="F36" i="17" s="1"/>
  <c r="X36" i="17"/>
  <c r="E36" i="17" s="1"/>
  <c r="Y24" i="17"/>
  <c r="F24" i="17" s="1"/>
  <c r="X24" i="17"/>
  <c r="E24" i="17" s="1"/>
  <c r="Y12" i="17"/>
  <c r="F12" i="17" s="1"/>
  <c r="X12" i="17"/>
  <c r="E12" i="17" s="1"/>
  <c r="Y114" i="17"/>
  <c r="F114" i="17" s="1"/>
  <c r="AI113" i="1" s="1"/>
  <c r="X114" i="17"/>
  <c r="E114" i="17" s="1"/>
  <c r="AD113" i="1" s="1"/>
  <c r="Y78" i="17"/>
  <c r="F78" i="17" s="1"/>
  <c r="X78" i="17"/>
  <c r="E78" i="17" s="1"/>
  <c r="Y42" i="17"/>
  <c r="F42" i="17" s="1"/>
  <c r="X42" i="17"/>
  <c r="E42" i="17" s="1"/>
  <c r="X101" i="17"/>
  <c r="E101" i="17" s="1"/>
  <c r="Y101" i="17"/>
  <c r="F101" i="17" s="1"/>
  <c r="X65" i="17"/>
  <c r="E65" i="17" s="1"/>
  <c r="Y65" i="17"/>
  <c r="F65" i="17" s="1"/>
  <c r="X29" i="17"/>
  <c r="E29" i="17" s="1"/>
  <c r="Y29" i="17"/>
  <c r="F29" i="17" s="1"/>
  <c r="Y100" i="17"/>
  <c r="F100" i="17" s="1"/>
  <c r="X100" i="17"/>
  <c r="E100" i="17" s="1"/>
  <c r="X64" i="17"/>
  <c r="E64" i="17" s="1"/>
  <c r="Y64" i="17"/>
  <c r="F64" i="17" s="1"/>
  <c r="X40" i="17"/>
  <c r="E40" i="17" s="1"/>
  <c r="Y40" i="17"/>
  <c r="F40" i="17" s="1"/>
  <c r="X111" i="17"/>
  <c r="E111" i="17" s="1"/>
  <c r="Y111" i="17"/>
  <c r="F111" i="17" s="1"/>
  <c r="X87" i="17"/>
  <c r="E87" i="17" s="1"/>
  <c r="Y87" i="17"/>
  <c r="F87" i="17" s="1"/>
  <c r="X51" i="17"/>
  <c r="E51" i="17" s="1"/>
  <c r="Y51" i="17"/>
  <c r="F51" i="17" s="1"/>
  <c r="X27" i="17"/>
  <c r="E27" i="17" s="1"/>
  <c r="Y27" i="17"/>
  <c r="F27" i="17" s="1"/>
  <c r="X98" i="17"/>
  <c r="E98" i="17" s="1"/>
  <c r="Y98" i="17"/>
  <c r="F98" i="17" s="1"/>
  <c r="X50" i="17"/>
  <c r="E50" i="17" s="1"/>
  <c r="Y50" i="17"/>
  <c r="F50" i="17" s="1"/>
  <c r="X26" i="17"/>
  <c r="E26" i="17" s="1"/>
  <c r="Y26" i="17"/>
  <c r="F26" i="17" s="1"/>
  <c r="Y107" i="17"/>
  <c r="F107" i="17" s="1"/>
  <c r="X107" i="17"/>
  <c r="E107" i="17" s="1"/>
  <c r="X95" i="17"/>
  <c r="E95" i="17" s="1"/>
  <c r="Y95" i="17"/>
  <c r="F95" i="17" s="1"/>
  <c r="X83" i="17"/>
  <c r="E83" i="17" s="1"/>
  <c r="Y83" i="17"/>
  <c r="F83" i="17" s="1"/>
  <c r="X71" i="17"/>
  <c r="E71" i="17" s="1"/>
  <c r="Y71" i="17"/>
  <c r="F71" i="17" s="1"/>
  <c r="X59" i="17"/>
  <c r="E59" i="17" s="1"/>
  <c r="Y59" i="17"/>
  <c r="F59" i="17" s="1"/>
  <c r="X47" i="17"/>
  <c r="E47" i="17" s="1"/>
  <c r="Y47" i="17"/>
  <c r="F47" i="17" s="1"/>
  <c r="Y35" i="17"/>
  <c r="F35" i="17" s="1"/>
  <c r="X35" i="17"/>
  <c r="E35" i="17" s="1"/>
  <c r="X23" i="17"/>
  <c r="E23" i="17" s="1"/>
  <c r="Y23" i="17"/>
  <c r="F23" i="17" s="1"/>
  <c r="X11" i="17"/>
  <c r="E11" i="17" s="1"/>
  <c r="Y11" i="17"/>
  <c r="F11" i="17" s="1"/>
  <c r="X10" i="17"/>
  <c r="E10" i="17" s="1"/>
  <c r="Y10" i="17"/>
  <c r="F10" i="17" s="1"/>
  <c r="X9" i="17"/>
  <c r="E9" i="17" s="1"/>
  <c r="Y9" i="17"/>
  <c r="F9" i="17" s="1"/>
  <c r="Y106" i="17"/>
  <c r="F106" i="17" s="1"/>
  <c r="X106" i="17"/>
  <c r="E106" i="17" s="1"/>
  <c r="Y82" i="17"/>
  <c r="F82" i="17" s="1"/>
  <c r="X82" i="17"/>
  <c r="E82" i="17" s="1"/>
  <c r="X70" i="17"/>
  <c r="E70" i="17" s="1"/>
  <c r="Y70" i="17"/>
  <c r="F70" i="17" s="1"/>
  <c r="X58" i="17"/>
  <c r="E58" i="17" s="1"/>
  <c r="Y58" i="17"/>
  <c r="F58" i="17" s="1"/>
  <c r="X46" i="17"/>
  <c r="E46" i="17" s="1"/>
  <c r="Y46" i="17"/>
  <c r="F46" i="17" s="1"/>
  <c r="X34" i="17"/>
  <c r="E34" i="17" s="1"/>
  <c r="Y34" i="17"/>
  <c r="F34" i="17" s="1"/>
  <c r="X22" i="17"/>
  <c r="E22" i="17" s="1"/>
  <c r="Y22" i="17"/>
  <c r="F22" i="17" s="1"/>
  <c r="X105" i="17"/>
  <c r="E105" i="17" s="1"/>
  <c r="Y105" i="17"/>
  <c r="F105" i="17" s="1"/>
  <c r="X93" i="17"/>
  <c r="E93" i="17" s="1"/>
  <c r="Y93" i="17"/>
  <c r="F93" i="17" s="1"/>
  <c r="X81" i="17"/>
  <c r="E81" i="17" s="1"/>
  <c r="Y81" i="17"/>
  <c r="F81" i="17" s="1"/>
  <c r="X69" i="17"/>
  <c r="E69" i="17" s="1"/>
  <c r="Y69" i="17"/>
  <c r="F69" i="17" s="1"/>
  <c r="X57" i="17"/>
  <c r="E57" i="17" s="1"/>
  <c r="Y57" i="17"/>
  <c r="F57" i="17" s="1"/>
  <c r="X45" i="17"/>
  <c r="E45" i="17" s="1"/>
  <c r="Y45" i="17"/>
  <c r="F45" i="17" s="1"/>
  <c r="X33" i="17"/>
  <c r="E33" i="17" s="1"/>
  <c r="Y33" i="17"/>
  <c r="F33" i="17" s="1"/>
  <c r="X21" i="17"/>
  <c r="E21" i="17" s="1"/>
  <c r="Y21" i="17"/>
  <c r="F21" i="17" s="1"/>
  <c r="X104" i="17"/>
  <c r="E104" i="17" s="1"/>
  <c r="Y104" i="17"/>
  <c r="F104" i="17" s="1"/>
  <c r="X92" i="17"/>
  <c r="E92" i="17" s="1"/>
  <c r="Y92" i="17"/>
  <c r="F92" i="17" s="1"/>
  <c r="X80" i="17"/>
  <c r="E80" i="17" s="1"/>
  <c r="Y80" i="17"/>
  <c r="F80" i="17" s="1"/>
  <c r="X68" i="17"/>
  <c r="E68" i="17" s="1"/>
  <c r="Y68" i="17"/>
  <c r="F68" i="17" s="1"/>
  <c r="X56" i="17"/>
  <c r="E56" i="17" s="1"/>
  <c r="Y56" i="17"/>
  <c r="F56" i="17" s="1"/>
  <c r="X44" i="17"/>
  <c r="E44" i="17" s="1"/>
  <c r="Y44" i="17"/>
  <c r="F44" i="17" s="1"/>
  <c r="X32" i="17"/>
  <c r="E32" i="17" s="1"/>
  <c r="Y32" i="17"/>
  <c r="F32" i="17" s="1"/>
  <c r="X20" i="17"/>
  <c r="E20" i="17" s="1"/>
  <c r="Y20" i="17"/>
  <c r="F20" i="17" s="1"/>
  <c r="Y103" i="17"/>
  <c r="F103" i="17" s="1"/>
  <c r="X103" i="17"/>
  <c r="E103" i="17" s="1"/>
  <c r="Y91" i="17"/>
  <c r="F91" i="17" s="1"/>
  <c r="X91" i="17"/>
  <c r="E91" i="17" s="1"/>
  <c r="Y79" i="17"/>
  <c r="F79" i="17" s="1"/>
  <c r="X79" i="17"/>
  <c r="E79" i="17" s="1"/>
  <c r="Y67" i="17"/>
  <c r="F67" i="17" s="1"/>
  <c r="X67" i="17"/>
  <c r="E67" i="17" s="1"/>
  <c r="Y55" i="17"/>
  <c r="F55" i="17" s="1"/>
  <c r="X55" i="17"/>
  <c r="E55" i="17" s="1"/>
  <c r="Y43" i="17"/>
  <c r="F43" i="17" s="1"/>
  <c r="X43" i="17"/>
  <c r="E43" i="17" s="1"/>
  <c r="Y31" i="17"/>
  <c r="F31" i="17" s="1"/>
  <c r="X31" i="17"/>
  <c r="E31" i="17" s="1"/>
  <c r="Y19" i="17"/>
  <c r="F19" i="17" s="1"/>
  <c r="X19" i="17"/>
  <c r="E19" i="17" s="1"/>
  <c r="AO23" i="17"/>
  <c r="I23" i="17" s="1"/>
  <c r="AN8" i="17"/>
  <c r="AO8" i="17" s="1"/>
  <c r="I8" i="17" s="1"/>
  <c r="AN9" i="17"/>
  <c r="AO9" i="17" s="1"/>
  <c r="I9" i="17" s="1"/>
  <c r="AN10" i="17"/>
  <c r="AN11" i="17"/>
  <c r="AN12" i="17"/>
  <c r="AN13" i="17"/>
  <c r="AN14" i="17"/>
  <c r="AN15" i="17"/>
  <c r="AN16" i="17"/>
  <c r="AN17" i="17"/>
  <c r="AN18" i="17"/>
  <c r="AN19" i="17"/>
  <c r="AO19" i="17" s="1"/>
  <c r="I19" i="17" s="1"/>
  <c r="AN20" i="17"/>
  <c r="AO20" i="17" s="1"/>
  <c r="I20" i="17" s="1"/>
  <c r="AN21" i="17"/>
  <c r="AO21" i="17" s="1"/>
  <c r="I21" i="17" s="1"/>
  <c r="AN22" i="17"/>
  <c r="AN23" i="17"/>
  <c r="AN24" i="17"/>
  <c r="AN25" i="17"/>
  <c r="AN26" i="17"/>
  <c r="AN27" i="17"/>
  <c r="AN28" i="17"/>
  <c r="AN29" i="17"/>
  <c r="AN30" i="17"/>
  <c r="AN31" i="17"/>
  <c r="AO31" i="17" s="1"/>
  <c r="I31" i="17" s="1"/>
  <c r="AN32" i="17"/>
  <c r="AO32" i="17" s="1"/>
  <c r="I32" i="17" s="1"/>
  <c r="AN33" i="17"/>
  <c r="AO33" i="17" s="1"/>
  <c r="I33" i="17" s="1"/>
  <c r="AN34" i="17"/>
  <c r="AN35" i="17"/>
  <c r="AN36" i="17"/>
  <c r="AN37" i="17"/>
  <c r="AN38" i="17"/>
  <c r="AN39" i="17"/>
  <c r="AN40" i="17"/>
  <c r="AN41" i="17"/>
  <c r="AN42" i="17"/>
  <c r="AN43" i="17"/>
  <c r="AO43" i="17" s="1"/>
  <c r="I43" i="17" s="1"/>
  <c r="AN44" i="17"/>
  <c r="AO44" i="17" s="1"/>
  <c r="I44" i="17" s="1"/>
  <c r="AN45" i="17"/>
  <c r="AO45" i="17" s="1"/>
  <c r="I45" i="17" s="1"/>
  <c r="AN46" i="17"/>
  <c r="AN47" i="17"/>
  <c r="AN48" i="17"/>
  <c r="AN49" i="17"/>
  <c r="AN50" i="17"/>
  <c r="AN51" i="17"/>
  <c r="AN52" i="17"/>
  <c r="AN53" i="17"/>
  <c r="AN54" i="17"/>
  <c r="AN55" i="17"/>
  <c r="AO55" i="17" s="1"/>
  <c r="I55" i="17" s="1"/>
  <c r="AN56" i="17"/>
  <c r="AO56" i="17" s="1"/>
  <c r="I56" i="17" s="1"/>
  <c r="AN57" i="17"/>
  <c r="AO57" i="17" s="1"/>
  <c r="I57" i="17" s="1"/>
  <c r="AN58" i="17"/>
  <c r="AN59" i="17"/>
  <c r="AN60" i="17"/>
  <c r="AN61" i="17"/>
  <c r="AN62" i="17"/>
  <c r="AN63" i="17"/>
  <c r="AN64" i="17"/>
  <c r="AN65" i="17"/>
  <c r="AN66" i="17"/>
  <c r="AN67" i="17"/>
  <c r="AO67" i="17" s="1"/>
  <c r="I67" i="17" s="1"/>
  <c r="AN68" i="17"/>
  <c r="AO68" i="17" s="1"/>
  <c r="I68" i="17" s="1"/>
  <c r="AN69" i="17"/>
  <c r="AO69" i="17" s="1"/>
  <c r="I69" i="17" s="1"/>
  <c r="AN70" i="17"/>
  <c r="AN71" i="17"/>
  <c r="AN72" i="17"/>
  <c r="AN73" i="17"/>
  <c r="AN74" i="17"/>
  <c r="AN75" i="17"/>
  <c r="AN76" i="17"/>
  <c r="AN77" i="17"/>
  <c r="AN78" i="17"/>
  <c r="AN79" i="17"/>
  <c r="AO79" i="17" s="1"/>
  <c r="I79" i="17" s="1"/>
  <c r="AN80" i="17"/>
  <c r="AO80" i="17" s="1"/>
  <c r="I80" i="17" s="1"/>
  <c r="AN81" i="17"/>
  <c r="AO81" i="17" s="1"/>
  <c r="I81" i="17" s="1"/>
  <c r="AN82" i="17"/>
  <c r="AN83" i="17"/>
  <c r="AN84" i="17"/>
  <c r="AN85" i="17"/>
  <c r="AN86" i="17"/>
  <c r="AN87" i="17"/>
  <c r="AN88" i="17"/>
  <c r="AN89" i="17"/>
  <c r="AN90" i="17"/>
  <c r="AN91" i="17"/>
  <c r="AO91" i="17" s="1"/>
  <c r="I91" i="17" s="1"/>
  <c r="AN92" i="17"/>
  <c r="AO92" i="17" s="1"/>
  <c r="I92" i="17" s="1"/>
  <c r="AN93" i="17"/>
  <c r="AO93" i="17" s="1"/>
  <c r="I93" i="17" s="1"/>
  <c r="AN94" i="17"/>
  <c r="AN95" i="17"/>
  <c r="AN96" i="17"/>
  <c r="AN97" i="17"/>
  <c r="AN98" i="17"/>
  <c r="AN99" i="17"/>
  <c r="AN100" i="17"/>
  <c r="AN101" i="17"/>
  <c r="AN102" i="17"/>
  <c r="AN103" i="17"/>
  <c r="AO103" i="17" s="1"/>
  <c r="I103" i="17" s="1"/>
  <c r="AN104" i="17"/>
  <c r="AO104" i="17" s="1"/>
  <c r="I104" i="17" s="1"/>
  <c r="AN105" i="17"/>
  <c r="AO105" i="17" s="1"/>
  <c r="I105" i="17" s="1"/>
  <c r="AN106" i="17"/>
  <c r="AN107" i="17"/>
  <c r="AN108" i="17"/>
  <c r="AN109" i="17"/>
  <c r="AN110" i="17"/>
  <c r="AN111" i="17"/>
  <c r="AN112" i="17"/>
  <c r="AN113" i="17"/>
  <c r="AN114" i="17"/>
  <c r="AO114" i="17" s="1"/>
  <c r="I114" i="17" s="1"/>
  <c r="U113" i="1" s="1"/>
  <c r="AN7" i="17"/>
  <c r="AO7" i="17" s="1"/>
  <c r="AJ10" i="17"/>
  <c r="H10" i="17" s="1"/>
  <c r="AJ11" i="17"/>
  <c r="H11" i="17" s="1"/>
  <c r="AI82" i="17"/>
  <c r="AC7" i="17" a="1"/>
  <c r="AC7" i="17" s="1"/>
  <c r="AJ7" i="17" s="1"/>
  <c r="N8" i="17"/>
  <c r="O8" i="17"/>
  <c r="N9" i="17"/>
  <c r="O9" i="17"/>
  <c r="N10" i="17"/>
  <c r="O10" i="17"/>
  <c r="N11" i="17"/>
  <c r="O11" i="17"/>
  <c r="N12" i="17"/>
  <c r="O12" i="17"/>
  <c r="N13" i="17"/>
  <c r="O13" i="17"/>
  <c r="N14" i="17"/>
  <c r="O14" i="17"/>
  <c r="N15" i="17"/>
  <c r="O15" i="17"/>
  <c r="N16" i="17"/>
  <c r="O16" i="17"/>
  <c r="N17" i="17"/>
  <c r="O17" i="17"/>
  <c r="N18" i="17"/>
  <c r="O18" i="17"/>
  <c r="N19" i="17"/>
  <c r="O19" i="17"/>
  <c r="N20" i="17"/>
  <c r="O20" i="17"/>
  <c r="N21" i="17"/>
  <c r="O21" i="17"/>
  <c r="N22" i="17"/>
  <c r="O22" i="17"/>
  <c r="N23" i="17"/>
  <c r="O23" i="17"/>
  <c r="N24" i="17"/>
  <c r="O24" i="17"/>
  <c r="N25" i="17"/>
  <c r="O25" i="17"/>
  <c r="N26" i="17"/>
  <c r="O26" i="17"/>
  <c r="N27" i="17"/>
  <c r="O27" i="17"/>
  <c r="N28" i="17"/>
  <c r="O28" i="17"/>
  <c r="N29" i="17"/>
  <c r="O29" i="17"/>
  <c r="N30" i="17"/>
  <c r="O30" i="17"/>
  <c r="N31" i="17"/>
  <c r="O31" i="17"/>
  <c r="N32" i="17"/>
  <c r="O32" i="17"/>
  <c r="N33" i="17"/>
  <c r="O33" i="17"/>
  <c r="N34" i="17"/>
  <c r="O34" i="17"/>
  <c r="N35" i="17"/>
  <c r="O35" i="17"/>
  <c r="N36" i="17"/>
  <c r="O36" i="17"/>
  <c r="N37" i="17"/>
  <c r="O37" i="17"/>
  <c r="N38" i="17"/>
  <c r="O38" i="17"/>
  <c r="N39" i="17"/>
  <c r="O39" i="17"/>
  <c r="N40" i="17"/>
  <c r="O40" i="17"/>
  <c r="N41" i="17"/>
  <c r="O41" i="17"/>
  <c r="N42" i="17"/>
  <c r="O42" i="17"/>
  <c r="N43" i="17"/>
  <c r="O43" i="17"/>
  <c r="N44" i="17"/>
  <c r="O44" i="17"/>
  <c r="N45" i="17"/>
  <c r="O45" i="17"/>
  <c r="N46" i="17"/>
  <c r="O46" i="17"/>
  <c r="N47" i="17"/>
  <c r="O47" i="17"/>
  <c r="P47" i="17" s="1"/>
  <c r="Q47" i="17" s="1"/>
  <c r="D47" i="17" s="1"/>
  <c r="N48" i="17"/>
  <c r="O48" i="17"/>
  <c r="P48" i="17" s="1"/>
  <c r="Q48" i="17" s="1"/>
  <c r="D48" i="17" s="1"/>
  <c r="N49" i="17"/>
  <c r="O49" i="17"/>
  <c r="N50" i="17"/>
  <c r="O50" i="17"/>
  <c r="N51" i="17"/>
  <c r="O51" i="17"/>
  <c r="N52" i="17"/>
  <c r="O52" i="17"/>
  <c r="N53" i="17"/>
  <c r="O53" i="17"/>
  <c r="P53" i="17" s="1"/>
  <c r="Q53" i="17" s="1"/>
  <c r="D53" i="17" s="1"/>
  <c r="N54" i="17"/>
  <c r="O54" i="17"/>
  <c r="P54" i="17" s="1"/>
  <c r="Q54" i="17" s="1"/>
  <c r="D54" i="17" s="1"/>
  <c r="N55" i="17"/>
  <c r="O55" i="17"/>
  <c r="N56" i="17"/>
  <c r="O56" i="17"/>
  <c r="N57" i="17"/>
  <c r="O57" i="17"/>
  <c r="N58" i="17"/>
  <c r="O58" i="17"/>
  <c r="N59" i="17"/>
  <c r="O59" i="17"/>
  <c r="P59" i="17" s="1"/>
  <c r="Q59" i="17" s="1"/>
  <c r="D59" i="17" s="1"/>
  <c r="N60" i="17"/>
  <c r="O60" i="17"/>
  <c r="P60" i="17" s="1"/>
  <c r="Q60" i="17" s="1"/>
  <c r="D60" i="17" s="1"/>
  <c r="N61" i="17"/>
  <c r="O61" i="17"/>
  <c r="N62" i="17"/>
  <c r="O62" i="17"/>
  <c r="N63" i="17"/>
  <c r="O63" i="17"/>
  <c r="N64" i="17"/>
  <c r="O64" i="17"/>
  <c r="N65" i="17"/>
  <c r="O65" i="17"/>
  <c r="P65" i="17" s="1"/>
  <c r="Q65" i="17" s="1"/>
  <c r="D65" i="17" s="1"/>
  <c r="N66" i="17"/>
  <c r="O66" i="17"/>
  <c r="P66" i="17" s="1"/>
  <c r="Q66" i="17" s="1"/>
  <c r="D66" i="17" s="1"/>
  <c r="N67" i="17"/>
  <c r="O67" i="17"/>
  <c r="N68" i="17"/>
  <c r="O68" i="17"/>
  <c r="N69" i="17"/>
  <c r="O69" i="17"/>
  <c r="N70" i="17"/>
  <c r="O70" i="17"/>
  <c r="N71" i="17"/>
  <c r="O71" i="17"/>
  <c r="P71" i="17" s="1"/>
  <c r="Q71" i="17" s="1"/>
  <c r="D71" i="17" s="1"/>
  <c r="N72" i="17"/>
  <c r="O72" i="17"/>
  <c r="P72" i="17" s="1"/>
  <c r="Q72" i="17" s="1"/>
  <c r="D72" i="17" s="1"/>
  <c r="N73" i="17"/>
  <c r="O73" i="17"/>
  <c r="N74" i="17"/>
  <c r="O74" i="17"/>
  <c r="N75" i="17"/>
  <c r="O75" i="17"/>
  <c r="N76" i="17"/>
  <c r="O76" i="17"/>
  <c r="N77" i="17"/>
  <c r="O77" i="17"/>
  <c r="P77" i="17" s="1"/>
  <c r="Q77" i="17" s="1"/>
  <c r="D77" i="17" s="1"/>
  <c r="N78" i="17"/>
  <c r="O78" i="17"/>
  <c r="P78" i="17" s="1"/>
  <c r="Q78" i="17" s="1"/>
  <c r="D78" i="17" s="1"/>
  <c r="N79" i="17"/>
  <c r="O79" i="17"/>
  <c r="N80" i="17"/>
  <c r="O80" i="17"/>
  <c r="N81" i="17"/>
  <c r="O81" i="17"/>
  <c r="N82" i="17"/>
  <c r="O82" i="17"/>
  <c r="N83" i="17"/>
  <c r="O83" i="17"/>
  <c r="P83" i="17" s="1"/>
  <c r="Q83" i="17" s="1"/>
  <c r="D83" i="17" s="1"/>
  <c r="N84" i="17"/>
  <c r="O84" i="17"/>
  <c r="P84" i="17" s="1"/>
  <c r="Q84" i="17" s="1"/>
  <c r="D84" i="17" s="1"/>
  <c r="N85" i="17"/>
  <c r="O85" i="17"/>
  <c r="N86" i="17"/>
  <c r="O86" i="17"/>
  <c r="N87" i="17"/>
  <c r="O87" i="17"/>
  <c r="N88" i="17"/>
  <c r="O88" i="17"/>
  <c r="N89" i="17"/>
  <c r="O89" i="17"/>
  <c r="P89" i="17" s="1"/>
  <c r="Q89" i="17" s="1"/>
  <c r="D89" i="17" s="1"/>
  <c r="N90" i="17"/>
  <c r="O90" i="17"/>
  <c r="P90" i="17" s="1"/>
  <c r="Q90" i="17" s="1"/>
  <c r="D90" i="17" s="1"/>
  <c r="N91" i="17"/>
  <c r="O91" i="17"/>
  <c r="N92" i="17"/>
  <c r="O92" i="17"/>
  <c r="N93" i="17"/>
  <c r="O93" i="17"/>
  <c r="N94" i="17"/>
  <c r="O94" i="17"/>
  <c r="N95" i="17"/>
  <c r="O95" i="17"/>
  <c r="P95" i="17" s="1"/>
  <c r="Q95" i="17" s="1"/>
  <c r="D95" i="17" s="1"/>
  <c r="N96" i="17"/>
  <c r="O96" i="17"/>
  <c r="P96" i="17" s="1"/>
  <c r="Q96" i="17" s="1"/>
  <c r="D96" i="17" s="1"/>
  <c r="N97" i="17"/>
  <c r="O97" i="17"/>
  <c r="N98" i="17"/>
  <c r="O98" i="17"/>
  <c r="N99" i="17"/>
  <c r="O99" i="17"/>
  <c r="N100" i="17"/>
  <c r="O100" i="17"/>
  <c r="N101" i="17"/>
  <c r="O101" i="17"/>
  <c r="P101" i="17" s="1"/>
  <c r="Q101" i="17" s="1"/>
  <c r="D101" i="17" s="1"/>
  <c r="N102" i="17"/>
  <c r="O102" i="17"/>
  <c r="P102" i="17" s="1"/>
  <c r="Q102" i="17" s="1"/>
  <c r="D102" i="17" s="1"/>
  <c r="N103" i="17"/>
  <c r="O103" i="17"/>
  <c r="P103" i="17" s="1"/>
  <c r="Q103" i="17" s="1"/>
  <c r="D103" i="17" s="1"/>
  <c r="N104" i="17"/>
  <c r="O104" i="17"/>
  <c r="N105" i="17"/>
  <c r="O105" i="17"/>
  <c r="N106" i="17"/>
  <c r="O106" i="17"/>
  <c r="N107" i="17"/>
  <c r="O107" i="17"/>
  <c r="P107" i="17" s="1"/>
  <c r="Q107" i="17" s="1"/>
  <c r="D107" i="17" s="1"/>
  <c r="N108" i="17"/>
  <c r="O108" i="17"/>
  <c r="P108" i="17" s="1"/>
  <c r="Q108" i="17" s="1"/>
  <c r="D108" i="17" s="1"/>
  <c r="N109" i="17"/>
  <c r="O109" i="17"/>
  <c r="P109" i="17" s="1"/>
  <c r="Q109" i="17" s="1"/>
  <c r="D109" i="17" s="1"/>
  <c r="N110" i="17"/>
  <c r="O110" i="17"/>
  <c r="N111" i="17"/>
  <c r="O111" i="17"/>
  <c r="N112" i="17"/>
  <c r="O112" i="17"/>
  <c r="N113" i="17"/>
  <c r="O113" i="17"/>
  <c r="P113" i="17" s="1"/>
  <c r="Q113" i="17" s="1"/>
  <c r="D113" i="17" s="1"/>
  <c r="N114" i="17"/>
  <c r="O114" i="17"/>
  <c r="P114" i="17" s="1"/>
  <c r="Q114" i="17" s="1"/>
  <c r="D114" i="17" s="1"/>
  <c r="O7" i="17"/>
  <c r="N7" i="17"/>
  <c r="P97" i="17" l="1"/>
  <c r="Q97" i="17" s="1"/>
  <c r="D97" i="17" s="1"/>
  <c r="P91" i="17"/>
  <c r="Q91" i="17" s="1"/>
  <c r="D91" i="17" s="1"/>
  <c r="P85" i="17"/>
  <c r="Q85" i="17" s="1"/>
  <c r="D85" i="17" s="1"/>
  <c r="P79" i="17"/>
  <c r="Q79" i="17" s="1"/>
  <c r="D79" i="17" s="1"/>
  <c r="P73" i="17"/>
  <c r="Q73" i="17" s="1"/>
  <c r="D73" i="17" s="1"/>
  <c r="P67" i="17"/>
  <c r="Q67" i="17" s="1"/>
  <c r="D67" i="17" s="1"/>
  <c r="P61" i="17"/>
  <c r="Q61" i="17" s="1"/>
  <c r="D61" i="17" s="1"/>
  <c r="G60" i="1" s="1"/>
  <c r="P55" i="17"/>
  <c r="Q55" i="17" s="1"/>
  <c r="D55" i="17" s="1"/>
  <c r="P49" i="17"/>
  <c r="Q49" i="17" s="1"/>
  <c r="D49" i="17" s="1"/>
  <c r="G48" i="1" s="1"/>
  <c r="G82" i="17"/>
  <c r="K81" i="1"/>
  <c r="L81" i="1" s="1"/>
  <c r="H80" i="3" s="1"/>
  <c r="AI83" i="17"/>
  <c r="AJ94" i="17"/>
  <c r="H94" i="17" s="1"/>
  <c r="AJ83" i="17"/>
  <c r="H83" i="17" s="1"/>
  <c r="AJ106" i="17"/>
  <c r="H106" i="17" s="1"/>
  <c r="AI107" i="17"/>
  <c r="AO109" i="17"/>
  <c r="I109" i="17" s="1"/>
  <c r="AO97" i="17"/>
  <c r="I97" i="17" s="1"/>
  <c r="U96" i="1" s="1"/>
  <c r="AO85" i="17"/>
  <c r="I85" i="17" s="1"/>
  <c r="U84" i="1" s="1"/>
  <c r="AO73" i="17"/>
  <c r="I73" i="17" s="1"/>
  <c r="U72" i="1" s="1"/>
  <c r="AO61" i="17"/>
  <c r="I61" i="17" s="1"/>
  <c r="U60" i="1" s="1"/>
  <c r="AO49" i="17"/>
  <c r="I49" i="17" s="1"/>
  <c r="U48" i="1" s="1"/>
  <c r="AO37" i="17"/>
  <c r="I37" i="17" s="1"/>
  <c r="AO25" i="17"/>
  <c r="I25" i="17" s="1"/>
  <c r="AO13" i="17"/>
  <c r="I13" i="17" s="1"/>
  <c r="AO22" i="17"/>
  <c r="I22" i="17" s="1"/>
  <c r="AJ82" i="17"/>
  <c r="H82" i="17" s="1"/>
  <c r="O81" i="1" s="1"/>
  <c r="AJ35" i="17"/>
  <c r="H35" i="17" s="1"/>
  <c r="P76" i="17"/>
  <c r="Q76" i="17" s="1"/>
  <c r="D76" i="17" s="1"/>
  <c r="G75" i="1" s="1"/>
  <c r="AI106" i="17"/>
  <c r="AJ34" i="17"/>
  <c r="H34" i="17" s="1"/>
  <c r="AO108" i="17"/>
  <c r="I108" i="17" s="1"/>
  <c r="U107" i="1" s="1"/>
  <c r="AO96" i="17"/>
  <c r="I96" i="17" s="1"/>
  <c r="U95" i="1" s="1"/>
  <c r="AO84" i="17"/>
  <c r="I84" i="17" s="1"/>
  <c r="U83" i="1" s="1"/>
  <c r="AO72" i="17"/>
  <c r="I72" i="17" s="1"/>
  <c r="U71" i="1" s="1"/>
  <c r="AO60" i="17"/>
  <c r="I60" i="17" s="1"/>
  <c r="U59" i="1" s="1"/>
  <c r="AO48" i="17"/>
  <c r="I48" i="17" s="1"/>
  <c r="AO36" i="17"/>
  <c r="I36" i="17" s="1"/>
  <c r="AO24" i="17"/>
  <c r="I24" i="17" s="1"/>
  <c r="AO12" i="17"/>
  <c r="I12" i="17" s="1"/>
  <c r="AI95" i="17"/>
  <c r="AO107" i="17"/>
  <c r="I107" i="17" s="1"/>
  <c r="U106" i="1" s="1"/>
  <c r="AO95" i="17"/>
  <c r="I95" i="17" s="1"/>
  <c r="U94" i="1" s="1"/>
  <c r="AO71" i="17"/>
  <c r="I71" i="17" s="1"/>
  <c r="AO59" i="17"/>
  <c r="I59" i="17" s="1"/>
  <c r="U58" i="1" s="1"/>
  <c r="AO47" i="17"/>
  <c r="I47" i="17" s="1"/>
  <c r="U46" i="1" s="1"/>
  <c r="AO35" i="17"/>
  <c r="I35" i="17" s="1"/>
  <c r="AO11" i="17"/>
  <c r="I11" i="17" s="1"/>
  <c r="AJ107" i="17"/>
  <c r="H107" i="17" s="1"/>
  <c r="AJ95" i="17"/>
  <c r="H95" i="17" s="1"/>
  <c r="AJ23" i="17"/>
  <c r="H23" i="17" s="1"/>
  <c r="AO83" i="17"/>
  <c r="I83" i="17" s="1"/>
  <c r="AI94" i="17"/>
  <c r="AJ22" i="17"/>
  <c r="H22" i="17" s="1"/>
  <c r="AO106" i="17"/>
  <c r="I106" i="17" s="1"/>
  <c r="U105" i="1" s="1"/>
  <c r="AO94" i="17"/>
  <c r="I94" i="17" s="1"/>
  <c r="U93" i="1" s="1"/>
  <c r="AO82" i="17"/>
  <c r="I82" i="17" s="1"/>
  <c r="U81" i="1" s="1"/>
  <c r="AO70" i="17"/>
  <c r="I70" i="17" s="1"/>
  <c r="U69" i="1" s="1"/>
  <c r="AO58" i="17"/>
  <c r="I58" i="17" s="1"/>
  <c r="U57" i="1" s="1"/>
  <c r="AO46" i="17"/>
  <c r="I46" i="17" s="1"/>
  <c r="AO34" i="17"/>
  <c r="I34" i="17" s="1"/>
  <c r="AO10" i="17"/>
  <c r="I10" i="17" s="1"/>
  <c r="AO78" i="17"/>
  <c r="I78" i="17" s="1"/>
  <c r="U77" i="1" s="1"/>
  <c r="AO42" i="17"/>
  <c r="I42" i="17" s="1"/>
  <c r="AI59" i="17"/>
  <c r="AJ59" i="17"/>
  <c r="H59" i="17" s="1"/>
  <c r="O58" i="1" s="1"/>
  <c r="AO113" i="17"/>
  <c r="I113" i="17" s="1"/>
  <c r="AO101" i="17"/>
  <c r="I101" i="17" s="1"/>
  <c r="U100" i="1" s="1"/>
  <c r="AO89" i="17"/>
  <c r="I89" i="17" s="1"/>
  <c r="U88" i="1" s="1"/>
  <c r="AO77" i="17"/>
  <c r="I77" i="17" s="1"/>
  <c r="U76" i="1" s="1"/>
  <c r="AO65" i="17"/>
  <c r="I65" i="17" s="1"/>
  <c r="U64" i="1" s="1"/>
  <c r="AO53" i="17"/>
  <c r="I53" i="17" s="1"/>
  <c r="U52" i="1" s="1"/>
  <c r="AO41" i="17"/>
  <c r="I41" i="17" s="1"/>
  <c r="AO29" i="17"/>
  <c r="I29" i="17" s="1"/>
  <c r="AO17" i="17"/>
  <c r="I17" i="17" s="1"/>
  <c r="AI71" i="17"/>
  <c r="AJ70" i="17"/>
  <c r="H70" i="17" s="1"/>
  <c r="O69" i="1" s="1"/>
  <c r="AO102" i="17"/>
  <c r="I102" i="17" s="1"/>
  <c r="U101" i="1" s="1"/>
  <c r="AO66" i="17"/>
  <c r="I66" i="17" s="1"/>
  <c r="U65" i="1" s="1"/>
  <c r="AO30" i="17"/>
  <c r="I30" i="17" s="1"/>
  <c r="AI58" i="17"/>
  <c r="AJ58" i="17"/>
  <c r="H58" i="17" s="1"/>
  <c r="O57" i="1" s="1"/>
  <c r="AO112" i="17"/>
  <c r="I112" i="17" s="1"/>
  <c r="U111" i="1" s="1"/>
  <c r="AO100" i="17"/>
  <c r="I100" i="17" s="1"/>
  <c r="U99" i="1" s="1"/>
  <c r="AO88" i="17"/>
  <c r="I88" i="17" s="1"/>
  <c r="U87" i="1" s="1"/>
  <c r="AO76" i="17"/>
  <c r="I76" i="17" s="1"/>
  <c r="U75" i="1" s="1"/>
  <c r="AO64" i="17"/>
  <c r="I64" i="17" s="1"/>
  <c r="AO52" i="17"/>
  <c r="I52" i="17" s="1"/>
  <c r="U51" i="1" s="1"/>
  <c r="AO40" i="17"/>
  <c r="I40" i="17" s="1"/>
  <c r="AO28" i="17"/>
  <c r="I28" i="17" s="1"/>
  <c r="AO16" i="17"/>
  <c r="I16" i="17" s="1"/>
  <c r="AJ71" i="17"/>
  <c r="H71" i="17" s="1"/>
  <c r="AI70" i="17"/>
  <c r="AO90" i="17"/>
  <c r="I90" i="17" s="1"/>
  <c r="U89" i="1" s="1"/>
  <c r="AO54" i="17"/>
  <c r="I54" i="17" s="1"/>
  <c r="U53" i="1" s="1"/>
  <c r="AO18" i="17"/>
  <c r="I18" i="17" s="1"/>
  <c r="P112" i="17"/>
  <c r="Q112" i="17" s="1"/>
  <c r="D112" i="17" s="1"/>
  <c r="G111" i="1" s="1"/>
  <c r="P106" i="17"/>
  <c r="Q106" i="17" s="1"/>
  <c r="D106" i="17" s="1"/>
  <c r="P100" i="17"/>
  <c r="Q100" i="17" s="1"/>
  <c r="D100" i="17" s="1"/>
  <c r="P94" i="17"/>
  <c r="Q94" i="17" s="1"/>
  <c r="D94" i="17" s="1"/>
  <c r="P88" i="17"/>
  <c r="Q88" i="17" s="1"/>
  <c r="D88" i="17" s="1"/>
  <c r="P82" i="17"/>
  <c r="Q82" i="17" s="1"/>
  <c r="D82" i="17" s="1"/>
  <c r="P70" i="17"/>
  <c r="Q70" i="17" s="1"/>
  <c r="D70" i="17" s="1"/>
  <c r="P64" i="17"/>
  <c r="Q64" i="17" s="1"/>
  <c r="D64" i="17" s="1"/>
  <c r="G63" i="1" s="1"/>
  <c r="P58" i="17"/>
  <c r="Q58" i="17" s="1"/>
  <c r="D58" i="17" s="1"/>
  <c r="P52" i="17"/>
  <c r="Q52" i="17" s="1"/>
  <c r="D52" i="17" s="1"/>
  <c r="G51" i="1" s="1"/>
  <c r="P46" i="17"/>
  <c r="Q46" i="17" s="1"/>
  <c r="D46" i="17" s="1"/>
  <c r="AI47" i="17"/>
  <c r="AJ47" i="17"/>
  <c r="H47" i="17" s="1"/>
  <c r="O46" i="1" s="1"/>
  <c r="AO111" i="17"/>
  <c r="I111" i="17" s="1"/>
  <c r="U110" i="1" s="1"/>
  <c r="AO99" i="17"/>
  <c r="I99" i="17" s="1"/>
  <c r="AO87" i="17"/>
  <c r="I87" i="17" s="1"/>
  <c r="AO75" i="17"/>
  <c r="I75" i="17" s="1"/>
  <c r="U74" i="1" s="1"/>
  <c r="AO63" i="17"/>
  <c r="I63" i="17" s="1"/>
  <c r="U62" i="1" s="1"/>
  <c r="AO51" i="17"/>
  <c r="I51" i="17" s="1"/>
  <c r="U50" i="1" s="1"/>
  <c r="AO39" i="17"/>
  <c r="I39" i="17" s="1"/>
  <c r="AO27" i="17"/>
  <c r="I27" i="17" s="1"/>
  <c r="AO15" i="17"/>
  <c r="I15" i="17" s="1"/>
  <c r="AI46" i="17"/>
  <c r="AJ46" i="17"/>
  <c r="H46" i="17" s="1"/>
  <c r="AO110" i="17"/>
  <c r="I110" i="17" s="1"/>
  <c r="U109" i="1" s="1"/>
  <c r="AO98" i="17"/>
  <c r="I98" i="17" s="1"/>
  <c r="U97" i="1" s="1"/>
  <c r="AO86" i="17"/>
  <c r="I86" i="17" s="1"/>
  <c r="U85" i="1" s="1"/>
  <c r="AO74" i="17"/>
  <c r="I74" i="17" s="1"/>
  <c r="AO62" i="17"/>
  <c r="I62" i="17" s="1"/>
  <c r="U61" i="1" s="1"/>
  <c r="AO50" i="17"/>
  <c r="I50" i="17" s="1"/>
  <c r="U49" i="1" s="1"/>
  <c r="AO38" i="17"/>
  <c r="I38" i="17" s="1"/>
  <c r="AO26" i="17"/>
  <c r="I26" i="17" s="1"/>
  <c r="AO14" i="17"/>
  <c r="I14" i="17" s="1"/>
  <c r="P110" i="17"/>
  <c r="Q110" i="17" s="1"/>
  <c r="D110" i="17" s="1"/>
  <c r="G109" i="1" s="1"/>
  <c r="AI105" i="17"/>
  <c r="AI69" i="17"/>
  <c r="AJ105" i="17"/>
  <c r="H105" i="17" s="1"/>
  <c r="O104" i="1" s="1"/>
  <c r="AJ69" i="17"/>
  <c r="H69" i="17" s="1"/>
  <c r="O68" i="1" s="1"/>
  <c r="AJ45" i="17"/>
  <c r="H45" i="17" s="1"/>
  <c r="AJ9" i="17"/>
  <c r="H9" i="17" s="1"/>
  <c r="AI68" i="17"/>
  <c r="AJ104" i="17"/>
  <c r="H104" i="17" s="1"/>
  <c r="O103" i="1" s="1"/>
  <c r="AJ68" i="17"/>
  <c r="H68" i="17" s="1"/>
  <c r="O67" i="1" s="1"/>
  <c r="AJ32" i="17"/>
  <c r="H32" i="17" s="1"/>
  <c r="AI103" i="17"/>
  <c r="AI55" i="17"/>
  <c r="AJ67" i="17"/>
  <c r="H67" i="17" s="1"/>
  <c r="O66" i="1" s="1"/>
  <c r="AI78" i="17"/>
  <c r="AJ102" i="17"/>
  <c r="H102" i="17" s="1"/>
  <c r="AJ54" i="17"/>
  <c r="H54" i="17" s="1"/>
  <c r="O53" i="1" s="1"/>
  <c r="AI113" i="17"/>
  <c r="AI53" i="17"/>
  <c r="AJ89" i="17"/>
  <c r="H89" i="17" s="1"/>
  <c r="O88" i="1" s="1"/>
  <c r="AJ29" i="17"/>
  <c r="H29" i="17" s="1"/>
  <c r="AI100" i="17"/>
  <c r="AI52" i="17"/>
  <c r="AJ76" i="17"/>
  <c r="H76" i="17" s="1"/>
  <c r="O75" i="1" s="1"/>
  <c r="AJ52" i="17"/>
  <c r="H52" i="17" s="1"/>
  <c r="O51" i="1" s="1"/>
  <c r="AJ16" i="17"/>
  <c r="H16" i="17" s="1"/>
  <c r="AI99" i="17"/>
  <c r="AJ111" i="17"/>
  <c r="H111" i="17" s="1"/>
  <c r="O110" i="1" s="1"/>
  <c r="AJ15" i="17"/>
  <c r="H15" i="17" s="1"/>
  <c r="AI81" i="17"/>
  <c r="AI45" i="17"/>
  <c r="AJ81" i="17"/>
  <c r="H81" i="17" s="1"/>
  <c r="O80" i="1" s="1"/>
  <c r="AJ33" i="17"/>
  <c r="H33" i="17" s="1"/>
  <c r="G113" i="1"/>
  <c r="AI92" i="17"/>
  <c r="AI44" i="17"/>
  <c r="AJ92" i="17"/>
  <c r="H92" i="17" s="1"/>
  <c r="O91" i="1" s="1"/>
  <c r="AJ56" i="17"/>
  <c r="H56" i="17" s="1"/>
  <c r="O55" i="1" s="1"/>
  <c r="AJ20" i="17"/>
  <c r="H20" i="17" s="1"/>
  <c r="AI91" i="17"/>
  <c r="AI67" i="17"/>
  <c r="AJ91" i="17"/>
  <c r="H91" i="17" s="1"/>
  <c r="O90" i="1" s="1"/>
  <c r="AJ31" i="17"/>
  <c r="H31" i="17" s="1"/>
  <c r="AI90" i="17"/>
  <c r="AJ114" i="17"/>
  <c r="H114" i="17" s="1"/>
  <c r="O113" i="1" s="1"/>
  <c r="AJ66" i="17"/>
  <c r="H66" i="17" s="1"/>
  <c r="O65" i="1" s="1"/>
  <c r="AJ18" i="17"/>
  <c r="H18" i="17" s="1"/>
  <c r="AI77" i="17"/>
  <c r="AJ77" i="17"/>
  <c r="H77" i="17" s="1"/>
  <c r="O76" i="1" s="1"/>
  <c r="AJ41" i="17"/>
  <c r="H41" i="17" s="1"/>
  <c r="AI112" i="17"/>
  <c r="AI64" i="17"/>
  <c r="AJ88" i="17"/>
  <c r="H88" i="17" s="1"/>
  <c r="AJ40" i="17"/>
  <c r="H40" i="17" s="1"/>
  <c r="AI87" i="17"/>
  <c r="AI51" i="17"/>
  <c r="AJ87" i="17"/>
  <c r="H87" i="17" s="1"/>
  <c r="O86" i="1" s="1"/>
  <c r="AJ63" i="17"/>
  <c r="H63" i="17" s="1"/>
  <c r="O62" i="1" s="1"/>
  <c r="AJ27" i="17"/>
  <c r="H27" i="17" s="1"/>
  <c r="AI110" i="17"/>
  <c r="AI98" i="17"/>
  <c r="AI86" i="17"/>
  <c r="AI74" i="17"/>
  <c r="AI62" i="17"/>
  <c r="AI50" i="17"/>
  <c r="AJ110" i="17"/>
  <c r="H110" i="17" s="1"/>
  <c r="O109" i="1" s="1"/>
  <c r="AJ98" i="17"/>
  <c r="H98" i="17" s="1"/>
  <c r="O97" i="1" s="1"/>
  <c r="AJ86" i="17"/>
  <c r="H86" i="17" s="1"/>
  <c r="O85" i="1" s="1"/>
  <c r="AJ74" i="17"/>
  <c r="H74" i="17" s="1"/>
  <c r="O73" i="1" s="1"/>
  <c r="AJ62" i="17"/>
  <c r="H62" i="17" s="1"/>
  <c r="O61" i="1" s="1"/>
  <c r="AJ50" i="17"/>
  <c r="H50" i="17" s="1"/>
  <c r="O49" i="1" s="1"/>
  <c r="AJ38" i="17"/>
  <c r="H38" i="17" s="1"/>
  <c r="AJ26" i="17"/>
  <c r="H26" i="17" s="1"/>
  <c r="AJ14" i="17"/>
  <c r="H14" i="17" s="1"/>
  <c r="AI79" i="17"/>
  <c r="AJ103" i="17"/>
  <c r="H103" i="17" s="1"/>
  <c r="O102" i="1" s="1"/>
  <c r="AJ79" i="17"/>
  <c r="H79" i="17" s="1"/>
  <c r="O78" i="1" s="1"/>
  <c r="AJ43" i="17"/>
  <c r="H43" i="17" s="1"/>
  <c r="AJ19" i="17"/>
  <c r="H19" i="17" s="1"/>
  <c r="AI114" i="17"/>
  <c r="AI66" i="17"/>
  <c r="AJ90" i="17"/>
  <c r="H90" i="17" s="1"/>
  <c r="O89" i="1" s="1"/>
  <c r="AJ42" i="17"/>
  <c r="H42" i="17" s="1"/>
  <c r="AI89" i="17"/>
  <c r="AJ113" i="17"/>
  <c r="H113" i="17" s="1"/>
  <c r="O112" i="1" s="1"/>
  <c r="AJ65" i="17"/>
  <c r="H65" i="17" s="1"/>
  <c r="O64" i="1" s="1"/>
  <c r="AJ17" i="17"/>
  <c r="H17" i="17" s="1"/>
  <c r="AI76" i="17"/>
  <c r="AJ112" i="17"/>
  <c r="H112" i="17" s="1"/>
  <c r="AJ64" i="17"/>
  <c r="H64" i="17" s="1"/>
  <c r="AI111" i="17"/>
  <c r="AI63" i="17"/>
  <c r="AJ75" i="17"/>
  <c r="H75" i="17" s="1"/>
  <c r="O74" i="1" s="1"/>
  <c r="AJ39" i="17"/>
  <c r="H39" i="17" s="1"/>
  <c r="AI109" i="17"/>
  <c r="AI97" i="17"/>
  <c r="AI85" i="17"/>
  <c r="AI73" i="17"/>
  <c r="AI61" i="17"/>
  <c r="AI49" i="17"/>
  <c r="AJ109" i="17"/>
  <c r="H109" i="17" s="1"/>
  <c r="AJ97" i="17"/>
  <c r="H97" i="17" s="1"/>
  <c r="AJ85" i="17"/>
  <c r="H85" i="17" s="1"/>
  <c r="O84" i="1" s="1"/>
  <c r="AJ73" i="17"/>
  <c r="H73" i="17" s="1"/>
  <c r="O72" i="1" s="1"/>
  <c r="AJ61" i="17"/>
  <c r="H61" i="17" s="1"/>
  <c r="O60" i="1" s="1"/>
  <c r="AJ49" i="17"/>
  <c r="H49" i="17" s="1"/>
  <c r="O48" i="1" s="1"/>
  <c r="AJ37" i="17"/>
  <c r="H37" i="17" s="1"/>
  <c r="AJ25" i="17"/>
  <c r="H25" i="17" s="1"/>
  <c r="AJ13" i="17"/>
  <c r="H13" i="17" s="1"/>
  <c r="AI93" i="17"/>
  <c r="AI57" i="17"/>
  <c r="AJ93" i="17"/>
  <c r="H93" i="17" s="1"/>
  <c r="O92" i="1" s="1"/>
  <c r="AJ57" i="17"/>
  <c r="H57" i="17" s="1"/>
  <c r="AJ21" i="17"/>
  <c r="H21" i="17" s="1"/>
  <c r="AI104" i="17"/>
  <c r="AI80" i="17"/>
  <c r="AI56" i="17"/>
  <c r="AJ80" i="17"/>
  <c r="H80" i="17" s="1"/>
  <c r="O79" i="1" s="1"/>
  <c r="AJ44" i="17"/>
  <c r="H44" i="17" s="1"/>
  <c r="AJ8" i="17"/>
  <c r="H8" i="17" s="1"/>
  <c r="AJ55" i="17"/>
  <c r="H55" i="17" s="1"/>
  <c r="O54" i="1" s="1"/>
  <c r="AI102" i="17"/>
  <c r="AI54" i="17"/>
  <c r="AJ78" i="17"/>
  <c r="H78" i="17" s="1"/>
  <c r="O77" i="1" s="1"/>
  <c r="AJ30" i="17"/>
  <c r="H30" i="17" s="1"/>
  <c r="AI101" i="17"/>
  <c r="AI65" i="17"/>
  <c r="AJ101" i="17"/>
  <c r="H101" i="17" s="1"/>
  <c r="O100" i="1" s="1"/>
  <c r="AJ53" i="17"/>
  <c r="H53" i="17" s="1"/>
  <c r="O52" i="1" s="1"/>
  <c r="AI88" i="17"/>
  <c r="AJ100" i="17"/>
  <c r="H100" i="17" s="1"/>
  <c r="O99" i="1" s="1"/>
  <c r="AJ28" i="17"/>
  <c r="H28" i="17" s="1"/>
  <c r="AI75" i="17"/>
  <c r="AJ99" i="17"/>
  <c r="H99" i="17" s="1"/>
  <c r="O98" i="1" s="1"/>
  <c r="AJ51" i="17"/>
  <c r="H51" i="17" s="1"/>
  <c r="O50" i="1" s="1"/>
  <c r="P111" i="17"/>
  <c r="Q111" i="17" s="1"/>
  <c r="D111" i="17" s="1"/>
  <c r="P105" i="17"/>
  <c r="Q105" i="17" s="1"/>
  <c r="D105" i="17" s="1"/>
  <c r="P99" i="17"/>
  <c r="Q99" i="17" s="1"/>
  <c r="D99" i="17" s="1"/>
  <c r="G98" i="1" s="1"/>
  <c r="P93" i="17"/>
  <c r="Q93" i="17" s="1"/>
  <c r="D93" i="17" s="1"/>
  <c r="G92" i="1" s="1"/>
  <c r="P87" i="17"/>
  <c r="Q87" i="17" s="1"/>
  <c r="D87" i="17" s="1"/>
  <c r="P81" i="17"/>
  <c r="Q81" i="17" s="1"/>
  <c r="D81" i="17" s="1"/>
  <c r="G80" i="1" s="1"/>
  <c r="P75" i="17"/>
  <c r="Q75" i="17" s="1"/>
  <c r="D75" i="17" s="1"/>
  <c r="G74" i="1" s="1"/>
  <c r="P69" i="17"/>
  <c r="Q69" i="17" s="1"/>
  <c r="D69" i="17" s="1"/>
  <c r="P63" i="17"/>
  <c r="Q63" i="17" s="1"/>
  <c r="D63" i="17" s="1"/>
  <c r="G62" i="1" s="1"/>
  <c r="P57" i="17"/>
  <c r="Q57" i="17" s="1"/>
  <c r="D57" i="17" s="1"/>
  <c r="G56" i="1" s="1"/>
  <c r="P51" i="17"/>
  <c r="Q51" i="17" s="1"/>
  <c r="D51" i="17" s="1"/>
  <c r="G50" i="1" s="1"/>
  <c r="P45" i="17"/>
  <c r="Q45" i="17" s="1"/>
  <c r="D45" i="17" s="1"/>
  <c r="AI108" i="17"/>
  <c r="AI96" i="17"/>
  <c r="AI84" i="17"/>
  <c r="AI72" i="17"/>
  <c r="AI60" i="17"/>
  <c r="AI48" i="17"/>
  <c r="AJ108" i="17"/>
  <c r="H108" i="17" s="1"/>
  <c r="O107" i="1" s="1"/>
  <c r="AJ96" i="17"/>
  <c r="H96" i="17" s="1"/>
  <c r="O95" i="1" s="1"/>
  <c r="AJ84" i="17"/>
  <c r="H84" i="17" s="1"/>
  <c r="O83" i="1" s="1"/>
  <c r="AJ72" i="17"/>
  <c r="H72" i="17" s="1"/>
  <c r="O71" i="1" s="1"/>
  <c r="AJ60" i="17"/>
  <c r="H60" i="17" s="1"/>
  <c r="O59" i="1" s="1"/>
  <c r="AJ48" i="17"/>
  <c r="H48" i="17" s="1"/>
  <c r="O47" i="1" s="1"/>
  <c r="AJ36" i="17"/>
  <c r="H36" i="17" s="1"/>
  <c r="AJ24" i="17"/>
  <c r="H24" i="17" s="1"/>
  <c r="AJ12" i="17"/>
  <c r="H12" i="17" s="1"/>
  <c r="P104" i="17"/>
  <c r="Q104" i="17" s="1"/>
  <c r="D104" i="17" s="1"/>
  <c r="P98" i="17"/>
  <c r="Q98" i="17" s="1"/>
  <c r="D98" i="17" s="1"/>
  <c r="G97" i="1" s="1"/>
  <c r="P92" i="17"/>
  <c r="Q92" i="17" s="1"/>
  <c r="D92" i="17" s="1"/>
  <c r="G91" i="1" s="1"/>
  <c r="P86" i="17"/>
  <c r="Q86" i="17" s="1"/>
  <c r="D86" i="17" s="1"/>
  <c r="G85" i="1" s="1"/>
  <c r="P80" i="17"/>
  <c r="Q80" i="17" s="1"/>
  <c r="D80" i="17" s="1"/>
  <c r="G79" i="1" s="1"/>
  <c r="P74" i="17"/>
  <c r="Q74" i="17" s="1"/>
  <c r="D74" i="17" s="1"/>
  <c r="G73" i="1" s="1"/>
  <c r="P68" i="17"/>
  <c r="Q68" i="17" s="1"/>
  <c r="D68" i="17" s="1"/>
  <c r="P62" i="17"/>
  <c r="Q62" i="17" s="1"/>
  <c r="D62" i="17" s="1"/>
  <c r="P56" i="17"/>
  <c r="Q56" i="17" s="1"/>
  <c r="D56" i="17" s="1"/>
  <c r="P50" i="17"/>
  <c r="Q50" i="17" s="1"/>
  <c r="D50" i="17" s="1"/>
  <c r="G49" i="1" s="1"/>
  <c r="AD111" i="1"/>
  <c r="AE111" i="1" s="1"/>
  <c r="AI111" i="1"/>
  <c r="AJ111" i="1" s="1"/>
  <c r="AD112" i="1"/>
  <c r="AE112" i="1" s="1"/>
  <c r="AI112" i="1"/>
  <c r="AJ112" i="1" s="1"/>
  <c r="O111" i="1"/>
  <c r="U112" i="1"/>
  <c r="G112" i="1"/>
  <c r="G46" i="1"/>
  <c r="AD46" i="1"/>
  <c r="AE46" i="1" s="1"/>
  <c r="AI46" i="1"/>
  <c r="AJ46" i="1" s="1"/>
  <c r="G47" i="1"/>
  <c r="U47" i="1"/>
  <c r="AD47" i="1"/>
  <c r="AE47" i="1" s="1"/>
  <c r="AI47" i="1"/>
  <c r="AJ47" i="1" s="1"/>
  <c r="AD48" i="1"/>
  <c r="AE48" i="1" s="1"/>
  <c r="AI48" i="1"/>
  <c r="AJ48" i="1" s="1"/>
  <c r="AD49" i="1"/>
  <c r="AE49" i="1" s="1"/>
  <c r="AI49" i="1"/>
  <c r="AJ49" i="1" s="1"/>
  <c r="AD50" i="1"/>
  <c r="AE50" i="1" s="1"/>
  <c r="AI50" i="1"/>
  <c r="AJ50" i="1" s="1"/>
  <c r="AD51" i="1"/>
  <c r="AE51" i="1" s="1"/>
  <c r="AI51" i="1"/>
  <c r="AJ51" i="1" s="1"/>
  <c r="G52" i="1"/>
  <c r="AD52" i="1"/>
  <c r="AE52" i="1" s="1"/>
  <c r="AI52" i="1"/>
  <c r="AJ52" i="1" s="1"/>
  <c r="G53" i="1"/>
  <c r="AD53" i="1"/>
  <c r="AE53" i="1" s="1"/>
  <c r="AI53" i="1"/>
  <c r="AJ53" i="1" s="1"/>
  <c r="G54" i="1"/>
  <c r="U54" i="1"/>
  <c r="AD54" i="1"/>
  <c r="AE54" i="1" s="1"/>
  <c r="AI54" i="1"/>
  <c r="AJ54" i="1" s="1"/>
  <c r="U55" i="1"/>
  <c r="AD55" i="1"/>
  <c r="AE55" i="1" s="1"/>
  <c r="AI55" i="1"/>
  <c r="AJ55" i="1" s="1"/>
  <c r="O56" i="1"/>
  <c r="U56" i="1"/>
  <c r="AD56" i="1"/>
  <c r="AE56" i="1" s="1"/>
  <c r="AI56" i="1"/>
  <c r="AJ56" i="1" s="1"/>
  <c r="AD57" i="1"/>
  <c r="AE57" i="1" s="1"/>
  <c r="AI57" i="1"/>
  <c r="AJ57" i="1" s="1"/>
  <c r="G58" i="1"/>
  <c r="AD58" i="1"/>
  <c r="AE58" i="1" s="1"/>
  <c r="AI58" i="1"/>
  <c r="AJ58" i="1" s="1"/>
  <c r="G59" i="1"/>
  <c r="AD59" i="1"/>
  <c r="AE59" i="1" s="1"/>
  <c r="AI59" i="1"/>
  <c r="AJ59" i="1" s="1"/>
  <c r="AD60" i="1"/>
  <c r="AE60" i="1" s="1"/>
  <c r="AI60" i="1"/>
  <c r="AJ60" i="1" s="1"/>
  <c r="AD61" i="1"/>
  <c r="AE61" i="1" s="1"/>
  <c r="AI61" i="1"/>
  <c r="AJ61" i="1" s="1"/>
  <c r="AD62" i="1"/>
  <c r="AE62" i="1" s="1"/>
  <c r="AI62" i="1"/>
  <c r="AJ62" i="1" s="1"/>
  <c r="O63" i="1"/>
  <c r="U63" i="1"/>
  <c r="AD63" i="1"/>
  <c r="AE63" i="1" s="1"/>
  <c r="AI63" i="1"/>
  <c r="AJ63" i="1" s="1"/>
  <c r="G64" i="1"/>
  <c r="AD64" i="1"/>
  <c r="AE64" i="1" s="1"/>
  <c r="AI64" i="1"/>
  <c r="AJ64" i="1" s="1"/>
  <c r="G65" i="1"/>
  <c r="AD65" i="1"/>
  <c r="AE65" i="1" s="1"/>
  <c r="AI65" i="1"/>
  <c r="AJ65" i="1" s="1"/>
  <c r="G66" i="1"/>
  <c r="U66" i="1"/>
  <c r="AD66" i="1"/>
  <c r="AE66" i="1" s="1"/>
  <c r="AI66" i="1"/>
  <c r="AJ66" i="1" s="1"/>
  <c r="U67" i="1"/>
  <c r="AD67" i="1"/>
  <c r="AI67" i="1"/>
  <c r="U68" i="1"/>
  <c r="AD68" i="1"/>
  <c r="AE68" i="1" s="1"/>
  <c r="AI68" i="1"/>
  <c r="AJ68" i="1" s="1"/>
  <c r="AD69" i="1"/>
  <c r="AI69" i="1"/>
  <c r="G70" i="1"/>
  <c r="O70" i="1"/>
  <c r="U70" i="1"/>
  <c r="AD70" i="1"/>
  <c r="AI70" i="1"/>
  <c r="G71" i="1"/>
  <c r="AD71" i="1"/>
  <c r="AE71" i="1" s="1"/>
  <c r="AI71" i="1"/>
  <c r="AJ71" i="1" s="1"/>
  <c r="G72" i="1"/>
  <c r="AD72" i="1"/>
  <c r="AE72" i="1" s="1"/>
  <c r="AI72" i="1"/>
  <c r="AJ72" i="1" s="1"/>
  <c r="U73" i="1"/>
  <c r="AD73" i="1"/>
  <c r="AE73" i="1" s="1"/>
  <c r="AI73" i="1"/>
  <c r="AJ73" i="1" s="1"/>
  <c r="AD74" i="1"/>
  <c r="AE74" i="1" s="1"/>
  <c r="AI74" i="1"/>
  <c r="AJ74" i="1" s="1"/>
  <c r="AD75" i="1"/>
  <c r="AE75" i="1" s="1"/>
  <c r="AI75" i="1"/>
  <c r="AJ75" i="1" s="1"/>
  <c r="G76" i="1"/>
  <c r="AD76" i="1"/>
  <c r="AE76" i="1" s="1"/>
  <c r="AI76" i="1"/>
  <c r="AJ76" i="1" s="1"/>
  <c r="G77" i="1"/>
  <c r="AD77" i="1"/>
  <c r="AE77" i="1" s="1"/>
  <c r="AI77" i="1"/>
  <c r="AJ77" i="1" s="1"/>
  <c r="G78" i="1"/>
  <c r="U78" i="1"/>
  <c r="AD78" i="1"/>
  <c r="AE78" i="1" s="1"/>
  <c r="AI78" i="1"/>
  <c r="AJ78" i="1" s="1"/>
  <c r="U79" i="1"/>
  <c r="AD79" i="1"/>
  <c r="AE79" i="1" s="1"/>
  <c r="AI79" i="1"/>
  <c r="AJ79" i="1" s="1"/>
  <c r="U80" i="1"/>
  <c r="AD80" i="1"/>
  <c r="AE80" i="1" s="1"/>
  <c r="AI80" i="1"/>
  <c r="AJ80" i="1" s="1"/>
  <c r="AD81" i="1"/>
  <c r="AE81" i="1" s="1"/>
  <c r="AI81" i="1"/>
  <c r="AJ81" i="1" s="1"/>
  <c r="G82" i="1"/>
  <c r="O82" i="1"/>
  <c r="U82" i="1"/>
  <c r="AD82" i="1"/>
  <c r="AE82" i="1" s="1"/>
  <c r="AI82" i="1"/>
  <c r="AJ82" i="1" s="1"/>
  <c r="G83" i="1"/>
  <c r="AD83" i="1"/>
  <c r="AE83" i="1" s="1"/>
  <c r="AI83" i="1"/>
  <c r="AJ83" i="1" s="1"/>
  <c r="G84" i="1"/>
  <c r="AD84" i="1"/>
  <c r="AE84" i="1" s="1"/>
  <c r="AI84" i="1"/>
  <c r="AJ84" i="1" s="1"/>
  <c r="AD85" i="1"/>
  <c r="AE85" i="1" s="1"/>
  <c r="AI85" i="1"/>
  <c r="AJ85" i="1" s="1"/>
  <c r="G86" i="1"/>
  <c r="U86" i="1"/>
  <c r="AD86" i="1"/>
  <c r="AE86" i="1" s="1"/>
  <c r="AI86" i="1"/>
  <c r="AJ86" i="1" s="1"/>
  <c r="G87" i="1"/>
  <c r="O87" i="1"/>
  <c r="AD87" i="1"/>
  <c r="AE87" i="1" s="1"/>
  <c r="AI87" i="1"/>
  <c r="AJ87" i="1" s="1"/>
  <c r="G88" i="1"/>
  <c r="AD88" i="1"/>
  <c r="AE88" i="1" s="1"/>
  <c r="AI88" i="1"/>
  <c r="AJ88" i="1" s="1"/>
  <c r="G89" i="1"/>
  <c r="AD89" i="1"/>
  <c r="AE89" i="1" s="1"/>
  <c r="AI89" i="1"/>
  <c r="AJ89" i="1" s="1"/>
  <c r="G90" i="1"/>
  <c r="U90" i="1"/>
  <c r="AD90" i="1"/>
  <c r="AE90" i="1" s="1"/>
  <c r="AI90" i="1"/>
  <c r="AJ90" i="1" s="1"/>
  <c r="U91" i="1"/>
  <c r="AD91" i="1"/>
  <c r="AE91" i="1" s="1"/>
  <c r="AI91" i="1"/>
  <c r="AJ91" i="1" s="1"/>
  <c r="U92" i="1"/>
  <c r="AD92" i="1"/>
  <c r="AE92" i="1" s="1"/>
  <c r="AI92" i="1"/>
  <c r="AJ92" i="1" s="1"/>
  <c r="G93" i="1"/>
  <c r="O93" i="1"/>
  <c r="AD93" i="1"/>
  <c r="AE93" i="1" s="1"/>
  <c r="AI93" i="1"/>
  <c r="AJ93" i="1" s="1"/>
  <c r="G94" i="1"/>
  <c r="O94" i="1"/>
  <c r="AD94" i="1"/>
  <c r="AE94" i="1" s="1"/>
  <c r="AI94" i="1"/>
  <c r="AJ94" i="1" s="1"/>
  <c r="G95" i="1"/>
  <c r="AD95" i="1"/>
  <c r="AE95" i="1" s="1"/>
  <c r="AI95" i="1"/>
  <c r="AJ95" i="1" s="1"/>
  <c r="G96" i="1"/>
  <c r="O96" i="1"/>
  <c r="AD96" i="1"/>
  <c r="AE96" i="1" s="1"/>
  <c r="AI96" i="1"/>
  <c r="AJ96" i="1" s="1"/>
  <c r="AD97" i="1"/>
  <c r="AE97" i="1" s="1"/>
  <c r="AI97" i="1"/>
  <c r="AJ97" i="1" s="1"/>
  <c r="U98" i="1"/>
  <c r="AD98" i="1"/>
  <c r="AE98" i="1" s="1"/>
  <c r="AI98" i="1"/>
  <c r="AJ98" i="1" s="1"/>
  <c r="G99" i="1"/>
  <c r="AD99" i="1"/>
  <c r="AE99" i="1" s="1"/>
  <c r="AI99" i="1"/>
  <c r="AJ99" i="1" s="1"/>
  <c r="G100" i="1"/>
  <c r="AD100" i="1"/>
  <c r="AE100" i="1" s="1"/>
  <c r="AI100" i="1"/>
  <c r="AJ100" i="1" s="1"/>
  <c r="G101" i="1"/>
  <c r="O101" i="1"/>
  <c r="AD101" i="1"/>
  <c r="AE101" i="1" s="1"/>
  <c r="AI101" i="1"/>
  <c r="AJ101" i="1" s="1"/>
  <c r="G102" i="1"/>
  <c r="U102" i="1"/>
  <c r="AD102" i="1"/>
  <c r="AE102" i="1" s="1"/>
  <c r="AI102" i="1"/>
  <c r="AJ102" i="1" s="1"/>
  <c r="G103" i="1"/>
  <c r="U103" i="1"/>
  <c r="AD103" i="1"/>
  <c r="AE103" i="1" s="1"/>
  <c r="AI103" i="1"/>
  <c r="AJ103" i="1" s="1"/>
  <c r="G104" i="1"/>
  <c r="U104" i="1"/>
  <c r="AD104" i="1"/>
  <c r="AE104" i="1" s="1"/>
  <c r="AI104" i="1"/>
  <c r="AJ104" i="1" s="1"/>
  <c r="O105" i="1"/>
  <c r="AD105" i="1"/>
  <c r="AE105" i="1" s="1"/>
  <c r="AI105" i="1"/>
  <c r="AJ105" i="1" s="1"/>
  <c r="G106" i="1"/>
  <c r="O106" i="1"/>
  <c r="AD106" i="1"/>
  <c r="AE106" i="1" s="1"/>
  <c r="AI106" i="1"/>
  <c r="AJ106" i="1" s="1"/>
  <c r="G107" i="1"/>
  <c r="AD107" i="1"/>
  <c r="AE107" i="1" s="1"/>
  <c r="AI107" i="1"/>
  <c r="AJ107" i="1" s="1"/>
  <c r="G108" i="1"/>
  <c r="O108" i="1"/>
  <c r="U108" i="1"/>
  <c r="AD108" i="1"/>
  <c r="AE108" i="1" s="1"/>
  <c r="AI108" i="1"/>
  <c r="AJ108" i="1" s="1"/>
  <c r="AD109" i="1"/>
  <c r="AE109" i="1" s="1"/>
  <c r="AI109" i="1"/>
  <c r="AJ109" i="1" s="1"/>
  <c r="AD110" i="1"/>
  <c r="AE110" i="1" s="1"/>
  <c r="AI110" i="1"/>
  <c r="AJ110" i="1" s="1"/>
  <c r="G97" i="17" l="1"/>
  <c r="K96" i="1"/>
  <c r="L96" i="1" s="1"/>
  <c r="H95" i="3" s="1"/>
  <c r="G70" i="17"/>
  <c r="K69" i="1"/>
  <c r="G48" i="17"/>
  <c r="K47" i="1"/>
  <c r="L47" i="1" s="1"/>
  <c r="H46" i="3" s="1"/>
  <c r="G106" i="17"/>
  <c r="K105" i="1"/>
  <c r="L105" i="1" s="1"/>
  <c r="H104" i="3" s="1"/>
  <c r="G68" i="17"/>
  <c r="K67" i="1"/>
  <c r="G59" i="17"/>
  <c r="K58" i="1"/>
  <c r="L58" i="1" s="1"/>
  <c r="H57" i="3" s="1"/>
  <c r="G104" i="17"/>
  <c r="K103" i="1"/>
  <c r="L103" i="1" s="1"/>
  <c r="H102" i="3" s="1"/>
  <c r="G87" i="17"/>
  <c r="K86" i="1"/>
  <c r="L86" i="1" s="1"/>
  <c r="H85" i="3" s="1"/>
  <c r="G113" i="17"/>
  <c r="K112" i="1"/>
  <c r="L112" i="1" s="1"/>
  <c r="H111" i="3" s="1"/>
  <c r="G96" i="17"/>
  <c r="K95" i="1"/>
  <c r="L95" i="1" s="1"/>
  <c r="H94" i="3" s="1"/>
  <c r="G50" i="17"/>
  <c r="K49" i="1"/>
  <c r="L49" i="1" s="1"/>
  <c r="H48" i="3" s="1"/>
  <c r="G67" i="17"/>
  <c r="K66" i="1"/>
  <c r="L66" i="1" s="1"/>
  <c r="H65" i="3" s="1"/>
  <c r="G103" i="17"/>
  <c r="K102" i="1"/>
  <c r="L102" i="1" s="1"/>
  <c r="H101" i="3" s="1"/>
  <c r="G58" i="17"/>
  <c r="K57" i="1"/>
  <c r="L57" i="1" s="1"/>
  <c r="H56" i="3" s="1"/>
  <c r="G109" i="17"/>
  <c r="K108" i="1"/>
  <c r="L108" i="1" s="1"/>
  <c r="H107" i="3" s="1"/>
  <c r="G92" i="17"/>
  <c r="K91" i="1"/>
  <c r="L91" i="1" s="1"/>
  <c r="H90" i="3" s="1"/>
  <c r="G114" i="17"/>
  <c r="K113" i="1"/>
  <c r="G90" i="17"/>
  <c r="K89" i="1"/>
  <c r="L89" i="1" s="1"/>
  <c r="H88" i="3" s="1"/>
  <c r="G95" i="17"/>
  <c r="K94" i="1"/>
  <c r="L94" i="1" s="1"/>
  <c r="H93" i="3" s="1"/>
  <c r="G81" i="17"/>
  <c r="K80" i="1"/>
  <c r="L80" i="1" s="1"/>
  <c r="H79" i="3" s="1"/>
  <c r="G108" i="17"/>
  <c r="K107" i="1"/>
  <c r="L107" i="1" s="1"/>
  <c r="H106" i="3" s="1"/>
  <c r="G49" i="17"/>
  <c r="K48" i="1"/>
  <c r="L48" i="1" s="1"/>
  <c r="H47" i="3" s="1"/>
  <c r="G76" i="17"/>
  <c r="K75" i="1"/>
  <c r="L75" i="1" s="1"/>
  <c r="H74" i="3" s="1"/>
  <c r="G62" i="17"/>
  <c r="K61" i="1"/>
  <c r="L61" i="1" s="1"/>
  <c r="H60" i="3" s="1"/>
  <c r="G64" i="17"/>
  <c r="K63" i="1"/>
  <c r="L63" i="1" s="1"/>
  <c r="H62" i="3" s="1"/>
  <c r="G91" i="17"/>
  <c r="K90" i="1"/>
  <c r="L90" i="1" s="1"/>
  <c r="H89" i="3" s="1"/>
  <c r="G77" i="17"/>
  <c r="K76" i="1"/>
  <c r="L76" i="1" s="1"/>
  <c r="H75" i="3" s="1"/>
  <c r="G100" i="17"/>
  <c r="K99" i="1"/>
  <c r="L99" i="1" s="1"/>
  <c r="H98" i="3" s="1"/>
  <c r="G80" i="17"/>
  <c r="K79" i="1"/>
  <c r="L79" i="1" s="1"/>
  <c r="H78" i="3" s="1"/>
  <c r="G72" i="17"/>
  <c r="K71" i="1"/>
  <c r="L71" i="1" s="1"/>
  <c r="H70" i="3" s="1"/>
  <c r="G111" i="17"/>
  <c r="K110" i="1"/>
  <c r="L110" i="1" s="1"/>
  <c r="H109" i="3" s="1"/>
  <c r="G45" i="17"/>
  <c r="K44" i="1"/>
  <c r="L44" i="1" s="1"/>
  <c r="H43" i="3" s="1"/>
  <c r="G54" i="17"/>
  <c r="K53" i="1"/>
  <c r="L53" i="1" s="1"/>
  <c r="H52" i="3" s="1"/>
  <c r="G57" i="17"/>
  <c r="K56" i="1"/>
  <c r="L56" i="1" s="1"/>
  <c r="H55" i="3" s="1"/>
  <c r="G61" i="17"/>
  <c r="K60" i="1"/>
  <c r="L60" i="1" s="1"/>
  <c r="H59" i="3" s="1"/>
  <c r="G79" i="17"/>
  <c r="K78" i="1"/>
  <c r="L78" i="1" s="1"/>
  <c r="H77" i="3" s="1"/>
  <c r="G74" i="17"/>
  <c r="K73" i="1"/>
  <c r="L73" i="1" s="1"/>
  <c r="H72" i="3" s="1"/>
  <c r="G112" i="17"/>
  <c r="K111" i="1"/>
  <c r="L111" i="1" s="1"/>
  <c r="H110" i="3" s="1"/>
  <c r="G99" i="17"/>
  <c r="K98" i="1"/>
  <c r="L98" i="1" s="1"/>
  <c r="H97" i="3" s="1"/>
  <c r="G78" i="17"/>
  <c r="K77" i="1"/>
  <c r="L77" i="1" s="1"/>
  <c r="H76" i="3" s="1"/>
  <c r="G69" i="17"/>
  <c r="K68" i="1"/>
  <c r="L68" i="1" s="1"/>
  <c r="H67" i="3" s="1"/>
  <c r="G47" i="17"/>
  <c r="K46" i="1"/>
  <c r="L46" i="1" s="1"/>
  <c r="H45" i="3" s="1"/>
  <c r="G83" i="17"/>
  <c r="K82" i="1"/>
  <c r="L82" i="1" s="1"/>
  <c r="H81" i="3" s="1"/>
  <c r="G89" i="17"/>
  <c r="K88" i="1"/>
  <c r="L88" i="1" s="1"/>
  <c r="H87" i="3" s="1"/>
  <c r="G44" i="17"/>
  <c r="K43" i="1"/>
  <c r="L43" i="1" s="1"/>
  <c r="H42" i="3" s="1"/>
  <c r="G65" i="17"/>
  <c r="K64" i="1"/>
  <c r="L64" i="1" s="1"/>
  <c r="H63" i="3" s="1"/>
  <c r="G53" i="17"/>
  <c r="K52" i="1"/>
  <c r="L52" i="1" s="1"/>
  <c r="H51" i="3" s="1"/>
  <c r="G71" i="17"/>
  <c r="K70" i="1"/>
  <c r="G107" i="17"/>
  <c r="K106" i="1"/>
  <c r="L106" i="1" s="1"/>
  <c r="H105" i="3" s="1"/>
  <c r="G101" i="17"/>
  <c r="K100" i="1"/>
  <c r="L100" i="1" s="1"/>
  <c r="H99" i="3" s="1"/>
  <c r="G102" i="17"/>
  <c r="K101" i="1"/>
  <c r="L101" i="1" s="1"/>
  <c r="H100" i="3" s="1"/>
  <c r="G93" i="17"/>
  <c r="K92" i="1"/>
  <c r="L92" i="1" s="1"/>
  <c r="H91" i="3" s="1"/>
  <c r="G73" i="17"/>
  <c r="K72" i="1"/>
  <c r="L72" i="1" s="1"/>
  <c r="H71" i="3" s="1"/>
  <c r="G86" i="17"/>
  <c r="K85" i="1"/>
  <c r="L85" i="1" s="1"/>
  <c r="H84" i="3" s="1"/>
  <c r="G105" i="17"/>
  <c r="K104" i="1"/>
  <c r="L104" i="1" s="1"/>
  <c r="H103" i="3" s="1"/>
  <c r="G46" i="17"/>
  <c r="K45" i="1"/>
  <c r="L45" i="1" s="1"/>
  <c r="H44" i="3" s="1"/>
  <c r="G110" i="17"/>
  <c r="K109" i="1"/>
  <c r="L109" i="1" s="1"/>
  <c r="H108" i="3" s="1"/>
  <c r="G52" i="17"/>
  <c r="K51" i="1"/>
  <c r="L51" i="1" s="1"/>
  <c r="H50" i="3" s="1"/>
  <c r="G88" i="17"/>
  <c r="K87" i="1"/>
  <c r="L87" i="1" s="1"/>
  <c r="H86" i="3" s="1"/>
  <c r="G56" i="17"/>
  <c r="K55" i="1"/>
  <c r="L55" i="1" s="1"/>
  <c r="H54" i="3" s="1"/>
  <c r="G66" i="17"/>
  <c r="K65" i="1"/>
  <c r="L65" i="1" s="1"/>
  <c r="H64" i="3" s="1"/>
  <c r="G60" i="17"/>
  <c r="K59" i="1"/>
  <c r="L59" i="1" s="1"/>
  <c r="H58" i="3" s="1"/>
  <c r="G63" i="17"/>
  <c r="K62" i="1"/>
  <c r="L62" i="1" s="1"/>
  <c r="H61" i="3" s="1"/>
  <c r="G51" i="17"/>
  <c r="K50" i="1"/>
  <c r="L50" i="1" s="1"/>
  <c r="H49" i="3" s="1"/>
  <c r="G94" i="17"/>
  <c r="K93" i="1"/>
  <c r="L93" i="1" s="1"/>
  <c r="H92" i="3" s="1"/>
  <c r="G84" i="17"/>
  <c r="K83" i="1"/>
  <c r="L83" i="1" s="1"/>
  <c r="H82" i="3" s="1"/>
  <c r="G75" i="17"/>
  <c r="K74" i="1"/>
  <c r="L74" i="1" s="1"/>
  <c r="H73" i="3" s="1"/>
  <c r="G85" i="17"/>
  <c r="K84" i="1"/>
  <c r="L84" i="1" s="1"/>
  <c r="H83" i="3" s="1"/>
  <c r="G98" i="17"/>
  <c r="K97" i="1"/>
  <c r="L97" i="1" s="1"/>
  <c r="H96" i="3" s="1"/>
  <c r="G55" i="17"/>
  <c r="K54" i="1"/>
  <c r="L54" i="1" s="1"/>
  <c r="H53" i="3" s="1"/>
  <c r="P91" i="1"/>
  <c r="L90" i="3" s="1"/>
  <c r="P81" i="1"/>
  <c r="L80" i="3" s="1"/>
  <c r="P64" i="1"/>
  <c r="L63" i="3" s="1"/>
  <c r="P76" i="1"/>
  <c r="L75" i="3" s="1"/>
  <c r="P57" i="1"/>
  <c r="L56" i="3" s="1"/>
  <c r="P106" i="1"/>
  <c r="L105" i="3" s="1"/>
  <c r="P75" i="1"/>
  <c r="L74" i="3" s="1"/>
  <c r="P93" i="1"/>
  <c r="L92" i="3" s="1"/>
  <c r="P95" i="1"/>
  <c r="L94" i="3" s="1"/>
  <c r="P107" i="1"/>
  <c r="L106" i="3" s="1"/>
  <c r="P79" i="1"/>
  <c r="L78" i="3" s="1"/>
  <c r="P61" i="1"/>
  <c r="L60" i="3" s="1"/>
  <c r="P100" i="1"/>
  <c r="L99" i="3" s="1"/>
  <c r="P88" i="1"/>
  <c r="L87" i="3" s="1"/>
  <c r="P82" i="1"/>
  <c r="L81" i="3" s="1"/>
  <c r="P72" i="1"/>
  <c r="L71" i="3" s="1"/>
  <c r="P84" i="1"/>
  <c r="L83" i="3" s="1"/>
  <c r="P97" i="1"/>
  <c r="L96" i="3" s="1"/>
  <c r="P50" i="1"/>
  <c r="L49" i="3" s="1"/>
  <c r="P59" i="1"/>
  <c r="L58" i="3" s="1"/>
  <c r="P55" i="1"/>
  <c r="L54" i="3" s="1"/>
  <c r="P71" i="1"/>
  <c r="L70" i="3" s="1"/>
  <c r="P99" i="1"/>
  <c r="L98" i="3" s="1"/>
  <c r="P111" i="1"/>
  <c r="L110" i="3" s="1"/>
  <c r="P86" i="1"/>
  <c r="L85" i="3" s="1"/>
  <c r="P105" i="1"/>
  <c r="L104" i="3" s="1"/>
  <c r="P85" i="1"/>
  <c r="L84" i="3" s="1"/>
  <c r="P109" i="1"/>
  <c r="L108" i="3" s="1"/>
  <c r="P90" i="1"/>
  <c r="L89" i="3" s="1"/>
  <c r="P66" i="1"/>
  <c r="L65" i="3" s="1"/>
  <c r="P87" i="1"/>
  <c r="L86" i="3" s="1"/>
  <c r="P54" i="1"/>
  <c r="L53" i="3" s="1"/>
  <c r="P96" i="1"/>
  <c r="L95" i="3" s="1"/>
  <c r="P60" i="1"/>
  <c r="L59" i="3" s="1"/>
  <c r="P83" i="1"/>
  <c r="L82" i="3" s="1"/>
  <c r="P49" i="1"/>
  <c r="L48" i="3" s="1"/>
  <c r="P63" i="1"/>
  <c r="L62" i="3" s="1"/>
  <c r="P89" i="1"/>
  <c r="L88" i="3" s="1"/>
  <c r="P65" i="1"/>
  <c r="L64" i="3" s="1"/>
  <c r="P56" i="1"/>
  <c r="L55" i="3" s="1"/>
  <c r="P74" i="1"/>
  <c r="L73" i="3" s="1"/>
  <c r="P103" i="1"/>
  <c r="L102" i="3" s="1"/>
  <c r="P80" i="1"/>
  <c r="L79" i="3" s="1"/>
  <c r="P101" i="1"/>
  <c r="L100" i="3" s="1"/>
  <c r="P78" i="1"/>
  <c r="L77" i="3" s="1"/>
  <c r="P53" i="1"/>
  <c r="L52" i="3" s="1"/>
  <c r="P68" i="1"/>
  <c r="L67" i="3" s="1"/>
  <c r="P98" i="1"/>
  <c r="L97" i="3" s="1"/>
  <c r="P112" i="1"/>
  <c r="L111" i="3" s="1"/>
  <c r="P51" i="1"/>
  <c r="L50" i="3" s="1"/>
  <c r="P48" i="1"/>
  <c r="L47" i="3" s="1"/>
  <c r="P62" i="1"/>
  <c r="L61" i="3" s="1"/>
  <c r="P108" i="1"/>
  <c r="L107" i="3" s="1"/>
  <c r="P52" i="1"/>
  <c r="L51" i="3" s="1"/>
  <c r="P73" i="1"/>
  <c r="L72" i="3" s="1"/>
  <c r="P94" i="1"/>
  <c r="L93" i="3" s="1"/>
  <c r="P58" i="1"/>
  <c r="L57" i="3" s="1"/>
  <c r="P47" i="1"/>
  <c r="L46" i="3" s="1"/>
  <c r="P77" i="1"/>
  <c r="L76" i="3" s="1"/>
  <c r="P92" i="1"/>
  <c r="L91" i="3" s="1"/>
  <c r="P102" i="1"/>
  <c r="L101" i="3" s="1"/>
  <c r="P110" i="1"/>
  <c r="L109" i="3" s="1"/>
  <c r="P104" i="1"/>
  <c r="L103" i="3" s="1"/>
  <c r="P46" i="1"/>
  <c r="L45" i="3" s="1"/>
  <c r="G67" i="1"/>
  <c r="G69" i="1"/>
  <c r="G61" i="1"/>
  <c r="G81" i="1"/>
  <c r="G57" i="1"/>
  <c r="G55" i="1"/>
  <c r="G110" i="1"/>
  <c r="G105" i="1"/>
  <c r="G68" i="1"/>
  <c r="U45" i="1" l="1"/>
  <c r="P8" i="17"/>
  <c r="Q8" i="17" s="1"/>
  <c r="D8" i="17" s="1"/>
  <c r="P29" i="17"/>
  <c r="Q29" i="17" s="1"/>
  <c r="D29" i="17" s="1"/>
  <c r="P13" i="17"/>
  <c r="Q13" i="17" s="1"/>
  <c r="D13" i="17" s="1"/>
  <c r="P14" i="17"/>
  <c r="Q14" i="17" s="1"/>
  <c r="D14" i="17" s="1"/>
  <c r="P15" i="17"/>
  <c r="Q15" i="17" s="1"/>
  <c r="D15" i="17" s="1"/>
  <c r="P16" i="17"/>
  <c r="Q16" i="17" s="1"/>
  <c r="D16" i="17" s="1"/>
  <c r="P22" i="17"/>
  <c r="Q22" i="17" s="1"/>
  <c r="D22" i="17" s="1"/>
  <c r="P23" i="17"/>
  <c r="Q23" i="17" s="1"/>
  <c r="D23" i="17" s="1"/>
  <c r="P24" i="17"/>
  <c r="Q24" i="17" s="1"/>
  <c r="D24" i="17" s="1"/>
  <c r="P25" i="17"/>
  <c r="Q25" i="17" s="1"/>
  <c r="D25" i="17" s="1"/>
  <c r="P26" i="17"/>
  <c r="Q26" i="17" s="1"/>
  <c r="D26" i="17" s="1"/>
  <c r="P27" i="17"/>
  <c r="Q27" i="17" s="1"/>
  <c r="D27" i="17" s="1"/>
  <c r="P28" i="17"/>
  <c r="Q28" i="17" s="1"/>
  <c r="D28" i="17" s="1"/>
  <c r="P34" i="17"/>
  <c r="Q34" i="17" s="1"/>
  <c r="D34" i="17" s="1"/>
  <c r="P36" i="17"/>
  <c r="Q36" i="17" s="1"/>
  <c r="D36" i="17" s="1"/>
  <c r="P37" i="17"/>
  <c r="Q37" i="17" s="1"/>
  <c r="D37" i="17" s="1"/>
  <c r="P38" i="17"/>
  <c r="Q38" i="17" s="1"/>
  <c r="D38" i="17" s="1"/>
  <c r="P40" i="17"/>
  <c r="Q40" i="17" s="1"/>
  <c r="D40" i="17" s="1"/>
  <c r="Y8" i="17"/>
  <c r="F8" i="17" s="1"/>
  <c r="X8" i="17"/>
  <c r="E8" i="17" s="1"/>
  <c r="F7" i="17"/>
  <c r="X7" i="17"/>
  <c r="E7" i="17" s="1"/>
  <c r="P41" i="17" l="1"/>
  <c r="Q41" i="17" s="1"/>
  <c r="D41" i="17" s="1"/>
  <c r="P17" i="17"/>
  <c r="Q17" i="17" s="1"/>
  <c r="D17" i="17" s="1"/>
  <c r="P33" i="17"/>
  <c r="Q33" i="17" s="1"/>
  <c r="D33" i="17" s="1"/>
  <c r="P21" i="17"/>
  <c r="Q21" i="17" s="1"/>
  <c r="D21" i="17" s="1"/>
  <c r="P9" i="17"/>
  <c r="Q9" i="17" s="1"/>
  <c r="D9" i="17" s="1"/>
  <c r="P44" i="17"/>
  <c r="Q44" i="17" s="1"/>
  <c r="D44" i="17" s="1"/>
  <c r="P32" i="17"/>
  <c r="Q32" i="17" s="1"/>
  <c r="D32" i="17" s="1"/>
  <c r="P12" i="17"/>
  <c r="Q12" i="17" s="1"/>
  <c r="D12" i="17" s="1"/>
  <c r="P7" i="17"/>
  <c r="Q7" i="17" s="1"/>
  <c r="D7" i="17" s="1"/>
  <c r="P18" i="17"/>
  <c r="Q18" i="17" s="1"/>
  <c r="D18" i="17" s="1"/>
  <c r="P20" i="17"/>
  <c r="Q20" i="17" s="1"/>
  <c r="D20" i="17" s="1"/>
  <c r="P19" i="17"/>
  <c r="Q19" i="17" s="1"/>
  <c r="D19" i="17" s="1"/>
  <c r="P31" i="17"/>
  <c r="Q31" i="17" s="1"/>
  <c r="D31" i="17" s="1"/>
  <c r="P11" i="17"/>
  <c r="Q11" i="17" s="1"/>
  <c r="D11" i="17" s="1"/>
  <c r="P39" i="17"/>
  <c r="Q39" i="17" s="1"/>
  <c r="D39" i="17" s="1"/>
  <c r="P10" i="17"/>
  <c r="Q10" i="17" s="1"/>
  <c r="D10" i="17" s="1"/>
  <c r="P43" i="17"/>
  <c r="Q43" i="17" s="1"/>
  <c r="D43" i="17" s="1"/>
  <c r="P42" i="17"/>
  <c r="Q42" i="17" s="1"/>
  <c r="D42" i="17" s="1"/>
  <c r="P35" i="17"/>
  <c r="Q35" i="17" s="1"/>
  <c r="D35" i="17" s="1"/>
  <c r="P30" i="17"/>
  <c r="Q30" i="17" s="1"/>
  <c r="D30" i="17" s="1"/>
  <c r="AD45" i="1"/>
  <c r="AE45" i="1" s="1"/>
  <c r="AI45" i="1"/>
  <c r="AJ45" i="1" s="1"/>
  <c r="I7" i="17"/>
  <c r="O45" i="1"/>
  <c r="P45" i="1" l="1"/>
  <c r="L44" i="3" s="1"/>
  <c r="G45" i="1"/>
  <c r="AI22" i="17"/>
  <c r="AI41" i="17"/>
  <c r="AI34" i="17"/>
  <c r="AI26" i="17"/>
  <c r="AI32" i="17"/>
  <c r="AI24" i="17"/>
  <c r="AI10" i="17"/>
  <c r="AI43" i="17"/>
  <c r="AI40" i="17"/>
  <c r="AI18" i="17"/>
  <c r="AI16" i="17"/>
  <c r="AI36" i="17"/>
  <c r="AI30" i="17"/>
  <c r="AI20" i="17"/>
  <c r="AI42" i="17"/>
  <c r="AI14" i="17"/>
  <c r="AI38" i="17"/>
  <c r="AI28" i="17"/>
  <c r="AI12" i="17"/>
  <c r="AI8" i="17"/>
  <c r="AI31" i="17"/>
  <c r="AI27" i="17"/>
  <c r="AI23" i="17"/>
  <c r="AI19" i="17"/>
  <c r="AI15" i="17"/>
  <c r="AI11" i="17"/>
  <c r="H7" i="17"/>
  <c r="AI7" i="17"/>
  <c r="AI35" i="17"/>
  <c r="AI39" i="17"/>
  <c r="AI29" i="17"/>
  <c r="AI25" i="17"/>
  <c r="AI21" i="17"/>
  <c r="AI17" i="17"/>
  <c r="AI13" i="17"/>
  <c r="AI9" i="17"/>
  <c r="AI33" i="17"/>
  <c r="AI37" i="17"/>
  <c r="G9" i="17" l="1"/>
  <c r="K8" i="1"/>
  <c r="L8" i="1" s="1"/>
  <c r="H7" i="3" s="1"/>
  <c r="G36" i="17"/>
  <c r="K35" i="1"/>
  <c r="L35" i="1" s="1"/>
  <c r="H34" i="3" s="1"/>
  <c r="G16" i="17"/>
  <c r="K15" i="1"/>
  <c r="L15" i="1" s="1"/>
  <c r="H14" i="3" s="1"/>
  <c r="G18" i="17"/>
  <c r="K17" i="1"/>
  <c r="L17" i="1" s="1"/>
  <c r="H16" i="3" s="1"/>
  <c r="G31" i="17"/>
  <c r="K30" i="1"/>
  <c r="L30" i="1" s="1"/>
  <c r="H29" i="3" s="1"/>
  <c r="G43" i="17"/>
  <c r="K42" i="1"/>
  <c r="L42" i="1" s="1"/>
  <c r="H41" i="3" s="1"/>
  <c r="G10" i="17"/>
  <c r="K9" i="1"/>
  <c r="L9" i="1" s="1"/>
  <c r="H8" i="3" s="1"/>
  <c r="G28" i="17"/>
  <c r="K27" i="1"/>
  <c r="L27" i="1" s="1"/>
  <c r="H26" i="3" s="1"/>
  <c r="G38" i="17"/>
  <c r="K37" i="1"/>
  <c r="L37" i="1" s="1"/>
  <c r="H36" i="3" s="1"/>
  <c r="G14" i="17"/>
  <c r="K13" i="1"/>
  <c r="L13" i="1" s="1"/>
  <c r="H12" i="3" s="1"/>
  <c r="G42" i="17"/>
  <c r="K41" i="1"/>
  <c r="L41" i="1" s="1"/>
  <c r="H40" i="3" s="1"/>
  <c r="G34" i="17"/>
  <c r="K33" i="1"/>
  <c r="L33" i="1" s="1"/>
  <c r="H32" i="3" s="1"/>
  <c r="G27" i="17"/>
  <c r="K26" i="1"/>
  <c r="L26" i="1" s="1"/>
  <c r="H25" i="3" s="1"/>
  <c r="G40" i="17"/>
  <c r="K39" i="1"/>
  <c r="L39" i="1" s="1"/>
  <c r="H38" i="3" s="1"/>
  <c r="G8" i="17"/>
  <c r="K7" i="1"/>
  <c r="L7" i="1" s="1"/>
  <c r="H6" i="3" s="1"/>
  <c r="G12" i="17"/>
  <c r="K11" i="1"/>
  <c r="L11" i="1" s="1"/>
  <c r="H10" i="3" s="1"/>
  <c r="G24" i="17"/>
  <c r="K23" i="1"/>
  <c r="L23" i="1" s="1"/>
  <c r="H22" i="3" s="1"/>
  <c r="G32" i="17"/>
  <c r="K31" i="1"/>
  <c r="L31" i="1" s="1"/>
  <c r="H30" i="3" s="1"/>
  <c r="G26" i="17"/>
  <c r="K25" i="1"/>
  <c r="L25" i="1" s="1"/>
  <c r="H24" i="3" s="1"/>
  <c r="G37" i="17"/>
  <c r="K36" i="1"/>
  <c r="L36" i="1" s="1"/>
  <c r="H35" i="3" s="1"/>
  <c r="G20" i="17"/>
  <c r="K19" i="1"/>
  <c r="L19" i="1" s="1"/>
  <c r="H18" i="3" s="1"/>
  <c r="G41" i="17"/>
  <c r="K40" i="1"/>
  <c r="L40" i="1" s="1"/>
  <c r="H39" i="3" s="1"/>
  <c r="G19" i="17"/>
  <c r="K18" i="1"/>
  <c r="L18" i="1" s="1"/>
  <c r="H17" i="3" s="1"/>
  <c r="G23" i="17"/>
  <c r="K22" i="1"/>
  <c r="L22" i="1" s="1"/>
  <c r="H21" i="3" s="1"/>
  <c r="G17" i="17"/>
  <c r="K16" i="1"/>
  <c r="L16" i="1" s="1"/>
  <c r="H15" i="3" s="1"/>
  <c r="G21" i="17"/>
  <c r="K20" i="1"/>
  <c r="L20" i="1" s="1"/>
  <c r="H19" i="3" s="1"/>
  <c r="G25" i="17"/>
  <c r="K24" i="1"/>
  <c r="L24" i="1" s="1"/>
  <c r="H23" i="3" s="1"/>
  <c r="G29" i="17"/>
  <c r="K28" i="1"/>
  <c r="L28" i="1" s="1"/>
  <c r="H27" i="3" s="1"/>
  <c r="G39" i="17"/>
  <c r="K38" i="1"/>
  <c r="L38" i="1" s="1"/>
  <c r="H37" i="3" s="1"/>
  <c r="G35" i="17"/>
  <c r="K34" i="1"/>
  <c r="L34" i="1" s="1"/>
  <c r="H33" i="3" s="1"/>
  <c r="G7" i="17"/>
  <c r="K6" i="1"/>
  <c r="L6" i="1" s="1"/>
  <c r="H5" i="3" s="1"/>
  <c r="G11" i="17"/>
  <c r="K10" i="1"/>
  <c r="L10" i="1" s="1"/>
  <c r="H9" i="3" s="1"/>
  <c r="G33" i="17"/>
  <c r="K32" i="1"/>
  <c r="L32" i="1" s="1"/>
  <c r="H31" i="3" s="1"/>
  <c r="G15" i="17"/>
  <c r="K14" i="1"/>
  <c r="L14" i="1" s="1"/>
  <c r="H13" i="3" s="1"/>
  <c r="G30" i="17"/>
  <c r="K29" i="1"/>
  <c r="L29" i="1" s="1"/>
  <c r="H28" i="3" s="1"/>
  <c r="G22" i="17"/>
  <c r="K21" i="1"/>
  <c r="L21" i="1" s="1"/>
  <c r="H20" i="3" s="1"/>
  <c r="G13" i="17"/>
  <c r="K12" i="1"/>
  <c r="L12" i="1" s="1"/>
  <c r="H11" i="3" s="1"/>
  <c r="U44" i="1"/>
  <c r="AD44" i="1"/>
  <c r="AE44" i="1" s="1"/>
  <c r="U43" i="1"/>
  <c r="AD43" i="1"/>
  <c r="AE43" i="1" s="1"/>
  <c r="U42" i="1"/>
  <c r="AD42" i="1"/>
  <c r="AE42" i="1" s="1"/>
  <c r="U41" i="1"/>
  <c r="AD41" i="1"/>
  <c r="AE41" i="1" s="1"/>
  <c r="U40" i="1"/>
  <c r="AD40" i="1"/>
  <c r="AE40" i="1" s="1"/>
  <c r="U39" i="1"/>
  <c r="AD39" i="1"/>
  <c r="AE39" i="1" s="1"/>
  <c r="U38" i="1"/>
  <c r="AD38" i="1"/>
  <c r="AE38" i="1" s="1"/>
  <c r="U37" i="1"/>
  <c r="AD37" i="1"/>
  <c r="AE37" i="1" s="1"/>
  <c r="U36" i="1"/>
  <c r="AD36" i="1"/>
  <c r="AE36" i="1" s="1"/>
  <c r="U35" i="1"/>
  <c r="AD35" i="1"/>
  <c r="AE35" i="1" s="1"/>
  <c r="U34" i="1"/>
  <c r="AD34" i="1"/>
  <c r="AE34" i="1" s="1"/>
  <c r="U33" i="1"/>
  <c r="AD33" i="1"/>
  <c r="AE33" i="1" s="1"/>
  <c r="U32" i="1"/>
  <c r="AD32" i="1"/>
  <c r="AE32" i="1" s="1"/>
  <c r="U31" i="1"/>
  <c r="AD31" i="1"/>
  <c r="AE31" i="1" s="1"/>
  <c r="U30" i="1"/>
  <c r="AD30" i="1"/>
  <c r="AE30" i="1" s="1"/>
  <c r="U29" i="1"/>
  <c r="AD29" i="1"/>
  <c r="AE29" i="1" s="1"/>
  <c r="U28" i="1"/>
  <c r="AD28" i="1"/>
  <c r="AE28" i="1" s="1"/>
  <c r="U27" i="1"/>
  <c r="AD27" i="1"/>
  <c r="AE27" i="1" s="1"/>
  <c r="U26" i="1"/>
  <c r="AD26" i="1"/>
  <c r="AE26" i="1" s="1"/>
  <c r="U25" i="1"/>
  <c r="AD25" i="1"/>
  <c r="AE25" i="1" s="1"/>
  <c r="U24" i="1"/>
  <c r="AD24" i="1"/>
  <c r="AE24" i="1" s="1"/>
  <c r="U23" i="1"/>
  <c r="AD23" i="1"/>
  <c r="AE23" i="1" s="1"/>
  <c r="U22" i="1"/>
  <c r="U21" i="1"/>
  <c r="AI21" i="1"/>
  <c r="AJ21" i="1" s="1"/>
  <c r="U20" i="1"/>
  <c r="AD20" i="1"/>
  <c r="AE20" i="1" s="1"/>
  <c r="U19" i="1"/>
  <c r="AI19" i="1"/>
  <c r="AJ19" i="1" s="1"/>
  <c r="U18" i="1"/>
  <c r="AI18" i="1"/>
  <c r="AJ18" i="1" s="1"/>
  <c r="U17" i="1"/>
  <c r="AI17" i="1"/>
  <c r="AJ17" i="1" s="1"/>
  <c r="U16" i="1"/>
  <c r="AI16" i="1"/>
  <c r="AJ16" i="1" s="1"/>
  <c r="U15" i="1"/>
  <c r="AI15" i="1"/>
  <c r="AJ15" i="1" s="1"/>
  <c r="U14" i="1"/>
  <c r="U13" i="1"/>
  <c r="AI13" i="1"/>
  <c r="AJ13" i="1" s="1"/>
  <c r="U12" i="1"/>
  <c r="AD12" i="1"/>
  <c r="AE12" i="1" s="1"/>
  <c r="U11" i="1"/>
  <c r="AD11" i="1"/>
  <c r="AE11" i="1" s="1"/>
  <c r="U10" i="1"/>
  <c r="AD10" i="1"/>
  <c r="AE10" i="1" s="1"/>
  <c r="U9" i="1"/>
  <c r="AI9" i="1"/>
  <c r="AJ9" i="1" s="1"/>
  <c r="U8" i="1"/>
  <c r="AD8" i="1"/>
  <c r="AE8" i="1" s="1"/>
  <c r="U7" i="1"/>
  <c r="AI7" i="1"/>
  <c r="AJ7" i="1" s="1"/>
  <c r="U6" i="1"/>
  <c r="AD6" i="1"/>
  <c r="AE6" i="1" s="1"/>
  <c r="G6" i="1"/>
  <c r="I10" i="21"/>
  <c r="I15" i="21"/>
  <c r="I18" i="21"/>
  <c r="I23" i="21"/>
  <c r="I26" i="21"/>
  <c r="I39" i="21"/>
  <c r="I48" i="21"/>
  <c r="I53" i="21"/>
  <c r="I58" i="21"/>
  <c r="I57" i="21" s="1"/>
  <c r="I70" i="21"/>
  <c r="D70" i="1" s="1"/>
  <c r="O21" i="1"/>
  <c r="O25" i="1"/>
  <c r="O29" i="1"/>
  <c r="O33" i="1"/>
  <c r="O37" i="1"/>
  <c r="O41" i="1"/>
  <c r="AI8" i="1"/>
  <c r="AJ8" i="1" s="1"/>
  <c r="AI10" i="1"/>
  <c r="AJ10" i="1" s="1"/>
  <c r="AI12" i="1"/>
  <c r="AJ12" i="1" s="1"/>
  <c r="O44" i="1"/>
  <c r="O42" i="1"/>
  <c r="O40" i="1"/>
  <c r="O38" i="1"/>
  <c r="O36" i="1"/>
  <c r="O34" i="1"/>
  <c r="O32" i="1"/>
  <c r="O30" i="1"/>
  <c r="O28" i="1"/>
  <c r="O26" i="1"/>
  <c r="O24" i="1"/>
  <c r="O22" i="1"/>
  <c r="O20" i="1"/>
  <c r="O23" i="1"/>
  <c r="O27" i="1"/>
  <c r="O31" i="1"/>
  <c r="O35" i="1"/>
  <c r="O39" i="1"/>
  <c r="O43" i="1"/>
  <c r="AI14" i="1"/>
  <c r="AJ14" i="1" s="1"/>
  <c r="AD14" i="1"/>
  <c r="AE14" i="1" s="1"/>
  <c r="AD15" i="1"/>
  <c r="AE15" i="1" s="1"/>
  <c r="AD16" i="1"/>
  <c r="AE16" i="1" s="1"/>
  <c r="AD17" i="1"/>
  <c r="AE17" i="1" s="1"/>
  <c r="AD18" i="1"/>
  <c r="AE18" i="1" s="1"/>
  <c r="AD19" i="1"/>
  <c r="AE19" i="1" s="1"/>
  <c r="O17" i="1"/>
  <c r="O13" i="1"/>
  <c r="O9" i="1"/>
  <c r="O16" i="1"/>
  <c r="O12" i="1"/>
  <c r="O8" i="1"/>
  <c r="O19" i="1"/>
  <c r="O15" i="1"/>
  <c r="O11" i="1"/>
  <c r="O7" i="1"/>
  <c r="O18" i="1"/>
  <c r="O14" i="1"/>
  <c r="O10" i="1"/>
  <c r="O6" i="1"/>
  <c r="AD7" i="1"/>
  <c r="AE7" i="1" s="1"/>
  <c r="AD9" i="1"/>
  <c r="AE9" i="1" s="1"/>
  <c r="AD13" i="1"/>
  <c r="AE13" i="1" s="1"/>
  <c r="AI23" i="1"/>
  <c r="AJ23" i="1" s="1"/>
  <c r="AI24" i="1"/>
  <c r="AJ24" i="1" s="1"/>
  <c r="AI25" i="1"/>
  <c r="AJ25" i="1" s="1"/>
  <c r="AI26" i="1"/>
  <c r="AJ26" i="1" s="1"/>
  <c r="AI27" i="1"/>
  <c r="AJ27" i="1" s="1"/>
  <c r="AI28" i="1"/>
  <c r="AJ28" i="1" s="1"/>
  <c r="G7" i="1"/>
  <c r="AI11" i="1"/>
  <c r="AJ11" i="1" s="1"/>
  <c r="AD22" i="1"/>
  <c r="AE22" i="1" s="1"/>
  <c r="AI22" i="1"/>
  <c r="AJ22" i="1" s="1"/>
  <c r="AI20" i="1"/>
  <c r="AJ20" i="1" s="1"/>
  <c r="AI30" i="1"/>
  <c r="AJ30" i="1" s="1"/>
  <c r="AI32" i="1"/>
  <c r="AJ32" i="1" s="1"/>
  <c r="AI34" i="1"/>
  <c r="AJ34" i="1" s="1"/>
  <c r="AI36" i="1"/>
  <c r="AJ36" i="1" s="1"/>
  <c r="AI37" i="1"/>
  <c r="AJ37" i="1" s="1"/>
  <c r="AI38" i="1"/>
  <c r="AJ38" i="1" s="1"/>
  <c r="AI39" i="1"/>
  <c r="AJ39" i="1" s="1"/>
  <c r="AI40" i="1"/>
  <c r="AJ40" i="1" s="1"/>
  <c r="AI41" i="1"/>
  <c r="AJ41" i="1" s="1"/>
  <c r="AI42" i="1"/>
  <c r="AJ42" i="1" s="1"/>
  <c r="AI43" i="1"/>
  <c r="AJ43" i="1" s="1"/>
  <c r="AI44" i="1"/>
  <c r="AJ44" i="1" s="1"/>
  <c r="AD21" i="1"/>
  <c r="AE21" i="1" s="1"/>
  <c r="AI29" i="1"/>
  <c r="AJ29" i="1" s="1"/>
  <c r="AI33" i="1"/>
  <c r="AJ33" i="1" s="1"/>
  <c r="AI6" i="1"/>
  <c r="AJ6" i="1" s="1"/>
  <c r="AI31" i="1"/>
  <c r="AJ31" i="1" s="1"/>
  <c r="AI35" i="1"/>
  <c r="AJ35" i="1" s="1"/>
  <c r="P70" i="1" l="1"/>
  <c r="L69" i="3" s="1"/>
  <c r="D69" i="3"/>
  <c r="AE70" i="1"/>
  <c r="AJ70" i="1"/>
  <c r="I47" i="21"/>
  <c r="P26" i="1"/>
  <c r="L25" i="3" s="1"/>
  <c r="P41" i="1"/>
  <c r="L40" i="3" s="1"/>
  <c r="P30" i="1"/>
  <c r="L29" i="3" s="1"/>
  <c r="P32" i="1"/>
  <c r="L31" i="3" s="1"/>
  <c r="P39" i="1"/>
  <c r="L38" i="3" s="1"/>
  <c r="P9" i="1"/>
  <c r="L8" i="3" s="1"/>
  <c r="P35" i="1"/>
  <c r="L34" i="3" s="1"/>
  <c r="P36" i="1"/>
  <c r="L35" i="3" s="1"/>
  <c r="P25" i="1"/>
  <c r="L24" i="3" s="1"/>
  <c r="P7" i="1"/>
  <c r="L6" i="3" s="1"/>
  <c r="P15" i="1"/>
  <c r="L14" i="3" s="1"/>
  <c r="P19" i="1"/>
  <c r="L18" i="3" s="1"/>
  <c r="P8" i="1"/>
  <c r="L7" i="3" s="1"/>
  <c r="P34" i="1"/>
  <c r="L33" i="3" s="1"/>
  <c r="P13" i="1"/>
  <c r="L12" i="3" s="1"/>
  <c r="P21" i="1"/>
  <c r="L20" i="3" s="1"/>
  <c r="P37" i="1"/>
  <c r="L36" i="3" s="1"/>
  <c r="P12" i="1"/>
  <c r="L11" i="3" s="1"/>
  <c r="P29" i="1"/>
  <c r="L28" i="3" s="1"/>
  <c r="P38" i="1"/>
  <c r="L37" i="3" s="1"/>
  <c r="P10" i="1"/>
  <c r="L9" i="3" s="1"/>
  <c r="P17" i="1"/>
  <c r="L16" i="3" s="1"/>
  <c r="P27" i="1"/>
  <c r="L26" i="3" s="1"/>
  <c r="P40" i="1"/>
  <c r="L39" i="3" s="1"/>
  <c r="P22" i="1"/>
  <c r="L21" i="3" s="1"/>
  <c r="P11" i="1"/>
  <c r="L10" i="3" s="1"/>
  <c r="P28" i="1"/>
  <c r="L27" i="3" s="1"/>
  <c r="P33" i="1"/>
  <c r="L32" i="3" s="1"/>
  <c r="P6" i="1"/>
  <c r="L5" i="3" s="1"/>
  <c r="P14" i="1"/>
  <c r="L13" i="3" s="1"/>
  <c r="P23" i="1"/>
  <c r="L22" i="3" s="1"/>
  <c r="P42" i="1"/>
  <c r="L41" i="3" s="1"/>
  <c r="P24" i="1"/>
  <c r="L23" i="3" s="1"/>
  <c r="P43" i="1"/>
  <c r="L42" i="3" s="1"/>
  <c r="P16" i="1"/>
  <c r="L15" i="3" s="1"/>
  <c r="P31" i="1"/>
  <c r="L30" i="3" s="1"/>
  <c r="P18" i="1"/>
  <c r="L17" i="3" s="1"/>
  <c r="P20" i="1"/>
  <c r="L19" i="3" s="1"/>
  <c r="P44" i="1"/>
  <c r="L43" i="3" s="1"/>
  <c r="L70" i="1"/>
  <c r="H69" i="3" s="1"/>
  <c r="I38" i="21"/>
  <c r="I37" i="21" s="1"/>
  <c r="I36" i="21" s="1"/>
  <c r="I13" i="21"/>
  <c r="I9" i="21" s="1"/>
  <c r="I22" i="21"/>
  <c r="G21" i="1"/>
  <c r="G35" i="1"/>
  <c r="G44" i="1"/>
  <c r="G40" i="1"/>
  <c r="G36" i="1"/>
  <c r="G20" i="1"/>
  <c r="G9" i="1"/>
  <c r="G13" i="1"/>
  <c r="G17" i="1"/>
  <c r="G22" i="1"/>
  <c r="G42" i="1"/>
  <c r="G38" i="1"/>
  <c r="G23" i="1"/>
  <c r="G34" i="1"/>
  <c r="G32" i="1"/>
  <c r="G30" i="1"/>
  <c r="G33" i="1"/>
  <c r="G31" i="1"/>
  <c r="G29" i="1"/>
  <c r="G11" i="1"/>
  <c r="G15" i="1"/>
  <c r="G19" i="1"/>
  <c r="G24" i="1"/>
  <c r="G25" i="1"/>
  <c r="G28" i="1"/>
  <c r="G27" i="1"/>
  <c r="G43" i="1"/>
  <c r="G41" i="1"/>
  <c r="G39" i="1"/>
  <c r="G37" i="1"/>
  <c r="G26" i="1"/>
  <c r="G8" i="1"/>
  <c r="G10" i="1"/>
  <c r="G12" i="1"/>
  <c r="G14" i="1"/>
  <c r="G16" i="1"/>
  <c r="G18" i="1"/>
  <c r="I8" i="21" l="1"/>
  <c r="I35" i="21"/>
  <c r="D69" i="1"/>
  <c r="P69" i="1" l="1"/>
  <c r="L68" i="3" s="1"/>
  <c r="D68" i="3"/>
  <c r="AE69" i="1"/>
  <c r="AJ69" i="1"/>
  <c r="L69" i="1"/>
  <c r="H68" i="3" s="1"/>
  <c r="I7" i="21"/>
  <c r="D5" i="19" s="1" a="1"/>
  <c r="BD5" i="19" s="1"/>
  <c r="D67" i="1"/>
  <c r="P67" i="1" l="1"/>
  <c r="D66" i="3"/>
  <c r="AJ67" i="1"/>
  <c r="AE67" i="1"/>
  <c r="AE113" i="1" s="1"/>
  <c r="L67" i="1"/>
  <c r="I81" i="21"/>
  <c r="BU5" i="19"/>
  <c r="BU56" i="19" s="1"/>
  <c r="Y5" i="19"/>
  <c r="Y54" i="19" s="1"/>
  <c r="BH5" i="19"/>
  <c r="V5" i="19"/>
  <c r="R5" i="19"/>
  <c r="R57" i="19" s="1"/>
  <c r="AI5" i="19"/>
  <c r="AI86" i="19" s="1"/>
  <c r="AB5" i="19"/>
  <c r="AB113" i="19" s="1"/>
  <c r="J5" i="19"/>
  <c r="J13" i="19" s="1"/>
  <c r="BM5" i="19"/>
  <c r="BM83" i="19" s="1"/>
  <c r="BO5" i="19"/>
  <c r="BO95" i="19" s="1"/>
  <c r="AL5" i="19"/>
  <c r="AL98" i="19" s="1"/>
  <c r="L5" i="19"/>
  <c r="L15" i="19" s="1"/>
  <c r="O5" i="19"/>
  <c r="O58" i="19" s="1"/>
  <c r="BI5" i="19"/>
  <c r="BI54" i="19" s="1"/>
  <c r="P5" i="19"/>
  <c r="BE5" i="19"/>
  <c r="BE57" i="19" s="1"/>
  <c r="F5" i="19"/>
  <c r="U5" i="19"/>
  <c r="U71" i="19" s="1"/>
  <c r="AE5" i="19"/>
  <c r="AE19" i="19" s="1"/>
  <c r="BJ5" i="19"/>
  <c r="BJ41" i="19" s="1"/>
  <c r="S5" i="19"/>
  <c r="S25" i="19" s="1"/>
  <c r="BL5" i="19"/>
  <c r="BL61" i="19" s="1"/>
  <c r="AS5" i="19"/>
  <c r="AS91" i="19" s="1"/>
  <c r="X5" i="19"/>
  <c r="X28" i="19" s="1"/>
  <c r="M5" i="19"/>
  <c r="M68" i="19" s="1"/>
  <c r="AM5" i="19"/>
  <c r="AM58" i="19" s="1"/>
  <c r="BR5" i="19"/>
  <c r="AC5" i="19"/>
  <c r="AC58" i="19" s="1"/>
  <c r="BB5" i="19"/>
  <c r="BB64" i="19" s="1"/>
  <c r="AZ5" i="19"/>
  <c r="AZ64" i="19" s="1"/>
  <c r="K5" i="19"/>
  <c r="K62" i="19" s="1"/>
  <c r="BA5" i="19"/>
  <c r="BA96" i="19" s="1"/>
  <c r="AU5" i="19"/>
  <c r="AU85" i="19" s="1"/>
  <c r="AT5" i="19"/>
  <c r="AT79" i="19" s="1"/>
  <c r="AY5" i="19"/>
  <c r="AY16" i="19" s="1"/>
  <c r="T5" i="19"/>
  <c r="T103" i="19" s="1"/>
  <c r="AA5" i="19"/>
  <c r="AA67" i="19" s="1"/>
  <c r="BQ5" i="19"/>
  <c r="BQ57" i="19" s="1"/>
  <c r="BK5" i="19"/>
  <c r="BK102" i="19" s="1"/>
  <c r="AD5" i="19"/>
  <c r="AD74" i="19" s="1"/>
  <c r="N5" i="19"/>
  <c r="N66" i="19" s="1"/>
  <c r="D5" i="19"/>
  <c r="D18" i="19" s="1"/>
  <c r="AV5" i="19"/>
  <c r="AV67" i="19" s="1"/>
  <c r="AN5" i="19"/>
  <c r="AN8" i="19" s="1"/>
  <c r="AF5" i="19"/>
  <c r="AF11" i="19" s="1"/>
  <c r="AJ5" i="19"/>
  <c r="AJ20" i="19" s="1"/>
  <c r="AR5" i="19"/>
  <c r="AR65" i="19" s="1"/>
  <c r="BP5" i="19"/>
  <c r="BP112" i="19" s="1"/>
  <c r="AQ5" i="19"/>
  <c r="AQ68" i="19" s="1"/>
  <c r="BN5" i="19"/>
  <c r="BN80" i="19" s="1"/>
  <c r="E5" i="19"/>
  <c r="BG5" i="19"/>
  <c r="AW5" i="19"/>
  <c r="AW66" i="19" s="1"/>
  <c r="G5" i="19"/>
  <c r="BC5" i="19"/>
  <c r="BC40" i="19" s="1"/>
  <c r="I5" i="19"/>
  <c r="I110" i="19" s="1"/>
  <c r="AX5" i="19"/>
  <c r="AX107" i="19" s="1"/>
  <c r="BT5" i="19"/>
  <c r="BT116" i="19" s="1"/>
  <c r="AH5" i="19"/>
  <c r="AH63" i="19" s="1"/>
  <c r="Z5" i="19"/>
  <c r="Z49" i="19" s="1"/>
  <c r="H5" i="19"/>
  <c r="H85" i="19" s="1"/>
  <c r="AK5" i="19"/>
  <c r="AK61" i="19" s="1"/>
  <c r="Q5" i="19"/>
  <c r="W5" i="19"/>
  <c r="W54" i="19" s="1"/>
  <c r="BF5" i="19"/>
  <c r="BS5" i="19"/>
  <c r="BS82" i="19" s="1"/>
  <c r="AG5" i="19"/>
  <c r="AG29" i="19" s="1"/>
  <c r="AO5" i="19"/>
  <c r="AO62" i="19" s="1"/>
  <c r="AP5" i="19"/>
  <c r="AP31" i="19" s="1"/>
  <c r="BD55" i="19"/>
  <c r="BD59" i="19"/>
  <c r="BD63" i="19"/>
  <c r="BD54" i="19"/>
  <c r="BD58" i="19"/>
  <c r="BD62" i="19"/>
  <c r="BD60" i="19"/>
  <c r="BD65" i="19"/>
  <c r="BD68" i="19"/>
  <c r="BD71" i="19"/>
  <c r="BD64" i="19"/>
  <c r="BD57" i="19"/>
  <c r="BD70" i="19"/>
  <c r="BD56" i="19"/>
  <c r="BD77" i="19"/>
  <c r="BD81" i="19"/>
  <c r="BD85" i="19"/>
  <c r="BD89" i="19"/>
  <c r="BD74" i="19"/>
  <c r="BD67" i="19"/>
  <c r="BD69" i="19"/>
  <c r="BD76" i="19"/>
  <c r="BD80" i="19"/>
  <c r="BD84" i="19"/>
  <c r="BD88" i="19"/>
  <c r="BD92" i="19"/>
  <c r="BD96" i="19"/>
  <c r="BD100" i="19"/>
  <c r="BD72" i="19"/>
  <c r="BD82" i="19"/>
  <c r="BD75" i="19"/>
  <c r="BD87" i="19"/>
  <c r="BD95" i="19"/>
  <c r="BD99" i="19"/>
  <c r="BD103" i="19"/>
  <c r="BD83" i="19"/>
  <c r="BD78" i="19"/>
  <c r="BD98" i="19"/>
  <c r="BD91" i="19"/>
  <c r="BD107" i="19"/>
  <c r="BD111" i="19"/>
  <c r="BD115" i="19"/>
  <c r="BD119" i="19"/>
  <c r="BD66" i="19"/>
  <c r="BD86" i="19"/>
  <c r="BD97" i="19"/>
  <c r="BD73" i="19"/>
  <c r="BD104" i="19"/>
  <c r="BD106" i="19"/>
  <c r="BD110" i="19"/>
  <c r="BD114" i="19"/>
  <c r="BD118" i="19"/>
  <c r="BD79" i="19"/>
  <c r="BD113" i="19"/>
  <c r="BD93" i="19"/>
  <c r="BD90" i="19"/>
  <c r="BD105" i="19"/>
  <c r="BD116" i="19"/>
  <c r="BD121" i="19"/>
  <c r="BD94" i="19"/>
  <c r="BD102" i="19"/>
  <c r="BD109" i="19"/>
  <c r="BD122" i="19"/>
  <c r="BD101" i="19"/>
  <c r="BD112" i="19"/>
  <c r="BD61" i="19"/>
  <c r="BD108" i="19"/>
  <c r="BD117" i="19"/>
  <c r="BD120" i="19"/>
  <c r="BU112" i="19"/>
  <c r="BU120" i="19"/>
  <c r="BU54" i="19"/>
  <c r="BU65" i="19"/>
  <c r="BU80" i="19"/>
  <c r="BU98" i="19"/>
  <c r="M95" i="19"/>
  <c r="M115" i="19"/>
  <c r="H68" i="19"/>
  <c r="H74" i="19"/>
  <c r="H90" i="19"/>
  <c r="H67" i="19"/>
  <c r="BQ82" i="19"/>
  <c r="BQ70" i="19"/>
  <c r="BQ88" i="19"/>
  <c r="BQ108" i="19"/>
  <c r="BQ122" i="19"/>
  <c r="AK79" i="19"/>
  <c r="AK99" i="19"/>
  <c r="AK116" i="19"/>
  <c r="AK65" i="19"/>
  <c r="AK89" i="19"/>
  <c r="AQ61" i="19"/>
  <c r="AQ90" i="19"/>
  <c r="AQ67" i="19"/>
  <c r="AQ83" i="19"/>
  <c r="AQ95" i="19"/>
  <c r="AQ65" i="19"/>
  <c r="AQ117" i="19"/>
  <c r="BN66" i="19"/>
  <c r="BN73" i="19"/>
  <c r="BN93" i="19"/>
  <c r="BN79" i="19"/>
  <c r="BN91" i="19"/>
  <c r="BN108" i="19"/>
  <c r="BN121" i="19"/>
  <c r="Y68" i="19"/>
  <c r="Y65" i="19"/>
  <c r="Y57" i="19"/>
  <c r="Y121" i="19"/>
  <c r="Y114" i="19"/>
  <c r="Y117" i="19"/>
  <c r="Y103" i="19"/>
  <c r="Y88" i="19"/>
  <c r="AM88" i="19"/>
  <c r="AM100" i="19"/>
  <c r="AM81" i="19"/>
  <c r="AM85" i="19"/>
  <c r="AM68" i="19"/>
  <c r="O57" i="19"/>
  <c r="O61" i="19"/>
  <c r="O83" i="19"/>
  <c r="O69" i="19"/>
  <c r="O75" i="19"/>
  <c r="O60" i="19"/>
  <c r="O100" i="19"/>
  <c r="O82" i="19"/>
  <c r="O108" i="19"/>
  <c r="O118" i="19"/>
  <c r="O89" i="19"/>
  <c r="O95" i="19"/>
  <c r="BI57" i="19"/>
  <c r="BI102" i="19"/>
  <c r="BI76" i="19"/>
  <c r="BI92" i="19"/>
  <c r="BI85" i="19"/>
  <c r="BI98" i="19"/>
  <c r="BI115" i="19"/>
  <c r="AA57" i="19"/>
  <c r="AA87" i="19"/>
  <c r="AA91" i="19"/>
  <c r="AA70" i="19"/>
  <c r="AA77" i="19"/>
  <c r="AA109" i="19"/>
  <c r="AA113" i="19"/>
  <c r="AA99" i="19"/>
  <c r="AA107" i="19"/>
  <c r="Y21" i="19"/>
  <c r="Y23" i="19"/>
  <c r="Y53" i="19"/>
  <c r="Y6" i="19"/>
  <c r="Y51" i="19"/>
  <c r="AM22" i="19"/>
  <c r="AM29" i="19"/>
  <c r="AM26" i="19"/>
  <c r="AM30" i="19"/>
  <c r="AM32" i="19"/>
  <c r="AM51" i="19"/>
  <c r="AM50" i="19"/>
  <c r="AA9" i="19"/>
  <c r="AA11" i="19"/>
  <c r="AA27" i="19"/>
  <c r="AA12" i="19"/>
  <c r="AA16" i="19"/>
  <c r="AA20" i="19"/>
  <c r="AA24" i="19"/>
  <c r="AA26" i="19"/>
  <c r="AA18" i="19"/>
  <c r="BQ49" i="19"/>
  <c r="BQ43" i="19"/>
  <c r="BQ19" i="19"/>
  <c r="BQ11" i="19"/>
  <c r="BQ30" i="19"/>
  <c r="BD9" i="19"/>
  <c r="BD11" i="19"/>
  <c r="BD13" i="19"/>
  <c r="BD15" i="19"/>
  <c r="BD17" i="19"/>
  <c r="BD19" i="19"/>
  <c r="BD21" i="19"/>
  <c r="BD23" i="19"/>
  <c r="BD25" i="19"/>
  <c r="BD27" i="19"/>
  <c r="BD29" i="19"/>
  <c r="BD31" i="19"/>
  <c r="BD33" i="19"/>
  <c r="BD35" i="19"/>
  <c r="BD37" i="19"/>
  <c r="BD39" i="19"/>
  <c r="BD41" i="19"/>
  <c r="BD43" i="19"/>
  <c r="BD50" i="19"/>
  <c r="BD48" i="19"/>
  <c r="BD46" i="19"/>
  <c r="BD53" i="19"/>
  <c r="BD6" i="19"/>
  <c r="BD49" i="19"/>
  <c r="BD10" i="19"/>
  <c r="BD14" i="19"/>
  <c r="BD18" i="19"/>
  <c r="BD22" i="19"/>
  <c r="BD26" i="19"/>
  <c r="BD30" i="19"/>
  <c r="BD34" i="19"/>
  <c r="BD38" i="19"/>
  <c r="BD42" i="19"/>
  <c r="BD47" i="19"/>
  <c r="BD45" i="19"/>
  <c r="BD7" i="19"/>
  <c r="BD8" i="19"/>
  <c r="BD12" i="19"/>
  <c r="BD16" i="19"/>
  <c r="BD20" i="19"/>
  <c r="BD24" i="19"/>
  <c r="BD28" i="19"/>
  <c r="BD32" i="19"/>
  <c r="BD36" i="19"/>
  <c r="BD40" i="19"/>
  <c r="BD52" i="19"/>
  <c r="BD44" i="19"/>
  <c r="BD51" i="19"/>
  <c r="AK9" i="19"/>
  <c r="AK11" i="19"/>
  <c r="AK14" i="19"/>
  <c r="AK19" i="19"/>
  <c r="AK43" i="19"/>
  <c r="AK30" i="19"/>
  <c r="AK46" i="19"/>
  <c r="M14" i="19"/>
  <c r="M13" i="19"/>
  <c r="M17" i="19"/>
  <c r="M43" i="19"/>
  <c r="M45" i="19"/>
  <c r="M53" i="19"/>
  <c r="M16" i="19"/>
  <c r="M20" i="19"/>
  <c r="M24" i="19"/>
  <c r="M27" i="19"/>
  <c r="M34" i="19"/>
  <c r="M38" i="19"/>
  <c r="AQ15" i="19"/>
  <c r="AQ17" i="19"/>
  <c r="AQ19" i="19"/>
  <c r="AQ50" i="19"/>
  <c r="AQ12" i="19"/>
  <c r="AQ16" i="19"/>
  <c r="AQ47" i="19"/>
  <c r="AQ14" i="19"/>
  <c r="AQ18" i="19"/>
  <c r="BU19" i="19"/>
  <c r="BU21" i="19"/>
  <c r="BU23" i="19"/>
  <c r="BU37" i="19"/>
  <c r="BU39" i="19"/>
  <c r="BU41" i="19"/>
  <c r="BU26" i="19"/>
  <c r="BU32" i="19"/>
  <c r="BU36" i="19"/>
  <c r="BU18" i="19"/>
  <c r="BU22" i="19"/>
  <c r="BU29" i="19"/>
  <c r="BN27" i="19"/>
  <c r="BN15" i="19"/>
  <c r="BN11" i="19"/>
  <c r="BN12" i="19"/>
  <c r="BN53" i="19"/>
  <c r="O18" i="19"/>
  <c r="O20" i="19"/>
  <c r="O22" i="19"/>
  <c r="O24" i="19"/>
  <c r="O28" i="19"/>
  <c r="O30" i="19"/>
  <c r="O19" i="19"/>
  <c r="O21" i="19"/>
  <c r="O23" i="19"/>
  <c r="O25" i="19"/>
  <c r="O29" i="19"/>
  <c r="O26" i="19"/>
  <c r="H11" i="19"/>
  <c r="H13" i="19"/>
  <c r="H15" i="19"/>
  <c r="H35" i="19"/>
  <c r="H37" i="19"/>
  <c r="H39" i="19"/>
  <c r="H40" i="19"/>
  <c r="H46" i="19"/>
  <c r="H53" i="19"/>
  <c r="H42" i="19"/>
  <c r="H45" i="19"/>
  <c r="H6" i="19"/>
  <c r="BI52" i="19"/>
  <c r="BI36" i="19"/>
  <c r="BI40" i="19"/>
  <c r="BI7" i="19"/>
  <c r="BI48" i="19"/>
  <c r="BQ47" i="19" l="1"/>
  <c r="Y38" i="19"/>
  <c r="BI119" i="19"/>
  <c r="AM102" i="19"/>
  <c r="AK93" i="19"/>
  <c r="O51" i="19"/>
  <c r="BU17" i="19"/>
  <c r="BQ13" i="19"/>
  <c r="Y34" i="19"/>
  <c r="O78" i="19"/>
  <c r="AK81" i="19"/>
  <c r="BI41" i="19"/>
  <c r="O44" i="19"/>
  <c r="M22" i="19"/>
  <c r="BQ23" i="19"/>
  <c r="AA49" i="19"/>
  <c r="AA39" i="19"/>
  <c r="AM23" i="19"/>
  <c r="Y29" i="19"/>
  <c r="Y9" i="19"/>
  <c r="AA104" i="19"/>
  <c r="BI87" i="19"/>
  <c r="BI71" i="19"/>
  <c r="O109" i="19"/>
  <c r="AM117" i="19"/>
  <c r="AM56" i="19"/>
  <c r="Y94" i="19"/>
  <c r="BN109" i="19"/>
  <c r="AQ116" i="19"/>
  <c r="AK121" i="19"/>
  <c r="AK83" i="19"/>
  <c r="BQ71" i="19"/>
  <c r="M79" i="19"/>
  <c r="BU88" i="19"/>
  <c r="BI53" i="19"/>
  <c r="BI82" i="19"/>
  <c r="BI45" i="19"/>
  <c r="BU24" i="19"/>
  <c r="AA8" i="19"/>
  <c r="BI110" i="19"/>
  <c r="AM89" i="19"/>
  <c r="BN94" i="19"/>
  <c r="BQ96" i="19"/>
  <c r="BN17" i="19"/>
  <c r="BI39" i="19"/>
  <c r="H24" i="19"/>
  <c r="O52" i="19"/>
  <c r="O48" i="19"/>
  <c r="BN21" i="19"/>
  <c r="BN47" i="19"/>
  <c r="BU16" i="19"/>
  <c r="BU15" i="19"/>
  <c r="AQ45" i="19"/>
  <c r="M18" i="19"/>
  <c r="M37" i="19"/>
  <c r="AK50" i="19"/>
  <c r="BQ42" i="19"/>
  <c r="AA34" i="19"/>
  <c r="AA37" i="19"/>
  <c r="AM21" i="19"/>
  <c r="Y22" i="19"/>
  <c r="AA115" i="19"/>
  <c r="AA90" i="19"/>
  <c r="BI100" i="19"/>
  <c r="BI59" i="19"/>
  <c r="O96" i="19"/>
  <c r="AM119" i="19"/>
  <c r="AM64" i="19"/>
  <c r="Y95" i="19"/>
  <c r="BN69" i="19"/>
  <c r="AQ89" i="19"/>
  <c r="AK119" i="19"/>
  <c r="AK56" i="19"/>
  <c r="BQ54" i="19"/>
  <c r="M97" i="19"/>
  <c r="BU76" i="19"/>
  <c r="AM6" i="19"/>
  <c r="BN116" i="19"/>
  <c r="BQ100" i="19"/>
  <c r="H32" i="19"/>
  <c r="BN48" i="19"/>
  <c r="AQ51" i="19"/>
  <c r="AK15" i="19"/>
  <c r="BQ8" i="19"/>
  <c r="AA82" i="19"/>
  <c r="Y104" i="19"/>
  <c r="M103" i="19"/>
  <c r="O6" i="19"/>
  <c r="BU13" i="19"/>
  <c r="AK47" i="19"/>
  <c r="BI46" i="19"/>
  <c r="BI17" i="19"/>
  <c r="H51" i="19"/>
  <c r="O53" i="19"/>
  <c r="O49" i="19"/>
  <c r="BN29" i="19"/>
  <c r="BU38" i="19"/>
  <c r="BU46" i="19"/>
  <c r="AQ30" i="19"/>
  <c r="AQ27" i="19"/>
  <c r="M36" i="19"/>
  <c r="M23" i="19"/>
  <c r="AK6" i="19"/>
  <c r="BQ50" i="19"/>
  <c r="AA30" i="19"/>
  <c r="AA35" i="19"/>
  <c r="AM17" i="19"/>
  <c r="Y10" i="19"/>
  <c r="AA106" i="19"/>
  <c r="AA85" i="19"/>
  <c r="BI120" i="19"/>
  <c r="BI68" i="19"/>
  <c r="O88" i="19"/>
  <c r="AM107" i="19"/>
  <c r="AM59" i="19"/>
  <c r="Y87" i="19"/>
  <c r="BN114" i="19"/>
  <c r="AQ98" i="19"/>
  <c r="AK111" i="19"/>
  <c r="BQ118" i="19"/>
  <c r="BQ65" i="19"/>
  <c r="M80" i="19"/>
  <c r="BU90" i="19"/>
  <c r="BN52" i="19"/>
  <c r="AK22" i="19"/>
  <c r="BQ32" i="19"/>
  <c r="Y113" i="19"/>
  <c r="BN13" i="19"/>
  <c r="M41" i="19"/>
  <c r="Y13" i="19"/>
  <c r="AM78" i="19"/>
  <c r="AQ62" i="19"/>
  <c r="BU81" i="19"/>
  <c r="H28" i="19"/>
  <c r="BN36" i="19"/>
  <c r="AQ52" i="19"/>
  <c r="M39" i="19"/>
  <c r="BI44" i="19"/>
  <c r="BI13" i="19"/>
  <c r="H43" i="19"/>
  <c r="O45" i="19"/>
  <c r="O7" i="19"/>
  <c r="BN33" i="19"/>
  <c r="BU34" i="19"/>
  <c r="BU47" i="19"/>
  <c r="AQ29" i="19"/>
  <c r="AQ28" i="19"/>
  <c r="M32" i="19"/>
  <c r="M21" i="19"/>
  <c r="AK52" i="19"/>
  <c r="BQ22" i="19"/>
  <c r="AA29" i="19"/>
  <c r="AA33" i="19"/>
  <c r="AM15" i="19"/>
  <c r="Y8" i="19"/>
  <c r="AA108" i="19"/>
  <c r="AA56" i="19"/>
  <c r="BI112" i="19"/>
  <c r="O117" i="19"/>
  <c r="O81" i="19"/>
  <c r="AM62" i="19"/>
  <c r="AM67" i="19"/>
  <c r="Y71" i="19"/>
  <c r="BN75" i="19"/>
  <c r="AQ97" i="19"/>
  <c r="AK122" i="19"/>
  <c r="BQ121" i="19"/>
  <c r="BQ59" i="19"/>
  <c r="M87" i="19"/>
  <c r="BU78" i="19"/>
  <c r="Y17" i="19"/>
  <c r="O47" i="19"/>
  <c r="M28" i="19"/>
  <c r="AM53" i="19"/>
  <c r="BI78" i="19"/>
  <c r="AQ81" i="19"/>
  <c r="BU20" i="19"/>
  <c r="BI47" i="19"/>
  <c r="BI9" i="19"/>
  <c r="H41" i="19"/>
  <c r="O43" i="19"/>
  <c r="O42" i="19"/>
  <c r="BN45" i="19"/>
  <c r="BU30" i="19"/>
  <c r="BU43" i="19"/>
  <c r="AQ22" i="19"/>
  <c r="AQ21" i="19"/>
  <c r="M30" i="19"/>
  <c r="M19" i="19"/>
  <c r="AK45" i="19"/>
  <c r="BQ29" i="19"/>
  <c r="AA22" i="19"/>
  <c r="AA31" i="19"/>
  <c r="AM9" i="19"/>
  <c r="Y50" i="19"/>
  <c r="AA110" i="19"/>
  <c r="AA75" i="19"/>
  <c r="BI108" i="19"/>
  <c r="O119" i="19"/>
  <c r="O65" i="19"/>
  <c r="AM96" i="19"/>
  <c r="AM57" i="19"/>
  <c r="Y63" i="19"/>
  <c r="BN89" i="19"/>
  <c r="AQ86" i="19"/>
  <c r="AK98" i="19"/>
  <c r="BQ119" i="19"/>
  <c r="BQ55" i="19"/>
  <c r="M58" i="19"/>
  <c r="BU57" i="19"/>
  <c r="BH68" i="19"/>
  <c r="BH72" i="19"/>
  <c r="BH63" i="19"/>
  <c r="BH49" i="19"/>
  <c r="BH70" i="19"/>
  <c r="BH84" i="19"/>
  <c r="BH22" i="19"/>
  <c r="BH64" i="19"/>
  <c r="BH40" i="19"/>
  <c r="BH103" i="19"/>
  <c r="BH14" i="19"/>
  <c r="BH34" i="19"/>
  <c r="BK122" i="19"/>
  <c r="Q70" i="19"/>
  <c r="Q122" i="19"/>
  <c r="Q100" i="19"/>
  <c r="Q10" i="19"/>
  <c r="Q120" i="19"/>
  <c r="Q16" i="19"/>
  <c r="Q31" i="19"/>
  <c r="Q27" i="19"/>
  <c r="Q29" i="19"/>
  <c r="Q26" i="19"/>
  <c r="BK82" i="19"/>
  <c r="BF63" i="19"/>
  <c r="BF16" i="19"/>
  <c r="BG68" i="19"/>
  <c r="BG15" i="19"/>
  <c r="BR63" i="19"/>
  <c r="BR24" i="19"/>
  <c r="BR55" i="19"/>
  <c r="BR59" i="19"/>
  <c r="BR15" i="19"/>
  <c r="Q41" i="19"/>
  <c r="BR52" i="19"/>
  <c r="G58" i="19"/>
  <c r="G54" i="19"/>
  <c r="G69" i="19"/>
  <c r="BK55" i="19"/>
  <c r="BK62" i="19"/>
  <c r="BK66" i="19"/>
  <c r="BK61" i="19"/>
  <c r="BK49" i="19"/>
  <c r="BK31" i="19"/>
  <c r="Q33" i="19"/>
  <c r="AW27" i="19"/>
  <c r="BR28" i="19"/>
  <c r="F64" i="19"/>
  <c r="F62" i="19"/>
  <c r="P63" i="19"/>
  <c r="P31" i="19"/>
  <c r="P22" i="19"/>
  <c r="P118" i="19"/>
  <c r="P62" i="19"/>
  <c r="P19" i="19"/>
  <c r="V59" i="19"/>
  <c r="V55" i="19"/>
  <c r="V65" i="19"/>
  <c r="V66" i="19"/>
  <c r="E69" i="19"/>
  <c r="E60" i="19"/>
  <c r="E19" i="19"/>
  <c r="E67" i="19"/>
  <c r="E49" i="19"/>
  <c r="E120" i="19"/>
  <c r="E76" i="19"/>
  <c r="E38" i="19"/>
  <c r="E80" i="19"/>
  <c r="E47" i="19"/>
  <c r="Q59" i="19"/>
  <c r="AM46" i="19"/>
  <c r="Y45" i="19"/>
  <c r="BI93" i="19"/>
  <c r="BI65" i="19"/>
  <c r="Y111" i="19"/>
  <c r="BI42" i="19"/>
  <c r="BI24" i="19"/>
  <c r="BI31" i="19"/>
  <c r="H34" i="19"/>
  <c r="H20" i="19"/>
  <c r="H31" i="19"/>
  <c r="O41" i="19"/>
  <c r="O17" i="19"/>
  <c r="O40" i="19"/>
  <c r="O16" i="19"/>
  <c r="BN34" i="19"/>
  <c r="BN24" i="19"/>
  <c r="BN42" i="19"/>
  <c r="BU12" i="19"/>
  <c r="BU14" i="19"/>
  <c r="BU35" i="19"/>
  <c r="BU11" i="19"/>
  <c r="AQ48" i="19"/>
  <c r="AQ43" i="19"/>
  <c r="AQ13" i="19"/>
  <c r="M15" i="19"/>
  <c r="M12" i="19"/>
  <c r="M35" i="19"/>
  <c r="M11" i="19"/>
  <c r="AK40" i="19"/>
  <c r="AK35" i="19"/>
  <c r="BQ51" i="19"/>
  <c r="BQ40" i="19"/>
  <c r="AA14" i="19"/>
  <c r="AA50" i="19"/>
  <c r="AA25" i="19"/>
  <c r="AM41" i="19"/>
  <c r="AM47" i="19"/>
  <c r="AM16" i="19"/>
  <c r="Y48" i="19"/>
  <c r="Y41" i="19"/>
  <c r="AA69" i="19"/>
  <c r="AA101" i="19"/>
  <c r="AA83" i="19"/>
  <c r="BI88" i="19"/>
  <c r="BI75" i="19"/>
  <c r="BI97" i="19"/>
  <c r="BI67" i="19"/>
  <c r="O76" i="19"/>
  <c r="O90" i="19"/>
  <c r="O74" i="19"/>
  <c r="AM118" i="19"/>
  <c r="AM109" i="19"/>
  <c r="AM69" i="19"/>
  <c r="Y119" i="19"/>
  <c r="Y89" i="19"/>
  <c r="Y61" i="19"/>
  <c r="BN82" i="19"/>
  <c r="BN102" i="19"/>
  <c r="BN76" i="19"/>
  <c r="AQ112" i="19"/>
  <c r="AQ78" i="19"/>
  <c r="AK102" i="19"/>
  <c r="AK68" i="19"/>
  <c r="AK86" i="19"/>
  <c r="BQ58" i="19"/>
  <c r="BQ80" i="19"/>
  <c r="M111" i="19"/>
  <c r="M57" i="19"/>
  <c r="BU87" i="19"/>
  <c r="BU64" i="19"/>
  <c r="BQ35" i="19"/>
  <c r="Y47" i="19"/>
  <c r="BI103" i="19"/>
  <c r="AM74" i="19"/>
  <c r="BI38" i="19"/>
  <c r="BI20" i="19"/>
  <c r="BI27" i="19"/>
  <c r="H30" i="19"/>
  <c r="H16" i="19"/>
  <c r="H29" i="19"/>
  <c r="O39" i="19"/>
  <c r="O15" i="19"/>
  <c r="O38" i="19"/>
  <c r="O14" i="19"/>
  <c r="BN39" i="19"/>
  <c r="BN35" i="19"/>
  <c r="BN28" i="19"/>
  <c r="BU10" i="19"/>
  <c r="BU8" i="19"/>
  <c r="BU33" i="19"/>
  <c r="BU9" i="19"/>
  <c r="AQ40" i="19"/>
  <c r="AQ41" i="19"/>
  <c r="AQ11" i="19"/>
  <c r="M10" i="19"/>
  <c r="M8" i="19"/>
  <c r="M33" i="19"/>
  <c r="M9" i="19"/>
  <c r="AK32" i="19"/>
  <c r="AK33" i="19"/>
  <c r="BQ27" i="19"/>
  <c r="BQ48" i="19"/>
  <c r="AA10" i="19"/>
  <c r="AA51" i="19"/>
  <c r="AA21" i="19"/>
  <c r="AM39" i="19"/>
  <c r="AM44" i="19"/>
  <c r="AM14" i="19"/>
  <c r="Y7" i="19"/>
  <c r="Y39" i="19"/>
  <c r="AA105" i="19"/>
  <c r="AA89" i="19"/>
  <c r="AA79" i="19"/>
  <c r="BI111" i="19"/>
  <c r="BI105" i="19"/>
  <c r="BI77" i="19"/>
  <c r="BI66" i="19"/>
  <c r="O106" i="19"/>
  <c r="O97" i="19"/>
  <c r="O62" i="19"/>
  <c r="AM110" i="19"/>
  <c r="AM103" i="19"/>
  <c r="AM60" i="19"/>
  <c r="Y120" i="19"/>
  <c r="Y74" i="19"/>
  <c r="Y60" i="19"/>
  <c r="BN111" i="19"/>
  <c r="BN57" i="19"/>
  <c r="BN70" i="19"/>
  <c r="AQ122" i="19"/>
  <c r="AQ76" i="19"/>
  <c r="AK114" i="19"/>
  <c r="AK105" i="19"/>
  <c r="AK82" i="19"/>
  <c r="BQ113" i="19"/>
  <c r="BQ101" i="19"/>
  <c r="BQ73" i="19"/>
  <c r="M93" i="19"/>
  <c r="BU113" i="19"/>
  <c r="L113" i="1"/>
  <c r="H66" i="3"/>
  <c r="BN23" i="19"/>
  <c r="BQ44" i="19"/>
  <c r="AM45" i="19"/>
  <c r="AM77" i="19"/>
  <c r="BN115" i="19"/>
  <c r="AK67" i="19"/>
  <c r="BI34" i="19"/>
  <c r="BI8" i="19"/>
  <c r="BI25" i="19"/>
  <c r="H26" i="19"/>
  <c r="H12" i="19"/>
  <c r="H25" i="19"/>
  <c r="O37" i="19"/>
  <c r="O13" i="19"/>
  <c r="O36" i="19"/>
  <c r="O12" i="19"/>
  <c r="BN46" i="19"/>
  <c r="BN14" i="19"/>
  <c r="BU48" i="19"/>
  <c r="BU49" i="19"/>
  <c r="BU52" i="19"/>
  <c r="BU31" i="19"/>
  <c r="AQ46" i="19"/>
  <c r="AQ32" i="19"/>
  <c r="AQ39" i="19"/>
  <c r="M46" i="19"/>
  <c r="M47" i="19"/>
  <c r="M50" i="19"/>
  <c r="M31" i="19"/>
  <c r="AK44" i="19"/>
  <c r="AK26" i="19"/>
  <c r="AK31" i="19"/>
  <c r="BQ14" i="19"/>
  <c r="BQ41" i="19"/>
  <c r="BQ21" i="19"/>
  <c r="AA47" i="19"/>
  <c r="AA6" i="19"/>
  <c r="AA19" i="19"/>
  <c r="AM33" i="19"/>
  <c r="AM49" i="19"/>
  <c r="AM8" i="19"/>
  <c r="Y36" i="19"/>
  <c r="Y33" i="19"/>
  <c r="AA103" i="19"/>
  <c r="AA96" i="19"/>
  <c r="AA59" i="19"/>
  <c r="BI114" i="19"/>
  <c r="BI81" i="19"/>
  <c r="BI84" i="19"/>
  <c r="BI61" i="19"/>
  <c r="O85" i="19"/>
  <c r="O80" i="19"/>
  <c r="O66" i="19"/>
  <c r="AM115" i="19"/>
  <c r="AM71" i="19"/>
  <c r="AM87" i="19"/>
  <c r="Y116" i="19"/>
  <c r="Y84" i="19"/>
  <c r="Y56" i="19"/>
  <c r="BN71" i="19"/>
  <c r="BN97" i="19"/>
  <c r="BN61" i="19"/>
  <c r="AQ114" i="19"/>
  <c r="AQ74" i="19"/>
  <c r="AK62" i="19"/>
  <c r="AK84" i="19"/>
  <c r="AK72" i="19"/>
  <c r="BQ99" i="19"/>
  <c r="BQ91" i="19"/>
  <c r="BQ89" i="19"/>
  <c r="M106" i="19"/>
  <c r="BU115" i="19"/>
  <c r="BU105" i="19"/>
  <c r="BI32" i="19"/>
  <c r="BI33" i="19"/>
  <c r="BN26" i="19"/>
  <c r="AM20" i="19"/>
  <c r="BI101" i="19"/>
  <c r="AM121" i="19"/>
  <c r="Y97" i="19"/>
  <c r="BN88" i="19"/>
  <c r="BI29" i="19"/>
  <c r="BI50" i="19"/>
  <c r="BI28" i="19"/>
  <c r="H22" i="19"/>
  <c r="H48" i="19"/>
  <c r="H21" i="19"/>
  <c r="O35" i="19"/>
  <c r="O11" i="19"/>
  <c r="O34" i="19"/>
  <c r="O10" i="19"/>
  <c r="BN16" i="19"/>
  <c r="BN37" i="19"/>
  <c r="BU44" i="19"/>
  <c r="BU50" i="19"/>
  <c r="BU6" i="19"/>
  <c r="BU27" i="19"/>
  <c r="AQ44" i="19"/>
  <c r="AQ26" i="19"/>
  <c r="AQ37" i="19"/>
  <c r="M44" i="19"/>
  <c r="M48" i="19"/>
  <c r="M51" i="19"/>
  <c r="M26" i="19"/>
  <c r="AK34" i="19"/>
  <c r="AK16" i="19"/>
  <c r="AK25" i="19"/>
  <c r="BQ16" i="19"/>
  <c r="BQ33" i="19"/>
  <c r="BQ37" i="19"/>
  <c r="AA48" i="19"/>
  <c r="AA45" i="19"/>
  <c r="AA17" i="19"/>
  <c r="AM31" i="19"/>
  <c r="AM7" i="19"/>
  <c r="Y46" i="19"/>
  <c r="Y32" i="19"/>
  <c r="Y31" i="19"/>
  <c r="AA116" i="19"/>
  <c r="AA92" i="19"/>
  <c r="AA64" i="19"/>
  <c r="BI96" i="19"/>
  <c r="BI94" i="19"/>
  <c r="BI79" i="19"/>
  <c r="BI55" i="19"/>
  <c r="O121" i="19"/>
  <c r="O86" i="19"/>
  <c r="O54" i="19"/>
  <c r="AM122" i="19"/>
  <c r="AM63" i="19"/>
  <c r="AM83" i="19"/>
  <c r="Y112" i="19"/>
  <c r="Y79" i="19"/>
  <c r="BN112" i="19"/>
  <c r="BN68" i="19"/>
  <c r="BN56" i="19"/>
  <c r="AQ82" i="19"/>
  <c r="AQ70" i="19"/>
  <c r="AK115" i="19"/>
  <c r="AK85" i="19"/>
  <c r="AK69" i="19"/>
  <c r="BQ114" i="19"/>
  <c r="BQ83" i="19"/>
  <c r="BQ81" i="19"/>
  <c r="H101" i="19"/>
  <c r="M89" i="19"/>
  <c r="BU106" i="19"/>
  <c r="BU62" i="19"/>
  <c r="BI49" i="19"/>
  <c r="AK7" i="19"/>
  <c r="BN81" i="19"/>
  <c r="AK112" i="19"/>
  <c r="BQ95" i="19"/>
  <c r="BI22" i="19"/>
  <c r="BI51" i="19"/>
  <c r="BI23" i="19"/>
  <c r="H18" i="19"/>
  <c r="H49" i="19"/>
  <c r="H19" i="19"/>
  <c r="O33" i="19"/>
  <c r="O9" i="19"/>
  <c r="O32" i="19"/>
  <c r="O8" i="19"/>
  <c r="BN32" i="19"/>
  <c r="BN6" i="19"/>
  <c r="BU51" i="19"/>
  <c r="BU7" i="19"/>
  <c r="BU45" i="19"/>
  <c r="BU25" i="19"/>
  <c r="AQ42" i="19"/>
  <c r="AQ24" i="19"/>
  <c r="AQ35" i="19"/>
  <c r="M49" i="19"/>
  <c r="M7" i="19"/>
  <c r="M6" i="19"/>
  <c r="M29" i="19"/>
  <c r="AK29" i="19"/>
  <c r="AK12" i="19"/>
  <c r="AK28" i="19"/>
  <c r="BQ20" i="19"/>
  <c r="BQ9" i="19"/>
  <c r="BQ46" i="19"/>
  <c r="AA46" i="19"/>
  <c r="AA7" i="19"/>
  <c r="AA43" i="19"/>
  <c r="AA15" i="19"/>
  <c r="AM27" i="19"/>
  <c r="AM40" i="19"/>
  <c r="Y44" i="19"/>
  <c r="Y24" i="19"/>
  <c r="Y27" i="19"/>
  <c r="AA111" i="19"/>
  <c r="AA86" i="19"/>
  <c r="AA58" i="19"/>
  <c r="AA62" i="19"/>
  <c r="BI106" i="19"/>
  <c r="BI74" i="19"/>
  <c r="BI70" i="19"/>
  <c r="BI60" i="19"/>
  <c r="O110" i="19"/>
  <c r="O68" i="19"/>
  <c r="O56" i="19"/>
  <c r="AM116" i="19"/>
  <c r="AM99" i="19"/>
  <c r="AM70" i="19"/>
  <c r="Y105" i="19"/>
  <c r="Y70" i="19"/>
  <c r="BN120" i="19"/>
  <c r="BN85" i="19"/>
  <c r="BN64" i="19"/>
  <c r="AQ115" i="19"/>
  <c r="AQ66" i="19"/>
  <c r="AK103" i="19"/>
  <c r="AK92" i="19"/>
  <c r="AK58" i="19"/>
  <c r="BQ69" i="19"/>
  <c r="BQ67" i="19"/>
  <c r="BQ77" i="19"/>
  <c r="H95" i="19"/>
  <c r="M91" i="19"/>
  <c r="BU70" i="19"/>
  <c r="BU94" i="19"/>
  <c r="BN8" i="19"/>
  <c r="AK37" i="19"/>
  <c r="Y66" i="19"/>
  <c r="AK80" i="19"/>
  <c r="BQ92" i="19"/>
  <c r="BI10" i="19"/>
  <c r="BI6" i="19"/>
  <c r="BI21" i="19"/>
  <c r="H14" i="19"/>
  <c r="H47" i="19"/>
  <c r="H17" i="19"/>
  <c r="O50" i="19"/>
  <c r="O31" i="19"/>
  <c r="O46" i="19"/>
  <c r="O27" i="19"/>
  <c r="BN9" i="19"/>
  <c r="BN43" i="19"/>
  <c r="BN49" i="19"/>
  <c r="BU42" i="19"/>
  <c r="BU40" i="19"/>
  <c r="BU53" i="19"/>
  <c r="BU28" i="19"/>
  <c r="AQ34" i="19"/>
  <c r="AQ20" i="19"/>
  <c r="AQ31" i="19"/>
  <c r="M42" i="19"/>
  <c r="M40" i="19"/>
  <c r="M52" i="19"/>
  <c r="M25" i="19"/>
  <c r="AK10" i="19"/>
  <c r="AK8" i="19"/>
  <c r="AK21" i="19"/>
  <c r="BQ26" i="19"/>
  <c r="BQ18" i="19"/>
  <c r="BQ6" i="19"/>
  <c r="AA44" i="19"/>
  <c r="AA32" i="19"/>
  <c r="AA41" i="19"/>
  <c r="AA13" i="19"/>
  <c r="AM25" i="19"/>
  <c r="AM38" i="19"/>
  <c r="Y49" i="19"/>
  <c r="Y20" i="19"/>
  <c r="Y25" i="19"/>
  <c r="AA88" i="19"/>
  <c r="AA81" i="19"/>
  <c r="AA102" i="19"/>
  <c r="AA61" i="19"/>
  <c r="BI118" i="19"/>
  <c r="BI69" i="19"/>
  <c r="BI86" i="19"/>
  <c r="O107" i="19"/>
  <c r="O116" i="19"/>
  <c r="O93" i="19"/>
  <c r="O63" i="19"/>
  <c r="AM86" i="19"/>
  <c r="AM90" i="19"/>
  <c r="AM66" i="19"/>
  <c r="Y99" i="19"/>
  <c r="Y81" i="19"/>
  <c r="Y75" i="19"/>
  <c r="BN113" i="19"/>
  <c r="BN95" i="19"/>
  <c r="BN58" i="19"/>
  <c r="AQ79" i="19"/>
  <c r="AQ55" i="19"/>
  <c r="AK91" i="19"/>
  <c r="AK71" i="19"/>
  <c r="AK66" i="19"/>
  <c r="BQ109" i="19"/>
  <c r="BQ97" i="19"/>
  <c r="BQ64" i="19"/>
  <c r="H83" i="19"/>
  <c r="M65" i="19"/>
  <c r="BU121" i="19"/>
  <c r="BU101" i="19"/>
  <c r="P113" i="1"/>
  <c r="L66" i="3"/>
  <c r="BK57" i="19"/>
  <c r="P69" i="19"/>
  <c r="Q15" i="19"/>
  <c r="E30" i="19"/>
  <c r="E107" i="19"/>
  <c r="Q69" i="19"/>
  <c r="P88" i="19"/>
  <c r="P52" i="19"/>
  <c r="E66" i="19"/>
  <c r="Q54" i="19"/>
  <c r="BR121" i="19"/>
  <c r="P36" i="19"/>
  <c r="E104" i="19"/>
  <c r="BK89" i="19"/>
  <c r="BR117" i="19"/>
  <c r="P32" i="19"/>
  <c r="E63" i="19"/>
  <c r="BH102" i="19"/>
  <c r="BK116" i="19"/>
  <c r="BR56" i="19"/>
  <c r="BN41" i="19"/>
  <c r="BN19" i="19"/>
  <c r="BN38" i="19"/>
  <c r="AK42" i="19"/>
  <c r="AK48" i="19"/>
  <c r="AK51" i="19"/>
  <c r="AK27" i="19"/>
  <c r="BK37" i="19"/>
  <c r="BQ24" i="19"/>
  <c r="BQ15" i="19"/>
  <c r="BQ34" i="19"/>
  <c r="BQ52" i="19"/>
  <c r="BH50" i="19"/>
  <c r="E48" i="19"/>
  <c r="P53" i="19"/>
  <c r="AM52" i="19"/>
  <c r="AM28" i="19"/>
  <c r="AM48" i="19"/>
  <c r="AM24" i="19"/>
  <c r="Y42" i="19"/>
  <c r="Y40" i="19"/>
  <c r="Y52" i="19"/>
  <c r="Y28" i="19"/>
  <c r="E119" i="19"/>
  <c r="E61" i="19"/>
  <c r="BI121" i="19"/>
  <c r="BI116" i="19"/>
  <c r="BI73" i="19"/>
  <c r="BI89" i="19"/>
  <c r="BI63" i="19"/>
  <c r="BI56" i="19"/>
  <c r="AM101" i="19"/>
  <c r="AM93" i="19"/>
  <c r="AM104" i="19"/>
  <c r="AM91" i="19"/>
  <c r="AM54" i="19"/>
  <c r="BH55" i="19"/>
  <c r="Y115" i="19"/>
  <c r="Y96" i="19"/>
  <c r="Y77" i="19"/>
  <c r="Y72" i="19"/>
  <c r="Q113" i="19"/>
  <c r="BN119" i="19"/>
  <c r="BN98" i="19"/>
  <c r="BN90" i="19"/>
  <c r="BN86" i="19"/>
  <c r="BN62" i="19"/>
  <c r="AK75" i="19"/>
  <c r="AK120" i="19"/>
  <c r="AK63" i="19"/>
  <c r="AK57" i="19"/>
  <c r="BK86" i="19"/>
  <c r="BQ105" i="19"/>
  <c r="BQ106" i="19"/>
  <c r="BQ90" i="19"/>
  <c r="BQ75" i="19"/>
  <c r="BQ63" i="19"/>
  <c r="BR120" i="19"/>
  <c r="Q14" i="19"/>
  <c r="BK17" i="19"/>
  <c r="BH32" i="19"/>
  <c r="BR42" i="19"/>
  <c r="E6" i="19"/>
  <c r="P43" i="19"/>
  <c r="E110" i="19"/>
  <c r="BH115" i="19"/>
  <c r="BH90" i="19"/>
  <c r="Q106" i="19"/>
  <c r="BK72" i="19"/>
  <c r="BR113" i="19"/>
  <c r="BI30" i="19"/>
  <c r="BI26" i="19"/>
  <c r="BI43" i="19"/>
  <c r="BI19" i="19"/>
  <c r="Q9" i="19"/>
  <c r="BN22" i="19"/>
  <c r="BN51" i="19"/>
  <c r="BN31" i="19"/>
  <c r="BN50" i="19"/>
  <c r="AK18" i="19"/>
  <c r="AK36" i="19"/>
  <c r="AK53" i="19"/>
  <c r="AK23" i="19"/>
  <c r="BK46" i="19"/>
  <c r="BQ36" i="19"/>
  <c r="BQ53" i="19"/>
  <c r="BQ25" i="19"/>
  <c r="BQ17" i="19"/>
  <c r="BH7" i="19"/>
  <c r="BR50" i="19"/>
  <c r="E40" i="19"/>
  <c r="P39" i="19"/>
  <c r="AM43" i="19"/>
  <c r="AM19" i="19"/>
  <c r="AM42" i="19"/>
  <c r="AM18" i="19"/>
  <c r="Y30" i="19"/>
  <c r="Y26" i="19"/>
  <c r="Y43" i="19"/>
  <c r="Y19" i="19"/>
  <c r="E106" i="19"/>
  <c r="BI107" i="19"/>
  <c r="BI99" i="19"/>
  <c r="BI64" i="19"/>
  <c r="BI91" i="19"/>
  <c r="BI72" i="19"/>
  <c r="AM120" i="19"/>
  <c r="AM113" i="19"/>
  <c r="AM84" i="19"/>
  <c r="AM75" i="19"/>
  <c r="BH111" i="19"/>
  <c r="BH82" i="19"/>
  <c r="Y122" i="19"/>
  <c r="Y109" i="19"/>
  <c r="Y91" i="19"/>
  <c r="Y67" i="19"/>
  <c r="Q97" i="19"/>
  <c r="BN118" i="19"/>
  <c r="BN78" i="19"/>
  <c r="BN77" i="19"/>
  <c r="BN92" i="19"/>
  <c r="AK110" i="19"/>
  <c r="AK108" i="19"/>
  <c r="AK97" i="19"/>
  <c r="AK54" i="19"/>
  <c r="BK64" i="19"/>
  <c r="BQ72" i="19"/>
  <c r="BQ104" i="19"/>
  <c r="BQ79" i="19"/>
  <c r="BQ85" i="19"/>
  <c r="P112" i="19"/>
  <c r="BR64" i="19"/>
  <c r="BN10" i="19"/>
  <c r="BN20" i="19"/>
  <c r="BN25" i="19"/>
  <c r="BN44" i="19"/>
  <c r="AK49" i="19"/>
  <c r="AK24" i="19"/>
  <c r="AK41" i="19"/>
  <c r="AK17" i="19"/>
  <c r="BK42" i="19"/>
  <c r="BQ31" i="19"/>
  <c r="BQ10" i="19"/>
  <c r="BQ7" i="19"/>
  <c r="BQ39" i="19"/>
  <c r="BH11" i="19"/>
  <c r="BR41" i="19"/>
  <c r="E26" i="19"/>
  <c r="P27" i="19"/>
  <c r="AM37" i="19"/>
  <c r="AM13" i="19"/>
  <c r="AM36" i="19"/>
  <c r="AM12" i="19"/>
  <c r="Y18" i="19"/>
  <c r="Y16" i="19"/>
  <c r="Y37" i="19"/>
  <c r="Y14" i="19"/>
  <c r="E88" i="19"/>
  <c r="BI117" i="19"/>
  <c r="BI80" i="19"/>
  <c r="BI113" i="19"/>
  <c r="BI95" i="19"/>
  <c r="BI62" i="19"/>
  <c r="BI58" i="19"/>
  <c r="AM108" i="19"/>
  <c r="AM106" i="19"/>
  <c r="AM80" i="19"/>
  <c r="AM98" i="19"/>
  <c r="AM73" i="19"/>
  <c r="BH121" i="19"/>
  <c r="Y98" i="19"/>
  <c r="Y100" i="19"/>
  <c r="Y73" i="19"/>
  <c r="Y90" i="19"/>
  <c r="Y55" i="19"/>
  <c r="Q60" i="19"/>
  <c r="BN107" i="19"/>
  <c r="BN110" i="19"/>
  <c r="BN65" i="19"/>
  <c r="BN60" i="19"/>
  <c r="AK118" i="19"/>
  <c r="AK70" i="19"/>
  <c r="AK113" i="19"/>
  <c r="AK88" i="19"/>
  <c r="AK59" i="19"/>
  <c r="BK85" i="19"/>
  <c r="BQ84" i="19"/>
  <c r="BQ111" i="19"/>
  <c r="BQ86" i="19"/>
  <c r="BQ74" i="19"/>
  <c r="P104" i="19"/>
  <c r="BR54" i="19"/>
  <c r="Q30" i="19"/>
  <c r="BK7" i="19"/>
  <c r="BH13" i="19"/>
  <c r="BR46" i="19"/>
  <c r="E31" i="19"/>
  <c r="P29" i="19"/>
  <c r="E99" i="19"/>
  <c r="BH120" i="19"/>
  <c r="BH60" i="19"/>
  <c r="Q65" i="19"/>
  <c r="BK78" i="19"/>
  <c r="P108" i="19"/>
  <c r="BR71" i="19"/>
  <c r="BI18" i="19"/>
  <c r="BI16" i="19"/>
  <c r="BI37" i="19"/>
  <c r="BI15" i="19"/>
  <c r="Q28" i="19"/>
  <c r="BI12" i="19"/>
  <c r="BI14" i="19"/>
  <c r="BI35" i="19"/>
  <c r="BI11" i="19"/>
  <c r="Q22" i="19"/>
  <c r="BN18" i="19"/>
  <c r="BN7" i="19"/>
  <c r="BN30" i="19"/>
  <c r="BN40" i="19"/>
  <c r="AK38" i="19"/>
  <c r="AK20" i="19"/>
  <c r="AK39" i="19"/>
  <c r="AK13" i="19"/>
  <c r="BK38" i="19"/>
  <c r="BQ38" i="19"/>
  <c r="BQ12" i="19"/>
  <c r="BQ45" i="19"/>
  <c r="BQ28" i="19"/>
  <c r="BH9" i="19"/>
  <c r="BR47" i="19"/>
  <c r="E29" i="19"/>
  <c r="P25" i="19"/>
  <c r="AM35" i="19"/>
  <c r="AM11" i="19"/>
  <c r="AM34" i="19"/>
  <c r="AM10" i="19"/>
  <c r="Y15" i="19"/>
  <c r="Y12" i="19"/>
  <c r="Y35" i="19"/>
  <c r="Y11" i="19"/>
  <c r="E84" i="19"/>
  <c r="BI104" i="19"/>
  <c r="BI122" i="19"/>
  <c r="BI109" i="19"/>
  <c r="BI83" i="19"/>
  <c r="BI90" i="19"/>
  <c r="AM95" i="19"/>
  <c r="AM112" i="19"/>
  <c r="AM92" i="19"/>
  <c r="AM94" i="19"/>
  <c r="AM65" i="19"/>
  <c r="BH80" i="19"/>
  <c r="Y110" i="19"/>
  <c r="Y76" i="19"/>
  <c r="Y93" i="19"/>
  <c r="Y78" i="19"/>
  <c r="Y64" i="19"/>
  <c r="Q95" i="19"/>
  <c r="BN100" i="19"/>
  <c r="BN106" i="19"/>
  <c r="BN55" i="19"/>
  <c r="BN67" i="19"/>
  <c r="AK96" i="19"/>
  <c r="AK106" i="19"/>
  <c r="AK109" i="19"/>
  <c r="AK76" i="19"/>
  <c r="AK60" i="19"/>
  <c r="BK69" i="19"/>
  <c r="BQ76" i="19"/>
  <c r="BQ107" i="19"/>
  <c r="BQ61" i="19"/>
  <c r="BQ60" i="19"/>
  <c r="P75" i="19"/>
  <c r="BR57" i="19"/>
  <c r="H61" i="19"/>
  <c r="M76" i="19"/>
  <c r="M82" i="19"/>
  <c r="H120" i="19"/>
  <c r="H69" i="19"/>
  <c r="M120" i="19"/>
  <c r="M72" i="19"/>
  <c r="H102" i="19"/>
  <c r="H58" i="19"/>
  <c r="M116" i="19"/>
  <c r="M54" i="19"/>
  <c r="H110" i="19"/>
  <c r="H59" i="19"/>
  <c r="M99" i="19"/>
  <c r="M66" i="19"/>
  <c r="H111" i="19"/>
  <c r="M114" i="19"/>
  <c r="M88" i="19"/>
  <c r="M60" i="19"/>
  <c r="Q11" i="19"/>
  <c r="BB13" i="19"/>
  <c r="BK40" i="19"/>
  <c r="BH48" i="19"/>
  <c r="BR53" i="19"/>
  <c r="E36" i="19"/>
  <c r="P28" i="19"/>
  <c r="P23" i="19"/>
  <c r="E101" i="19"/>
  <c r="E68" i="19"/>
  <c r="AM111" i="19"/>
  <c r="AM97" i="19"/>
  <c r="AM72" i="19"/>
  <c r="AM76" i="19"/>
  <c r="AM79" i="19"/>
  <c r="AM61" i="19"/>
  <c r="BH99" i="19"/>
  <c r="BH65" i="19"/>
  <c r="Y92" i="19"/>
  <c r="Y108" i="19"/>
  <c r="Y80" i="19"/>
  <c r="Y58" i="19"/>
  <c r="Y59" i="19"/>
  <c r="Q85" i="19"/>
  <c r="Q71" i="19"/>
  <c r="BN122" i="19"/>
  <c r="BN105" i="19"/>
  <c r="BN104" i="19"/>
  <c r="BN74" i="19"/>
  <c r="BN72" i="19"/>
  <c r="BN63" i="19"/>
  <c r="AK117" i="19"/>
  <c r="AK107" i="19"/>
  <c r="AK87" i="19"/>
  <c r="AK55" i="19"/>
  <c r="AK90" i="19"/>
  <c r="AK64" i="19"/>
  <c r="BK104" i="19"/>
  <c r="BQ116" i="19"/>
  <c r="BQ78" i="19"/>
  <c r="BQ115" i="19"/>
  <c r="BQ103" i="19"/>
  <c r="BQ87" i="19"/>
  <c r="BQ56" i="19"/>
  <c r="P95" i="19"/>
  <c r="BR122" i="19"/>
  <c r="Q47" i="19"/>
  <c r="BK50" i="19"/>
  <c r="BK34" i="19"/>
  <c r="BH52" i="19"/>
  <c r="BR34" i="19"/>
  <c r="BR22" i="19"/>
  <c r="E46" i="19"/>
  <c r="P42" i="19"/>
  <c r="E116" i="19"/>
  <c r="E90" i="19"/>
  <c r="BH122" i="19"/>
  <c r="BH74" i="19"/>
  <c r="Q115" i="19"/>
  <c r="Q88" i="19"/>
  <c r="BK98" i="19"/>
  <c r="P103" i="19"/>
  <c r="BR94" i="19"/>
  <c r="Q49" i="19"/>
  <c r="BK41" i="19"/>
  <c r="BK12" i="19"/>
  <c r="BH53" i="19"/>
  <c r="BR30" i="19"/>
  <c r="BR26" i="19"/>
  <c r="E43" i="19"/>
  <c r="P38" i="19"/>
  <c r="E100" i="19"/>
  <c r="E102" i="19"/>
  <c r="BH118" i="19"/>
  <c r="BH73" i="19"/>
  <c r="Y107" i="19"/>
  <c r="Y106" i="19"/>
  <c r="Y85" i="19"/>
  <c r="Y102" i="19"/>
  <c r="Y86" i="19"/>
  <c r="Y62" i="19"/>
  <c r="Q121" i="19"/>
  <c r="Q84" i="19"/>
  <c r="BN59" i="19"/>
  <c r="BN101" i="19"/>
  <c r="BN96" i="19"/>
  <c r="BN103" i="19"/>
  <c r="BN84" i="19"/>
  <c r="BN54" i="19"/>
  <c r="AK104" i="19"/>
  <c r="AK77" i="19"/>
  <c r="AK74" i="19"/>
  <c r="AK94" i="19"/>
  <c r="AK78" i="19"/>
  <c r="BK114" i="19"/>
  <c r="BK94" i="19"/>
  <c r="BQ110" i="19"/>
  <c r="BQ120" i="19"/>
  <c r="BQ102" i="19"/>
  <c r="BQ68" i="19"/>
  <c r="BQ66" i="19"/>
  <c r="BQ62" i="19"/>
  <c r="P70" i="19"/>
  <c r="BR67" i="19"/>
  <c r="Q38" i="19"/>
  <c r="BK39" i="19"/>
  <c r="BK10" i="19"/>
  <c r="BH37" i="19"/>
  <c r="BR25" i="19"/>
  <c r="BR21" i="19"/>
  <c r="E39" i="19"/>
  <c r="P34" i="19"/>
  <c r="E112" i="19"/>
  <c r="E98" i="19"/>
  <c r="AM114" i="19"/>
  <c r="AM105" i="19"/>
  <c r="AM55" i="19"/>
  <c r="AM82" i="19"/>
  <c r="BH57" i="19"/>
  <c r="BH69" i="19"/>
  <c r="Y69" i="19"/>
  <c r="Y118" i="19"/>
  <c r="Y83" i="19"/>
  <c r="Y101" i="19"/>
  <c r="Y82" i="19"/>
  <c r="Q117" i="19"/>
  <c r="Q76" i="19"/>
  <c r="BN117" i="19"/>
  <c r="BN87" i="19"/>
  <c r="BN83" i="19"/>
  <c r="BN99" i="19"/>
  <c r="AK95" i="19"/>
  <c r="AK100" i="19"/>
  <c r="AK73" i="19"/>
  <c r="AK101" i="19"/>
  <c r="BK97" i="19"/>
  <c r="BK90" i="19"/>
  <c r="BQ112" i="19"/>
  <c r="BQ117" i="19"/>
  <c r="BQ94" i="19"/>
  <c r="BQ98" i="19"/>
  <c r="BQ93" i="19"/>
  <c r="P81" i="19"/>
  <c r="BR88" i="19"/>
  <c r="BB15" i="19"/>
  <c r="N41" i="19"/>
  <c r="BF25" i="19"/>
  <c r="BF52" i="19"/>
  <c r="P100" i="19"/>
  <c r="P79" i="19"/>
  <c r="Q53" i="19"/>
  <c r="Q46" i="19"/>
  <c r="Q12" i="19"/>
  <c r="BK35" i="19"/>
  <c r="BK36" i="19"/>
  <c r="BH18" i="19"/>
  <c r="BH44" i="19"/>
  <c r="BR20" i="19"/>
  <c r="BR19" i="19"/>
  <c r="E32" i="19"/>
  <c r="E15" i="19"/>
  <c r="P30" i="19"/>
  <c r="P21" i="19"/>
  <c r="E105" i="19"/>
  <c r="E72" i="19"/>
  <c r="E55" i="19"/>
  <c r="BH91" i="19"/>
  <c r="BH85" i="19"/>
  <c r="BH59" i="19"/>
  <c r="Q112" i="19"/>
  <c r="Q89" i="19"/>
  <c r="Q80" i="19"/>
  <c r="BK103" i="19"/>
  <c r="BK74" i="19"/>
  <c r="P107" i="19"/>
  <c r="P74" i="19"/>
  <c r="BR112" i="19"/>
  <c r="Q39" i="19"/>
  <c r="Q44" i="19"/>
  <c r="Q8" i="19"/>
  <c r="BK23" i="19"/>
  <c r="BK30" i="19"/>
  <c r="BH10" i="19"/>
  <c r="BH35" i="19"/>
  <c r="BR48" i="19"/>
  <c r="BR6" i="19"/>
  <c r="E44" i="19"/>
  <c r="E7" i="19"/>
  <c r="P7" i="19"/>
  <c r="P48" i="19"/>
  <c r="AW105" i="19"/>
  <c r="E96" i="19"/>
  <c r="E83" i="19"/>
  <c r="E62" i="19"/>
  <c r="BH81" i="19"/>
  <c r="BH100" i="19"/>
  <c r="Q105" i="19"/>
  <c r="Q98" i="19"/>
  <c r="Q56" i="19"/>
  <c r="BK109" i="19"/>
  <c r="BK87" i="19"/>
  <c r="P117" i="19"/>
  <c r="P73" i="19"/>
  <c r="BR86" i="19"/>
  <c r="BK21" i="19"/>
  <c r="BK16" i="19"/>
  <c r="BH51" i="19"/>
  <c r="BH33" i="19"/>
  <c r="BR45" i="19"/>
  <c r="BR49" i="19"/>
  <c r="E42" i="19"/>
  <c r="E53" i="19"/>
  <c r="P44" i="19"/>
  <c r="P51" i="19"/>
  <c r="AW88" i="19"/>
  <c r="E118" i="19"/>
  <c r="E79" i="19"/>
  <c r="BH113" i="19"/>
  <c r="BH71" i="19"/>
  <c r="BH92" i="19"/>
  <c r="Q108" i="19"/>
  <c r="Q81" i="19"/>
  <c r="Q67" i="19"/>
  <c r="BK111" i="19"/>
  <c r="BK92" i="19"/>
  <c r="BK58" i="19"/>
  <c r="P109" i="19"/>
  <c r="BR109" i="19"/>
  <c r="BR80" i="19"/>
  <c r="Q37" i="19"/>
  <c r="BB29" i="19"/>
  <c r="Q35" i="19"/>
  <c r="Q40" i="19"/>
  <c r="BB24" i="19"/>
  <c r="BK19" i="19"/>
  <c r="BK14" i="19"/>
  <c r="BH45" i="19"/>
  <c r="BH31" i="19"/>
  <c r="BR38" i="19"/>
  <c r="BR43" i="19"/>
  <c r="E34" i="19"/>
  <c r="E45" i="19"/>
  <c r="P40" i="19"/>
  <c r="P6" i="19"/>
  <c r="BF57" i="19"/>
  <c r="E114" i="19"/>
  <c r="E92" i="19"/>
  <c r="BH104" i="19"/>
  <c r="BH88" i="19"/>
  <c r="BH77" i="19"/>
  <c r="Q104" i="19"/>
  <c r="Q75" i="19"/>
  <c r="Q64" i="19"/>
  <c r="BK107" i="19"/>
  <c r="BK76" i="19"/>
  <c r="BK73" i="19"/>
  <c r="P106" i="19"/>
  <c r="BR99" i="19"/>
  <c r="BR87" i="19"/>
  <c r="AW96" i="19"/>
  <c r="AW113" i="19"/>
  <c r="BF99" i="19"/>
  <c r="N48" i="19"/>
  <c r="BB109" i="19"/>
  <c r="R72" i="19"/>
  <c r="N33" i="19"/>
  <c r="BB56" i="19"/>
  <c r="R65" i="19"/>
  <c r="N88" i="19"/>
  <c r="BB103" i="19"/>
  <c r="R39" i="19"/>
  <c r="BB7" i="19"/>
  <c r="AW94" i="19"/>
  <c r="AD119" i="19"/>
  <c r="Q101" i="19"/>
  <c r="Q90" i="19"/>
  <c r="Q103" i="19"/>
  <c r="Q68" i="19"/>
  <c r="BK99" i="19"/>
  <c r="BK95" i="19"/>
  <c r="BK71" i="19"/>
  <c r="P80" i="19"/>
  <c r="P90" i="19"/>
  <c r="P66" i="19"/>
  <c r="BR97" i="19"/>
  <c r="BR75" i="19"/>
  <c r="BR119" i="19"/>
  <c r="BF79" i="19"/>
  <c r="N9" i="19"/>
  <c r="BR62" i="19"/>
  <c r="Q50" i="19"/>
  <c r="Q23" i="19"/>
  <c r="Q36" i="19"/>
  <c r="R24" i="19"/>
  <c r="BK53" i="19"/>
  <c r="BK15" i="19"/>
  <c r="BK22" i="19"/>
  <c r="BH6" i="19"/>
  <c r="BH16" i="19"/>
  <c r="BH29" i="19"/>
  <c r="F51" i="19"/>
  <c r="BR40" i="19"/>
  <c r="BR39" i="19"/>
  <c r="E28" i="19"/>
  <c r="E20" i="19"/>
  <c r="E25" i="19"/>
  <c r="P20" i="19"/>
  <c r="P50" i="19"/>
  <c r="P15" i="19"/>
  <c r="E56" i="19"/>
  <c r="E117" i="19"/>
  <c r="E82" i="19"/>
  <c r="E73" i="19"/>
  <c r="BB107" i="19"/>
  <c r="BH117" i="19"/>
  <c r="BH116" i="19"/>
  <c r="BH95" i="19"/>
  <c r="BH54" i="19"/>
  <c r="Q78" i="19"/>
  <c r="Q77" i="19"/>
  <c r="Q79" i="19"/>
  <c r="Q61" i="19"/>
  <c r="BK117" i="19"/>
  <c r="BK101" i="19"/>
  <c r="BK83" i="19"/>
  <c r="P85" i="19"/>
  <c r="P86" i="19"/>
  <c r="P67" i="19"/>
  <c r="BR115" i="19"/>
  <c r="BR82" i="19"/>
  <c r="AW25" i="19"/>
  <c r="BF38" i="19"/>
  <c r="Q51" i="19"/>
  <c r="Q17" i="19"/>
  <c r="Q34" i="19"/>
  <c r="R30" i="19"/>
  <c r="BK45" i="19"/>
  <c r="BK13" i="19"/>
  <c r="BK20" i="19"/>
  <c r="BH47" i="19"/>
  <c r="BH12" i="19"/>
  <c r="BH21" i="19"/>
  <c r="BR51" i="19"/>
  <c r="BR36" i="19"/>
  <c r="BR31" i="19"/>
  <c r="E18" i="19"/>
  <c r="E51" i="19"/>
  <c r="E23" i="19"/>
  <c r="P45" i="19"/>
  <c r="P47" i="19"/>
  <c r="AW79" i="19"/>
  <c r="E115" i="19"/>
  <c r="E86" i="19"/>
  <c r="E89" i="19"/>
  <c r="E74" i="19"/>
  <c r="BB115" i="19"/>
  <c r="BH110" i="19"/>
  <c r="BH112" i="19"/>
  <c r="BH97" i="19"/>
  <c r="BH66" i="19"/>
  <c r="N115" i="19"/>
  <c r="Q107" i="19"/>
  <c r="Q72" i="19"/>
  <c r="Q66" i="19"/>
  <c r="Q57" i="19"/>
  <c r="BK80" i="19"/>
  <c r="BK106" i="19"/>
  <c r="BK81" i="19"/>
  <c r="BK79" i="19"/>
  <c r="P111" i="19"/>
  <c r="P68" i="19"/>
  <c r="P58" i="19"/>
  <c r="BR111" i="19"/>
  <c r="BR69" i="19"/>
  <c r="N31" i="19"/>
  <c r="Q6" i="19"/>
  <c r="Q13" i="19"/>
  <c r="Q32" i="19"/>
  <c r="R20" i="19"/>
  <c r="BK43" i="19"/>
  <c r="BK11" i="19"/>
  <c r="BK18" i="19"/>
  <c r="BH42" i="19"/>
  <c r="BH8" i="19"/>
  <c r="BH26" i="19"/>
  <c r="BR7" i="19"/>
  <c r="BR32" i="19"/>
  <c r="BR29" i="19"/>
  <c r="E10" i="19"/>
  <c r="E52" i="19"/>
  <c r="E21" i="19"/>
  <c r="P49" i="19"/>
  <c r="P46" i="19"/>
  <c r="AW83" i="19"/>
  <c r="E75" i="19"/>
  <c r="E122" i="19"/>
  <c r="E77" i="19"/>
  <c r="E70" i="19"/>
  <c r="BB122" i="19"/>
  <c r="BH93" i="19"/>
  <c r="BH108" i="19"/>
  <c r="BH89" i="19"/>
  <c r="BH61" i="19"/>
  <c r="N81" i="19"/>
  <c r="Q55" i="19"/>
  <c r="Q82" i="19"/>
  <c r="Q92" i="19"/>
  <c r="Q62" i="19"/>
  <c r="BK108" i="19"/>
  <c r="BK100" i="19"/>
  <c r="BK88" i="19"/>
  <c r="BK75" i="19"/>
  <c r="P96" i="19"/>
  <c r="P93" i="19"/>
  <c r="P61" i="19"/>
  <c r="BR107" i="19"/>
  <c r="BR93" i="19"/>
  <c r="Q52" i="19"/>
  <c r="Q25" i="19"/>
  <c r="Q48" i="19"/>
  <c r="Q24" i="19"/>
  <c r="R27" i="19"/>
  <c r="AW48" i="19"/>
  <c r="BK33" i="19"/>
  <c r="BK9" i="19"/>
  <c r="BK32" i="19"/>
  <c r="BK8" i="19"/>
  <c r="BH38" i="19"/>
  <c r="BH36" i="19"/>
  <c r="BH46" i="19"/>
  <c r="BH24" i="19"/>
  <c r="BR23" i="19"/>
  <c r="BR27" i="19"/>
  <c r="BR44" i="19"/>
  <c r="BR17" i="19"/>
  <c r="E50" i="19"/>
  <c r="E24" i="19"/>
  <c r="E41" i="19"/>
  <c r="E17" i="19"/>
  <c r="P24" i="19"/>
  <c r="P26" i="19"/>
  <c r="P41" i="19"/>
  <c r="P17" i="19"/>
  <c r="BF102" i="19"/>
  <c r="E93" i="19"/>
  <c r="E121" i="19"/>
  <c r="E97" i="19"/>
  <c r="E103" i="19"/>
  <c r="E71" i="19"/>
  <c r="E57" i="19"/>
  <c r="BB63" i="19"/>
  <c r="R68" i="19"/>
  <c r="BH106" i="19"/>
  <c r="BH67" i="19"/>
  <c r="BH58" i="19"/>
  <c r="BH76" i="19"/>
  <c r="BH86" i="19"/>
  <c r="BH56" i="19"/>
  <c r="N96" i="19"/>
  <c r="Q96" i="19"/>
  <c r="Q109" i="19"/>
  <c r="Q102" i="19"/>
  <c r="Q99" i="19"/>
  <c r="Q73" i="19"/>
  <c r="Q58" i="19"/>
  <c r="BK120" i="19"/>
  <c r="BK118" i="19"/>
  <c r="BK113" i="19"/>
  <c r="BK96" i="19"/>
  <c r="BK65" i="19"/>
  <c r="BK67" i="19"/>
  <c r="P78" i="19"/>
  <c r="P89" i="19"/>
  <c r="P65" i="19"/>
  <c r="P64" i="19"/>
  <c r="BR110" i="19"/>
  <c r="BR108" i="19"/>
  <c r="BR73" i="19"/>
  <c r="Q45" i="19"/>
  <c r="Q21" i="19"/>
  <c r="Q7" i="19"/>
  <c r="Q20" i="19"/>
  <c r="R51" i="19"/>
  <c r="BK51" i="19"/>
  <c r="BK27" i="19"/>
  <c r="BK47" i="19"/>
  <c r="BK26" i="19"/>
  <c r="BF23" i="19"/>
  <c r="BH30" i="19"/>
  <c r="BH28" i="19"/>
  <c r="BH43" i="19"/>
  <c r="BH19" i="19"/>
  <c r="F10" i="19"/>
  <c r="BR18" i="19"/>
  <c r="BR16" i="19"/>
  <c r="BR37" i="19"/>
  <c r="BR13" i="19"/>
  <c r="E27" i="19"/>
  <c r="E16" i="19"/>
  <c r="E37" i="19"/>
  <c r="E13" i="19"/>
  <c r="P16" i="19"/>
  <c r="P18" i="19"/>
  <c r="P37" i="19"/>
  <c r="P13" i="19"/>
  <c r="BF115" i="19"/>
  <c r="E81" i="19"/>
  <c r="E113" i="19"/>
  <c r="E78" i="19"/>
  <c r="E95" i="19"/>
  <c r="E65" i="19"/>
  <c r="E58" i="19"/>
  <c r="R92" i="19"/>
  <c r="BH114" i="19"/>
  <c r="BH107" i="19"/>
  <c r="BH75" i="19"/>
  <c r="BH79" i="19"/>
  <c r="BH78" i="19"/>
  <c r="N104" i="19"/>
  <c r="Q119" i="19"/>
  <c r="Q118" i="19"/>
  <c r="Q94" i="19"/>
  <c r="Q91" i="19"/>
  <c r="Q63" i="19"/>
  <c r="BK119" i="19"/>
  <c r="BK68" i="19"/>
  <c r="BK105" i="19"/>
  <c r="BK84" i="19"/>
  <c r="BK63" i="19"/>
  <c r="BK56" i="19"/>
  <c r="P119" i="19"/>
  <c r="P77" i="19"/>
  <c r="P91" i="19"/>
  <c r="P57" i="19"/>
  <c r="BR114" i="19"/>
  <c r="BR79" i="19"/>
  <c r="BR77" i="19"/>
  <c r="N46" i="19"/>
  <c r="Q43" i="19"/>
  <c r="Q19" i="19"/>
  <c r="Q42" i="19"/>
  <c r="Q18" i="19"/>
  <c r="R11" i="19"/>
  <c r="BK6" i="19"/>
  <c r="BK25" i="19"/>
  <c r="BK44" i="19"/>
  <c r="BK29" i="19"/>
  <c r="BF30" i="19"/>
  <c r="BH27" i="19"/>
  <c r="BH25" i="19"/>
  <c r="BH41" i="19"/>
  <c r="BH17" i="19"/>
  <c r="F32" i="19"/>
  <c r="BR14" i="19"/>
  <c r="BR12" i="19"/>
  <c r="BR35" i="19"/>
  <c r="BR11" i="19"/>
  <c r="E22" i="19"/>
  <c r="E12" i="19"/>
  <c r="E35" i="19"/>
  <c r="E11" i="19"/>
  <c r="P12" i="19"/>
  <c r="P14" i="19"/>
  <c r="P35" i="19"/>
  <c r="P11" i="19"/>
  <c r="BF111" i="19"/>
  <c r="E111" i="19"/>
  <c r="E109" i="19"/>
  <c r="E85" i="19"/>
  <c r="E91" i="19"/>
  <c r="E64" i="19"/>
  <c r="E54" i="19"/>
  <c r="R64" i="19"/>
  <c r="BH105" i="19"/>
  <c r="BH96" i="19"/>
  <c r="BH87" i="19"/>
  <c r="BH83" i="19"/>
  <c r="BH62" i="19"/>
  <c r="N94" i="19"/>
  <c r="Q116" i="19"/>
  <c r="Q114" i="19"/>
  <c r="Q86" i="19"/>
  <c r="Q87" i="19"/>
  <c r="Q74" i="19"/>
  <c r="BK110" i="19"/>
  <c r="BK121" i="19"/>
  <c r="BK93" i="19"/>
  <c r="BK70" i="19"/>
  <c r="BK59" i="19"/>
  <c r="BK60" i="19"/>
  <c r="P116" i="19"/>
  <c r="P72" i="19"/>
  <c r="P87" i="19"/>
  <c r="BR105" i="19"/>
  <c r="BR103" i="19"/>
  <c r="BR70" i="19"/>
  <c r="BR74" i="19"/>
  <c r="BB52" i="19"/>
  <c r="BK52" i="19"/>
  <c r="BK28" i="19"/>
  <c r="BK48" i="19"/>
  <c r="BK24" i="19"/>
  <c r="BF33" i="19"/>
  <c r="BH23" i="19"/>
  <c r="BH20" i="19"/>
  <c r="BH39" i="19"/>
  <c r="BH15" i="19"/>
  <c r="F46" i="19"/>
  <c r="BR10" i="19"/>
  <c r="BR8" i="19"/>
  <c r="BR33" i="19"/>
  <c r="BR9" i="19"/>
  <c r="E14" i="19"/>
  <c r="E8" i="19"/>
  <c r="E33" i="19"/>
  <c r="E9" i="19"/>
  <c r="P8" i="19"/>
  <c r="P10" i="19"/>
  <c r="P33" i="19"/>
  <c r="P9" i="19"/>
  <c r="BF108" i="19"/>
  <c r="E108" i="19"/>
  <c r="E59" i="19"/>
  <c r="E94" i="19"/>
  <c r="E87" i="19"/>
  <c r="BH109" i="19"/>
  <c r="BH119" i="19"/>
  <c r="BH98" i="19"/>
  <c r="BH94" i="19"/>
  <c r="BH101" i="19"/>
  <c r="N90" i="19"/>
  <c r="Q111" i="19"/>
  <c r="Q110" i="19"/>
  <c r="Q93" i="19"/>
  <c r="Q83" i="19"/>
  <c r="BK112" i="19"/>
  <c r="BK115" i="19"/>
  <c r="BK77" i="19"/>
  <c r="BK54" i="19"/>
  <c r="BK91" i="19"/>
  <c r="P82" i="19"/>
  <c r="P84" i="19"/>
  <c r="P83" i="19"/>
  <c r="BR76" i="19"/>
  <c r="BR95" i="19"/>
  <c r="BR68" i="19"/>
  <c r="BR60" i="19"/>
  <c r="AW49" i="19"/>
  <c r="BF49" i="19"/>
  <c r="F52" i="19"/>
  <c r="AW78" i="19"/>
  <c r="BF58" i="19"/>
  <c r="BB99" i="19"/>
  <c r="N86" i="19"/>
  <c r="P121" i="19"/>
  <c r="P113" i="19"/>
  <c r="P99" i="19"/>
  <c r="P60" i="19"/>
  <c r="P54" i="19"/>
  <c r="BR72" i="19"/>
  <c r="BR106" i="19"/>
  <c r="BR102" i="19"/>
  <c r="BR98" i="19"/>
  <c r="BR66" i="19"/>
  <c r="BR61" i="19"/>
  <c r="F91" i="19"/>
  <c r="N38" i="19"/>
  <c r="BB49" i="19"/>
  <c r="N34" i="19"/>
  <c r="R37" i="19"/>
  <c r="BB42" i="19"/>
  <c r="AW7" i="19"/>
  <c r="BF45" i="19"/>
  <c r="F33" i="19"/>
  <c r="AW73" i="19"/>
  <c r="BF80" i="19"/>
  <c r="BB59" i="19"/>
  <c r="R122" i="19"/>
  <c r="F93" i="19"/>
  <c r="N7" i="19"/>
  <c r="R47" i="19"/>
  <c r="BB35" i="19"/>
  <c r="AW42" i="19"/>
  <c r="BF44" i="19"/>
  <c r="F31" i="19"/>
  <c r="AW55" i="19"/>
  <c r="BF56" i="19"/>
  <c r="BB62" i="19"/>
  <c r="R108" i="19"/>
  <c r="P105" i="19"/>
  <c r="P115" i="19"/>
  <c r="P92" i="19"/>
  <c r="P102" i="19"/>
  <c r="P76" i="19"/>
  <c r="P56" i="19"/>
  <c r="BR78" i="19"/>
  <c r="BR104" i="19"/>
  <c r="BR101" i="19"/>
  <c r="BR100" i="19"/>
  <c r="BR89" i="19"/>
  <c r="BR65" i="19"/>
  <c r="F80" i="19"/>
  <c r="R7" i="19"/>
  <c r="R12" i="19"/>
  <c r="BB33" i="19"/>
  <c r="AW40" i="19"/>
  <c r="F29" i="19"/>
  <c r="AW57" i="19"/>
  <c r="BF70" i="19"/>
  <c r="BB58" i="19"/>
  <c r="R85" i="19"/>
  <c r="P101" i="19"/>
  <c r="P120" i="19"/>
  <c r="P114" i="19"/>
  <c r="P98" i="19"/>
  <c r="P71" i="19"/>
  <c r="P59" i="19"/>
  <c r="BR90" i="19"/>
  <c r="BR118" i="19"/>
  <c r="BR91" i="19"/>
  <c r="BR96" i="19"/>
  <c r="BR85" i="19"/>
  <c r="BR58" i="19"/>
  <c r="F69" i="19"/>
  <c r="N50" i="19"/>
  <c r="N43" i="19"/>
  <c r="R16" i="19"/>
  <c r="BB31" i="19"/>
  <c r="BF18" i="19"/>
  <c r="F25" i="19"/>
  <c r="AW63" i="19"/>
  <c r="BF55" i="19"/>
  <c r="R77" i="19"/>
  <c r="N119" i="19"/>
  <c r="P122" i="19"/>
  <c r="P97" i="19"/>
  <c r="P110" i="19"/>
  <c r="P94" i="19"/>
  <c r="P55" i="19"/>
  <c r="BR84" i="19"/>
  <c r="BR116" i="19"/>
  <c r="BR83" i="19"/>
  <c r="BR92" i="19"/>
  <c r="BR81" i="19"/>
  <c r="F74" i="19"/>
  <c r="H10" i="19"/>
  <c r="H8" i="19"/>
  <c r="H33" i="19"/>
  <c r="H9" i="19"/>
  <c r="AQ10" i="19"/>
  <c r="AQ8" i="19"/>
  <c r="AQ33" i="19"/>
  <c r="AQ9" i="19"/>
  <c r="AQ87" i="19"/>
  <c r="AQ102" i="19"/>
  <c r="AQ73" i="19"/>
  <c r="H73" i="19"/>
  <c r="H78" i="19"/>
  <c r="AQ59" i="19"/>
  <c r="AQ85" i="19"/>
  <c r="H105" i="19"/>
  <c r="H96" i="19"/>
  <c r="H116" i="19"/>
  <c r="H76" i="19"/>
  <c r="AQ69" i="19"/>
  <c r="H50" i="19"/>
  <c r="H52" i="19"/>
  <c r="H44" i="19"/>
  <c r="H27" i="19"/>
  <c r="AQ49" i="19"/>
  <c r="AQ7" i="19"/>
  <c r="AQ6" i="19"/>
  <c r="AQ25" i="19"/>
  <c r="AQ119" i="19"/>
  <c r="AQ94" i="19"/>
  <c r="AQ84" i="19"/>
  <c r="H108" i="19"/>
  <c r="H93" i="19"/>
  <c r="H38" i="19"/>
  <c r="H36" i="19"/>
  <c r="H7" i="19"/>
  <c r="H23" i="19"/>
  <c r="AQ38" i="19"/>
  <c r="AQ36" i="19"/>
  <c r="AQ53" i="19"/>
  <c r="AQ23" i="19"/>
  <c r="AQ105" i="19"/>
  <c r="AQ101" i="19"/>
  <c r="AQ71" i="19"/>
  <c r="H64" i="19"/>
  <c r="H71" i="19"/>
  <c r="N10" i="19"/>
  <c r="BB53" i="19"/>
  <c r="BF83" i="19"/>
  <c r="BB54" i="19"/>
  <c r="N58" i="19"/>
  <c r="N49" i="19"/>
  <c r="R14" i="19"/>
  <c r="R28" i="19"/>
  <c r="BB20" i="19"/>
  <c r="AW53" i="19"/>
  <c r="AW29" i="19"/>
  <c r="BF27" i="19"/>
  <c r="AA42" i="19"/>
  <c r="AA40" i="19"/>
  <c r="AA52" i="19"/>
  <c r="AA28" i="19"/>
  <c r="F42" i="19"/>
  <c r="AW95" i="19"/>
  <c r="AW98" i="19"/>
  <c r="BF117" i="19"/>
  <c r="BF90" i="19"/>
  <c r="AA119" i="19"/>
  <c r="AA97" i="19"/>
  <c r="AA98" i="19"/>
  <c r="AA68" i="19"/>
  <c r="BB101" i="19"/>
  <c r="O64" i="19"/>
  <c r="O115" i="19"/>
  <c r="O77" i="19"/>
  <c r="O59" i="19"/>
  <c r="R118" i="19"/>
  <c r="R62" i="19"/>
  <c r="N122" i="19"/>
  <c r="N64" i="19"/>
  <c r="AQ109" i="19"/>
  <c r="AQ104" i="19"/>
  <c r="AQ93" i="19"/>
  <c r="AQ92" i="19"/>
  <c r="AQ58" i="19"/>
  <c r="H122" i="19"/>
  <c r="H119" i="19"/>
  <c r="H89" i="19"/>
  <c r="M71" i="19"/>
  <c r="M112" i="19"/>
  <c r="M90" i="19"/>
  <c r="F104" i="19"/>
  <c r="BU104" i="19"/>
  <c r="BU100" i="19"/>
  <c r="BU67" i="19"/>
  <c r="R22" i="19"/>
  <c r="AW38" i="19"/>
  <c r="AW109" i="19"/>
  <c r="R104" i="19"/>
  <c r="R59" i="19"/>
  <c r="N106" i="19"/>
  <c r="F109" i="19"/>
  <c r="N42" i="19"/>
  <c r="R18" i="19"/>
  <c r="R32" i="19"/>
  <c r="BB16" i="19"/>
  <c r="AW45" i="19"/>
  <c r="AW10" i="19"/>
  <c r="BF28" i="19"/>
  <c r="AA38" i="19"/>
  <c r="AA36" i="19"/>
  <c r="AA53" i="19"/>
  <c r="AA23" i="19"/>
  <c r="F53" i="19"/>
  <c r="AW115" i="19"/>
  <c r="AW101" i="19"/>
  <c r="BF114" i="19"/>
  <c r="BF78" i="19"/>
  <c r="AA112" i="19"/>
  <c r="AA95" i="19"/>
  <c r="AA94" i="19"/>
  <c r="AA73" i="19"/>
  <c r="BB66" i="19"/>
  <c r="O105" i="19"/>
  <c r="O112" i="19"/>
  <c r="O84" i="19"/>
  <c r="O87" i="19"/>
  <c r="R117" i="19"/>
  <c r="R58" i="19"/>
  <c r="N111" i="19"/>
  <c r="N60" i="19"/>
  <c r="AQ108" i="19"/>
  <c r="AQ118" i="19"/>
  <c r="AQ72" i="19"/>
  <c r="AQ88" i="19"/>
  <c r="AQ54" i="19"/>
  <c r="H121" i="19"/>
  <c r="H115" i="19"/>
  <c r="H81" i="19"/>
  <c r="M83" i="19"/>
  <c r="M108" i="19"/>
  <c r="M86" i="19"/>
  <c r="F102" i="19"/>
  <c r="BU110" i="19"/>
  <c r="BU96" i="19"/>
  <c r="BU72" i="19"/>
  <c r="R10" i="19"/>
  <c r="AW52" i="19"/>
  <c r="BF20" i="19"/>
  <c r="F48" i="19"/>
  <c r="F23" i="19"/>
  <c r="BF97" i="19"/>
  <c r="BB116" i="19"/>
  <c r="N53" i="19"/>
  <c r="R26" i="19"/>
  <c r="R43" i="19"/>
  <c r="BB12" i="19"/>
  <c r="AW43" i="19"/>
  <c r="BF10" i="19"/>
  <c r="BF32" i="19"/>
  <c r="F40" i="19"/>
  <c r="AW111" i="19"/>
  <c r="AW86" i="19"/>
  <c r="BF120" i="19"/>
  <c r="BF61" i="19"/>
  <c r="BB105" i="19"/>
  <c r="R106" i="19"/>
  <c r="R54" i="19"/>
  <c r="N105" i="19"/>
  <c r="N56" i="19"/>
  <c r="F86" i="19"/>
  <c r="BB8" i="19"/>
  <c r="AW31" i="19"/>
  <c r="BF14" i="19"/>
  <c r="BF22" i="19"/>
  <c r="F36" i="19"/>
  <c r="AW99" i="19"/>
  <c r="AW82" i="19"/>
  <c r="BF75" i="19"/>
  <c r="BF77" i="19"/>
  <c r="AA120" i="19"/>
  <c r="AA54" i="19"/>
  <c r="AA78" i="19"/>
  <c r="AA60" i="19"/>
  <c r="BB81" i="19"/>
  <c r="O114" i="19"/>
  <c r="O99" i="19"/>
  <c r="O102" i="19"/>
  <c r="O79" i="19"/>
  <c r="R96" i="19"/>
  <c r="N70" i="19"/>
  <c r="N61" i="19"/>
  <c r="AQ120" i="19"/>
  <c r="AQ110" i="19"/>
  <c r="AQ99" i="19"/>
  <c r="AQ80" i="19"/>
  <c r="H113" i="19"/>
  <c r="H103" i="19"/>
  <c r="H60" i="19"/>
  <c r="M110" i="19"/>
  <c r="M113" i="19"/>
  <c r="M55" i="19"/>
  <c r="F114" i="19"/>
  <c r="BU117" i="19"/>
  <c r="BU93" i="19"/>
  <c r="BU58" i="19"/>
  <c r="BE65" i="19"/>
  <c r="N40" i="19"/>
  <c r="BB11" i="19"/>
  <c r="AW28" i="19"/>
  <c r="BF6" i="19"/>
  <c r="F6" i="19"/>
  <c r="F27" i="19"/>
  <c r="AW114" i="19"/>
  <c r="BF110" i="19"/>
  <c r="BB96" i="19"/>
  <c r="N59" i="19"/>
  <c r="F77" i="19"/>
  <c r="N36" i="19"/>
  <c r="N25" i="19"/>
  <c r="R6" i="19"/>
  <c r="R36" i="19"/>
  <c r="BB25" i="19"/>
  <c r="BB6" i="19"/>
  <c r="BB9" i="19"/>
  <c r="AW23" i="19"/>
  <c r="AW22" i="19"/>
  <c r="BF50" i="19"/>
  <c r="BF19" i="19"/>
  <c r="F47" i="19"/>
  <c r="F50" i="19"/>
  <c r="F21" i="19"/>
  <c r="AW122" i="19"/>
  <c r="AW85" i="19"/>
  <c r="AW60" i="19"/>
  <c r="BF86" i="19"/>
  <c r="BF69" i="19"/>
  <c r="BF71" i="19"/>
  <c r="BB100" i="19"/>
  <c r="BB87" i="19"/>
  <c r="R121" i="19"/>
  <c r="R71" i="19"/>
  <c r="N112" i="19"/>
  <c r="N55" i="19"/>
  <c r="F72" i="19"/>
  <c r="N29" i="19"/>
  <c r="BB47" i="19"/>
  <c r="F8" i="19"/>
  <c r="AW97" i="19"/>
  <c r="BF87" i="19"/>
  <c r="BB95" i="19"/>
  <c r="R67" i="19"/>
  <c r="N52" i="19"/>
  <c r="N32" i="19"/>
  <c r="N23" i="19"/>
  <c r="R13" i="19"/>
  <c r="R23" i="19"/>
  <c r="BB18" i="19"/>
  <c r="BB50" i="19"/>
  <c r="AW50" i="19"/>
  <c r="AW21" i="19"/>
  <c r="AW20" i="19"/>
  <c r="BF43" i="19"/>
  <c r="BF47" i="19"/>
  <c r="F44" i="19"/>
  <c r="F7" i="19"/>
  <c r="F9" i="19"/>
  <c r="AW117" i="19"/>
  <c r="AW68" i="19"/>
  <c r="AW56" i="19"/>
  <c r="BF92" i="19"/>
  <c r="BF96" i="19"/>
  <c r="BF62" i="19"/>
  <c r="BB90" i="19"/>
  <c r="BB76" i="19"/>
  <c r="R112" i="19"/>
  <c r="R103" i="19"/>
  <c r="N113" i="19"/>
  <c r="N91" i="19"/>
  <c r="F103" i="19"/>
  <c r="BB51" i="19"/>
  <c r="AW24" i="19"/>
  <c r="BF11" i="19"/>
  <c r="AW64" i="19"/>
  <c r="BF64" i="19"/>
  <c r="R60" i="19"/>
  <c r="N118" i="19"/>
  <c r="N6" i="19"/>
  <c r="N8" i="19"/>
  <c r="N27" i="19"/>
  <c r="R21" i="19"/>
  <c r="R33" i="19"/>
  <c r="BB14" i="19"/>
  <c r="BB39" i="19"/>
  <c r="AW51" i="19"/>
  <c r="AW19" i="19"/>
  <c r="AW18" i="19"/>
  <c r="BF46" i="19"/>
  <c r="BF53" i="19"/>
  <c r="F38" i="19"/>
  <c r="F49" i="19"/>
  <c r="D19" i="19"/>
  <c r="AW102" i="19"/>
  <c r="AW92" i="19"/>
  <c r="BF122" i="19"/>
  <c r="BF84" i="19"/>
  <c r="BF88" i="19"/>
  <c r="BF68" i="19"/>
  <c r="BB71" i="19"/>
  <c r="BB68" i="19"/>
  <c r="R78" i="19"/>
  <c r="R73" i="19"/>
  <c r="N109" i="19"/>
  <c r="N87" i="19"/>
  <c r="F100" i="19"/>
  <c r="F78" i="19"/>
  <c r="N47" i="19"/>
  <c r="N51" i="19"/>
  <c r="N21" i="19"/>
  <c r="R29" i="19"/>
  <c r="R44" i="19"/>
  <c r="BB10" i="19"/>
  <c r="BB37" i="19"/>
  <c r="AW6" i="19"/>
  <c r="AW44" i="19"/>
  <c r="AW12" i="19"/>
  <c r="BF17" i="19"/>
  <c r="BF9" i="19"/>
  <c r="F34" i="19"/>
  <c r="F43" i="19"/>
  <c r="AW107" i="19"/>
  <c r="AW70" i="19"/>
  <c r="AW90" i="19"/>
  <c r="BF106" i="19"/>
  <c r="BF119" i="19"/>
  <c r="BF76" i="19"/>
  <c r="BF59" i="19"/>
  <c r="BB86" i="19"/>
  <c r="BB69" i="19"/>
  <c r="R115" i="19"/>
  <c r="R66" i="19"/>
  <c r="N65" i="19"/>
  <c r="N83" i="19"/>
  <c r="F107" i="19"/>
  <c r="F61" i="19"/>
  <c r="BS45" i="19"/>
  <c r="D113" i="19"/>
  <c r="W78" i="19"/>
  <c r="AD122" i="19"/>
  <c r="H94" i="19"/>
  <c r="H84" i="19"/>
  <c r="H65" i="19"/>
  <c r="M102" i="19"/>
  <c r="M96" i="19"/>
  <c r="M75" i="19"/>
  <c r="BU122" i="19"/>
  <c r="BU77" i="19"/>
  <c r="BU61" i="19"/>
  <c r="AI23" i="19"/>
  <c r="H87" i="19"/>
  <c r="M105" i="19"/>
  <c r="M98" i="19"/>
  <c r="M62" i="19"/>
  <c r="BU103" i="19"/>
  <c r="BU116" i="19"/>
  <c r="BU97" i="19"/>
  <c r="BU60" i="19"/>
  <c r="AI63" i="19"/>
  <c r="H55" i="19"/>
  <c r="BV5" i="19"/>
  <c r="BG65" i="19"/>
  <c r="AA117" i="19"/>
  <c r="AA100" i="19"/>
  <c r="AA65" i="19"/>
  <c r="AA74" i="19"/>
  <c r="AA72" i="19"/>
  <c r="AA66" i="19"/>
  <c r="BE60" i="19"/>
  <c r="O101" i="19"/>
  <c r="O120" i="19"/>
  <c r="O70" i="19"/>
  <c r="O92" i="19"/>
  <c r="O72" i="19"/>
  <c r="O73" i="19"/>
  <c r="AQ91" i="19"/>
  <c r="AQ106" i="19"/>
  <c r="AQ77" i="19"/>
  <c r="AQ57" i="19"/>
  <c r="AQ63" i="19"/>
  <c r="H112" i="19"/>
  <c r="H118" i="19"/>
  <c r="H107" i="19"/>
  <c r="H104" i="19"/>
  <c r="H77" i="19"/>
  <c r="H56" i="19"/>
  <c r="M119" i="19"/>
  <c r="M107" i="19"/>
  <c r="M104" i="19"/>
  <c r="M61" i="19"/>
  <c r="M78" i="19"/>
  <c r="M63" i="19"/>
  <c r="BU92" i="19"/>
  <c r="BU111" i="19"/>
  <c r="BU108" i="19"/>
  <c r="BU84" i="19"/>
  <c r="BU71" i="19"/>
  <c r="BU63" i="19"/>
  <c r="H86" i="19"/>
  <c r="H114" i="19"/>
  <c r="H98" i="19"/>
  <c r="H100" i="19"/>
  <c r="H72" i="19"/>
  <c r="H62" i="19"/>
  <c r="M74" i="19"/>
  <c r="M84" i="19"/>
  <c r="M100" i="19"/>
  <c r="M101" i="19"/>
  <c r="M73" i="19"/>
  <c r="M64" i="19"/>
  <c r="BU55" i="19"/>
  <c r="BU102" i="19"/>
  <c r="BU89" i="19"/>
  <c r="BU99" i="19"/>
  <c r="BU83" i="19"/>
  <c r="BU68" i="19"/>
  <c r="AD48" i="19"/>
  <c r="AA121" i="19"/>
  <c r="AA114" i="19"/>
  <c r="AA93" i="19"/>
  <c r="AA76" i="19"/>
  <c r="AA71" i="19"/>
  <c r="AA55" i="19"/>
  <c r="O122" i="19"/>
  <c r="O103" i="19"/>
  <c r="O104" i="19"/>
  <c r="O98" i="19"/>
  <c r="O55" i="19"/>
  <c r="O67" i="19"/>
  <c r="AQ113" i="19"/>
  <c r="AQ121" i="19"/>
  <c r="AQ111" i="19"/>
  <c r="AQ96" i="19"/>
  <c r="AQ56" i="19"/>
  <c r="AQ60" i="19"/>
  <c r="H117" i="19"/>
  <c r="H106" i="19"/>
  <c r="H57" i="19"/>
  <c r="H92" i="19"/>
  <c r="H70" i="19"/>
  <c r="H54" i="19"/>
  <c r="M70" i="19"/>
  <c r="M121" i="19"/>
  <c r="M109" i="19"/>
  <c r="M85" i="19"/>
  <c r="M69" i="19"/>
  <c r="M56" i="19"/>
  <c r="BU107" i="19"/>
  <c r="BU95" i="19"/>
  <c r="BU79" i="19"/>
  <c r="BU91" i="19"/>
  <c r="BU86" i="19"/>
  <c r="BU66" i="19"/>
  <c r="AD24" i="19"/>
  <c r="AA122" i="19"/>
  <c r="AA118" i="19"/>
  <c r="AA80" i="19"/>
  <c r="AA84" i="19"/>
  <c r="AA63" i="19"/>
  <c r="O111" i="19"/>
  <c r="O71" i="19"/>
  <c r="O113" i="19"/>
  <c r="O94" i="19"/>
  <c r="O91" i="19"/>
  <c r="AQ75" i="19"/>
  <c r="AQ100" i="19"/>
  <c r="AQ107" i="19"/>
  <c r="AQ103" i="19"/>
  <c r="AQ64" i="19"/>
  <c r="H91" i="19"/>
  <c r="H97" i="19"/>
  <c r="H79" i="19"/>
  <c r="H88" i="19"/>
  <c r="H66" i="19"/>
  <c r="H63" i="19"/>
  <c r="M122" i="19"/>
  <c r="M118" i="19"/>
  <c r="M77" i="19"/>
  <c r="M92" i="19"/>
  <c r="M59" i="19"/>
  <c r="BU114" i="19"/>
  <c r="BU74" i="19"/>
  <c r="BU85" i="19"/>
  <c r="BU75" i="19"/>
  <c r="BU82" i="19"/>
  <c r="BU59" i="19"/>
  <c r="H109" i="19"/>
  <c r="H82" i="19"/>
  <c r="H99" i="19"/>
  <c r="H80" i="19"/>
  <c r="H75" i="19"/>
  <c r="M117" i="19"/>
  <c r="M67" i="19"/>
  <c r="M81" i="19"/>
  <c r="M94" i="19"/>
  <c r="BU118" i="19"/>
  <c r="BU119" i="19"/>
  <c r="BU109" i="19"/>
  <c r="BU73" i="19"/>
  <c r="BU69" i="19"/>
  <c r="AC53" i="19"/>
  <c r="BG69" i="19"/>
  <c r="W36" i="19"/>
  <c r="BG66" i="19"/>
  <c r="AC86" i="19"/>
  <c r="W22" i="19"/>
  <c r="W91" i="19"/>
  <c r="AC105" i="19"/>
  <c r="AI51" i="19"/>
  <c r="W68" i="19"/>
  <c r="BE101" i="19"/>
  <c r="AC79" i="19"/>
  <c r="G9" i="19"/>
  <c r="AI52" i="19"/>
  <c r="W76" i="19"/>
  <c r="BE58" i="19"/>
  <c r="AC63" i="19"/>
  <c r="AD29" i="19"/>
  <c r="W32" i="19"/>
  <c r="W82" i="19"/>
  <c r="AD109" i="19"/>
  <c r="V52" i="19"/>
  <c r="AD26" i="19"/>
  <c r="W20" i="19"/>
  <c r="BG116" i="19"/>
  <c r="W66" i="19"/>
  <c r="BB94" i="19"/>
  <c r="BB89" i="19"/>
  <c r="BB92" i="19"/>
  <c r="BE120" i="19"/>
  <c r="R107" i="19"/>
  <c r="R79" i="19"/>
  <c r="R88" i="19"/>
  <c r="N76" i="19"/>
  <c r="N92" i="19"/>
  <c r="N79" i="19"/>
  <c r="AD118" i="19"/>
  <c r="F73" i="19"/>
  <c r="F110" i="19"/>
  <c r="F70" i="19"/>
  <c r="V38" i="19"/>
  <c r="AD13" i="19"/>
  <c r="BG45" i="19"/>
  <c r="W16" i="19"/>
  <c r="BG73" i="19"/>
  <c r="W56" i="19"/>
  <c r="BB120" i="19"/>
  <c r="BB72" i="19"/>
  <c r="BB88" i="19"/>
  <c r="BE95" i="19"/>
  <c r="AC115" i="19"/>
  <c r="R55" i="19"/>
  <c r="R105" i="19"/>
  <c r="R84" i="19"/>
  <c r="N110" i="19"/>
  <c r="N80" i="19"/>
  <c r="N74" i="19"/>
  <c r="AD69" i="19"/>
  <c r="F115" i="19"/>
  <c r="F101" i="19"/>
  <c r="F66" i="19"/>
  <c r="V28" i="19"/>
  <c r="AD11" i="19"/>
  <c r="BG43" i="19"/>
  <c r="BE29" i="19"/>
  <c r="BG100" i="19"/>
  <c r="BB117" i="19"/>
  <c r="BB60" i="19"/>
  <c r="BB84" i="19"/>
  <c r="BE82" i="19"/>
  <c r="AC121" i="19"/>
  <c r="R111" i="19"/>
  <c r="R75" i="19"/>
  <c r="R80" i="19"/>
  <c r="N120" i="19"/>
  <c r="N102" i="19"/>
  <c r="N63" i="19"/>
  <c r="AD70" i="19"/>
  <c r="F79" i="19"/>
  <c r="F81" i="19"/>
  <c r="F60" i="19"/>
  <c r="V98" i="19"/>
  <c r="V19" i="19"/>
  <c r="AC10" i="19"/>
  <c r="BG41" i="19"/>
  <c r="BE53" i="19"/>
  <c r="BG72" i="19"/>
  <c r="BB121" i="19"/>
  <c r="BB91" i="19"/>
  <c r="BB80" i="19"/>
  <c r="BE54" i="19"/>
  <c r="AC111" i="19"/>
  <c r="R113" i="19"/>
  <c r="R69" i="19"/>
  <c r="R76" i="19"/>
  <c r="N114" i="19"/>
  <c r="N116" i="19"/>
  <c r="N98" i="19"/>
  <c r="N67" i="19"/>
  <c r="AI96" i="19"/>
  <c r="F122" i="19"/>
  <c r="F89" i="19"/>
  <c r="F55" i="19"/>
  <c r="V102" i="19"/>
  <c r="K32" i="19"/>
  <c r="V34" i="19"/>
  <c r="AD53" i="19"/>
  <c r="AC12" i="19"/>
  <c r="BE8" i="19"/>
  <c r="BG54" i="19"/>
  <c r="W64" i="19"/>
  <c r="BE118" i="19"/>
  <c r="BE59" i="19"/>
  <c r="AC110" i="19"/>
  <c r="AD108" i="19"/>
  <c r="AI66" i="19"/>
  <c r="V86" i="19"/>
  <c r="V7" i="19"/>
  <c r="AD50" i="19"/>
  <c r="AC37" i="19"/>
  <c r="U47" i="19"/>
  <c r="W53" i="19"/>
  <c r="BE45" i="19"/>
  <c r="BG91" i="19"/>
  <c r="W122" i="19"/>
  <c r="BE122" i="19"/>
  <c r="AC72" i="19"/>
  <c r="AD85" i="19"/>
  <c r="AZ97" i="19"/>
  <c r="F112" i="19"/>
  <c r="F106" i="19"/>
  <c r="F57" i="19"/>
  <c r="V87" i="19"/>
  <c r="V23" i="19"/>
  <c r="AD18" i="19"/>
  <c r="AC35" i="19"/>
  <c r="BG29" i="19"/>
  <c r="W37" i="19"/>
  <c r="BE43" i="19"/>
  <c r="BG110" i="19"/>
  <c r="W102" i="19"/>
  <c r="BE66" i="19"/>
  <c r="AC65" i="19"/>
  <c r="AD103" i="19"/>
  <c r="AZ82" i="19"/>
  <c r="F98" i="19"/>
  <c r="F97" i="19"/>
  <c r="F92" i="19"/>
  <c r="V61" i="19"/>
  <c r="V27" i="19"/>
  <c r="AD7" i="19"/>
  <c r="AC33" i="19"/>
  <c r="BG8" i="19"/>
  <c r="W33" i="19"/>
  <c r="BE41" i="19"/>
  <c r="BG98" i="19"/>
  <c r="W75" i="19"/>
  <c r="BE115" i="19"/>
  <c r="AC60" i="19"/>
  <c r="AD86" i="19"/>
  <c r="U62" i="19"/>
  <c r="F108" i="19"/>
  <c r="F63" i="19"/>
  <c r="F88" i="19"/>
  <c r="V84" i="19"/>
  <c r="AD110" i="19"/>
  <c r="V21" i="19"/>
  <c r="AD12" i="19"/>
  <c r="AC23" i="19"/>
  <c r="BG53" i="19"/>
  <c r="W19" i="19"/>
  <c r="BE13" i="19"/>
  <c r="BG95" i="19"/>
  <c r="W99" i="19"/>
  <c r="BE111" i="19"/>
  <c r="AC92" i="19"/>
  <c r="AD57" i="19"/>
  <c r="F116" i="19"/>
  <c r="F105" i="19"/>
  <c r="F84" i="19"/>
  <c r="V91" i="19"/>
  <c r="V24" i="19"/>
  <c r="V17" i="19"/>
  <c r="AD36" i="19"/>
  <c r="AC46" i="19"/>
  <c r="AC31" i="19"/>
  <c r="BG34" i="19"/>
  <c r="BG39" i="19"/>
  <c r="W23" i="19"/>
  <c r="BE34" i="19"/>
  <c r="BE39" i="19"/>
  <c r="BG64" i="19"/>
  <c r="BG59" i="19"/>
  <c r="W58" i="19"/>
  <c r="BE75" i="19"/>
  <c r="BE72" i="19"/>
  <c r="AC118" i="19"/>
  <c r="AC84" i="19"/>
  <c r="AD83" i="19"/>
  <c r="AD64" i="19"/>
  <c r="V106" i="19"/>
  <c r="V100" i="19"/>
  <c r="V32" i="19"/>
  <c r="V15" i="19"/>
  <c r="AD16" i="19"/>
  <c r="AC15" i="19"/>
  <c r="AC27" i="19"/>
  <c r="BG30" i="19"/>
  <c r="BG33" i="19"/>
  <c r="W21" i="19"/>
  <c r="BE30" i="19"/>
  <c r="BE33" i="19"/>
  <c r="BG114" i="19"/>
  <c r="BG92" i="19"/>
  <c r="W98" i="19"/>
  <c r="W96" i="19"/>
  <c r="BE114" i="19"/>
  <c r="BE96" i="19"/>
  <c r="AC114" i="19"/>
  <c r="AC55" i="19"/>
  <c r="AD114" i="19"/>
  <c r="AD55" i="19"/>
  <c r="U83" i="19"/>
  <c r="V117" i="19"/>
  <c r="V96" i="19"/>
  <c r="V22" i="19"/>
  <c r="AD8" i="19"/>
  <c r="AC47" i="19"/>
  <c r="BG22" i="19"/>
  <c r="BG13" i="19"/>
  <c r="W17" i="19"/>
  <c r="BE22" i="19"/>
  <c r="BE15" i="19"/>
  <c r="BG109" i="19"/>
  <c r="BG96" i="19"/>
  <c r="W118" i="19"/>
  <c r="W70" i="19"/>
  <c r="BE116" i="19"/>
  <c r="BE69" i="19"/>
  <c r="AC101" i="19"/>
  <c r="AC54" i="19"/>
  <c r="AD101" i="19"/>
  <c r="AD67" i="19"/>
  <c r="U55" i="19"/>
  <c r="V72" i="19"/>
  <c r="V76" i="19"/>
  <c r="V110" i="19"/>
  <c r="V88" i="19"/>
  <c r="V20" i="19"/>
  <c r="AD49" i="19"/>
  <c r="AC48" i="19"/>
  <c r="BG18" i="19"/>
  <c r="BG9" i="19"/>
  <c r="W13" i="19"/>
  <c r="BE18" i="19"/>
  <c r="BE9" i="19"/>
  <c r="BG75" i="19"/>
  <c r="BG76" i="19"/>
  <c r="W115" i="19"/>
  <c r="W67" i="19"/>
  <c r="BE79" i="19"/>
  <c r="BE67" i="19"/>
  <c r="AC102" i="19"/>
  <c r="AD78" i="19"/>
  <c r="AD61" i="19"/>
  <c r="V113" i="19"/>
  <c r="V83" i="19"/>
  <c r="V12" i="19"/>
  <c r="AD47" i="19"/>
  <c r="AC7" i="19"/>
  <c r="BG10" i="19"/>
  <c r="W40" i="19"/>
  <c r="BE10" i="19"/>
  <c r="BG118" i="19"/>
  <c r="BG85" i="19"/>
  <c r="W111" i="19"/>
  <c r="W90" i="19"/>
  <c r="BE92" i="19"/>
  <c r="BE68" i="19"/>
  <c r="AC116" i="19"/>
  <c r="AC98" i="19"/>
  <c r="AD107" i="19"/>
  <c r="AD97" i="19"/>
  <c r="V107" i="19"/>
  <c r="V90" i="19"/>
  <c r="V43" i="19"/>
  <c r="AD31" i="19"/>
  <c r="AC36" i="19"/>
  <c r="BG32" i="19"/>
  <c r="W38" i="19"/>
  <c r="BE32" i="19"/>
  <c r="BG102" i="19"/>
  <c r="BG82" i="19"/>
  <c r="W107" i="19"/>
  <c r="W86" i="19"/>
  <c r="BE84" i="19"/>
  <c r="BE62" i="19"/>
  <c r="AC119" i="19"/>
  <c r="AC90" i="19"/>
  <c r="AD73" i="19"/>
  <c r="AD81" i="19"/>
  <c r="V103" i="19"/>
  <c r="V56" i="19"/>
  <c r="V30" i="19"/>
  <c r="V41" i="19"/>
  <c r="V11" i="19"/>
  <c r="AD38" i="19"/>
  <c r="AD46" i="19"/>
  <c r="AD9" i="19"/>
  <c r="AC16" i="19"/>
  <c r="AC25" i="19"/>
  <c r="BG36" i="19"/>
  <c r="BG37" i="19"/>
  <c r="W15" i="19"/>
  <c r="W18" i="19"/>
  <c r="BE36" i="19"/>
  <c r="BE37" i="19"/>
  <c r="BS51" i="19"/>
  <c r="BG122" i="19"/>
  <c r="BG120" i="19"/>
  <c r="BG89" i="19"/>
  <c r="BG61" i="19"/>
  <c r="W103" i="19"/>
  <c r="W88" i="19"/>
  <c r="W57" i="19"/>
  <c r="BE121" i="19"/>
  <c r="BE107" i="19"/>
  <c r="BE74" i="19"/>
  <c r="AC71" i="19"/>
  <c r="AC94" i="19"/>
  <c r="AC64" i="19"/>
  <c r="AD120" i="19"/>
  <c r="AD106" i="19"/>
  <c r="AD66" i="19"/>
  <c r="AD63" i="19"/>
  <c r="V118" i="19"/>
  <c r="V75" i="19"/>
  <c r="V93" i="19"/>
  <c r="V26" i="19"/>
  <c r="V51" i="19"/>
  <c r="G12" i="19"/>
  <c r="AD14" i="19"/>
  <c r="AD41" i="19"/>
  <c r="AC44" i="19"/>
  <c r="AC8" i="19"/>
  <c r="AC14" i="19"/>
  <c r="U8" i="19"/>
  <c r="BG26" i="19"/>
  <c r="BG23" i="19"/>
  <c r="W45" i="19"/>
  <c r="W9" i="19"/>
  <c r="W14" i="19"/>
  <c r="BE26" i="19"/>
  <c r="BE23" i="19"/>
  <c r="D88" i="19"/>
  <c r="BG103" i="19"/>
  <c r="BG112" i="19"/>
  <c r="BG81" i="19"/>
  <c r="W110" i="19"/>
  <c r="W87" i="19"/>
  <c r="W83" i="19"/>
  <c r="W61" i="19"/>
  <c r="BE105" i="19"/>
  <c r="BE94" i="19"/>
  <c r="BE93" i="19"/>
  <c r="AC113" i="19"/>
  <c r="AC78" i="19"/>
  <c r="AC74" i="19"/>
  <c r="AD90" i="19"/>
  <c r="AD68" i="19"/>
  <c r="AD72" i="19"/>
  <c r="V80" i="19"/>
  <c r="V68" i="19"/>
  <c r="V70" i="19"/>
  <c r="V14" i="19"/>
  <c r="V6" i="19"/>
  <c r="G10" i="19"/>
  <c r="AD10" i="19"/>
  <c r="AD37" i="19"/>
  <c r="AC49" i="19"/>
  <c r="AC50" i="19"/>
  <c r="AC11" i="19"/>
  <c r="U50" i="19"/>
  <c r="BG24" i="19"/>
  <c r="BG21" i="19"/>
  <c r="W43" i="19"/>
  <c r="W49" i="19"/>
  <c r="W12" i="19"/>
  <c r="BE24" i="19"/>
  <c r="BE21" i="19"/>
  <c r="D85" i="19"/>
  <c r="BG57" i="19"/>
  <c r="BG108" i="19"/>
  <c r="BG77" i="19"/>
  <c r="W106" i="19"/>
  <c r="W120" i="19"/>
  <c r="W101" i="19"/>
  <c r="W63" i="19"/>
  <c r="BE103" i="19"/>
  <c r="BE90" i="19"/>
  <c r="BE85" i="19"/>
  <c r="AC97" i="19"/>
  <c r="AC85" i="19"/>
  <c r="AC70" i="19"/>
  <c r="AD82" i="19"/>
  <c r="AD98" i="19"/>
  <c r="AD65" i="19"/>
  <c r="V99" i="19"/>
  <c r="V62" i="19"/>
  <c r="V67" i="19"/>
  <c r="V40" i="19"/>
  <c r="V39" i="19"/>
  <c r="G8" i="19"/>
  <c r="AD44" i="19"/>
  <c r="AD35" i="19"/>
  <c r="AC38" i="19"/>
  <c r="AC51" i="19"/>
  <c r="AC9" i="19"/>
  <c r="U31" i="19"/>
  <c r="BG20" i="19"/>
  <c r="BG19" i="19"/>
  <c r="W41" i="19"/>
  <c r="W7" i="19"/>
  <c r="W8" i="19"/>
  <c r="BE20" i="19"/>
  <c r="BE19" i="19"/>
  <c r="D43" i="19"/>
  <c r="BG67" i="19"/>
  <c r="BG79" i="19"/>
  <c r="BG70" i="19"/>
  <c r="W104" i="19"/>
  <c r="W95" i="19"/>
  <c r="W97" i="19"/>
  <c r="W59" i="19"/>
  <c r="BE119" i="19"/>
  <c r="BE73" i="19"/>
  <c r="BE64" i="19"/>
  <c r="AC93" i="19"/>
  <c r="AC103" i="19"/>
  <c r="AC67" i="19"/>
  <c r="AD116" i="19"/>
  <c r="AD105" i="19"/>
  <c r="AD60" i="19"/>
  <c r="V115" i="19"/>
  <c r="V58" i="19"/>
  <c r="V71" i="19"/>
  <c r="V36" i="19"/>
  <c r="V35" i="19"/>
  <c r="AD42" i="19"/>
  <c r="AD33" i="19"/>
  <c r="AC18" i="19"/>
  <c r="AC6" i="19"/>
  <c r="BG38" i="19"/>
  <c r="BG16" i="19"/>
  <c r="BG17" i="19"/>
  <c r="W39" i="19"/>
  <c r="W42" i="19"/>
  <c r="BE38" i="19"/>
  <c r="BE16" i="19"/>
  <c r="BE17" i="19"/>
  <c r="D31" i="19"/>
  <c r="BG117" i="19"/>
  <c r="BG74" i="19"/>
  <c r="BG90" i="19"/>
  <c r="W121" i="19"/>
  <c r="W84" i="19"/>
  <c r="W93" i="19"/>
  <c r="W55" i="19"/>
  <c r="BE112" i="19"/>
  <c r="BE113" i="19"/>
  <c r="BE61" i="19"/>
  <c r="BE71" i="19"/>
  <c r="AC108" i="19"/>
  <c r="AC122" i="19"/>
  <c r="AC83" i="19"/>
  <c r="AC56" i="19"/>
  <c r="AD115" i="19"/>
  <c r="AD102" i="19"/>
  <c r="AD88" i="19"/>
  <c r="V111" i="19"/>
  <c r="V82" i="19"/>
  <c r="V69" i="19"/>
  <c r="K20" i="19"/>
  <c r="U26" i="19"/>
  <c r="D73" i="19"/>
  <c r="AZ81" i="19"/>
  <c r="AZ17" i="19"/>
  <c r="D13" i="19"/>
  <c r="AZ68" i="19"/>
  <c r="AZ13" i="19"/>
  <c r="D34" i="19"/>
  <c r="AE74" i="19"/>
  <c r="K30" i="19"/>
  <c r="J48" i="19"/>
  <c r="D22" i="19"/>
  <c r="U113" i="19"/>
  <c r="AI119" i="19"/>
  <c r="D29" i="19"/>
  <c r="U88" i="19"/>
  <c r="AI91" i="19"/>
  <c r="AX26" i="19"/>
  <c r="AI50" i="19"/>
  <c r="D32" i="19"/>
  <c r="U76" i="19"/>
  <c r="AI94" i="19"/>
  <c r="AZ10" i="19"/>
  <c r="BS23" i="19"/>
  <c r="D65" i="19"/>
  <c r="AW93" i="19"/>
  <c r="N28" i="19"/>
  <c r="N45" i="19"/>
  <c r="N19" i="19"/>
  <c r="R34" i="19"/>
  <c r="R48" i="19"/>
  <c r="R40" i="19"/>
  <c r="R19" i="19"/>
  <c r="AZ16" i="19"/>
  <c r="G52" i="19"/>
  <c r="BB46" i="19"/>
  <c r="BB40" i="19"/>
  <c r="BB43" i="19"/>
  <c r="BB22" i="19"/>
  <c r="AW41" i="19"/>
  <c r="AW16" i="19"/>
  <c r="AW36" i="19"/>
  <c r="AW17" i="19"/>
  <c r="BF34" i="19"/>
  <c r="BF48" i="19"/>
  <c r="BF24" i="19"/>
  <c r="BF13" i="19"/>
  <c r="U23" i="19"/>
  <c r="F30" i="19"/>
  <c r="F28" i="19"/>
  <c r="F45" i="19"/>
  <c r="F19" i="19"/>
  <c r="BS11" i="19"/>
  <c r="D21" i="19"/>
  <c r="D108" i="19"/>
  <c r="AW118" i="19"/>
  <c r="AW74" i="19"/>
  <c r="AW77" i="19"/>
  <c r="AW71" i="19"/>
  <c r="AW72" i="19"/>
  <c r="BF91" i="19"/>
  <c r="BF113" i="19"/>
  <c r="BF107" i="19"/>
  <c r="BF94" i="19"/>
  <c r="BF74" i="19"/>
  <c r="BF66" i="19"/>
  <c r="BB118" i="19"/>
  <c r="BB108" i="19"/>
  <c r="BB114" i="19"/>
  <c r="BB98" i="19"/>
  <c r="BB75" i="19"/>
  <c r="BB67" i="19"/>
  <c r="AB104" i="19"/>
  <c r="R116" i="19"/>
  <c r="R91" i="19"/>
  <c r="R98" i="19"/>
  <c r="R99" i="19"/>
  <c r="R56" i="19"/>
  <c r="N107" i="19"/>
  <c r="N108" i="19"/>
  <c r="N93" i="19"/>
  <c r="N82" i="19"/>
  <c r="N62" i="19"/>
  <c r="N57" i="19"/>
  <c r="AZ116" i="19"/>
  <c r="U97" i="19"/>
  <c r="F119" i="19"/>
  <c r="F96" i="19"/>
  <c r="F82" i="19"/>
  <c r="F99" i="19"/>
  <c r="F76" i="19"/>
  <c r="F58" i="19"/>
  <c r="BS116" i="19"/>
  <c r="K45" i="19"/>
  <c r="AV15" i="19"/>
  <c r="AW67" i="19"/>
  <c r="AW80" i="19"/>
  <c r="K106" i="19"/>
  <c r="AZ107" i="19"/>
  <c r="BS111" i="19"/>
  <c r="N30" i="19"/>
  <c r="N24" i="19"/>
  <c r="N22" i="19"/>
  <c r="N44" i="19"/>
  <c r="N17" i="19"/>
  <c r="R38" i="19"/>
  <c r="R15" i="19"/>
  <c r="R52" i="19"/>
  <c r="R50" i="19"/>
  <c r="AZ8" i="19"/>
  <c r="G7" i="19"/>
  <c r="BB38" i="19"/>
  <c r="BB36" i="19"/>
  <c r="BB41" i="19"/>
  <c r="BB26" i="19"/>
  <c r="AW39" i="19"/>
  <c r="AW14" i="19"/>
  <c r="AW34" i="19"/>
  <c r="AW13" i="19"/>
  <c r="BF15" i="19"/>
  <c r="BF29" i="19"/>
  <c r="BF35" i="19"/>
  <c r="BF40" i="19"/>
  <c r="U9" i="19"/>
  <c r="F24" i="19"/>
  <c r="F22" i="19"/>
  <c r="F41" i="19"/>
  <c r="F17" i="19"/>
  <c r="BS9" i="19"/>
  <c r="D53" i="19"/>
  <c r="AW100" i="19"/>
  <c r="AW106" i="19"/>
  <c r="AW120" i="19"/>
  <c r="AW65" i="19"/>
  <c r="AW87" i="19"/>
  <c r="AW59" i="19"/>
  <c r="BF121" i="19"/>
  <c r="BF104" i="19"/>
  <c r="BF82" i="19"/>
  <c r="BF73" i="19"/>
  <c r="BF93" i="19"/>
  <c r="BF65" i="19"/>
  <c r="BB83" i="19"/>
  <c r="BB119" i="19"/>
  <c r="BB110" i="19"/>
  <c r="BB78" i="19"/>
  <c r="BB82" i="19"/>
  <c r="BB55" i="19"/>
  <c r="AB82" i="19"/>
  <c r="R120" i="19"/>
  <c r="R101" i="19"/>
  <c r="R83" i="19"/>
  <c r="R86" i="19"/>
  <c r="R95" i="19"/>
  <c r="R63" i="19"/>
  <c r="N84" i="19"/>
  <c r="N99" i="19"/>
  <c r="N77" i="19"/>
  <c r="N78" i="19"/>
  <c r="N72" i="19"/>
  <c r="AZ92" i="19"/>
  <c r="U104" i="19"/>
  <c r="F113" i="19"/>
  <c r="F59" i="19"/>
  <c r="F56" i="19"/>
  <c r="F95" i="19"/>
  <c r="F71" i="19"/>
  <c r="F54" i="19"/>
  <c r="BS77" i="19"/>
  <c r="N39" i="19"/>
  <c r="R46" i="19"/>
  <c r="R31" i="19"/>
  <c r="R49" i="19"/>
  <c r="R25" i="19"/>
  <c r="AZ33" i="19"/>
  <c r="G39" i="19"/>
  <c r="BB34" i="19"/>
  <c r="BB32" i="19"/>
  <c r="BB48" i="19"/>
  <c r="BB21" i="19"/>
  <c r="AW37" i="19"/>
  <c r="AW8" i="19"/>
  <c r="AW32" i="19"/>
  <c r="AW15" i="19"/>
  <c r="BF26" i="19"/>
  <c r="BF42" i="19"/>
  <c r="BF39" i="19"/>
  <c r="BF21" i="19"/>
  <c r="F26" i="19"/>
  <c r="F20" i="19"/>
  <c r="F39" i="19"/>
  <c r="F15" i="19"/>
  <c r="AI36" i="19"/>
  <c r="BS49" i="19"/>
  <c r="D100" i="19"/>
  <c r="AW121" i="19"/>
  <c r="AW104" i="19"/>
  <c r="AW116" i="19"/>
  <c r="AW84" i="19"/>
  <c r="AW75" i="19"/>
  <c r="AW69" i="19"/>
  <c r="BF116" i="19"/>
  <c r="BF103" i="19"/>
  <c r="BF98" i="19"/>
  <c r="BF101" i="19"/>
  <c r="BF89" i="19"/>
  <c r="BF60" i="19"/>
  <c r="BB102" i="19"/>
  <c r="BB113" i="19"/>
  <c r="BB106" i="19"/>
  <c r="BB74" i="19"/>
  <c r="BB73" i="19"/>
  <c r="BB70" i="19"/>
  <c r="AB90" i="19"/>
  <c r="R100" i="19"/>
  <c r="R119" i="19"/>
  <c r="R90" i="19"/>
  <c r="R89" i="19"/>
  <c r="R87" i="19"/>
  <c r="R70" i="19"/>
  <c r="N103" i="19"/>
  <c r="N100" i="19"/>
  <c r="N101" i="19"/>
  <c r="N68" i="19"/>
  <c r="N54" i="19"/>
  <c r="AZ84" i="19"/>
  <c r="U105" i="19"/>
  <c r="F121" i="19"/>
  <c r="F118" i="19"/>
  <c r="F85" i="19"/>
  <c r="F83" i="19"/>
  <c r="F68" i="19"/>
  <c r="BS78" i="19"/>
  <c r="U25" i="19"/>
  <c r="AW76" i="19"/>
  <c r="U80" i="19"/>
  <c r="N20" i="19"/>
  <c r="N16" i="19"/>
  <c r="N37" i="19"/>
  <c r="N13" i="19"/>
  <c r="R53" i="19"/>
  <c r="R41" i="19"/>
  <c r="R9" i="19"/>
  <c r="R45" i="19"/>
  <c r="AZ31" i="19"/>
  <c r="G16" i="19"/>
  <c r="BB30" i="19"/>
  <c r="BB28" i="19"/>
  <c r="BB45" i="19"/>
  <c r="BB19" i="19"/>
  <c r="AW35" i="19"/>
  <c r="AW46" i="19"/>
  <c r="AW30" i="19"/>
  <c r="AW11" i="19"/>
  <c r="BF31" i="19"/>
  <c r="BF7" i="19"/>
  <c r="BF51" i="19"/>
  <c r="BF36" i="19"/>
  <c r="F18" i="19"/>
  <c r="F16" i="19"/>
  <c r="F37" i="19"/>
  <c r="F13" i="19"/>
  <c r="AI12" i="19"/>
  <c r="BS53" i="19"/>
  <c r="D109" i="19"/>
  <c r="AW110" i="19"/>
  <c r="AW89" i="19"/>
  <c r="AW112" i="19"/>
  <c r="AW103" i="19"/>
  <c r="AW58" i="19"/>
  <c r="AW62" i="19"/>
  <c r="BF105" i="19"/>
  <c r="BF109" i="19"/>
  <c r="BF95" i="19"/>
  <c r="BF72" i="19"/>
  <c r="BF85" i="19"/>
  <c r="BF54" i="19"/>
  <c r="BB111" i="19"/>
  <c r="BB79" i="19"/>
  <c r="BB104" i="19"/>
  <c r="BB85" i="19"/>
  <c r="BB61" i="19"/>
  <c r="BB57" i="19"/>
  <c r="AB74" i="19"/>
  <c r="R109" i="19"/>
  <c r="R97" i="19"/>
  <c r="R114" i="19"/>
  <c r="R93" i="19"/>
  <c r="R82" i="19"/>
  <c r="R61" i="19"/>
  <c r="N71" i="19"/>
  <c r="N121" i="19"/>
  <c r="N97" i="19"/>
  <c r="N75" i="19"/>
  <c r="N73" i="19"/>
  <c r="AZ106" i="19"/>
  <c r="U102" i="19"/>
  <c r="F120" i="19"/>
  <c r="F111" i="19"/>
  <c r="F94" i="19"/>
  <c r="F67" i="19"/>
  <c r="F65" i="19"/>
  <c r="BS72" i="19"/>
  <c r="D33" i="19"/>
  <c r="AW61" i="19"/>
  <c r="N26" i="19"/>
  <c r="N15" i="19"/>
  <c r="N18" i="19"/>
  <c r="N14" i="19"/>
  <c r="N12" i="19"/>
  <c r="N35" i="19"/>
  <c r="N11" i="19"/>
  <c r="R42" i="19"/>
  <c r="R35" i="19"/>
  <c r="R17" i="19"/>
  <c r="R8" i="19"/>
  <c r="AZ19" i="19"/>
  <c r="G14" i="19"/>
  <c r="BB23" i="19"/>
  <c r="BB27" i="19"/>
  <c r="BB44" i="19"/>
  <c r="BB17" i="19"/>
  <c r="AW33" i="19"/>
  <c r="AW47" i="19"/>
  <c r="AW26" i="19"/>
  <c r="AW9" i="19"/>
  <c r="BF37" i="19"/>
  <c r="BF12" i="19"/>
  <c r="BF41" i="19"/>
  <c r="BF8" i="19"/>
  <c r="F14" i="19"/>
  <c r="F12" i="19"/>
  <c r="F35" i="19"/>
  <c r="F11" i="19"/>
  <c r="AI8" i="19"/>
  <c r="D17" i="19"/>
  <c r="D61" i="19"/>
  <c r="AW81" i="19"/>
  <c r="AW119" i="19"/>
  <c r="AW108" i="19"/>
  <c r="AW91" i="19"/>
  <c r="AW54" i="19"/>
  <c r="BF118" i="19"/>
  <c r="BF67" i="19"/>
  <c r="BF112" i="19"/>
  <c r="BF100" i="19"/>
  <c r="BF81" i="19"/>
  <c r="BB77" i="19"/>
  <c r="BB112" i="19"/>
  <c r="BB97" i="19"/>
  <c r="BB93" i="19"/>
  <c r="BB65" i="19"/>
  <c r="R102" i="19"/>
  <c r="R94" i="19"/>
  <c r="R110" i="19"/>
  <c r="R81" i="19"/>
  <c r="R74" i="19"/>
  <c r="N95" i="19"/>
  <c r="N89" i="19"/>
  <c r="N117" i="19"/>
  <c r="N85" i="19"/>
  <c r="N69" i="19"/>
  <c r="AZ104" i="19"/>
  <c r="U78" i="19"/>
  <c r="AI121" i="19"/>
  <c r="F117" i="19"/>
  <c r="F75" i="19"/>
  <c r="F87" i="19"/>
  <c r="F90" i="19"/>
  <c r="BS65" i="19"/>
  <c r="BC21" i="19"/>
  <c r="AZ15" i="19"/>
  <c r="V18" i="19"/>
  <c r="V16" i="19"/>
  <c r="V37" i="19"/>
  <c r="V13" i="19"/>
  <c r="G11" i="19"/>
  <c r="AD52" i="19"/>
  <c r="AD40" i="19"/>
  <c r="AD43" i="19"/>
  <c r="AD22" i="19"/>
  <c r="AC42" i="19"/>
  <c r="AC40" i="19"/>
  <c r="AC52" i="19"/>
  <c r="AC28" i="19"/>
  <c r="U44" i="19"/>
  <c r="U11" i="19"/>
  <c r="BG14" i="19"/>
  <c r="BG12" i="19"/>
  <c r="BG35" i="19"/>
  <c r="BG11" i="19"/>
  <c r="W35" i="19"/>
  <c r="W11" i="19"/>
  <c r="W34" i="19"/>
  <c r="W10" i="19"/>
  <c r="BE12" i="19"/>
  <c r="BE14" i="19"/>
  <c r="BE35" i="19"/>
  <c r="BE11" i="19"/>
  <c r="AI53" i="19"/>
  <c r="BS48" i="19"/>
  <c r="D10" i="19"/>
  <c r="D44" i="19"/>
  <c r="D49" i="19"/>
  <c r="BG106" i="19"/>
  <c r="BG121" i="19"/>
  <c r="BG99" i="19"/>
  <c r="BG88" i="19"/>
  <c r="BG86" i="19"/>
  <c r="BG63" i="19"/>
  <c r="W114" i="19"/>
  <c r="W79" i="19"/>
  <c r="W62" i="19"/>
  <c r="W74" i="19"/>
  <c r="W71" i="19"/>
  <c r="W60" i="19"/>
  <c r="BE91" i="19"/>
  <c r="BE104" i="19"/>
  <c r="BE98" i="19"/>
  <c r="BE100" i="19"/>
  <c r="BE89" i="19"/>
  <c r="BE63" i="19"/>
  <c r="AC107" i="19"/>
  <c r="AC117" i="19"/>
  <c r="AC106" i="19"/>
  <c r="AC59" i="19"/>
  <c r="AC88" i="19"/>
  <c r="AC68" i="19"/>
  <c r="AD117" i="19"/>
  <c r="AD113" i="19"/>
  <c r="AD100" i="19"/>
  <c r="AD59" i="19"/>
  <c r="AD92" i="19"/>
  <c r="AD56" i="19"/>
  <c r="AZ115" i="19"/>
  <c r="AZ86" i="19"/>
  <c r="U64" i="19"/>
  <c r="U89" i="19"/>
  <c r="AI120" i="19"/>
  <c r="V122" i="19"/>
  <c r="V104" i="19"/>
  <c r="V79" i="19"/>
  <c r="V94" i="19"/>
  <c r="V78" i="19"/>
  <c r="V57" i="19"/>
  <c r="BS58" i="19"/>
  <c r="BS63" i="19"/>
  <c r="AZ49" i="19"/>
  <c r="AZ9" i="19"/>
  <c r="V10" i="19"/>
  <c r="V8" i="19"/>
  <c r="V33" i="19"/>
  <c r="V9" i="19"/>
  <c r="G48" i="19"/>
  <c r="AD34" i="19"/>
  <c r="AD32" i="19"/>
  <c r="AD45" i="19"/>
  <c r="AD21" i="19"/>
  <c r="AC34" i="19"/>
  <c r="AC32" i="19"/>
  <c r="AC45" i="19"/>
  <c r="AC21" i="19"/>
  <c r="U48" i="19"/>
  <c r="BG46" i="19"/>
  <c r="BG47" i="19"/>
  <c r="BG50" i="19"/>
  <c r="BG31" i="19"/>
  <c r="W50" i="19"/>
  <c r="W31" i="19"/>
  <c r="W46" i="19"/>
  <c r="W30" i="19"/>
  <c r="BE46" i="19"/>
  <c r="BE47" i="19"/>
  <c r="BE50" i="19"/>
  <c r="BE31" i="19"/>
  <c r="AI46" i="19"/>
  <c r="AI11" i="19"/>
  <c r="BS50" i="19"/>
  <c r="D112" i="19"/>
  <c r="D20" i="19"/>
  <c r="BG105" i="19"/>
  <c r="BG119" i="19"/>
  <c r="BG58" i="19"/>
  <c r="BG83" i="19"/>
  <c r="BG78" i="19"/>
  <c r="BG55" i="19"/>
  <c r="W109" i="19"/>
  <c r="W116" i="19"/>
  <c r="W94" i="19"/>
  <c r="W89" i="19"/>
  <c r="W72" i="19"/>
  <c r="BE109" i="19"/>
  <c r="BE110" i="19"/>
  <c r="BE78" i="19"/>
  <c r="BE88" i="19"/>
  <c r="BE81" i="19"/>
  <c r="BE55" i="19"/>
  <c r="AC112" i="19"/>
  <c r="AC109" i="19"/>
  <c r="AC69" i="19"/>
  <c r="AC99" i="19"/>
  <c r="AC80" i="19"/>
  <c r="AC61" i="19"/>
  <c r="AD94" i="19"/>
  <c r="AD104" i="19"/>
  <c r="AD71" i="19"/>
  <c r="AD99" i="19"/>
  <c r="AD84" i="19"/>
  <c r="AD62" i="19"/>
  <c r="AZ111" i="19"/>
  <c r="AZ56" i="19"/>
  <c r="U92" i="19"/>
  <c r="AI92" i="19"/>
  <c r="AN104" i="19"/>
  <c r="V114" i="19"/>
  <c r="V95" i="19"/>
  <c r="V116" i="19"/>
  <c r="V73" i="19"/>
  <c r="V89" i="19"/>
  <c r="V60" i="19"/>
  <c r="BS59" i="19"/>
  <c r="AN50" i="19"/>
  <c r="AZ28" i="19"/>
  <c r="V46" i="19"/>
  <c r="V50" i="19"/>
  <c r="V53" i="19"/>
  <c r="V31" i="19"/>
  <c r="AV39" i="19"/>
  <c r="G44" i="19"/>
  <c r="AD30" i="19"/>
  <c r="AD28" i="19"/>
  <c r="AD51" i="19"/>
  <c r="AD19" i="19"/>
  <c r="AC30" i="19"/>
  <c r="AC26" i="19"/>
  <c r="AC43" i="19"/>
  <c r="AC19" i="19"/>
  <c r="U40" i="19"/>
  <c r="BG44" i="19"/>
  <c r="BG48" i="19"/>
  <c r="BG51" i="19"/>
  <c r="BG27" i="19"/>
  <c r="W51" i="19"/>
  <c r="W27" i="19"/>
  <c r="W47" i="19"/>
  <c r="W26" i="19"/>
  <c r="BE44" i="19"/>
  <c r="BE48" i="19"/>
  <c r="BE51" i="19"/>
  <c r="BE27" i="19"/>
  <c r="AI44" i="19"/>
  <c r="AI9" i="19"/>
  <c r="BS22" i="19"/>
  <c r="D97" i="19"/>
  <c r="D101" i="19"/>
  <c r="BG113" i="19"/>
  <c r="BG115" i="19"/>
  <c r="BG80" i="19"/>
  <c r="BG101" i="19"/>
  <c r="BG71" i="19"/>
  <c r="BG60" i="19"/>
  <c r="W92" i="19"/>
  <c r="W112" i="19"/>
  <c r="W73" i="19"/>
  <c r="W85" i="19"/>
  <c r="W69" i="19"/>
  <c r="BE106" i="19"/>
  <c r="BE102" i="19"/>
  <c r="BE80" i="19"/>
  <c r="BE76" i="19"/>
  <c r="BE77" i="19"/>
  <c r="AC96" i="19"/>
  <c r="AC104" i="19"/>
  <c r="AC100" i="19"/>
  <c r="AC95" i="19"/>
  <c r="AC76" i="19"/>
  <c r="AC57" i="19"/>
  <c r="AD112" i="19"/>
  <c r="AD77" i="19"/>
  <c r="AD89" i="19"/>
  <c r="AD95" i="19"/>
  <c r="AD80" i="19"/>
  <c r="AD58" i="19"/>
  <c r="AZ85" i="19"/>
  <c r="AZ79" i="19"/>
  <c r="U115" i="19"/>
  <c r="AI72" i="19"/>
  <c r="AG102" i="19"/>
  <c r="V92" i="19"/>
  <c r="V109" i="19"/>
  <c r="V112" i="19"/>
  <c r="V101" i="19"/>
  <c r="V85" i="19"/>
  <c r="V54" i="19"/>
  <c r="G98" i="19"/>
  <c r="BM121" i="19"/>
  <c r="J16" i="19"/>
  <c r="AU30" i="19"/>
  <c r="AZ24" i="19"/>
  <c r="V48" i="19"/>
  <c r="V42" i="19"/>
  <c r="V44" i="19"/>
  <c r="V29" i="19"/>
  <c r="AV19" i="19"/>
  <c r="G38" i="19"/>
  <c r="AD23" i="19"/>
  <c r="AD27" i="19"/>
  <c r="AD6" i="19"/>
  <c r="AD17" i="19"/>
  <c r="AC29" i="19"/>
  <c r="AC24" i="19"/>
  <c r="AC41" i="19"/>
  <c r="AC17" i="19"/>
  <c r="U36" i="19"/>
  <c r="BG49" i="19"/>
  <c r="BG7" i="19"/>
  <c r="BG6" i="19"/>
  <c r="BG25" i="19"/>
  <c r="W6" i="19"/>
  <c r="W29" i="19"/>
  <c r="W44" i="19"/>
  <c r="W28" i="19"/>
  <c r="BE49" i="19"/>
  <c r="BE7" i="19"/>
  <c r="BE6" i="19"/>
  <c r="BE25" i="19"/>
  <c r="AI42" i="19"/>
  <c r="BS47" i="19"/>
  <c r="BS10" i="19"/>
  <c r="D37" i="19"/>
  <c r="D41" i="19"/>
  <c r="BG104" i="19"/>
  <c r="BG111" i="19"/>
  <c r="BG87" i="19"/>
  <c r="BG97" i="19"/>
  <c r="BG62" i="19"/>
  <c r="BG56" i="19"/>
  <c r="W113" i="19"/>
  <c r="W108" i="19"/>
  <c r="W80" i="19"/>
  <c r="W81" i="19"/>
  <c r="W65" i="19"/>
  <c r="BE117" i="19"/>
  <c r="BE97" i="19"/>
  <c r="BE99" i="19"/>
  <c r="BE83" i="19"/>
  <c r="BE56" i="19"/>
  <c r="AC81" i="19"/>
  <c r="AC77" i="19"/>
  <c r="AC82" i="19"/>
  <c r="AC91" i="19"/>
  <c r="AC73" i="19"/>
  <c r="AC62" i="19"/>
  <c r="AD121" i="19"/>
  <c r="AD75" i="19"/>
  <c r="AD96" i="19"/>
  <c r="AD91" i="19"/>
  <c r="AD76" i="19"/>
  <c r="AD54" i="19"/>
  <c r="AZ77" i="19"/>
  <c r="AZ75" i="19"/>
  <c r="U111" i="19"/>
  <c r="AI69" i="19"/>
  <c r="V121" i="19"/>
  <c r="V97" i="19"/>
  <c r="V108" i="19"/>
  <c r="V74" i="19"/>
  <c r="V81" i="19"/>
  <c r="V63" i="19"/>
  <c r="BS117" i="19"/>
  <c r="G75" i="19"/>
  <c r="J53" i="19"/>
  <c r="BC28" i="19"/>
  <c r="AX19" i="19"/>
  <c r="AZ20" i="19"/>
  <c r="V45" i="19"/>
  <c r="V49" i="19"/>
  <c r="V47" i="19"/>
  <c r="V25" i="19"/>
  <c r="AV17" i="19"/>
  <c r="G15" i="19"/>
  <c r="AD25" i="19"/>
  <c r="AD20" i="19"/>
  <c r="AD39" i="19"/>
  <c r="AD15" i="19"/>
  <c r="AC22" i="19"/>
  <c r="AC20" i="19"/>
  <c r="AC39" i="19"/>
  <c r="AC13" i="19"/>
  <c r="U12" i="19"/>
  <c r="BG42" i="19"/>
  <c r="BG40" i="19"/>
  <c r="BG52" i="19"/>
  <c r="BG28" i="19"/>
  <c r="W52" i="19"/>
  <c r="W25" i="19"/>
  <c r="W48" i="19"/>
  <c r="W24" i="19"/>
  <c r="BE42" i="19"/>
  <c r="BE40" i="19"/>
  <c r="BE52" i="19"/>
  <c r="BE28" i="19"/>
  <c r="AI38" i="19"/>
  <c r="BS52" i="19"/>
  <c r="BS8" i="19"/>
  <c r="D45" i="19"/>
  <c r="D14" i="19"/>
  <c r="BG84" i="19"/>
  <c r="BG107" i="19"/>
  <c r="BG94" i="19"/>
  <c r="BG93" i="19"/>
  <c r="W117" i="19"/>
  <c r="W119" i="19"/>
  <c r="W105" i="19"/>
  <c r="W100" i="19"/>
  <c r="W77" i="19"/>
  <c r="BE108" i="19"/>
  <c r="BE86" i="19"/>
  <c r="BE87" i="19"/>
  <c r="BE70" i="19"/>
  <c r="AC120" i="19"/>
  <c r="AC75" i="19"/>
  <c r="AC89" i="19"/>
  <c r="AC87" i="19"/>
  <c r="AC66" i="19"/>
  <c r="AD111" i="19"/>
  <c r="AD93" i="19"/>
  <c r="AD87" i="19"/>
  <c r="AD79" i="19"/>
  <c r="AZ101" i="19"/>
  <c r="AZ62" i="19"/>
  <c r="U107" i="19"/>
  <c r="AI65" i="19"/>
  <c r="V120" i="19"/>
  <c r="V119" i="19"/>
  <c r="V105" i="19"/>
  <c r="V64" i="19"/>
  <c r="V77" i="19"/>
  <c r="BS105" i="19"/>
  <c r="G63" i="19"/>
  <c r="AX31" i="19"/>
  <c r="AO104" i="19"/>
  <c r="BA39" i="19"/>
  <c r="BC38" i="19"/>
  <c r="BJ34" i="19"/>
  <c r="AG41" i="19"/>
  <c r="BA56" i="19"/>
  <c r="BA35" i="19"/>
  <c r="BC34" i="19"/>
  <c r="BJ30" i="19"/>
  <c r="AG15" i="19"/>
  <c r="BS119" i="19"/>
  <c r="G102" i="19"/>
  <c r="AN52" i="19"/>
  <c r="I34" i="19"/>
  <c r="BC29" i="19"/>
  <c r="BJ23" i="19"/>
  <c r="AP84" i="19"/>
  <c r="BS115" i="19"/>
  <c r="G100" i="19"/>
  <c r="AF20" i="19"/>
  <c r="AN46" i="19"/>
  <c r="I27" i="19"/>
  <c r="BC16" i="19"/>
  <c r="BJ45" i="19"/>
  <c r="AP80" i="19"/>
  <c r="BA41" i="19"/>
  <c r="AN51" i="19"/>
  <c r="I29" i="19"/>
  <c r="BJ44" i="19"/>
  <c r="AF111" i="19"/>
  <c r="BC108" i="19"/>
  <c r="AN48" i="19"/>
  <c r="K36" i="19"/>
  <c r="J39" i="19"/>
  <c r="AN69" i="19"/>
  <c r="BS112" i="19"/>
  <c r="G94" i="19"/>
  <c r="AX53" i="19"/>
  <c r="BM7" i="19"/>
  <c r="AP40" i="19"/>
  <c r="I22" i="19"/>
  <c r="BM24" i="19"/>
  <c r="AT31" i="19"/>
  <c r="BC8" i="19"/>
  <c r="AJ44" i="19"/>
  <c r="BJ112" i="19"/>
  <c r="AO114" i="19"/>
  <c r="U74" i="19"/>
  <c r="U85" i="19"/>
  <c r="G59" i="19"/>
  <c r="AN45" i="19"/>
  <c r="BT52" i="19"/>
  <c r="BA10" i="19"/>
  <c r="I36" i="19"/>
  <c r="K11" i="19"/>
  <c r="AZ51" i="19"/>
  <c r="AZ45" i="19"/>
  <c r="AV36" i="19"/>
  <c r="G37" i="19"/>
  <c r="G36" i="19"/>
  <c r="AJ48" i="19"/>
  <c r="AE17" i="19"/>
  <c r="U42" i="19"/>
  <c r="U51" i="19"/>
  <c r="AB42" i="19"/>
  <c r="AI14" i="19"/>
  <c r="AI35" i="19"/>
  <c r="BS35" i="19"/>
  <c r="BS34" i="19"/>
  <c r="D96" i="19"/>
  <c r="D72" i="19"/>
  <c r="D84" i="19"/>
  <c r="D25" i="19"/>
  <c r="D60" i="19"/>
  <c r="K119" i="19"/>
  <c r="BJ108" i="19"/>
  <c r="AO81" i="19"/>
  <c r="AZ95" i="19"/>
  <c r="AZ89" i="19"/>
  <c r="AZ69" i="19"/>
  <c r="U106" i="19"/>
  <c r="U91" i="19"/>
  <c r="U69" i="19"/>
  <c r="AI80" i="19"/>
  <c r="BS80" i="19"/>
  <c r="G117" i="19"/>
  <c r="G92" i="19"/>
  <c r="BL56" i="19"/>
  <c r="AN40" i="19"/>
  <c r="BT42" i="19"/>
  <c r="BA46" i="19"/>
  <c r="I41" i="19"/>
  <c r="K9" i="19"/>
  <c r="AZ30" i="19"/>
  <c r="AZ43" i="19"/>
  <c r="AV32" i="19"/>
  <c r="G35" i="19"/>
  <c r="G34" i="19"/>
  <c r="AJ7" i="19"/>
  <c r="AE49" i="19"/>
  <c r="U28" i="19"/>
  <c r="U52" i="19"/>
  <c r="AB20" i="19"/>
  <c r="AI10" i="19"/>
  <c r="AI33" i="19"/>
  <c r="BS33" i="19"/>
  <c r="BS32" i="19"/>
  <c r="D36" i="19"/>
  <c r="D12" i="19"/>
  <c r="D24" i="19"/>
  <c r="D120" i="19"/>
  <c r="D114" i="19"/>
  <c r="K54" i="19"/>
  <c r="BJ99" i="19"/>
  <c r="AO63" i="19"/>
  <c r="AZ121" i="19"/>
  <c r="AZ72" i="19"/>
  <c r="AZ73" i="19"/>
  <c r="U121" i="19"/>
  <c r="U70" i="19"/>
  <c r="U58" i="19"/>
  <c r="AI87" i="19"/>
  <c r="BS87" i="19"/>
  <c r="G108" i="19"/>
  <c r="G88" i="19"/>
  <c r="AN36" i="19"/>
  <c r="I39" i="19"/>
  <c r="BC45" i="19"/>
  <c r="AZ26" i="19"/>
  <c r="AZ41" i="19"/>
  <c r="AV28" i="19"/>
  <c r="G33" i="19"/>
  <c r="G32" i="19"/>
  <c r="S36" i="19"/>
  <c r="AE32" i="19"/>
  <c r="U18" i="19"/>
  <c r="U53" i="19"/>
  <c r="AO12" i="19"/>
  <c r="AI47" i="19"/>
  <c r="AI31" i="19"/>
  <c r="BS31" i="19"/>
  <c r="BS30" i="19"/>
  <c r="D47" i="19"/>
  <c r="D71" i="19"/>
  <c r="D59" i="19"/>
  <c r="D95" i="19"/>
  <c r="D90" i="19"/>
  <c r="BJ103" i="19"/>
  <c r="I85" i="19"/>
  <c r="AZ117" i="19"/>
  <c r="AZ102" i="19"/>
  <c r="AZ61" i="19"/>
  <c r="U116" i="19"/>
  <c r="U68" i="19"/>
  <c r="U65" i="19"/>
  <c r="AI118" i="19"/>
  <c r="AI85" i="19"/>
  <c r="BS113" i="19"/>
  <c r="BS75" i="19"/>
  <c r="G116" i="19"/>
  <c r="G84" i="19"/>
  <c r="AN19" i="19"/>
  <c r="BA29" i="19"/>
  <c r="BJ29" i="19"/>
  <c r="AP7" i="19"/>
  <c r="AO72" i="19"/>
  <c r="AN9" i="19"/>
  <c r="BA18" i="19"/>
  <c r="I40" i="19"/>
  <c r="K15" i="19"/>
  <c r="AE6" i="19"/>
  <c r="AB51" i="19"/>
  <c r="K122" i="19"/>
  <c r="U87" i="19"/>
  <c r="AU49" i="19"/>
  <c r="BA38" i="19"/>
  <c r="AN28" i="19"/>
  <c r="AU42" i="19"/>
  <c r="BA45" i="19"/>
  <c r="I35" i="19"/>
  <c r="BC33" i="19"/>
  <c r="AZ22" i="19"/>
  <c r="AZ39" i="19"/>
  <c r="AV24" i="19"/>
  <c r="G26" i="19"/>
  <c r="G30" i="19"/>
  <c r="S30" i="19"/>
  <c r="AE10" i="19"/>
  <c r="U22" i="19"/>
  <c r="U35" i="19"/>
  <c r="AO13" i="19"/>
  <c r="AI48" i="19"/>
  <c r="AI27" i="19"/>
  <c r="BS27" i="19"/>
  <c r="BS26" i="19"/>
  <c r="D118" i="19"/>
  <c r="D35" i="19"/>
  <c r="D11" i="19"/>
  <c r="D23" i="19"/>
  <c r="D78" i="19"/>
  <c r="BJ121" i="19"/>
  <c r="I63" i="19"/>
  <c r="AZ113" i="19"/>
  <c r="AZ98" i="19"/>
  <c r="AZ57" i="19"/>
  <c r="U112" i="19"/>
  <c r="U67" i="19"/>
  <c r="U60" i="19"/>
  <c r="J65" i="19"/>
  <c r="AI114" i="19"/>
  <c r="AI81" i="19"/>
  <c r="AV72" i="19"/>
  <c r="BS103" i="19"/>
  <c r="BS62" i="19"/>
  <c r="G93" i="19"/>
  <c r="G80" i="19"/>
  <c r="AU32" i="19"/>
  <c r="BA43" i="19"/>
  <c r="I33" i="19"/>
  <c r="BC25" i="19"/>
  <c r="AZ18" i="19"/>
  <c r="AZ37" i="19"/>
  <c r="AV42" i="19"/>
  <c r="G29" i="19"/>
  <c r="G28" i="19"/>
  <c r="S24" i="19"/>
  <c r="J19" i="19"/>
  <c r="U15" i="19"/>
  <c r="U33" i="19"/>
  <c r="AF24" i="19"/>
  <c r="AI40" i="19"/>
  <c r="AI28" i="19"/>
  <c r="BS28" i="19"/>
  <c r="BS24" i="19"/>
  <c r="D46" i="19"/>
  <c r="D57" i="19"/>
  <c r="D56" i="19"/>
  <c r="D55" i="19"/>
  <c r="I55" i="19"/>
  <c r="AZ109" i="19"/>
  <c r="AZ94" i="19"/>
  <c r="AE105" i="19"/>
  <c r="U109" i="19"/>
  <c r="U94" i="19"/>
  <c r="U59" i="19"/>
  <c r="J55" i="19"/>
  <c r="AI103" i="19"/>
  <c r="AI62" i="19"/>
  <c r="AF115" i="19"/>
  <c r="AP88" i="19"/>
  <c r="BS121" i="19"/>
  <c r="BS101" i="19"/>
  <c r="G119" i="19"/>
  <c r="G71" i="19"/>
  <c r="BT38" i="19"/>
  <c r="L53" i="19"/>
  <c r="AL36" i="19"/>
  <c r="X52" i="19"/>
  <c r="AY12" i="19"/>
  <c r="K115" i="19"/>
  <c r="AB78" i="19"/>
  <c r="AR58" i="19"/>
  <c r="AS69" i="19"/>
  <c r="T80" i="19"/>
  <c r="AE78" i="19"/>
  <c r="BT30" i="19"/>
  <c r="AH9" i="19"/>
  <c r="AR30" i="19"/>
  <c r="K53" i="19"/>
  <c r="AL32" i="19"/>
  <c r="BC23" i="19"/>
  <c r="BC14" i="19"/>
  <c r="AZ14" i="19"/>
  <c r="AZ12" i="19"/>
  <c r="AZ35" i="19"/>
  <c r="AZ11" i="19"/>
  <c r="AV20" i="19"/>
  <c r="G51" i="19"/>
  <c r="G31" i="19"/>
  <c r="G47" i="19"/>
  <c r="G27" i="19"/>
  <c r="BP32" i="19"/>
  <c r="S32" i="19"/>
  <c r="AE51" i="19"/>
  <c r="AE8" i="19"/>
  <c r="U34" i="19"/>
  <c r="U7" i="19"/>
  <c r="U6" i="19"/>
  <c r="U29" i="19"/>
  <c r="AB49" i="19"/>
  <c r="AG50" i="19"/>
  <c r="AI49" i="19"/>
  <c r="AI7" i="19"/>
  <c r="AI6" i="19"/>
  <c r="AI25" i="19"/>
  <c r="BS6" i="19"/>
  <c r="BS25" i="19"/>
  <c r="BS44" i="19"/>
  <c r="BS29" i="19"/>
  <c r="D77" i="19"/>
  <c r="D83" i="19"/>
  <c r="D89" i="19"/>
  <c r="D119" i="19"/>
  <c r="D9" i="19"/>
  <c r="D107" i="19"/>
  <c r="D8" i="19"/>
  <c r="D48" i="19"/>
  <c r="D7" i="19"/>
  <c r="D102" i="19"/>
  <c r="K112" i="19"/>
  <c r="AB79" i="19"/>
  <c r="AJ114" i="19"/>
  <c r="AZ59" i="19"/>
  <c r="AZ96" i="19"/>
  <c r="AZ66" i="19"/>
  <c r="AZ93" i="19"/>
  <c r="AZ65" i="19"/>
  <c r="AE92" i="19"/>
  <c r="U98" i="19"/>
  <c r="U90" i="19"/>
  <c r="U103" i="19"/>
  <c r="U54" i="19"/>
  <c r="U93" i="19"/>
  <c r="U63" i="19"/>
  <c r="BO76" i="19"/>
  <c r="AI106" i="19"/>
  <c r="AI99" i="19"/>
  <c r="AI75" i="19"/>
  <c r="AI58" i="19"/>
  <c r="AP55" i="19"/>
  <c r="BS109" i="19"/>
  <c r="BS120" i="19"/>
  <c r="BS73" i="19"/>
  <c r="BS66" i="19"/>
  <c r="G121" i="19"/>
  <c r="G87" i="19"/>
  <c r="G76" i="19"/>
  <c r="T24" i="19"/>
  <c r="AH122" i="19"/>
  <c r="BT29" i="19"/>
  <c r="AH16" i="19"/>
  <c r="BT21" i="19"/>
  <c r="AL11" i="19"/>
  <c r="BC19" i="19"/>
  <c r="AB65" i="19"/>
  <c r="BC95" i="19"/>
  <c r="AT49" i="19"/>
  <c r="BT26" i="19"/>
  <c r="AH18" i="19"/>
  <c r="AR35" i="19"/>
  <c r="K42" i="19"/>
  <c r="K41" i="19"/>
  <c r="BL23" i="19"/>
  <c r="BC15" i="19"/>
  <c r="AZ46" i="19"/>
  <c r="AZ47" i="19"/>
  <c r="AZ6" i="19"/>
  <c r="AZ29" i="19"/>
  <c r="BO36" i="19"/>
  <c r="AV51" i="19"/>
  <c r="G53" i="19"/>
  <c r="G25" i="19"/>
  <c r="G49" i="19"/>
  <c r="G24" i="19"/>
  <c r="BM20" i="19"/>
  <c r="S17" i="19"/>
  <c r="AE25" i="19"/>
  <c r="U10" i="19"/>
  <c r="U32" i="19"/>
  <c r="U45" i="19"/>
  <c r="U21" i="19"/>
  <c r="AB8" i="19"/>
  <c r="AG9" i="19"/>
  <c r="AI34" i="19"/>
  <c r="AI32" i="19"/>
  <c r="AI45" i="19"/>
  <c r="AI21" i="19"/>
  <c r="BS46" i="19"/>
  <c r="BS21" i="19"/>
  <c r="BS7" i="19"/>
  <c r="BS20" i="19"/>
  <c r="D40" i="19"/>
  <c r="D106" i="19"/>
  <c r="D52" i="19"/>
  <c r="D117" i="19"/>
  <c r="D28" i="19"/>
  <c r="D116" i="19"/>
  <c r="D76" i="19"/>
  <c r="D115" i="19"/>
  <c r="D64" i="19"/>
  <c r="D66" i="19"/>
  <c r="AY92" i="19"/>
  <c r="K101" i="19"/>
  <c r="BM111" i="19"/>
  <c r="AB118" i="19"/>
  <c r="AB64" i="19"/>
  <c r="AZ118" i="19"/>
  <c r="AZ119" i="19"/>
  <c r="AZ100" i="19"/>
  <c r="AZ60" i="19"/>
  <c r="AZ88" i="19"/>
  <c r="AZ55" i="19"/>
  <c r="AE73" i="19"/>
  <c r="U120" i="19"/>
  <c r="U108" i="19"/>
  <c r="U79" i="19"/>
  <c r="U66" i="19"/>
  <c r="U81" i="19"/>
  <c r="AI110" i="19"/>
  <c r="AI116" i="19"/>
  <c r="AI77" i="19"/>
  <c r="AG119" i="19"/>
  <c r="AV118" i="19"/>
  <c r="BC64" i="19"/>
  <c r="BS95" i="19"/>
  <c r="BS108" i="19"/>
  <c r="BS74" i="19"/>
  <c r="BS55" i="19"/>
  <c r="G86" i="19"/>
  <c r="G103" i="19"/>
  <c r="G68" i="19"/>
  <c r="AL15" i="19"/>
  <c r="AJ108" i="19"/>
  <c r="AG11" i="19"/>
  <c r="AG120" i="19"/>
  <c r="AT42" i="19"/>
  <c r="AU33" i="19"/>
  <c r="AH17" i="19"/>
  <c r="K34" i="19"/>
  <c r="K39" i="19"/>
  <c r="BL7" i="19"/>
  <c r="BC49" i="19"/>
  <c r="AZ50" i="19"/>
  <c r="AZ52" i="19"/>
  <c r="AZ53" i="19"/>
  <c r="AZ27" i="19"/>
  <c r="BO32" i="19"/>
  <c r="AV49" i="19"/>
  <c r="G45" i="19"/>
  <c r="G23" i="19"/>
  <c r="G50" i="19"/>
  <c r="G22" i="19"/>
  <c r="BM49" i="19"/>
  <c r="D6" i="19"/>
  <c r="AE28" i="19"/>
  <c r="U46" i="19"/>
  <c r="U30" i="19"/>
  <c r="U43" i="19"/>
  <c r="U19" i="19"/>
  <c r="AB41" i="19"/>
  <c r="AG46" i="19"/>
  <c r="AI30" i="19"/>
  <c r="AI26" i="19"/>
  <c r="AI43" i="19"/>
  <c r="AI19" i="19"/>
  <c r="BS43" i="19"/>
  <c r="BS19" i="19"/>
  <c r="BS42" i="19"/>
  <c r="BS18" i="19"/>
  <c r="D99" i="19"/>
  <c r="D94" i="19"/>
  <c r="D75" i="19"/>
  <c r="D105" i="19"/>
  <c r="D111" i="19"/>
  <c r="D104" i="19"/>
  <c r="D16" i="19"/>
  <c r="D103" i="19"/>
  <c r="D51" i="19"/>
  <c r="D54" i="19"/>
  <c r="AU122" i="19"/>
  <c r="K75" i="19"/>
  <c r="BM100" i="19"/>
  <c r="AB111" i="19"/>
  <c r="AB67" i="19"/>
  <c r="BT79" i="19"/>
  <c r="AZ112" i="19"/>
  <c r="AZ120" i="19"/>
  <c r="AZ90" i="19"/>
  <c r="AZ80" i="19"/>
  <c r="AZ76" i="19"/>
  <c r="AZ63" i="19"/>
  <c r="AE55" i="19"/>
  <c r="U117" i="19"/>
  <c r="U57" i="19"/>
  <c r="U86" i="19"/>
  <c r="U82" i="19"/>
  <c r="U77" i="19"/>
  <c r="AI117" i="19"/>
  <c r="AI112" i="19"/>
  <c r="AI68" i="19"/>
  <c r="AG56" i="19"/>
  <c r="AV106" i="19"/>
  <c r="BS76" i="19"/>
  <c r="BS88" i="19"/>
  <c r="BS64" i="19"/>
  <c r="G91" i="19"/>
  <c r="G118" i="19"/>
  <c r="G99" i="19"/>
  <c r="G55" i="19"/>
  <c r="L34" i="19"/>
  <c r="AR26" i="19"/>
  <c r="AH13" i="19"/>
  <c r="K43" i="19"/>
  <c r="AY104" i="19"/>
  <c r="AT53" i="19"/>
  <c r="AU31" i="19"/>
  <c r="AX33" i="19"/>
  <c r="K10" i="19"/>
  <c r="K35" i="19"/>
  <c r="BL53" i="19"/>
  <c r="BC7" i="19"/>
  <c r="AZ42" i="19"/>
  <c r="AZ40" i="19"/>
  <c r="AZ44" i="19"/>
  <c r="AZ25" i="19"/>
  <c r="BO23" i="19"/>
  <c r="AV7" i="19"/>
  <c r="G46" i="19"/>
  <c r="G21" i="19"/>
  <c r="G6" i="19"/>
  <c r="G20" i="19"/>
  <c r="BM25" i="19"/>
  <c r="AE23" i="19"/>
  <c r="U49" i="19"/>
  <c r="U24" i="19"/>
  <c r="U41" i="19"/>
  <c r="U17" i="19"/>
  <c r="AB27" i="19"/>
  <c r="AG44" i="19"/>
  <c r="AI29" i="19"/>
  <c r="AI24" i="19"/>
  <c r="AI41" i="19"/>
  <c r="AI17" i="19"/>
  <c r="BS41" i="19"/>
  <c r="BS17" i="19"/>
  <c r="BS40" i="19"/>
  <c r="BS16" i="19"/>
  <c r="D39" i="19"/>
  <c r="D82" i="19"/>
  <c r="D15" i="19"/>
  <c r="D93" i="19"/>
  <c r="D63" i="19"/>
  <c r="D92" i="19"/>
  <c r="D87" i="19"/>
  <c r="D91" i="19"/>
  <c r="D122" i="19"/>
  <c r="D42" i="19"/>
  <c r="AU58" i="19"/>
  <c r="K77" i="19"/>
  <c r="BM119" i="19"/>
  <c r="AB81" i="19"/>
  <c r="BT70" i="19"/>
  <c r="AZ103" i="19"/>
  <c r="AZ108" i="19"/>
  <c r="AZ71" i="19"/>
  <c r="AZ99" i="19"/>
  <c r="AZ91" i="19"/>
  <c r="AZ67" i="19"/>
  <c r="AE56" i="19"/>
  <c r="U110" i="19"/>
  <c r="U114" i="19"/>
  <c r="U84" i="19"/>
  <c r="U73" i="19"/>
  <c r="U56" i="19"/>
  <c r="AI113" i="19"/>
  <c r="AI108" i="19"/>
  <c r="AI54" i="19"/>
  <c r="AG115" i="19"/>
  <c r="AV122" i="19"/>
  <c r="BS118" i="19"/>
  <c r="BS79" i="19"/>
  <c r="BS90" i="19"/>
  <c r="G122" i="19"/>
  <c r="G114" i="19"/>
  <c r="G95" i="19"/>
  <c r="G61" i="19"/>
  <c r="AR48" i="19"/>
  <c r="K49" i="19"/>
  <c r="BO40" i="19"/>
  <c r="AV22" i="19"/>
  <c r="AB16" i="19"/>
  <c r="K61" i="19"/>
  <c r="AT48" i="19"/>
  <c r="AU27" i="19"/>
  <c r="AX37" i="19"/>
  <c r="K7" i="19"/>
  <c r="K29" i="19"/>
  <c r="BC6" i="19"/>
  <c r="BC42" i="19"/>
  <c r="AZ38" i="19"/>
  <c r="AZ36" i="19"/>
  <c r="AZ48" i="19"/>
  <c r="AZ23" i="19"/>
  <c r="BO19" i="19"/>
  <c r="AV53" i="19"/>
  <c r="G43" i="19"/>
  <c r="G19" i="19"/>
  <c r="G42" i="19"/>
  <c r="G18" i="19"/>
  <c r="BM28" i="19"/>
  <c r="AE21" i="19"/>
  <c r="AP32" i="19"/>
  <c r="U38" i="19"/>
  <c r="U20" i="19"/>
  <c r="U39" i="19"/>
  <c r="U13" i="19"/>
  <c r="AB17" i="19"/>
  <c r="AG40" i="19"/>
  <c r="AI22" i="19"/>
  <c r="AI20" i="19"/>
  <c r="AI39" i="19"/>
  <c r="AI15" i="19"/>
  <c r="BS39" i="19"/>
  <c r="BS15" i="19"/>
  <c r="BS38" i="19"/>
  <c r="BS14" i="19"/>
  <c r="D86" i="19"/>
  <c r="D70" i="19"/>
  <c r="D98" i="19"/>
  <c r="D81" i="19"/>
  <c r="D110" i="19"/>
  <c r="D80" i="19"/>
  <c r="D27" i="19"/>
  <c r="D79" i="19"/>
  <c r="D62" i="19"/>
  <c r="D30" i="19"/>
  <c r="K121" i="19"/>
  <c r="K67" i="19"/>
  <c r="AB117" i="19"/>
  <c r="BT69" i="19"/>
  <c r="AZ122" i="19"/>
  <c r="AZ105" i="19"/>
  <c r="AZ114" i="19"/>
  <c r="AZ74" i="19"/>
  <c r="AZ87" i="19"/>
  <c r="AZ58" i="19"/>
  <c r="U119" i="19"/>
  <c r="U72" i="19"/>
  <c r="U101" i="19"/>
  <c r="U75" i="19"/>
  <c r="U100" i="19"/>
  <c r="U61" i="19"/>
  <c r="AI102" i="19"/>
  <c r="AI88" i="19"/>
  <c r="AI90" i="19"/>
  <c r="AG63" i="19"/>
  <c r="AV58" i="19"/>
  <c r="BS114" i="19"/>
  <c r="BS70" i="19"/>
  <c r="BS86" i="19"/>
  <c r="G73" i="19"/>
  <c r="G111" i="19"/>
  <c r="G83" i="19"/>
  <c r="G62" i="19"/>
  <c r="AL114" i="19"/>
  <c r="AE53" i="19"/>
  <c r="AE69" i="19"/>
  <c r="AV100" i="19"/>
  <c r="AT44" i="19"/>
  <c r="AU25" i="19"/>
  <c r="AX6" i="19"/>
  <c r="K40" i="19"/>
  <c r="K17" i="19"/>
  <c r="BC52" i="19"/>
  <c r="AZ34" i="19"/>
  <c r="AZ32" i="19"/>
  <c r="AZ7" i="19"/>
  <c r="AZ21" i="19"/>
  <c r="AV40" i="19"/>
  <c r="AV43" i="19"/>
  <c r="G41" i="19"/>
  <c r="G17" i="19"/>
  <c r="G40" i="19"/>
  <c r="G13" i="19"/>
  <c r="BM21" i="19"/>
  <c r="AP36" i="19"/>
  <c r="U27" i="19"/>
  <c r="U16" i="19"/>
  <c r="U37" i="19"/>
  <c r="U14" i="19"/>
  <c r="AB13" i="19"/>
  <c r="AI18" i="19"/>
  <c r="AI16" i="19"/>
  <c r="AI37" i="19"/>
  <c r="AI13" i="19"/>
  <c r="BS37" i="19"/>
  <c r="BS13" i="19"/>
  <c r="BS36" i="19"/>
  <c r="BS12" i="19"/>
  <c r="D26" i="19"/>
  <c r="D58" i="19"/>
  <c r="D50" i="19"/>
  <c r="D69" i="19"/>
  <c r="D38" i="19"/>
  <c r="D68" i="19"/>
  <c r="D74" i="19"/>
  <c r="D67" i="19"/>
  <c r="D121" i="19"/>
  <c r="K94" i="19"/>
  <c r="AZ54" i="19"/>
  <c r="AZ78" i="19"/>
  <c r="AZ110" i="19"/>
  <c r="AZ70" i="19"/>
  <c r="AZ83" i="19"/>
  <c r="U118" i="19"/>
  <c r="U122" i="19"/>
  <c r="U95" i="19"/>
  <c r="U99" i="19"/>
  <c r="U96" i="19"/>
  <c r="AI84" i="19"/>
  <c r="AI100" i="19"/>
  <c r="BS122" i="19"/>
  <c r="BS92" i="19"/>
  <c r="G120" i="19"/>
  <c r="G107" i="19"/>
  <c r="G67" i="19"/>
  <c r="BP63" i="19"/>
  <c r="BP74" i="19"/>
  <c r="BP96" i="19"/>
  <c r="BP83" i="19"/>
  <c r="BP110" i="19"/>
  <c r="BP122" i="19"/>
  <c r="BP54" i="19"/>
  <c r="BP77" i="19"/>
  <c r="BP100" i="19"/>
  <c r="BP101" i="19"/>
  <c r="BP114" i="19"/>
  <c r="BP69" i="19"/>
  <c r="BP58" i="19"/>
  <c r="BP81" i="19"/>
  <c r="BP61" i="19"/>
  <c r="BP87" i="19"/>
  <c r="BP118" i="19"/>
  <c r="BP82" i="19"/>
  <c r="BP62" i="19"/>
  <c r="BP85" i="19"/>
  <c r="BP86" i="19"/>
  <c r="BP94" i="19"/>
  <c r="BP97" i="19"/>
  <c r="BP116" i="19"/>
  <c r="BP57" i="19"/>
  <c r="BP66" i="19"/>
  <c r="BP79" i="19"/>
  <c r="BP107" i="19"/>
  <c r="BP120" i="19"/>
  <c r="BP105" i="19"/>
  <c r="BP56" i="19"/>
  <c r="BP95" i="19"/>
  <c r="BP117" i="19"/>
  <c r="BP70" i="19"/>
  <c r="BP99" i="19"/>
  <c r="BP121" i="19"/>
  <c r="BP60" i="19"/>
  <c r="BP103" i="19"/>
  <c r="BP113" i="19"/>
  <c r="BP89" i="19"/>
  <c r="BP75" i="19"/>
  <c r="BP98" i="19"/>
  <c r="BP76" i="19"/>
  <c r="BP102" i="19"/>
  <c r="BP78" i="19"/>
  <c r="BP93" i="19"/>
  <c r="BP67" i="19"/>
  <c r="BP29" i="19"/>
  <c r="BP45" i="19"/>
  <c r="BP50" i="19"/>
  <c r="BP51" i="19"/>
  <c r="BP55" i="19"/>
  <c r="BP91" i="19"/>
  <c r="BP31" i="19"/>
  <c r="BP47" i="19"/>
  <c r="BP44" i="19"/>
  <c r="BP52" i="19"/>
  <c r="BP59" i="19"/>
  <c r="BP90" i="19"/>
  <c r="BP9" i="19"/>
  <c r="BP33" i="19"/>
  <c r="BP8" i="19"/>
  <c r="BP10" i="19"/>
  <c r="BP65" i="19"/>
  <c r="BP111" i="19"/>
  <c r="BP11" i="19"/>
  <c r="BP35" i="19"/>
  <c r="BP12" i="19"/>
  <c r="BP14" i="19"/>
  <c r="BP64" i="19"/>
  <c r="BP115" i="19"/>
  <c r="BP13" i="19"/>
  <c r="BP37" i="19"/>
  <c r="BP16" i="19"/>
  <c r="BP18" i="19"/>
  <c r="BP73" i="19"/>
  <c r="BP39" i="19"/>
  <c r="BP40" i="19"/>
  <c r="BP80" i="19"/>
  <c r="BP41" i="19"/>
  <c r="BP53" i="19"/>
  <c r="BP84" i="19"/>
  <c r="BP43" i="19"/>
  <c r="BP23" i="19"/>
  <c r="BP92" i="19"/>
  <c r="BP88" i="19"/>
  <c r="BP46" i="19"/>
  <c r="BP27" i="19"/>
  <c r="BP119" i="19"/>
  <c r="BP15" i="19"/>
  <c r="BP6" i="19"/>
  <c r="BP34" i="19"/>
  <c r="BP104" i="19"/>
  <c r="L46" i="19"/>
  <c r="AS59" i="19"/>
  <c r="AS81" i="19"/>
  <c r="AS100" i="19"/>
  <c r="AS94" i="19"/>
  <c r="AS117" i="19"/>
  <c r="AS87" i="19"/>
  <c r="AS19" i="19"/>
  <c r="AS43" i="19"/>
  <c r="AS26" i="19"/>
  <c r="AS30" i="19"/>
  <c r="AS63" i="19"/>
  <c r="AS85" i="19"/>
  <c r="AS64" i="19"/>
  <c r="AS60" i="19"/>
  <c r="AS83" i="19"/>
  <c r="AS105" i="19"/>
  <c r="AS21" i="19"/>
  <c r="AS45" i="19"/>
  <c r="AS32" i="19"/>
  <c r="AS34" i="19"/>
  <c r="AS56" i="19"/>
  <c r="AS89" i="19"/>
  <c r="AS57" i="19"/>
  <c r="AS76" i="19"/>
  <c r="AS98" i="19"/>
  <c r="AS114" i="19"/>
  <c r="AS23" i="19"/>
  <c r="AS53" i="19"/>
  <c r="AS36" i="19"/>
  <c r="AS38" i="19"/>
  <c r="AS65" i="19"/>
  <c r="AS93" i="19"/>
  <c r="AS73" i="19"/>
  <c r="AS80" i="19"/>
  <c r="AS109" i="19"/>
  <c r="AS108" i="19"/>
  <c r="AS28" i="19"/>
  <c r="AS52" i="19"/>
  <c r="AS40" i="19"/>
  <c r="AS42" i="19"/>
  <c r="AS54" i="19"/>
  <c r="AS74" i="19"/>
  <c r="AS90" i="19"/>
  <c r="AS111" i="19"/>
  <c r="AS118" i="19"/>
  <c r="AS119" i="19"/>
  <c r="AS27" i="19"/>
  <c r="AS51" i="19"/>
  <c r="AS48" i="19"/>
  <c r="AS44" i="19"/>
  <c r="AS61" i="19"/>
  <c r="AS84" i="19"/>
  <c r="AS58" i="19"/>
  <c r="AS121" i="19"/>
  <c r="AS14" i="19"/>
  <c r="AS8" i="19"/>
  <c r="AS49" i="19"/>
  <c r="AS67" i="19"/>
  <c r="AS96" i="19"/>
  <c r="AS97" i="19"/>
  <c r="AS113" i="19"/>
  <c r="AS13" i="19"/>
  <c r="AS12" i="19"/>
  <c r="AS46" i="19"/>
  <c r="AS71" i="19"/>
  <c r="AS78" i="19"/>
  <c r="AS101" i="19"/>
  <c r="AS17" i="19"/>
  <c r="AS16" i="19"/>
  <c r="AS68" i="19"/>
  <c r="AS82" i="19"/>
  <c r="AS104" i="19"/>
  <c r="AS25" i="19"/>
  <c r="AS20" i="19"/>
  <c r="AS66" i="19"/>
  <c r="AS102" i="19"/>
  <c r="AS122" i="19"/>
  <c r="AS31" i="19"/>
  <c r="AS24" i="19"/>
  <c r="AS95" i="19"/>
  <c r="AS110" i="19"/>
  <c r="AS41" i="19"/>
  <c r="AS88" i="19"/>
  <c r="AS6" i="19"/>
  <c r="AS86" i="19"/>
  <c r="AS50" i="19"/>
  <c r="AS115" i="19"/>
  <c r="AS47" i="19"/>
  <c r="AS55" i="19"/>
  <c r="AS107" i="19"/>
  <c r="AS7" i="19"/>
  <c r="AS72" i="19"/>
  <c r="AS77" i="19"/>
  <c r="AS103" i="19"/>
  <c r="AS10" i="19"/>
  <c r="AS70" i="19"/>
  <c r="AS92" i="19"/>
  <c r="AS9" i="19"/>
  <c r="AS15" i="19"/>
  <c r="AH20" i="19"/>
  <c r="L43" i="19"/>
  <c r="AL9" i="19"/>
  <c r="AR104" i="19"/>
  <c r="AH95" i="19"/>
  <c r="BL62" i="19"/>
  <c r="BL83" i="19"/>
  <c r="BL94" i="19"/>
  <c r="BL114" i="19"/>
  <c r="BL115" i="19"/>
  <c r="BL76" i="19"/>
  <c r="BL67" i="19"/>
  <c r="BL87" i="19"/>
  <c r="BL98" i="19"/>
  <c r="BL77" i="19"/>
  <c r="BL111" i="19"/>
  <c r="BL84" i="19"/>
  <c r="BL55" i="19"/>
  <c r="BL91" i="19"/>
  <c r="BL102" i="19"/>
  <c r="BL93" i="19"/>
  <c r="BL68" i="19"/>
  <c r="BL107" i="19"/>
  <c r="BL63" i="19"/>
  <c r="BL59" i="19"/>
  <c r="BL54" i="19"/>
  <c r="BL105" i="19"/>
  <c r="BL99" i="19"/>
  <c r="BL104" i="19"/>
  <c r="BL60" i="19"/>
  <c r="BL71" i="19"/>
  <c r="BL70" i="19"/>
  <c r="BL109" i="19"/>
  <c r="BL118" i="19"/>
  <c r="BL89" i="19"/>
  <c r="BL66" i="19"/>
  <c r="BL78" i="19"/>
  <c r="BL116" i="19"/>
  <c r="BL69" i="19"/>
  <c r="BL90" i="19"/>
  <c r="BL100" i="19"/>
  <c r="BL73" i="19"/>
  <c r="BL103" i="19"/>
  <c r="BL82" i="19"/>
  <c r="BL58" i="19"/>
  <c r="BL88" i="19"/>
  <c r="BL86" i="19"/>
  <c r="BL75" i="19"/>
  <c r="BL81" i="19"/>
  <c r="BL119" i="19"/>
  <c r="BL72" i="19"/>
  <c r="BL117" i="19"/>
  <c r="BL79" i="19"/>
  <c r="BL112" i="19"/>
  <c r="BL80" i="19"/>
  <c r="BL122" i="19"/>
  <c r="BL92" i="19"/>
  <c r="BL108" i="19"/>
  <c r="BL85" i="19"/>
  <c r="BL120" i="19"/>
  <c r="BL65" i="19"/>
  <c r="BL29" i="19"/>
  <c r="BL44" i="19"/>
  <c r="BL6" i="19"/>
  <c r="BL50" i="19"/>
  <c r="BL74" i="19"/>
  <c r="BL31" i="19"/>
  <c r="BL52" i="19"/>
  <c r="BL45" i="19"/>
  <c r="BL47" i="19"/>
  <c r="BL96" i="19"/>
  <c r="BL95" i="19"/>
  <c r="BL106" i="19"/>
  <c r="BL13" i="19"/>
  <c r="BL37" i="19"/>
  <c r="BL18" i="19"/>
  <c r="BL16" i="19"/>
  <c r="BL110" i="19"/>
  <c r="BL19" i="19"/>
  <c r="BL49" i="19"/>
  <c r="BL12" i="19"/>
  <c r="BL113" i="19"/>
  <c r="BL22" i="19"/>
  <c r="BL51" i="19"/>
  <c r="BL20" i="19"/>
  <c r="BL64" i="19"/>
  <c r="BL24" i="19"/>
  <c r="BL10" i="19"/>
  <c r="BL25" i="19"/>
  <c r="BL121" i="19"/>
  <c r="BL26" i="19"/>
  <c r="BL14" i="19"/>
  <c r="BL28" i="19"/>
  <c r="BL101" i="19"/>
  <c r="BL97" i="19"/>
  <c r="BL33" i="19"/>
  <c r="BL27" i="19"/>
  <c r="BL36" i="19"/>
  <c r="BT46" i="19"/>
  <c r="BL46" i="19"/>
  <c r="BP20" i="19"/>
  <c r="AL95" i="19"/>
  <c r="BT57" i="19"/>
  <c r="AX57" i="19"/>
  <c r="AX72" i="19"/>
  <c r="AX94" i="19"/>
  <c r="AX96" i="19"/>
  <c r="AX108" i="19"/>
  <c r="AX100" i="19"/>
  <c r="AX61" i="19"/>
  <c r="AX62" i="19"/>
  <c r="AX98" i="19"/>
  <c r="AX65" i="19"/>
  <c r="AX112" i="19"/>
  <c r="AX114" i="19"/>
  <c r="AX56" i="19"/>
  <c r="AX75" i="19"/>
  <c r="AX102" i="19"/>
  <c r="AX77" i="19"/>
  <c r="AX116" i="19"/>
  <c r="AX115" i="19"/>
  <c r="AX60" i="19"/>
  <c r="AX79" i="19"/>
  <c r="AX71" i="19"/>
  <c r="AX93" i="19"/>
  <c r="AX120" i="19"/>
  <c r="AX81" i="19"/>
  <c r="AX64" i="19"/>
  <c r="AX83" i="19"/>
  <c r="AX80" i="19"/>
  <c r="AX109" i="19"/>
  <c r="AX99" i="19"/>
  <c r="AX76" i="19"/>
  <c r="AX59" i="19"/>
  <c r="AX101" i="19"/>
  <c r="AX119" i="19"/>
  <c r="AX87" i="19"/>
  <c r="AX89" i="19"/>
  <c r="AX122" i="19"/>
  <c r="AX91" i="19"/>
  <c r="AX84" i="19"/>
  <c r="AX74" i="19"/>
  <c r="AX55" i="19"/>
  <c r="AX113" i="19"/>
  <c r="AX95" i="19"/>
  <c r="AX82" i="19"/>
  <c r="AX121" i="19"/>
  <c r="AX103" i="19"/>
  <c r="AX73" i="19"/>
  <c r="AX54" i="19"/>
  <c r="AX69" i="19"/>
  <c r="AX70" i="19"/>
  <c r="AX78" i="19"/>
  <c r="AX104" i="19"/>
  <c r="AX86" i="19"/>
  <c r="AX111" i="19"/>
  <c r="AX92" i="19"/>
  <c r="AX106" i="19"/>
  <c r="AX68" i="19"/>
  <c r="AX85" i="19"/>
  <c r="AX16" i="19"/>
  <c r="AX15" i="19"/>
  <c r="AX20" i="19"/>
  <c r="AX13" i="19"/>
  <c r="AX97" i="19"/>
  <c r="AX117" i="19"/>
  <c r="AX88" i="19"/>
  <c r="AX18" i="19"/>
  <c r="AX47" i="19"/>
  <c r="AX52" i="19"/>
  <c r="AX43" i="19"/>
  <c r="AX118" i="19"/>
  <c r="AX9" i="19"/>
  <c r="AX41" i="19"/>
  <c r="AX30" i="19"/>
  <c r="AX29" i="19"/>
  <c r="AX110" i="19"/>
  <c r="AX34" i="19"/>
  <c r="AX51" i="19"/>
  <c r="AX14" i="19"/>
  <c r="AX22" i="19"/>
  <c r="AX23" i="19"/>
  <c r="AX39" i="19"/>
  <c r="AX44" i="19"/>
  <c r="AX21" i="19"/>
  <c r="AX45" i="19"/>
  <c r="AX35" i="19"/>
  <c r="AX7" i="19"/>
  <c r="AX17" i="19"/>
  <c r="AX58" i="19"/>
  <c r="AX25" i="19"/>
  <c r="AX24" i="19"/>
  <c r="AX28" i="19"/>
  <c r="AX67" i="19"/>
  <c r="BT49" i="19"/>
  <c r="AU28" i="19"/>
  <c r="AX8" i="19"/>
  <c r="L47" i="19"/>
  <c r="BL40" i="19"/>
  <c r="X21" i="19"/>
  <c r="AH99" i="19"/>
  <c r="AN65" i="19"/>
  <c r="AN71" i="19"/>
  <c r="AN81" i="19"/>
  <c r="AN109" i="19"/>
  <c r="AN62" i="19"/>
  <c r="AN73" i="19"/>
  <c r="AN74" i="19"/>
  <c r="AN90" i="19"/>
  <c r="AN113" i="19"/>
  <c r="AN76" i="19"/>
  <c r="AN58" i="19"/>
  <c r="AN84" i="19"/>
  <c r="AN78" i="19"/>
  <c r="AN117" i="19"/>
  <c r="AN97" i="19"/>
  <c r="AN57" i="19"/>
  <c r="AN64" i="19"/>
  <c r="AN77" i="19"/>
  <c r="AN86" i="19"/>
  <c r="AN99" i="19"/>
  <c r="AN107" i="19"/>
  <c r="AN61" i="19"/>
  <c r="AN66" i="19"/>
  <c r="AN89" i="19"/>
  <c r="AN106" i="19"/>
  <c r="AN115" i="19"/>
  <c r="AN105" i="19"/>
  <c r="AN70" i="19"/>
  <c r="AN88" i="19"/>
  <c r="AN92" i="19"/>
  <c r="AN75" i="19"/>
  <c r="AN100" i="19"/>
  <c r="AN85" i="19"/>
  <c r="AN79" i="19"/>
  <c r="AN110" i="19"/>
  <c r="AN93" i="19"/>
  <c r="AN83" i="19"/>
  <c r="AN114" i="19"/>
  <c r="AN112" i="19"/>
  <c r="AN60" i="19"/>
  <c r="AN91" i="19"/>
  <c r="AN80" i="19"/>
  <c r="AN116" i="19"/>
  <c r="AN87" i="19"/>
  <c r="AN96" i="19"/>
  <c r="AN55" i="19"/>
  <c r="AN121" i="19"/>
  <c r="AN82" i="19"/>
  <c r="AN108" i="19"/>
  <c r="AN94" i="19"/>
  <c r="AN120" i="19"/>
  <c r="AN102" i="19"/>
  <c r="AN111" i="19"/>
  <c r="AN67" i="19"/>
  <c r="AN122" i="19"/>
  <c r="AN59" i="19"/>
  <c r="AN101" i="19"/>
  <c r="AN63" i="19"/>
  <c r="AN118" i="19"/>
  <c r="AN68" i="19"/>
  <c r="AN56" i="19"/>
  <c r="AN103" i="19"/>
  <c r="AN11" i="19"/>
  <c r="AN35" i="19"/>
  <c r="AN14" i="19"/>
  <c r="AN12" i="19"/>
  <c r="AN119" i="19"/>
  <c r="AN13" i="19"/>
  <c r="AN37" i="19"/>
  <c r="AN18" i="19"/>
  <c r="AN16" i="19"/>
  <c r="AN15" i="19"/>
  <c r="AN39" i="19"/>
  <c r="AN22" i="19"/>
  <c r="AN20" i="19"/>
  <c r="AN17" i="19"/>
  <c r="AN41" i="19"/>
  <c r="AN26" i="19"/>
  <c r="AN24" i="19"/>
  <c r="AN21" i="19"/>
  <c r="AN47" i="19"/>
  <c r="AN34" i="19"/>
  <c r="AN32" i="19"/>
  <c r="AN54" i="19"/>
  <c r="AT52" i="19"/>
  <c r="AX46" i="19"/>
  <c r="L23" i="19"/>
  <c r="AL7" i="19"/>
  <c r="BL32" i="19"/>
  <c r="BO20" i="19"/>
  <c r="BP49" i="19"/>
  <c r="AJ34" i="19"/>
  <c r="AJ19" i="19"/>
  <c r="S6" i="19"/>
  <c r="BJ42" i="19"/>
  <c r="X40" i="19"/>
  <c r="X19" i="19"/>
  <c r="Z40" i="19"/>
  <c r="AP52" i="19"/>
  <c r="AS22" i="19"/>
  <c r="AU87" i="19"/>
  <c r="BJ82" i="19"/>
  <c r="AL110" i="19"/>
  <c r="BM103" i="19"/>
  <c r="AR102" i="19"/>
  <c r="AJ83" i="19"/>
  <c r="AH94" i="19"/>
  <c r="AO74" i="19"/>
  <c r="BT61" i="19"/>
  <c r="BP71" i="19"/>
  <c r="AT100" i="19"/>
  <c r="L69" i="19"/>
  <c r="AN95" i="19"/>
  <c r="AX66" i="19"/>
  <c r="X64" i="19"/>
  <c r="AT7" i="19"/>
  <c r="AT27" i="19"/>
  <c r="AT26" i="19"/>
  <c r="AN6" i="19"/>
  <c r="AN33" i="19"/>
  <c r="BT36" i="19"/>
  <c r="BT53" i="19"/>
  <c r="AU50" i="19"/>
  <c r="AU19" i="19"/>
  <c r="AU24" i="19"/>
  <c r="AH15" i="19"/>
  <c r="AH45" i="19"/>
  <c r="AX12" i="19"/>
  <c r="AX32" i="19"/>
  <c r="BA36" i="19"/>
  <c r="BA25" i="19"/>
  <c r="L40" i="19"/>
  <c r="L21" i="19"/>
  <c r="AR24" i="19"/>
  <c r="AR23" i="19"/>
  <c r="I30" i="19"/>
  <c r="I15" i="19"/>
  <c r="AL45" i="19"/>
  <c r="AL47" i="19"/>
  <c r="BL8" i="19"/>
  <c r="BL35" i="19"/>
  <c r="BO6" i="19"/>
  <c r="BP21" i="19"/>
  <c r="BM34" i="19"/>
  <c r="AJ30" i="19"/>
  <c r="AJ17" i="19"/>
  <c r="S53" i="19"/>
  <c r="BJ53" i="19"/>
  <c r="X36" i="19"/>
  <c r="X17" i="19"/>
  <c r="AP49" i="19"/>
  <c r="AF8" i="19"/>
  <c r="AS18" i="19"/>
  <c r="AU104" i="19"/>
  <c r="BJ72" i="19"/>
  <c r="AL71" i="19"/>
  <c r="AR90" i="19"/>
  <c r="AJ71" i="19"/>
  <c r="AS116" i="19"/>
  <c r="AH89" i="19"/>
  <c r="AO67" i="19"/>
  <c r="BP68" i="19"/>
  <c r="L56" i="19"/>
  <c r="AN98" i="19"/>
  <c r="AX63" i="19"/>
  <c r="X56" i="19"/>
  <c r="Z60" i="19"/>
  <c r="Z83" i="19"/>
  <c r="Z102" i="19"/>
  <c r="Z80" i="19"/>
  <c r="Z116" i="19"/>
  <c r="Z111" i="19"/>
  <c r="Z64" i="19"/>
  <c r="Z87" i="19"/>
  <c r="Z58" i="19"/>
  <c r="Z93" i="19"/>
  <c r="Z120" i="19"/>
  <c r="Z115" i="19"/>
  <c r="Z62" i="19"/>
  <c r="Z91" i="19"/>
  <c r="Z84" i="19"/>
  <c r="Z104" i="19"/>
  <c r="Z92" i="19"/>
  <c r="Z88" i="19"/>
  <c r="Z67" i="19"/>
  <c r="Z63" i="19"/>
  <c r="Z74" i="19"/>
  <c r="Z109" i="19"/>
  <c r="Z114" i="19"/>
  <c r="Z99" i="19"/>
  <c r="Z55" i="19"/>
  <c r="Z71" i="19"/>
  <c r="Z77" i="19"/>
  <c r="Z113" i="19"/>
  <c r="Z110" i="19"/>
  <c r="Z69" i="19"/>
  <c r="Z75" i="19"/>
  <c r="Z70" i="19"/>
  <c r="Z106" i="19"/>
  <c r="Z78" i="19"/>
  <c r="Z95" i="19"/>
  <c r="Z122" i="19"/>
  <c r="Z57" i="19"/>
  <c r="Z82" i="19"/>
  <c r="Z117" i="19"/>
  <c r="Z107" i="19"/>
  <c r="Z61" i="19"/>
  <c r="Z86" i="19"/>
  <c r="Z121" i="19"/>
  <c r="Z103" i="19"/>
  <c r="Z66" i="19"/>
  <c r="Z94" i="19"/>
  <c r="Z96" i="19"/>
  <c r="Z79" i="19"/>
  <c r="Z76" i="19"/>
  <c r="Z48" i="19"/>
  <c r="Z33" i="19"/>
  <c r="Z38" i="19"/>
  <c r="Z25" i="19"/>
  <c r="Z90" i="19"/>
  <c r="Z100" i="19"/>
  <c r="Z28" i="19"/>
  <c r="Z23" i="19"/>
  <c r="Z12" i="19"/>
  <c r="Z14" i="19"/>
  <c r="Z98" i="19"/>
  <c r="Z119" i="19"/>
  <c r="Z47" i="19"/>
  <c r="Z18" i="19"/>
  <c r="Z6" i="19"/>
  <c r="Z29" i="19"/>
  <c r="Z89" i="19"/>
  <c r="Z118" i="19"/>
  <c r="Z50" i="19"/>
  <c r="Z10" i="19"/>
  <c r="Z42" i="19"/>
  <c r="Z22" i="19"/>
  <c r="Z101" i="19"/>
  <c r="Z36" i="19"/>
  <c r="Z24" i="19"/>
  <c r="Z32" i="19"/>
  <c r="Z17" i="19"/>
  <c r="Z81" i="19"/>
  <c r="Z44" i="19"/>
  <c r="Z45" i="19"/>
  <c r="Z105" i="19"/>
  <c r="Z37" i="19"/>
  <c r="Z39" i="19"/>
  <c r="Z108" i="19"/>
  <c r="Z9" i="19"/>
  <c r="Z31" i="19"/>
  <c r="Z35" i="19"/>
  <c r="Z56" i="19"/>
  <c r="Z112" i="19"/>
  <c r="Z7" i="19"/>
  <c r="Z26" i="19"/>
  <c r="Z30" i="19"/>
  <c r="Z73" i="19"/>
  <c r="Z34" i="19"/>
  <c r="Z19" i="19"/>
  <c r="Z21" i="19"/>
  <c r="Z72" i="19"/>
  <c r="Z51" i="19"/>
  <c r="Z16" i="19"/>
  <c r="Z8" i="19"/>
  <c r="Z97" i="19"/>
  <c r="Z20" i="19"/>
  <c r="Z41" i="19"/>
  <c r="Z85" i="19"/>
  <c r="Z53" i="19"/>
  <c r="Z13" i="19"/>
  <c r="Z54" i="19"/>
  <c r="Z27" i="19"/>
  <c r="Z43" i="19"/>
  <c r="T20" i="19"/>
  <c r="AY63" i="19"/>
  <c r="AY55" i="19"/>
  <c r="AY76" i="19"/>
  <c r="AY109" i="19"/>
  <c r="AY117" i="19"/>
  <c r="AY116" i="19"/>
  <c r="AY19" i="19"/>
  <c r="AY43" i="19"/>
  <c r="AY26" i="19"/>
  <c r="AY30" i="19"/>
  <c r="AY56" i="19"/>
  <c r="AY72" i="19"/>
  <c r="AY60" i="19"/>
  <c r="AY113" i="19"/>
  <c r="AY74" i="19"/>
  <c r="AY110" i="19"/>
  <c r="AY21" i="19"/>
  <c r="AY45" i="19"/>
  <c r="AY32" i="19"/>
  <c r="AY34" i="19"/>
  <c r="AY64" i="19"/>
  <c r="AY65" i="19"/>
  <c r="AY89" i="19"/>
  <c r="AY78" i="19"/>
  <c r="AY107" i="19"/>
  <c r="AY108" i="19"/>
  <c r="AY23" i="19"/>
  <c r="AY53" i="19"/>
  <c r="AY36" i="19"/>
  <c r="AY38" i="19"/>
  <c r="AY73" i="19"/>
  <c r="AY81" i="19"/>
  <c r="AY97" i="19"/>
  <c r="AY88" i="19"/>
  <c r="AY70" i="19"/>
  <c r="AY103" i="19"/>
  <c r="AY28" i="19"/>
  <c r="AY52" i="19"/>
  <c r="AY40" i="19"/>
  <c r="AY42" i="19"/>
  <c r="AY59" i="19"/>
  <c r="AY86" i="19"/>
  <c r="AY66" i="19"/>
  <c r="AY54" i="19"/>
  <c r="AY115" i="19"/>
  <c r="AY27" i="19"/>
  <c r="AY51" i="19"/>
  <c r="AY48" i="19"/>
  <c r="AY44" i="19"/>
  <c r="AY57" i="19"/>
  <c r="AY94" i="19"/>
  <c r="AY101" i="19"/>
  <c r="AY114" i="19"/>
  <c r="AY31" i="19"/>
  <c r="AY24" i="19"/>
  <c r="AY61" i="19"/>
  <c r="AY98" i="19"/>
  <c r="AY105" i="19"/>
  <c r="AY106" i="19"/>
  <c r="AY33" i="19"/>
  <c r="AY7" i="19"/>
  <c r="AY58" i="19"/>
  <c r="AY102" i="19"/>
  <c r="AY119" i="19"/>
  <c r="AY118" i="19"/>
  <c r="AY35" i="19"/>
  <c r="AY47" i="19"/>
  <c r="AY67" i="19"/>
  <c r="AY71" i="19"/>
  <c r="AY68" i="19"/>
  <c r="AY112" i="19"/>
  <c r="AY37" i="19"/>
  <c r="AY10" i="19"/>
  <c r="AY69" i="19"/>
  <c r="AY80" i="19"/>
  <c r="AY77" i="19"/>
  <c r="AY39" i="19"/>
  <c r="AY14" i="19"/>
  <c r="AY96" i="19"/>
  <c r="AY9" i="19"/>
  <c r="AY20" i="19"/>
  <c r="AY62" i="19"/>
  <c r="AY90" i="19"/>
  <c r="AY11" i="19"/>
  <c r="AY18" i="19"/>
  <c r="AY75" i="19"/>
  <c r="AY100" i="19"/>
  <c r="AY13" i="19"/>
  <c r="AY22" i="19"/>
  <c r="AY83" i="19"/>
  <c r="AY49" i="19"/>
  <c r="AY79" i="19"/>
  <c r="AY85" i="19"/>
  <c r="AY15" i="19"/>
  <c r="AY29" i="19"/>
  <c r="AY99" i="19"/>
  <c r="AY17" i="19"/>
  <c r="AY87" i="19"/>
  <c r="AY111" i="19"/>
  <c r="AY25" i="19"/>
  <c r="AY46" i="19"/>
  <c r="AY91" i="19"/>
  <c r="AY122" i="19"/>
  <c r="AY41" i="19"/>
  <c r="AR33" i="19"/>
  <c r="AT68" i="19"/>
  <c r="AT91" i="19"/>
  <c r="AT88" i="19"/>
  <c r="AT111" i="19"/>
  <c r="AT90" i="19"/>
  <c r="AT55" i="19"/>
  <c r="AT58" i="19"/>
  <c r="AT69" i="19"/>
  <c r="AT70" i="19"/>
  <c r="AT115" i="19"/>
  <c r="AT117" i="19"/>
  <c r="AT59" i="19"/>
  <c r="AT72" i="19"/>
  <c r="AT84" i="19"/>
  <c r="AT92" i="19"/>
  <c r="AT119" i="19"/>
  <c r="AT105" i="19"/>
  <c r="AT63" i="19"/>
  <c r="AT77" i="19"/>
  <c r="AT96" i="19"/>
  <c r="AT101" i="19"/>
  <c r="AT94" i="19"/>
  <c r="AT110" i="19"/>
  <c r="AT56" i="19"/>
  <c r="AT85" i="19"/>
  <c r="AT64" i="19"/>
  <c r="AT112" i="19"/>
  <c r="AT106" i="19"/>
  <c r="AT122" i="19"/>
  <c r="AT54" i="19"/>
  <c r="AT97" i="19"/>
  <c r="AT103" i="19"/>
  <c r="AT67" i="19"/>
  <c r="AT82" i="19"/>
  <c r="AT118" i="19"/>
  <c r="AT71" i="19"/>
  <c r="AT102" i="19"/>
  <c r="AT99" i="19"/>
  <c r="AT81" i="19"/>
  <c r="AT75" i="19"/>
  <c r="AT87" i="19"/>
  <c r="AT93" i="19"/>
  <c r="AT108" i="19"/>
  <c r="AT98" i="19"/>
  <c r="AT62" i="19"/>
  <c r="AT116" i="19"/>
  <c r="AT120" i="19"/>
  <c r="AT65" i="19"/>
  <c r="AT76" i="19"/>
  <c r="AT61" i="19"/>
  <c r="AT73" i="19"/>
  <c r="AT57" i="19"/>
  <c r="AT78" i="19"/>
  <c r="AT89" i="19"/>
  <c r="AT80" i="19"/>
  <c r="AT107" i="19"/>
  <c r="AT9" i="19"/>
  <c r="AT33" i="19"/>
  <c r="AT8" i="19"/>
  <c r="AT10" i="19"/>
  <c r="AT83" i="19"/>
  <c r="AT11" i="19"/>
  <c r="AT35" i="19"/>
  <c r="AT12" i="19"/>
  <c r="AT14" i="19"/>
  <c r="AT109" i="19"/>
  <c r="AT13" i="19"/>
  <c r="AT37" i="19"/>
  <c r="AT16" i="19"/>
  <c r="AT18" i="19"/>
  <c r="AT39" i="19"/>
  <c r="AT25" i="19"/>
  <c r="AT114" i="19"/>
  <c r="AT104" i="19"/>
  <c r="AT15" i="19"/>
  <c r="AT20" i="19"/>
  <c r="AT66" i="19"/>
  <c r="AT121" i="19"/>
  <c r="AT19" i="19"/>
  <c r="AT45" i="19"/>
  <c r="AT28" i="19"/>
  <c r="AT30" i="19"/>
  <c r="AT86" i="19"/>
  <c r="AT113" i="19"/>
  <c r="BT24" i="19"/>
  <c r="AH28" i="19"/>
  <c r="AR14" i="19"/>
  <c r="T15" i="19"/>
  <c r="AR117" i="19"/>
  <c r="BM58" i="19"/>
  <c r="BM66" i="19"/>
  <c r="BM87" i="19"/>
  <c r="BM102" i="19"/>
  <c r="BM113" i="19"/>
  <c r="BM96" i="19"/>
  <c r="BM62" i="19"/>
  <c r="BM69" i="19"/>
  <c r="BM91" i="19"/>
  <c r="BM86" i="19"/>
  <c r="BM117" i="19"/>
  <c r="BM115" i="19"/>
  <c r="BM57" i="19"/>
  <c r="BM73" i="19"/>
  <c r="BM95" i="19"/>
  <c r="BM93" i="19"/>
  <c r="BM101" i="19"/>
  <c r="BM107" i="19"/>
  <c r="BM61" i="19"/>
  <c r="BM76" i="19"/>
  <c r="BM99" i="19"/>
  <c r="BM81" i="19"/>
  <c r="BM112" i="19"/>
  <c r="BM116" i="19"/>
  <c r="BM64" i="19"/>
  <c r="BM84" i="19"/>
  <c r="BM55" i="19"/>
  <c r="BM106" i="19"/>
  <c r="BM71" i="19"/>
  <c r="BM122" i="19"/>
  <c r="BM60" i="19"/>
  <c r="BM90" i="19"/>
  <c r="BM82" i="19"/>
  <c r="BM27" i="19"/>
  <c r="BM51" i="19"/>
  <c r="BM44" i="19"/>
  <c r="BM48" i="19"/>
  <c r="BM80" i="19"/>
  <c r="BM94" i="19"/>
  <c r="BM108" i="19"/>
  <c r="BM31" i="19"/>
  <c r="BM50" i="19"/>
  <c r="BM45" i="19"/>
  <c r="BM47" i="19"/>
  <c r="BM88" i="19"/>
  <c r="BM98" i="19"/>
  <c r="BM89" i="19"/>
  <c r="BM9" i="19"/>
  <c r="BM33" i="19"/>
  <c r="BM10" i="19"/>
  <c r="BM8" i="19"/>
  <c r="BM92" i="19"/>
  <c r="BM104" i="19"/>
  <c r="BM120" i="19"/>
  <c r="BM11" i="19"/>
  <c r="BM35" i="19"/>
  <c r="BM12" i="19"/>
  <c r="BM14" i="19"/>
  <c r="BM72" i="19"/>
  <c r="BM110" i="19"/>
  <c r="BM59" i="19"/>
  <c r="BM15" i="19"/>
  <c r="BM37" i="19"/>
  <c r="BM18" i="19"/>
  <c r="BM16" i="19"/>
  <c r="BM54" i="19"/>
  <c r="BM85" i="19"/>
  <c r="BM53" i="19"/>
  <c r="BM26" i="19"/>
  <c r="BM63" i="19"/>
  <c r="BM78" i="19"/>
  <c r="BM13" i="19"/>
  <c r="BM52" i="19"/>
  <c r="BM32" i="19"/>
  <c r="BM68" i="19"/>
  <c r="BM114" i="19"/>
  <c r="BM17" i="19"/>
  <c r="BM6" i="19"/>
  <c r="BM36" i="19"/>
  <c r="BM67" i="19"/>
  <c r="BM56" i="19"/>
  <c r="BM118" i="19"/>
  <c r="BM19" i="19"/>
  <c r="BM22" i="19"/>
  <c r="BM40" i="19"/>
  <c r="BM77" i="19"/>
  <c r="BM70" i="19"/>
  <c r="BM105" i="19"/>
  <c r="BM23" i="19"/>
  <c r="BM30" i="19"/>
  <c r="BM74" i="19"/>
  <c r="BM109" i="19"/>
  <c r="AR27" i="19"/>
  <c r="BT54" i="19"/>
  <c r="I66" i="19"/>
  <c r="I84" i="19"/>
  <c r="I59" i="19"/>
  <c r="I77" i="19"/>
  <c r="I58" i="19"/>
  <c r="I79" i="19"/>
  <c r="I76" i="19"/>
  <c r="I101" i="19"/>
  <c r="I122" i="19"/>
  <c r="I67" i="19"/>
  <c r="I91" i="19"/>
  <c r="I92" i="19"/>
  <c r="I82" i="19"/>
  <c r="I64" i="19"/>
  <c r="I71" i="19"/>
  <c r="I96" i="19"/>
  <c r="I57" i="19"/>
  <c r="I114" i="19"/>
  <c r="I87" i="19"/>
  <c r="I60" i="19"/>
  <c r="I100" i="19"/>
  <c r="I105" i="19"/>
  <c r="I113" i="19"/>
  <c r="I104" i="19"/>
  <c r="I81" i="19"/>
  <c r="I90" i="19"/>
  <c r="I98" i="19"/>
  <c r="I119" i="19"/>
  <c r="I97" i="19"/>
  <c r="I56" i="19"/>
  <c r="I73" i="19"/>
  <c r="I94" i="19"/>
  <c r="I118" i="19"/>
  <c r="I65" i="19"/>
  <c r="I86" i="19"/>
  <c r="I108" i="19"/>
  <c r="I74" i="19"/>
  <c r="I31" i="19"/>
  <c r="I50" i="19"/>
  <c r="I47" i="19"/>
  <c r="I46" i="19"/>
  <c r="I61" i="19"/>
  <c r="I102" i="19"/>
  <c r="I121" i="19"/>
  <c r="I54" i="19"/>
  <c r="I62" i="19"/>
  <c r="I99" i="19"/>
  <c r="I72" i="19"/>
  <c r="I83" i="19"/>
  <c r="I116" i="19"/>
  <c r="I13" i="19"/>
  <c r="I37" i="19"/>
  <c r="I16" i="19"/>
  <c r="I18" i="19"/>
  <c r="I89" i="19"/>
  <c r="I88" i="19"/>
  <c r="I19" i="19"/>
  <c r="I53" i="19"/>
  <c r="I7" i="19"/>
  <c r="I93" i="19"/>
  <c r="I103" i="19"/>
  <c r="I21" i="19"/>
  <c r="I52" i="19"/>
  <c r="I48" i="19"/>
  <c r="I68" i="19"/>
  <c r="I106" i="19"/>
  <c r="I23" i="19"/>
  <c r="I6" i="19"/>
  <c r="I10" i="19"/>
  <c r="I69" i="19"/>
  <c r="I70" i="19"/>
  <c r="I120" i="19"/>
  <c r="I25" i="19"/>
  <c r="I51" i="19"/>
  <c r="I14" i="19"/>
  <c r="I117" i="19"/>
  <c r="I78" i="19"/>
  <c r="I109" i="19"/>
  <c r="I26" i="19"/>
  <c r="I12" i="19"/>
  <c r="I28" i="19"/>
  <c r="I95" i="19"/>
  <c r="I112" i="19"/>
  <c r="AT22" i="19"/>
  <c r="BT40" i="19"/>
  <c r="I32" i="19"/>
  <c r="AT47" i="19"/>
  <c r="AN31" i="19"/>
  <c r="BT44" i="19"/>
  <c r="AU9" i="19"/>
  <c r="AH26" i="19"/>
  <c r="AX36" i="19"/>
  <c r="L19" i="19"/>
  <c r="I24" i="19"/>
  <c r="AL48" i="19"/>
  <c r="BL21" i="19"/>
  <c r="AJ26" i="19"/>
  <c r="BJ40" i="19"/>
  <c r="X32" i="19"/>
  <c r="Z46" i="19"/>
  <c r="AY120" i="19"/>
  <c r="AJ78" i="19"/>
  <c r="AN42" i="19"/>
  <c r="BT8" i="19"/>
  <c r="AU6" i="19"/>
  <c r="AU46" i="19"/>
  <c r="AU18" i="19"/>
  <c r="AH21" i="19"/>
  <c r="AX49" i="19"/>
  <c r="AX42" i="19"/>
  <c r="BA26" i="19"/>
  <c r="BA13" i="19"/>
  <c r="L28" i="19"/>
  <c r="L17" i="19"/>
  <c r="AR12" i="19"/>
  <c r="I44" i="19"/>
  <c r="I20" i="19"/>
  <c r="I9" i="19"/>
  <c r="AL34" i="19"/>
  <c r="AL39" i="19"/>
  <c r="BL42" i="19"/>
  <c r="BL17" i="19"/>
  <c r="BO50" i="19"/>
  <c r="BO39" i="19"/>
  <c r="BP42" i="19"/>
  <c r="BP24" i="19"/>
  <c r="BM46" i="19"/>
  <c r="AJ22" i="19"/>
  <c r="S49" i="19"/>
  <c r="BJ32" i="19"/>
  <c r="Z11" i="19"/>
  <c r="AO7" i="19"/>
  <c r="AF35" i="19"/>
  <c r="AS37" i="19"/>
  <c r="AY121" i="19"/>
  <c r="AU100" i="19"/>
  <c r="BJ58" i="19"/>
  <c r="BM75" i="19"/>
  <c r="AR73" i="19"/>
  <c r="AJ60" i="19"/>
  <c r="AS106" i="19"/>
  <c r="AH81" i="19"/>
  <c r="I115" i="19"/>
  <c r="BA101" i="19"/>
  <c r="L106" i="19"/>
  <c r="X59" i="19"/>
  <c r="X84" i="19"/>
  <c r="X93" i="19"/>
  <c r="X108" i="19"/>
  <c r="X76" i="19"/>
  <c r="X92" i="19"/>
  <c r="X55" i="19"/>
  <c r="X74" i="19"/>
  <c r="X73" i="19"/>
  <c r="X112" i="19"/>
  <c r="X88" i="19"/>
  <c r="X104" i="19"/>
  <c r="X65" i="19"/>
  <c r="X77" i="19"/>
  <c r="X94" i="19"/>
  <c r="X116" i="19"/>
  <c r="X99" i="19"/>
  <c r="X119" i="19"/>
  <c r="X72" i="19"/>
  <c r="X89" i="19"/>
  <c r="X58" i="19"/>
  <c r="X79" i="19"/>
  <c r="X109" i="19"/>
  <c r="X57" i="19"/>
  <c r="X97" i="19"/>
  <c r="X62" i="19"/>
  <c r="X102" i="19"/>
  <c r="X110" i="19"/>
  <c r="X82" i="19"/>
  <c r="X68" i="19"/>
  <c r="X118" i="19"/>
  <c r="X86" i="19"/>
  <c r="X91" i="19"/>
  <c r="X121" i="19"/>
  <c r="X90" i="19"/>
  <c r="X81" i="19"/>
  <c r="X107" i="19"/>
  <c r="X67" i="19"/>
  <c r="X75" i="19"/>
  <c r="X113" i="19"/>
  <c r="X60" i="19"/>
  <c r="X101" i="19"/>
  <c r="X96" i="19"/>
  <c r="X111" i="19"/>
  <c r="X61" i="19"/>
  <c r="X85" i="19"/>
  <c r="X66" i="19"/>
  <c r="X105" i="19"/>
  <c r="X54" i="19"/>
  <c r="X103" i="19"/>
  <c r="X69" i="19"/>
  <c r="X106" i="19"/>
  <c r="X70" i="19"/>
  <c r="X114" i="19"/>
  <c r="X95" i="19"/>
  <c r="X31" i="19"/>
  <c r="X48" i="19"/>
  <c r="X45" i="19"/>
  <c r="X51" i="19"/>
  <c r="X63" i="19"/>
  <c r="X9" i="19"/>
  <c r="X33" i="19"/>
  <c r="X10" i="19"/>
  <c r="X8" i="19"/>
  <c r="X80" i="19"/>
  <c r="X11" i="19"/>
  <c r="X35" i="19"/>
  <c r="X14" i="19"/>
  <c r="X12" i="19"/>
  <c r="X100" i="19"/>
  <c r="X13" i="19"/>
  <c r="X37" i="19"/>
  <c r="X18" i="19"/>
  <c r="X16" i="19"/>
  <c r="X122" i="19"/>
  <c r="X15" i="19"/>
  <c r="X39" i="19"/>
  <c r="X22" i="19"/>
  <c r="X20" i="19"/>
  <c r="X78" i="19"/>
  <c r="X25" i="19"/>
  <c r="X34" i="19"/>
  <c r="X83" i="19"/>
  <c r="X27" i="19"/>
  <c r="X38" i="19"/>
  <c r="X87" i="19"/>
  <c r="X29" i="19"/>
  <c r="X42" i="19"/>
  <c r="X6" i="19"/>
  <c r="X115" i="19"/>
  <c r="X41" i="19"/>
  <c r="X47" i="19"/>
  <c r="X98" i="19"/>
  <c r="X43" i="19"/>
  <c r="X120" i="19"/>
  <c r="X53" i="19"/>
  <c r="X24" i="19"/>
  <c r="X117" i="19"/>
  <c r="BP28" i="19"/>
  <c r="X49" i="19"/>
  <c r="BP109" i="19"/>
  <c r="T76" i="19"/>
  <c r="L102" i="19"/>
  <c r="AL64" i="19"/>
  <c r="AL83" i="19"/>
  <c r="AL81" i="19"/>
  <c r="AL104" i="19"/>
  <c r="AL116" i="19"/>
  <c r="AL118" i="19"/>
  <c r="AL54" i="19"/>
  <c r="AL87" i="19"/>
  <c r="AL93" i="19"/>
  <c r="AL84" i="19"/>
  <c r="AL120" i="19"/>
  <c r="AL106" i="19"/>
  <c r="AL67" i="19"/>
  <c r="AL91" i="19"/>
  <c r="AL97" i="19"/>
  <c r="AL109" i="19"/>
  <c r="AL62" i="19"/>
  <c r="AL89" i="19"/>
  <c r="AL59" i="19"/>
  <c r="AL78" i="19"/>
  <c r="AL101" i="19"/>
  <c r="AL113" i="19"/>
  <c r="AL107" i="19"/>
  <c r="AL100" i="19"/>
  <c r="AL73" i="19"/>
  <c r="AL86" i="19"/>
  <c r="AL77" i="19"/>
  <c r="AL121" i="19"/>
  <c r="AL122" i="19"/>
  <c r="AL66" i="19"/>
  <c r="AL76" i="19"/>
  <c r="AL105" i="19"/>
  <c r="AL29" i="19"/>
  <c r="AL49" i="19"/>
  <c r="AL42" i="19"/>
  <c r="AL6" i="19"/>
  <c r="AL58" i="19"/>
  <c r="AL88" i="19"/>
  <c r="AL68" i="19"/>
  <c r="AL31" i="19"/>
  <c r="AL53" i="19"/>
  <c r="AL51" i="19"/>
  <c r="AL46" i="19"/>
  <c r="AL69" i="19"/>
  <c r="AL65" i="19"/>
  <c r="AL108" i="19"/>
  <c r="AL72" i="19"/>
  <c r="AL55" i="19"/>
  <c r="AL112" i="19"/>
  <c r="AL70" i="19"/>
  <c r="AL63" i="19"/>
  <c r="AL80" i="19"/>
  <c r="AL13" i="19"/>
  <c r="AL37" i="19"/>
  <c r="AL16" i="19"/>
  <c r="AL18" i="19"/>
  <c r="AL57" i="19"/>
  <c r="AL92" i="19"/>
  <c r="AL115" i="19"/>
  <c r="AL19" i="19"/>
  <c r="AL43" i="19"/>
  <c r="AL14" i="19"/>
  <c r="AL61" i="19"/>
  <c r="AL85" i="19"/>
  <c r="AL21" i="19"/>
  <c r="AL52" i="19"/>
  <c r="AL25" i="19"/>
  <c r="AL56" i="19"/>
  <c r="AL103" i="19"/>
  <c r="AL26" i="19"/>
  <c r="AL8" i="19"/>
  <c r="AL23" i="19"/>
  <c r="AL75" i="19"/>
  <c r="AL74" i="19"/>
  <c r="AL60" i="19"/>
  <c r="AL117" i="19"/>
  <c r="AL22" i="19"/>
  <c r="AL12" i="19"/>
  <c r="AL30" i="19"/>
  <c r="AL79" i="19"/>
  <c r="AL99" i="19"/>
  <c r="AL33" i="19"/>
  <c r="AL27" i="19"/>
  <c r="AL38" i="19"/>
  <c r="AL82" i="19"/>
  <c r="AL111" i="19"/>
  <c r="AH25" i="19"/>
  <c r="AR22" i="19"/>
  <c r="AL28" i="19"/>
  <c r="T17" i="19"/>
  <c r="AY8" i="19"/>
  <c r="AS79" i="19"/>
  <c r="BP108" i="19"/>
  <c r="T89" i="19"/>
  <c r="L98" i="19"/>
  <c r="BL57" i="19"/>
  <c r="BO62" i="19"/>
  <c r="BO84" i="19"/>
  <c r="BO99" i="19"/>
  <c r="BO111" i="19"/>
  <c r="BO69" i="19"/>
  <c r="BO119" i="19"/>
  <c r="BO57" i="19"/>
  <c r="BO88" i="19"/>
  <c r="BO103" i="19"/>
  <c r="BO115" i="19"/>
  <c r="BO116" i="19"/>
  <c r="BO85" i="19"/>
  <c r="BO63" i="19"/>
  <c r="BO92" i="19"/>
  <c r="BO55" i="19"/>
  <c r="BO89" i="19"/>
  <c r="BO78" i="19"/>
  <c r="BO96" i="19"/>
  <c r="BO64" i="19"/>
  <c r="BO72" i="19"/>
  <c r="BO71" i="19"/>
  <c r="BO104" i="19"/>
  <c r="BO109" i="19"/>
  <c r="BO100" i="19"/>
  <c r="BO56" i="19"/>
  <c r="BO81" i="19"/>
  <c r="BO97" i="19"/>
  <c r="BO106" i="19"/>
  <c r="BO65" i="19"/>
  <c r="BO98" i="19"/>
  <c r="BO86" i="19"/>
  <c r="BO75" i="19"/>
  <c r="BO105" i="19"/>
  <c r="BO54" i="19"/>
  <c r="BO93" i="19"/>
  <c r="BO110" i="19"/>
  <c r="BO82" i="19"/>
  <c r="BO58" i="19"/>
  <c r="BO79" i="19"/>
  <c r="BO114" i="19"/>
  <c r="BO122" i="19"/>
  <c r="BO68" i="19"/>
  <c r="BO91" i="19"/>
  <c r="BO118" i="19"/>
  <c r="BO108" i="19"/>
  <c r="BO67" i="19"/>
  <c r="BO77" i="19"/>
  <c r="BO120" i="19"/>
  <c r="BO87" i="19"/>
  <c r="BO27" i="19"/>
  <c r="BO52" i="19"/>
  <c r="BO53" i="19"/>
  <c r="BO44" i="19"/>
  <c r="BO94" i="19"/>
  <c r="BO31" i="19"/>
  <c r="BO47" i="19"/>
  <c r="BO48" i="19"/>
  <c r="BO49" i="19"/>
  <c r="BO70" i="19"/>
  <c r="BO102" i="19"/>
  <c r="BO66" i="19"/>
  <c r="BO107" i="19"/>
  <c r="BO11" i="19"/>
  <c r="BO35" i="19"/>
  <c r="BO12" i="19"/>
  <c r="BO14" i="19"/>
  <c r="BO73" i="19"/>
  <c r="BO117" i="19"/>
  <c r="BO13" i="19"/>
  <c r="BO37" i="19"/>
  <c r="BO16" i="19"/>
  <c r="BO18" i="19"/>
  <c r="BO90" i="19"/>
  <c r="BO43" i="19"/>
  <c r="BO7" i="19"/>
  <c r="BO83" i="19"/>
  <c r="BO9" i="19"/>
  <c r="BO46" i="19"/>
  <c r="BO10" i="19"/>
  <c r="BO121" i="19"/>
  <c r="BO15" i="19"/>
  <c r="BO45" i="19"/>
  <c r="BO22" i="19"/>
  <c r="BO113" i="19"/>
  <c r="BO17" i="19"/>
  <c r="BO51" i="19"/>
  <c r="BO29" i="19"/>
  <c r="BO101" i="19"/>
  <c r="BO59" i="19"/>
  <c r="BO21" i="19"/>
  <c r="BO8" i="19"/>
  <c r="BO34" i="19"/>
  <c r="BO112" i="19"/>
  <c r="L39" i="19"/>
  <c r="AR29" i="19"/>
  <c r="AL20" i="19"/>
  <c r="BO26" i="19"/>
  <c r="AJ42" i="19"/>
  <c r="X50" i="19"/>
  <c r="AY50" i="19"/>
  <c r="AJ105" i="19"/>
  <c r="BP106" i="19"/>
  <c r="AT95" i="19"/>
  <c r="AX105" i="19"/>
  <c r="AP63" i="19"/>
  <c r="AP73" i="19"/>
  <c r="AP93" i="19"/>
  <c r="AP114" i="19"/>
  <c r="AP91" i="19"/>
  <c r="AP56" i="19"/>
  <c r="AP78" i="19"/>
  <c r="AP101" i="19"/>
  <c r="AP104" i="19"/>
  <c r="AP115" i="19"/>
  <c r="AP65" i="19"/>
  <c r="AP90" i="19"/>
  <c r="AP86" i="19"/>
  <c r="AP87" i="19"/>
  <c r="AP119" i="19"/>
  <c r="AP54" i="19"/>
  <c r="AP74" i="19"/>
  <c r="AP67" i="19"/>
  <c r="AP94" i="19"/>
  <c r="AP85" i="19"/>
  <c r="AP75" i="19"/>
  <c r="AP58" i="19"/>
  <c r="AP71" i="19"/>
  <c r="AP83" i="19"/>
  <c r="AP105" i="19"/>
  <c r="AP112" i="19"/>
  <c r="AP113" i="19"/>
  <c r="AP60" i="19"/>
  <c r="AP95" i="19"/>
  <c r="AP106" i="19"/>
  <c r="AP97" i="19"/>
  <c r="AP61" i="19"/>
  <c r="AP99" i="19"/>
  <c r="AP110" i="19"/>
  <c r="AP102" i="19"/>
  <c r="AP66" i="19"/>
  <c r="AP103" i="19"/>
  <c r="AP98" i="19"/>
  <c r="AP107" i="19"/>
  <c r="AP68" i="19"/>
  <c r="AP77" i="19"/>
  <c r="AP121" i="19"/>
  <c r="AP108" i="19"/>
  <c r="AP76" i="19"/>
  <c r="AP69" i="19"/>
  <c r="AP117" i="19"/>
  <c r="AP89" i="19"/>
  <c r="AP111" i="19"/>
  <c r="AP46" i="19"/>
  <c r="AP23" i="19"/>
  <c r="AP43" i="19"/>
  <c r="AP27" i="19"/>
  <c r="AP72" i="19"/>
  <c r="AP118" i="19"/>
  <c r="AP50" i="19"/>
  <c r="AP20" i="19"/>
  <c r="AP6" i="19"/>
  <c r="AP16" i="19"/>
  <c r="AP79" i="19"/>
  <c r="AP37" i="19"/>
  <c r="AP12" i="19"/>
  <c r="AP33" i="19"/>
  <c r="AP8" i="19"/>
  <c r="AP62" i="19"/>
  <c r="AP59" i="19"/>
  <c r="AP29" i="19"/>
  <c r="AP21" i="19"/>
  <c r="AP22" i="19"/>
  <c r="AP26" i="19"/>
  <c r="AP70" i="19"/>
  <c r="AP82" i="19"/>
  <c r="AP45" i="19"/>
  <c r="AP13" i="19"/>
  <c r="AP44" i="19"/>
  <c r="AP15" i="19"/>
  <c r="AP57" i="19"/>
  <c r="AP25" i="19"/>
  <c r="AP41" i="19"/>
  <c r="AP19" i="19"/>
  <c r="AP81" i="19"/>
  <c r="AP51" i="19"/>
  <c r="AP39" i="19"/>
  <c r="AP11" i="19"/>
  <c r="AP96" i="19"/>
  <c r="AP24" i="19"/>
  <c r="AP47" i="19"/>
  <c r="AP116" i="19"/>
  <c r="AP18" i="19"/>
  <c r="AP35" i="19"/>
  <c r="AP122" i="19"/>
  <c r="AP48" i="19"/>
  <c r="AP14" i="19"/>
  <c r="AP64" i="19"/>
  <c r="AP38" i="19"/>
  <c r="AP100" i="19"/>
  <c r="AP34" i="19"/>
  <c r="AP109" i="19"/>
  <c r="AP30" i="19"/>
  <c r="AP9" i="19"/>
  <c r="AP120" i="19"/>
  <c r="AP17" i="19"/>
  <c r="AP10" i="19"/>
  <c r="S65" i="19"/>
  <c r="S89" i="19"/>
  <c r="S86" i="19"/>
  <c r="S114" i="19"/>
  <c r="S81" i="19"/>
  <c r="S67" i="19"/>
  <c r="S69" i="19"/>
  <c r="S73" i="19"/>
  <c r="S79" i="19"/>
  <c r="S118" i="19"/>
  <c r="S104" i="19"/>
  <c r="S122" i="19"/>
  <c r="S61" i="19"/>
  <c r="S82" i="19"/>
  <c r="S83" i="19"/>
  <c r="S72" i="19"/>
  <c r="S94" i="19"/>
  <c r="S90" i="19"/>
  <c r="S70" i="19"/>
  <c r="S87" i="19"/>
  <c r="S91" i="19"/>
  <c r="S117" i="19"/>
  <c r="S105" i="19"/>
  <c r="S74" i="19"/>
  <c r="S95" i="19"/>
  <c r="S107" i="19"/>
  <c r="S120" i="19"/>
  <c r="S102" i="19"/>
  <c r="S54" i="19"/>
  <c r="S77" i="19"/>
  <c r="S96" i="19"/>
  <c r="S101" i="19"/>
  <c r="S58" i="19"/>
  <c r="S99" i="19"/>
  <c r="S106" i="19"/>
  <c r="S98" i="19"/>
  <c r="S62" i="19"/>
  <c r="S103" i="19"/>
  <c r="S110" i="19"/>
  <c r="S116" i="19"/>
  <c r="S59" i="19"/>
  <c r="S71" i="19"/>
  <c r="S108" i="19"/>
  <c r="S121" i="19"/>
  <c r="S64" i="19"/>
  <c r="S100" i="19"/>
  <c r="S57" i="19"/>
  <c r="S84" i="19"/>
  <c r="S113" i="19"/>
  <c r="S88" i="19"/>
  <c r="S78" i="19"/>
  <c r="S92" i="19"/>
  <c r="S66" i="19"/>
  <c r="S55" i="19"/>
  <c r="S97" i="19"/>
  <c r="S93" i="19"/>
  <c r="S60" i="19"/>
  <c r="S63" i="19"/>
  <c r="S26" i="19"/>
  <c r="S51" i="19"/>
  <c r="S48" i="19"/>
  <c r="S44" i="19"/>
  <c r="S76" i="19"/>
  <c r="S31" i="19"/>
  <c r="S50" i="19"/>
  <c r="S47" i="19"/>
  <c r="S46" i="19"/>
  <c r="S80" i="19"/>
  <c r="S9" i="19"/>
  <c r="S33" i="19"/>
  <c r="S8" i="19"/>
  <c r="S10" i="19"/>
  <c r="S75" i="19"/>
  <c r="S11" i="19"/>
  <c r="S35" i="19"/>
  <c r="S12" i="19"/>
  <c r="S14" i="19"/>
  <c r="S111" i="19"/>
  <c r="S13" i="19"/>
  <c r="S37" i="19"/>
  <c r="S16" i="19"/>
  <c r="S18" i="19"/>
  <c r="S115" i="19"/>
  <c r="S39" i="19"/>
  <c r="S40" i="19"/>
  <c r="S56" i="19"/>
  <c r="S41" i="19"/>
  <c r="S7" i="19"/>
  <c r="S85" i="19"/>
  <c r="S43" i="19"/>
  <c r="S22" i="19"/>
  <c r="S112" i="19"/>
  <c r="S45" i="19"/>
  <c r="S28" i="19"/>
  <c r="S119" i="19"/>
  <c r="S109" i="19"/>
  <c r="S15" i="19"/>
  <c r="S52" i="19"/>
  <c r="S34" i="19"/>
  <c r="AT36" i="19"/>
  <c r="BT19" i="19"/>
  <c r="AH30" i="19"/>
  <c r="AR10" i="19"/>
  <c r="BL41" i="19"/>
  <c r="BO24" i="19"/>
  <c r="BM42" i="19"/>
  <c r="S20" i="19"/>
  <c r="X44" i="19"/>
  <c r="AS29" i="19"/>
  <c r="AY6" i="19"/>
  <c r="AU99" i="19"/>
  <c r="BM65" i="19"/>
  <c r="AR107" i="19"/>
  <c r="AJ74" i="19"/>
  <c r="BP72" i="19"/>
  <c r="AT60" i="19"/>
  <c r="L59" i="19"/>
  <c r="AN72" i="19"/>
  <c r="AX90" i="19"/>
  <c r="X71" i="19"/>
  <c r="AO61" i="19"/>
  <c r="AO76" i="19"/>
  <c r="AO95" i="19"/>
  <c r="AO90" i="19"/>
  <c r="AO121" i="19"/>
  <c r="AO116" i="19"/>
  <c r="AO19" i="19"/>
  <c r="AO43" i="19"/>
  <c r="AO26" i="19"/>
  <c r="AO30" i="19"/>
  <c r="AO55" i="19"/>
  <c r="AO80" i="19"/>
  <c r="AO99" i="19"/>
  <c r="AO78" i="19"/>
  <c r="AO111" i="19"/>
  <c r="AO120" i="19"/>
  <c r="AO21" i="19"/>
  <c r="AO45" i="19"/>
  <c r="AO32" i="19"/>
  <c r="AO34" i="19"/>
  <c r="AO68" i="19"/>
  <c r="AO84" i="19"/>
  <c r="AO103" i="19"/>
  <c r="AO106" i="19"/>
  <c r="AO85" i="19"/>
  <c r="AO122" i="19"/>
  <c r="AO23" i="19"/>
  <c r="AO53" i="19"/>
  <c r="AO36" i="19"/>
  <c r="AO38" i="19"/>
  <c r="AO60" i="19"/>
  <c r="AO88" i="19"/>
  <c r="AO77" i="19"/>
  <c r="AO110" i="19"/>
  <c r="AO115" i="19"/>
  <c r="AO100" i="19"/>
  <c r="AO28" i="19"/>
  <c r="AO52" i="19"/>
  <c r="AO40" i="19"/>
  <c r="AO42" i="19"/>
  <c r="AO70" i="19"/>
  <c r="AO64" i="19"/>
  <c r="AO82" i="19"/>
  <c r="AO118" i="19"/>
  <c r="AO108" i="19"/>
  <c r="AO27" i="19"/>
  <c r="AO51" i="19"/>
  <c r="AO48" i="19"/>
  <c r="AO44" i="19"/>
  <c r="AO56" i="19"/>
  <c r="AO94" i="19"/>
  <c r="AO117" i="19"/>
  <c r="AO39" i="19"/>
  <c r="AO15" i="19"/>
  <c r="AO65" i="19"/>
  <c r="AO98" i="19"/>
  <c r="AO119" i="19"/>
  <c r="AO41" i="19"/>
  <c r="AO18" i="19"/>
  <c r="AO73" i="19"/>
  <c r="AO102" i="19"/>
  <c r="AO96" i="19"/>
  <c r="AO9" i="19"/>
  <c r="AO6" i="19"/>
  <c r="AO22" i="19"/>
  <c r="AO71" i="19"/>
  <c r="AO86" i="19"/>
  <c r="AO112" i="19"/>
  <c r="AO11" i="19"/>
  <c r="AO50" i="19"/>
  <c r="AO29" i="19"/>
  <c r="AO92" i="19"/>
  <c r="AO59" i="19"/>
  <c r="AO97" i="19"/>
  <c r="AO14" i="19"/>
  <c r="AO8" i="19"/>
  <c r="AO49" i="19"/>
  <c r="AO66" i="19"/>
  <c r="AO109" i="19"/>
  <c r="AO17" i="19"/>
  <c r="AO10" i="19"/>
  <c r="AO75" i="19"/>
  <c r="AO113" i="19"/>
  <c r="AO25" i="19"/>
  <c r="AO46" i="19"/>
  <c r="AO79" i="19"/>
  <c r="AO107" i="19"/>
  <c r="AO31" i="19"/>
  <c r="AO93" i="19"/>
  <c r="AO35" i="19"/>
  <c r="AO83" i="19"/>
  <c r="AO105" i="19"/>
  <c r="AO33" i="19"/>
  <c r="AO87" i="19"/>
  <c r="AO54" i="19"/>
  <c r="AO91" i="19"/>
  <c r="AO101" i="19"/>
  <c r="AO37" i="19"/>
  <c r="AO58" i="19"/>
  <c r="AO89" i="19"/>
  <c r="J69" i="19"/>
  <c r="J93" i="19"/>
  <c r="J90" i="19"/>
  <c r="J78" i="19"/>
  <c r="J61" i="19"/>
  <c r="J73" i="19"/>
  <c r="J102" i="19"/>
  <c r="J98" i="19"/>
  <c r="J68" i="19"/>
  <c r="J86" i="19"/>
  <c r="J83" i="19"/>
  <c r="J107" i="19"/>
  <c r="J58" i="19"/>
  <c r="J54" i="19"/>
  <c r="J95" i="19"/>
  <c r="J111" i="19"/>
  <c r="J117" i="19"/>
  <c r="J67" i="19"/>
  <c r="J70" i="19"/>
  <c r="J76" i="19"/>
  <c r="J115" i="19"/>
  <c r="J120" i="19"/>
  <c r="J59" i="19"/>
  <c r="J79" i="19"/>
  <c r="J116" i="19"/>
  <c r="J118" i="19"/>
  <c r="J63" i="19"/>
  <c r="J91" i="19"/>
  <c r="J105" i="19"/>
  <c r="J82" i="19"/>
  <c r="J62" i="19"/>
  <c r="J84" i="19"/>
  <c r="J119" i="19"/>
  <c r="J66" i="19"/>
  <c r="J56" i="19"/>
  <c r="J96" i="19"/>
  <c r="J57" i="19"/>
  <c r="J113" i="19"/>
  <c r="J71" i="19"/>
  <c r="J75" i="19"/>
  <c r="J88" i="19"/>
  <c r="J106" i="19"/>
  <c r="J60" i="19"/>
  <c r="J112" i="19"/>
  <c r="J109" i="19"/>
  <c r="J49" i="19"/>
  <c r="J35" i="19"/>
  <c r="J47" i="19"/>
  <c r="J37" i="19"/>
  <c r="J72" i="19"/>
  <c r="J80" i="19"/>
  <c r="J36" i="19"/>
  <c r="J31" i="19"/>
  <c r="J52" i="19"/>
  <c r="J33" i="19"/>
  <c r="J77" i="19"/>
  <c r="J94" i="19"/>
  <c r="J20" i="19"/>
  <c r="J25" i="19"/>
  <c r="J28" i="19"/>
  <c r="J29" i="19"/>
  <c r="J81" i="19"/>
  <c r="J101" i="19"/>
  <c r="J45" i="19"/>
  <c r="J27" i="19"/>
  <c r="J12" i="19"/>
  <c r="J23" i="19"/>
  <c r="J89" i="19"/>
  <c r="J110" i="19"/>
  <c r="J50" i="19"/>
  <c r="J15" i="19"/>
  <c r="J42" i="19"/>
  <c r="J17" i="19"/>
  <c r="J85" i="19"/>
  <c r="J64" i="19"/>
  <c r="J6" i="19"/>
  <c r="J32" i="19"/>
  <c r="J100" i="19"/>
  <c r="J87" i="19"/>
  <c r="J34" i="19"/>
  <c r="J44" i="19"/>
  <c r="J97" i="19"/>
  <c r="J24" i="19"/>
  <c r="J51" i="19"/>
  <c r="J92" i="19"/>
  <c r="J18" i="19"/>
  <c r="J38" i="19"/>
  <c r="J99" i="19"/>
  <c r="J10" i="19"/>
  <c r="J30" i="19"/>
  <c r="J104" i="19"/>
  <c r="J9" i="19"/>
  <c r="J108" i="19"/>
  <c r="J40" i="19"/>
  <c r="J22" i="19"/>
  <c r="J74" i="19"/>
  <c r="J43" i="19"/>
  <c r="J114" i="19"/>
  <c r="J121" i="19"/>
  <c r="J8" i="19"/>
  <c r="J46" i="19"/>
  <c r="J26" i="19"/>
  <c r="J103" i="19"/>
  <c r="J7" i="19"/>
  <c r="J14" i="19"/>
  <c r="J122" i="19"/>
  <c r="AT32" i="19"/>
  <c r="AN43" i="19"/>
  <c r="BT9" i="19"/>
  <c r="AU23" i="19"/>
  <c r="AH38" i="19"/>
  <c r="L44" i="19"/>
  <c r="AR6" i="19"/>
  <c r="AR25" i="19"/>
  <c r="BL39" i="19"/>
  <c r="AT51" i="19"/>
  <c r="AT21" i="19"/>
  <c r="AN7" i="19"/>
  <c r="BT28" i="19"/>
  <c r="AU51" i="19"/>
  <c r="AU22" i="19"/>
  <c r="AH50" i="19"/>
  <c r="AX40" i="19"/>
  <c r="BA32" i="19"/>
  <c r="BA17" i="19"/>
  <c r="L36" i="19"/>
  <c r="AR19" i="19"/>
  <c r="I11" i="19"/>
  <c r="AL44" i="19"/>
  <c r="BL48" i="19"/>
  <c r="BO41" i="19"/>
  <c r="BP7" i="19"/>
  <c r="BP26" i="19"/>
  <c r="BM29" i="19"/>
  <c r="AJ15" i="19"/>
  <c r="S29" i="19"/>
  <c r="AP53" i="19"/>
  <c r="AO47" i="19"/>
  <c r="AF37" i="19"/>
  <c r="AS39" i="19"/>
  <c r="AU110" i="19"/>
  <c r="BJ65" i="19"/>
  <c r="AL102" i="19"/>
  <c r="BM79" i="19"/>
  <c r="AR78" i="19"/>
  <c r="AS112" i="19"/>
  <c r="AH85" i="19"/>
  <c r="AO57" i="19"/>
  <c r="I80" i="19"/>
  <c r="AT74" i="19"/>
  <c r="BO74" i="19"/>
  <c r="S68" i="19"/>
  <c r="AT46" i="19"/>
  <c r="AT6" i="19"/>
  <c r="AT17" i="19"/>
  <c r="AN29" i="19"/>
  <c r="BT47" i="19"/>
  <c r="AH31" i="19"/>
  <c r="AT38" i="19"/>
  <c r="AT50" i="19"/>
  <c r="AN38" i="19"/>
  <c r="AN27" i="19"/>
  <c r="BT48" i="19"/>
  <c r="BT43" i="19"/>
  <c r="AU52" i="19"/>
  <c r="AU47" i="19"/>
  <c r="AU8" i="19"/>
  <c r="AH39" i="19"/>
  <c r="AH37" i="19"/>
  <c r="AX10" i="19"/>
  <c r="AX38" i="19"/>
  <c r="BA24" i="19"/>
  <c r="BA11" i="19"/>
  <c r="L48" i="19"/>
  <c r="AR8" i="19"/>
  <c r="I49" i="19"/>
  <c r="I8" i="19"/>
  <c r="AL10" i="19"/>
  <c r="AL35" i="19"/>
  <c r="BL38" i="19"/>
  <c r="BL15" i="19"/>
  <c r="BO42" i="19"/>
  <c r="BO33" i="19"/>
  <c r="BP38" i="19"/>
  <c r="BP22" i="19"/>
  <c r="BM43" i="19"/>
  <c r="AJ40" i="19"/>
  <c r="S42" i="19"/>
  <c r="S23" i="19"/>
  <c r="BJ43" i="19"/>
  <c r="X30" i="19"/>
  <c r="J21" i="19"/>
  <c r="Z15" i="19"/>
  <c r="AO24" i="19"/>
  <c r="AF33" i="19"/>
  <c r="T14" i="19"/>
  <c r="AS35" i="19"/>
  <c r="AY95" i="19"/>
  <c r="BJ73" i="19"/>
  <c r="AL94" i="19"/>
  <c r="AS120" i="19"/>
  <c r="AH58" i="19"/>
  <c r="I111" i="19"/>
  <c r="BO61" i="19"/>
  <c r="Z65" i="19"/>
  <c r="L62" i="19"/>
  <c r="L86" i="19"/>
  <c r="L70" i="19"/>
  <c r="L108" i="19"/>
  <c r="L87" i="19"/>
  <c r="L120" i="19"/>
  <c r="L55" i="19"/>
  <c r="L90" i="19"/>
  <c r="L79" i="19"/>
  <c r="L112" i="19"/>
  <c r="L115" i="19"/>
  <c r="L110" i="19"/>
  <c r="L63" i="19"/>
  <c r="L94" i="19"/>
  <c r="L91" i="19"/>
  <c r="L116" i="19"/>
  <c r="L117" i="19"/>
  <c r="L118" i="19"/>
  <c r="L72" i="19"/>
  <c r="L71" i="19"/>
  <c r="L103" i="19"/>
  <c r="L105" i="19"/>
  <c r="L74" i="19"/>
  <c r="L121" i="19"/>
  <c r="L58" i="19"/>
  <c r="L80" i="19"/>
  <c r="L96" i="19"/>
  <c r="L84" i="19"/>
  <c r="L109" i="19"/>
  <c r="L75" i="19"/>
  <c r="L81" i="19"/>
  <c r="L122" i="19"/>
  <c r="L73" i="19"/>
  <c r="L83" i="19"/>
  <c r="L119" i="19"/>
  <c r="L78" i="19"/>
  <c r="L95" i="19"/>
  <c r="L107" i="19"/>
  <c r="L82" i="19"/>
  <c r="L100" i="19"/>
  <c r="L77" i="19"/>
  <c r="L60" i="19"/>
  <c r="L92" i="19"/>
  <c r="L99" i="19"/>
  <c r="L114" i="19"/>
  <c r="L64" i="19"/>
  <c r="L88" i="19"/>
  <c r="L57" i="19"/>
  <c r="L104" i="19"/>
  <c r="L31" i="19"/>
  <c r="L51" i="19"/>
  <c r="L49" i="19"/>
  <c r="L7" i="19"/>
  <c r="L66" i="19"/>
  <c r="L76" i="19"/>
  <c r="L68" i="19"/>
  <c r="L89" i="19"/>
  <c r="L67" i="19"/>
  <c r="L113" i="19"/>
  <c r="L13" i="19"/>
  <c r="L37" i="19"/>
  <c r="L16" i="19"/>
  <c r="L30" i="19"/>
  <c r="L97" i="19"/>
  <c r="L27" i="19"/>
  <c r="L8" i="19"/>
  <c r="L38" i="19"/>
  <c r="L101" i="19"/>
  <c r="L29" i="19"/>
  <c r="L12" i="19"/>
  <c r="L45" i="19"/>
  <c r="L61" i="19"/>
  <c r="L33" i="19"/>
  <c r="L20" i="19"/>
  <c r="L6" i="19"/>
  <c r="L93" i="19"/>
  <c r="L54" i="19"/>
  <c r="L35" i="19"/>
  <c r="L24" i="19"/>
  <c r="L10" i="19"/>
  <c r="L65" i="19"/>
  <c r="L11" i="19"/>
  <c r="L41" i="19"/>
  <c r="L32" i="19"/>
  <c r="L26" i="19"/>
  <c r="L111" i="19"/>
  <c r="AR68" i="19"/>
  <c r="AR80" i="19"/>
  <c r="AR83" i="19"/>
  <c r="AR115" i="19"/>
  <c r="AR97" i="19"/>
  <c r="AR71" i="19"/>
  <c r="AR84" i="19"/>
  <c r="AR95" i="19"/>
  <c r="AR119" i="19"/>
  <c r="AR60" i="19"/>
  <c r="AR55" i="19"/>
  <c r="AR66" i="19"/>
  <c r="AR88" i="19"/>
  <c r="AR99" i="19"/>
  <c r="AR82" i="19"/>
  <c r="AR112" i="19"/>
  <c r="AR59" i="19"/>
  <c r="AR70" i="19"/>
  <c r="AR92" i="19"/>
  <c r="AR103" i="19"/>
  <c r="AR106" i="19"/>
  <c r="AR116" i="19"/>
  <c r="AR54" i="19"/>
  <c r="AR77" i="19"/>
  <c r="AR100" i="19"/>
  <c r="AR91" i="19"/>
  <c r="AR114" i="19"/>
  <c r="AR105" i="19"/>
  <c r="AR81" i="19"/>
  <c r="AR67" i="19"/>
  <c r="AR122" i="19"/>
  <c r="AR85" i="19"/>
  <c r="AR75" i="19"/>
  <c r="AR87" i="19"/>
  <c r="AR31" i="19"/>
  <c r="AR45" i="19"/>
  <c r="AR53" i="19"/>
  <c r="AR49" i="19"/>
  <c r="AR89" i="19"/>
  <c r="AR86" i="19"/>
  <c r="AR108" i="19"/>
  <c r="AR93" i="19"/>
  <c r="AR94" i="19"/>
  <c r="AR120" i="19"/>
  <c r="AR63" i="19"/>
  <c r="AR74" i="19"/>
  <c r="AR79" i="19"/>
  <c r="AR121" i="19"/>
  <c r="AR13" i="19"/>
  <c r="AR37" i="19"/>
  <c r="AR16" i="19"/>
  <c r="AR18" i="19"/>
  <c r="AR69" i="19"/>
  <c r="AR111" i="19"/>
  <c r="AR9" i="19"/>
  <c r="AR39" i="19"/>
  <c r="AR28" i="19"/>
  <c r="AR38" i="19"/>
  <c r="AR61" i="19"/>
  <c r="AR110" i="19"/>
  <c r="AR11" i="19"/>
  <c r="AR41" i="19"/>
  <c r="AR32" i="19"/>
  <c r="AR42" i="19"/>
  <c r="AR72" i="19"/>
  <c r="AR118" i="19"/>
  <c r="AR15" i="19"/>
  <c r="AR43" i="19"/>
  <c r="AR36" i="19"/>
  <c r="AR7" i="19"/>
  <c r="AR96" i="19"/>
  <c r="AR76" i="19"/>
  <c r="AR98" i="19"/>
  <c r="AR17" i="19"/>
  <c r="AR51" i="19"/>
  <c r="AR40" i="19"/>
  <c r="AR44" i="19"/>
  <c r="AR109" i="19"/>
  <c r="AR64" i="19"/>
  <c r="AR113" i="19"/>
  <c r="AR21" i="19"/>
  <c r="AR50" i="19"/>
  <c r="AR47" i="19"/>
  <c r="AR57" i="19"/>
  <c r="AR101" i="19"/>
  <c r="L22" i="19"/>
  <c r="AL96" i="19"/>
  <c r="BT60" i="19"/>
  <c r="BT82" i="19"/>
  <c r="BT75" i="19"/>
  <c r="BT89" i="19"/>
  <c r="BT118" i="19"/>
  <c r="BT74" i="19"/>
  <c r="BT66" i="19"/>
  <c r="BT86" i="19"/>
  <c r="BT87" i="19"/>
  <c r="BT108" i="19"/>
  <c r="BT110" i="19"/>
  <c r="BT104" i="19"/>
  <c r="BT58" i="19"/>
  <c r="BT90" i="19"/>
  <c r="BT93" i="19"/>
  <c r="BT112" i="19"/>
  <c r="BT114" i="19"/>
  <c r="BT113" i="19"/>
  <c r="BT63" i="19"/>
  <c r="BT67" i="19"/>
  <c r="BT91" i="19"/>
  <c r="BT83" i="19"/>
  <c r="BT100" i="19"/>
  <c r="BT106" i="19"/>
  <c r="BT64" i="19"/>
  <c r="BT76" i="19"/>
  <c r="BT84" i="19"/>
  <c r="BT102" i="19"/>
  <c r="BT121" i="19"/>
  <c r="BT96" i="19"/>
  <c r="BT81" i="19"/>
  <c r="BT80" i="19"/>
  <c r="BT115" i="19"/>
  <c r="BT97" i="19"/>
  <c r="BT111" i="19"/>
  <c r="BT107" i="19"/>
  <c r="BT56" i="19"/>
  <c r="BT101" i="19"/>
  <c r="BT65" i="19"/>
  <c r="BT120" i="19"/>
  <c r="BT59" i="19"/>
  <c r="BT73" i="19"/>
  <c r="BT119" i="19"/>
  <c r="BT109" i="19"/>
  <c r="BT72" i="19"/>
  <c r="BT62" i="19"/>
  <c r="BT122" i="19"/>
  <c r="BT94" i="19"/>
  <c r="BT78" i="19"/>
  <c r="BT117" i="19"/>
  <c r="BT11" i="19"/>
  <c r="BT35" i="19"/>
  <c r="BT14" i="19"/>
  <c r="BT12" i="19"/>
  <c r="BT71" i="19"/>
  <c r="BT95" i="19"/>
  <c r="BT13" i="19"/>
  <c r="BT37" i="19"/>
  <c r="BT18" i="19"/>
  <c r="BT16" i="19"/>
  <c r="BT88" i="19"/>
  <c r="BT103" i="19"/>
  <c r="BT15" i="19"/>
  <c r="BT39" i="19"/>
  <c r="BT23" i="19"/>
  <c r="BT20" i="19"/>
  <c r="BT77" i="19"/>
  <c r="BT92" i="19"/>
  <c r="BT99" i="19"/>
  <c r="BT55" i="19"/>
  <c r="BT17" i="19"/>
  <c r="BT41" i="19"/>
  <c r="BT27" i="19"/>
  <c r="BT25" i="19"/>
  <c r="BT98" i="19"/>
  <c r="BT22" i="19"/>
  <c r="BT7" i="19"/>
  <c r="BT34" i="19"/>
  <c r="BT32" i="19"/>
  <c r="BT68" i="19"/>
  <c r="AT40" i="19"/>
  <c r="AH23" i="19"/>
  <c r="BL43" i="19"/>
  <c r="AJ43" i="19"/>
  <c r="X23" i="19"/>
  <c r="AS62" i="19"/>
  <c r="L85" i="19"/>
  <c r="AU60" i="19"/>
  <c r="AU54" i="19"/>
  <c r="AU89" i="19"/>
  <c r="AU75" i="19"/>
  <c r="AU111" i="19"/>
  <c r="AU83" i="19"/>
  <c r="AU64" i="19"/>
  <c r="AU67" i="19"/>
  <c r="AU93" i="19"/>
  <c r="AU95" i="19"/>
  <c r="AU115" i="19"/>
  <c r="AU98" i="19"/>
  <c r="AU55" i="19"/>
  <c r="AU71" i="19"/>
  <c r="AU68" i="19"/>
  <c r="AU88" i="19"/>
  <c r="AU119" i="19"/>
  <c r="AU109" i="19"/>
  <c r="AU59" i="19"/>
  <c r="AU73" i="19"/>
  <c r="AU97" i="19"/>
  <c r="AU70" i="19"/>
  <c r="AU94" i="19"/>
  <c r="AU121" i="19"/>
  <c r="AU57" i="19"/>
  <c r="AU82" i="19"/>
  <c r="AU74" i="19"/>
  <c r="AU108" i="19"/>
  <c r="AU106" i="19"/>
  <c r="AU117" i="19"/>
  <c r="AU62" i="19"/>
  <c r="AU101" i="19"/>
  <c r="AU102" i="19"/>
  <c r="AU65" i="19"/>
  <c r="AU79" i="19"/>
  <c r="AU107" i="19"/>
  <c r="AU69" i="19"/>
  <c r="AU91" i="19"/>
  <c r="AU105" i="19"/>
  <c r="AU72" i="19"/>
  <c r="AU84" i="19"/>
  <c r="AU118" i="19"/>
  <c r="AU61" i="19"/>
  <c r="AU96" i="19"/>
  <c r="AU113" i="19"/>
  <c r="AU80" i="19"/>
  <c r="AU114" i="19"/>
  <c r="AU10" i="19"/>
  <c r="AU34" i="19"/>
  <c r="AU11" i="19"/>
  <c r="AU35" i="19"/>
  <c r="AU56" i="19"/>
  <c r="AU92" i="19"/>
  <c r="AU12" i="19"/>
  <c r="AU36" i="19"/>
  <c r="AU13" i="19"/>
  <c r="AU37" i="19"/>
  <c r="AU63" i="19"/>
  <c r="AU112" i="19"/>
  <c r="AU14" i="19"/>
  <c r="AU38" i="19"/>
  <c r="AU15" i="19"/>
  <c r="AU39" i="19"/>
  <c r="AU78" i="19"/>
  <c r="AU66" i="19"/>
  <c r="AU116" i="19"/>
  <c r="AU16" i="19"/>
  <c r="AU40" i="19"/>
  <c r="AU17" i="19"/>
  <c r="AU41" i="19"/>
  <c r="AU120" i="19"/>
  <c r="AU86" i="19"/>
  <c r="AU76" i="19"/>
  <c r="AU20" i="19"/>
  <c r="AU7" i="19"/>
  <c r="AU21" i="19"/>
  <c r="AU45" i="19"/>
  <c r="AU90" i="19"/>
  <c r="AU103" i="19"/>
  <c r="AT24" i="19"/>
  <c r="AU26" i="19"/>
  <c r="AX50" i="19"/>
  <c r="L25" i="19"/>
  <c r="AJ39" i="19"/>
  <c r="BA67" i="19"/>
  <c r="BA79" i="19"/>
  <c r="BA94" i="19"/>
  <c r="BA106" i="19"/>
  <c r="BA105" i="19"/>
  <c r="BA122" i="19"/>
  <c r="BA70" i="19"/>
  <c r="BA83" i="19"/>
  <c r="BA98" i="19"/>
  <c r="BA110" i="19"/>
  <c r="BA115" i="19"/>
  <c r="BA74" i="19"/>
  <c r="BA87" i="19"/>
  <c r="BA102" i="19"/>
  <c r="BA114" i="19"/>
  <c r="BA116" i="19"/>
  <c r="BA55" i="19"/>
  <c r="BA91" i="19"/>
  <c r="BA78" i="19"/>
  <c r="BA118" i="19"/>
  <c r="BA108" i="19"/>
  <c r="BA58" i="19"/>
  <c r="BA76" i="19"/>
  <c r="BA99" i="19"/>
  <c r="BA60" i="19"/>
  <c r="BA90" i="19"/>
  <c r="BA121" i="19"/>
  <c r="BA88" i="19"/>
  <c r="BA72" i="19"/>
  <c r="BA117" i="19"/>
  <c r="BA92" i="19"/>
  <c r="BA89" i="19"/>
  <c r="BA120" i="19"/>
  <c r="BA54" i="19"/>
  <c r="BA65" i="19"/>
  <c r="BA97" i="19"/>
  <c r="BA77" i="19"/>
  <c r="BA62" i="19"/>
  <c r="BA75" i="19"/>
  <c r="BA66" i="19"/>
  <c r="BA85" i="19"/>
  <c r="BA61" i="19"/>
  <c r="BA103" i="19"/>
  <c r="BA104" i="19"/>
  <c r="BA112" i="19"/>
  <c r="BA57" i="19"/>
  <c r="BA86" i="19"/>
  <c r="BA59" i="19"/>
  <c r="BA69" i="19"/>
  <c r="BA31" i="19"/>
  <c r="BA50" i="19"/>
  <c r="BA47" i="19"/>
  <c r="BA44" i="19"/>
  <c r="BA68" i="19"/>
  <c r="BA82" i="19"/>
  <c r="BA64" i="19"/>
  <c r="BA71" i="19"/>
  <c r="BA73" i="19"/>
  <c r="BA100" i="19"/>
  <c r="BA15" i="19"/>
  <c r="BA37" i="19"/>
  <c r="BA16" i="19"/>
  <c r="BA30" i="19"/>
  <c r="BA109" i="19"/>
  <c r="BA19" i="19"/>
  <c r="BA53" i="19"/>
  <c r="BA7" i="19"/>
  <c r="BA113" i="19"/>
  <c r="BA21" i="19"/>
  <c r="BA52" i="19"/>
  <c r="BA48" i="19"/>
  <c r="BA111" i="19"/>
  <c r="BA23" i="19"/>
  <c r="BA6" i="19"/>
  <c r="BA12" i="19"/>
  <c r="BA84" i="19"/>
  <c r="BA80" i="19"/>
  <c r="BA107" i="19"/>
  <c r="BA28" i="19"/>
  <c r="BA51" i="19"/>
  <c r="BA22" i="19"/>
  <c r="BA119" i="19"/>
  <c r="BA95" i="19"/>
  <c r="BA27" i="19"/>
  <c r="BA14" i="19"/>
  <c r="BA49" i="19"/>
  <c r="BA63" i="19"/>
  <c r="BT6" i="19"/>
  <c r="AH49" i="19"/>
  <c r="AX27" i="19"/>
  <c r="BA40" i="19"/>
  <c r="BM38" i="19"/>
  <c r="AR20" i="19"/>
  <c r="AT34" i="19"/>
  <c r="AT43" i="19"/>
  <c r="AN44" i="19"/>
  <c r="AN30" i="19"/>
  <c r="AN25" i="19"/>
  <c r="BT45" i="19"/>
  <c r="BT33" i="19"/>
  <c r="AU53" i="19"/>
  <c r="AU44" i="19"/>
  <c r="AH10" i="19"/>
  <c r="AH6" i="19"/>
  <c r="AH48" i="19"/>
  <c r="AX48" i="19"/>
  <c r="BA42" i="19"/>
  <c r="BA20" i="19"/>
  <c r="BA9" i="19"/>
  <c r="L50" i="19"/>
  <c r="L9" i="19"/>
  <c r="AR52" i="19"/>
  <c r="I42" i="19"/>
  <c r="I45" i="19"/>
  <c r="AL50" i="19"/>
  <c r="AL24" i="19"/>
  <c r="BL34" i="19"/>
  <c r="BL11" i="19"/>
  <c r="BO38" i="19"/>
  <c r="BO25" i="19"/>
  <c r="BP30" i="19"/>
  <c r="BP19" i="19"/>
  <c r="BM41" i="19"/>
  <c r="S38" i="19"/>
  <c r="S21" i="19"/>
  <c r="X26" i="19"/>
  <c r="J41" i="19"/>
  <c r="Z52" i="19"/>
  <c r="AO20" i="19"/>
  <c r="T6" i="19"/>
  <c r="AS33" i="19"/>
  <c r="AY84" i="19"/>
  <c r="AU81" i="19"/>
  <c r="AL90" i="19"/>
  <c r="AR56" i="19"/>
  <c r="AS99" i="19"/>
  <c r="BT105" i="19"/>
  <c r="I107" i="19"/>
  <c r="BA93" i="19"/>
  <c r="BO60" i="19"/>
  <c r="Z59" i="19"/>
  <c r="T63" i="19"/>
  <c r="T56" i="19"/>
  <c r="T100" i="19"/>
  <c r="T79" i="19"/>
  <c r="T108" i="19"/>
  <c r="T57" i="19"/>
  <c r="T54" i="19"/>
  <c r="T77" i="19"/>
  <c r="T104" i="19"/>
  <c r="T83" i="19"/>
  <c r="T72" i="19"/>
  <c r="T97" i="19"/>
  <c r="T58" i="19"/>
  <c r="T81" i="19"/>
  <c r="T73" i="19"/>
  <c r="T107" i="19"/>
  <c r="T117" i="19"/>
  <c r="T66" i="19"/>
  <c r="T62" i="19"/>
  <c r="T85" i="19"/>
  <c r="T82" i="19"/>
  <c r="T111" i="19"/>
  <c r="T120" i="19"/>
  <c r="T74" i="19"/>
  <c r="T65" i="19"/>
  <c r="T93" i="19"/>
  <c r="T95" i="19"/>
  <c r="T119" i="19"/>
  <c r="T64" i="19"/>
  <c r="T105" i="19"/>
  <c r="T55" i="19"/>
  <c r="T84" i="19"/>
  <c r="T106" i="19"/>
  <c r="T113" i="19"/>
  <c r="T19" i="19"/>
  <c r="T43" i="19"/>
  <c r="T28" i="19"/>
  <c r="T7" i="19"/>
  <c r="T59" i="19"/>
  <c r="T88" i="19"/>
  <c r="T110" i="19"/>
  <c r="T116" i="19"/>
  <c r="T21" i="19"/>
  <c r="T50" i="19"/>
  <c r="T32" i="19"/>
  <c r="T10" i="19"/>
  <c r="T60" i="19"/>
  <c r="T92" i="19"/>
  <c r="T114" i="19"/>
  <c r="T78" i="19"/>
  <c r="T23" i="19"/>
  <c r="T47" i="19"/>
  <c r="T36" i="19"/>
  <c r="T18" i="19"/>
  <c r="T69" i="19"/>
  <c r="T96" i="19"/>
  <c r="T118" i="19"/>
  <c r="T25" i="19"/>
  <c r="T46" i="19"/>
  <c r="T40" i="19"/>
  <c r="T26" i="19"/>
  <c r="T71" i="19"/>
  <c r="T99" i="19"/>
  <c r="T112" i="19"/>
  <c r="T29" i="19"/>
  <c r="T51" i="19"/>
  <c r="T44" i="19"/>
  <c r="T42" i="19"/>
  <c r="T86" i="19"/>
  <c r="T39" i="19"/>
  <c r="T22" i="19"/>
  <c r="T68" i="19"/>
  <c r="T98" i="19"/>
  <c r="T41" i="19"/>
  <c r="T30" i="19"/>
  <c r="T75" i="19"/>
  <c r="T115" i="19"/>
  <c r="T9" i="19"/>
  <c r="T53" i="19"/>
  <c r="T38" i="19"/>
  <c r="T61" i="19"/>
  <c r="T90" i="19"/>
  <c r="T11" i="19"/>
  <c r="T49" i="19"/>
  <c r="T48" i="19"/>
  <c r="T70" i="19"/>
  <c r="T121" i="19"/>
  <c r="T13" i="19"/>
  <c r="T8" i="19"/>
  <c r="T34" i="19"/>
  <c r="T67" i="19"/>
  <c r="T27" i="19"/>
  <c r="T45" i="19"/>
  <c r="T91" i="19"/>
  <c r="T31" i="19"/>
  <c r="T102" i="19"/>
  <c r="T33" i="19"/>
  <c r="T122" i="19"/>
  <c r="T94" i="19"/>
  <c r="T35" i="19"/>
  <c r="T37" i="19"/>
  <c r="T109" i="19"/>
  <c r="T12" i="19"/>
  <c r="T101" i="19"/>
  <c r="T16" i="19"/>
  <c r="L18" i="19"/>
  <c r="AH69" i="19"/>
  <c r="AH82" i="19"/>
  <c r="AH98" i="19"/>
  <c r="AH107" i="19"/>
  <c r="AH79" i="19"/>
  <c r="AH121" i="19"/>
  <c r="AH62" i="19"/>
  <c r="AH70" i="19"/>
  <c r="AH67" i="19"/>
  <c r="AH111" i="19"/>
  <c r="AH109" i="19"/>
  <c r="AH88" i="19"/>
  <c r="AH71" i="19"/>
  <c r="AH75" i="19"/>
  <c r="AH83" i="19"/>
  <c r="AH115" i="19"/>
  <c r="AH101" i="19"/>
  <c r="AH60" i="19"/>
  <c r="AH87" i="19"/>
  <c r="AH74" i="19"/>
  <c r="AH119" i="19"/>
  <c r="AH104" i="19"/>
  <c r="AH55" i="19"/>
  <c r="AH68" i="19"/>
  <c r="AH92" i="19"/>
  <c r="AH108" i="19"/>
  <c r="AH84" i="19"/>
  <c r="AH61" i="19"/>
  <c r="AH64" i="19"/>
  <c r="AH100" i="19"/>
  <c r="AH97" i="19"/>
  <c r="AH103" i="19"/>
  <c r="AH65" i="19"/>
  <c r="AH72" i="19"/>
  <c r="AH102" i="19"/>
  <c r="AH105" i="19"/>
  <c r="AH19" i="19"/>
  <c r="AH33" i="19"/>
  <c r="AH57" i="19"/>
  <c r="AH56" i="19"/>
  <c r="AH113" i="19"/>
  <c r="AH54" i="19"/>
  <c r="AH66" i="19"/>
  <c r="AH117" i="19"/>
  <c r="AH77" i="19"/>
  <c r="AH90" i="19"/>
  <c r="AH120" i="19"/>
  <c r="AH43" i="19"/>
  <c r="AH46" i="19"/>
  <c r="AH47" i="19"/>
  <c r="AH93" i="19"/>
  <c r="AH110" i="19"/>
  <c r="AH35" i="19"/>
  <c r="AH51" i="19"/>
  <c r="AH53" i="19"/>
  <c r="AH73" i="19"/>
  <c r="AH106" i="19"/>
  <c r="AH24" i="19"/>
  <c r="AH22" i="19"/>
  <c r="AH40" i="19"/>
  <c r="AH80" i="19"/>
  <c r="AH114" i="19"/>
  <c r="AH7" i="19"/>
  <c r="AH29" i="19"/>
  <c r="AH36" i="19"/>
  <c r="AH76" i="19"/>
  <c r="AH96" i="19"/>
  <c r="AH118" i="19"/>
  <c r="AH52" i="19"/>
  <c r="AH11" i="19"/>
  <c r="AH32" i="19"/>
  <c r="AH78" i="19"/>
  <c r="AH112" i="19"/>
  <c r="AH86" i="19"/>
  <c r="AH8" i="19"/>
  <c r="AH34" i="19"/>
  <c r="AH41" i="19"/>
  <c r="AH27" i="19"/>
  <c r="AH59" i="19"/>
  <c r="AH116" i="19"/>
  <c r="BP25" i="19"/>
  <c r="X7" i="19"/>
  <c r="AY93" i="19"/>
  <c r="AJ72" i="19"/>
  <c r="AJ81" i="19"/>
  <c r="AJ92" i="19"/>
  <c r="AJ89" i="19"/>
  <c r="AJ80" i="19"/>
  <c r="AJ107" i="19"/>
  <c r="AJ62" i="19"/>
  <c r="AJ93" i="19"/>
  <c r="AJ85" i="19"/>
  <c r="AJ94" i="19"/>
  <c r="AJ109" i="19"/>
  <c r="AJ122" i="19"/>
  <c r="AJ57" i="19"/>
  <c r="AJ97" i="19"/>
  <c r="AJ98" i="19"/>
  <c r="AJ100" i="19"/>
  <c r="AJ84" i="19"/>
  <c r="AJ61" i="19"/>
  <c r="AJ101" i="19"/>
  <c r="AJ67" i="19"/>
  <c r="AJ91" i="19"/>
  <c r="AJ102" i="19"/>
  <c r="AJ56" i="19"/>
  <c r="AJ82" i="19"/>
  <c r="AJ75" i="19"/>
  <c r="AJ73" i="19"/>
  <c r="AJ103" i="19"/>
  <c r="AJ117" i="19"/>
  <c r="AJ64" i="19"/>
  <c r="AJ70" i="19"/>
  <c r="AJ116" i="19"/>
  <c r="AJ111" i="19"/>
  <c r="AJ29" i="19"/>
  <c r="AJ6" i="19"/>
  <c r="AJ47" i="19"/>
  <c r="AJ46" i="19"/>
  <c r="AJ66" i="19"/>
  <c r="AJ87" i="19"/>
  <c r="AJ65" i="19"/>
  <c r="AJ119" i="19"/>
  <c r="AJ31" i="19"/>
  <c r="AJ45" i="19"/>
  <c r="AJ49" i="19"/>
  <c r="AJ51" i="19"/>
  <c r="AJ58" i="19"/>
  <c r="AJ79" i="19"/>
  <c r="AJ95" i="19"/>
  <c r="AJ104" i="19"/>
  <c r="AJ9" i="19"/>
  <c r="AJ33" i="19"/>
  <c r="AJ8" i="19"/>
  <c r="AJ10" i="19"/>
  <c r="AJ63" i="19"/>
  <c r="AJ99" i="19"/>
  <c r="AJ110" i="19"/>
  <c r="AJ115" i="19"/>
  <c r="AJ11" i="19"/>
  <c r="AJ35" i="19"/>
  <c r="AJ12" i="19"/>
  <c r="AJ14" i="19"/>
  <c r="AJ69" i="19"/>
  <c r="AJ55" i="19"/>
  <c r="AJ106" i="19"/>
  <c r="AJ13" i="19"/>
  <c r="AJ37" i="19"/>
  <c r="AJ16" i="19"/>
  <c r="AJ18" i="19"/>
  <c r="AJ86" i="19"/>
  <c r="AJ112" i="19"/>
  <c r="AJ21" i="19"/>
  <c r="AJ24" i="19"/>
  <c r="AJ50" i="19"/>
  <c r="AJ76" i="19"/>
  <c r="AJ90" i="19"/>
  <c r="AJ121" i="19"/>
  <c r="AJ23" i="19"/>
  <c r="AJ28" i="19"/>
  <c r="AJ118" i="19"/>
  <c r="AJ54" i="19"/>
  <c r="AJ77" i="19"/>
  <c r="AJ25" i="19"/>
  <c r="AJ32" i="19"/>
  <c r="AJ68" i="19"/>
  <c r="AJ120" i="19"/>
  <c r="AJ27" i="19"/>
  <c r="AJ36" i="19"/>
  <c r="AJ88" i="19"/>
  <c r="AJ113" i="19"/>
  <c r="AJ41" i="19"/>
  <c r="AJ52" i="19"/>
  <c r="AJ59" i="19"/>
  <c r="AJ96" i="19"/>
  <c r="AT29" i="19"/>
  <c r="BT10" i="19"/>
  <c r="L14" i="19"/>
  <c r="AH91" i="19"/>
  <c r="AF55" i="19"/>
  <c r="AF75" i="19"/>
  <c r="AF80" i="19"/>
  <c r="AF99" i="19"/>
  <c r="AF97" i="19"/>
  <c r="AF105" i="19"/>
  <c r="AF59" i="19"/>
  <c r="AF60" i="19"/>
  <c r="AF84" i="19"/>
  <c r="AF103" i="19"/>
  <c r="AF101" i="19"/>
  <c r="AF108" i="19"/>
  <c r="AF63" i="19"/>
  <c r="AF67" i="19"/>
  <c r="AF88" i="19"/>
  <c r="AF83" i="19"/>
  <c r="AF106" i="19"/>
  <c r="AF109" i="19"/>
  <c r="AF54" i="19"/>
  <c r="AF70" i="19"/>
  <c r="AF92" i="19"/>
  <c r="AF78" i="19"/>
  <c r="AF110" i="19"/>
  <c r="AF112" i="19"/>
  <c r="AF58" i="19"/>
  <c r="AF77" i="19"/>
  <c r="AF96" i="19"/>
  <c r="AF87" i="19"/>
  <c r="AF114" i="19"/>
  <c r="AF113" i="19"/>
  <c r="AF64" i="19"/>
  <c r="AF76" i="19"/>
  <c r="AF56" i="19"/>
  <c r="AF121" i="19"/>
  <c r="AF65" i="19"/>
  <c r="AF100" i="19"/>
  <c r="AF98" i="19"/>
  <c r="AF94" i="19"/>
  <c r="AF69" i="19"/>
  <c r="AF72" i="19"/>
  <c r="AF61" i="19"/>
  <c r="AF57" i="19"/>
  <c r="AF66" i="19"/>
  <c r="AF118" i="19"/>
  <c r="AF71" i="19"/>
  <c r="AF79" i="19"/>
  <c r="AF116" i="19"/>
  <c r="AF89" i="19"/>
  <c r="AF102" i="19"/>
  <c r="AF19" i="19"/>
  <c r="AF43" i="19"/>
  <c r="AF30" i="19"/>
  <c r="AF28" i="19"/>
  <c r="AF93" i="19"/>
  <c r="AF120" i="19"/>
  <c r="AF21" i="19"/>
  <c r="AF53" i="19"/>
  <c r="AF34" i="19"/>
  <c r="AF32" i="19"/>
  <c r="AF73" i="19"/>
  <c r="AF122" i="19"/>
  <c r="AF23" i="19"/>
  <c r="AF7" i="19"/>
  <c r="AF38" i="19"/>
  <c r="AF36" i="19"/>
  <c r="AF74" i="19"/>
  <c r="AF117" i="19"/>
  <c r="AF25" i="19"/>
  <c r="AF49" i="19"/>
  <c r="AF42" i="19"/>
  <c r="AF40" i="19"/>
  <c r="AF91" i="19"/>
  <c r="AF90" i="19"/>
  <c r="AF29" i="19"/>
  <c r="AF44" i="19"/>
  <c r="AF6" i="19"/>
  <c r="AF50" i="19"/>
  <c r="AF119" i="19"/>
  <c r="AF13" i="19"/>
  <c r="AF10" i="19"/>
  <c r="AF46" i="19"/>
  <c r="AF104" i="19"/>
  <c r="AF15" i="19"/>
  <c r="AF14" i="19"/>
  <c r="AF51" i="19"/>
  <c r="AF82" i="19"/>
  <c r="AF17" i="19"/>
  <c r="AF18" i="19"/>
  <c r="AF62" i="19"/>
  <c r="AF27" i="19"/>
  <c r="AF22" i="19"/>
  <c r="AF68" i="19"/>
  <c r="AF31" i="19"/>
  <c r="AF26" i="19"/>
  <c r="AF39" i="19"/>
  <c r="AF41" i="19"/>
  <c r="AF81" i="19"/>
  <c r="AF52" i="19"/>
  <c r="AF86" i="19"/>
  <c r="AF85" i="19"/>
  <c r="AF48" i="19"/>
  <c r="AF47" i="19"/>
  <c r="AF95" i="19"/>
  <c r="AF45" i="19"/>
  <c r="AF107" i="19"/>
  <c r="BT51" i="19"/>
  <c r="AH42" i="19"/>
  <c r="AL41" i="19"/>
  <c r="BP48" i="19"/>
  <c r="AJ38" i="19"/>
  <c r="AP42" i="19"/>
  <c r="AF16" i="19"/>
  <c r="AL119" i="19"/>
  <c r="BJ64" i="19"/>
  <c r="BJ83" i="19"/>
  <c r="BJ94" i="19"/>
  <c r="BJ76" i="19"/>
  <c r="BJ116" i="19"/>
  <c r="BJ110" i="19"/>
  <c r="BJ62" i="19"/>
  <c r="BJ87" i="19"/>
  <c r="BJ98" i="19"/>
  <c r="BJ92" i="19"/>
  <c r="BJ120" i="19"/>
  <c r="BJ119" i="19"/>
  <c r="BJ67" i="19"/>
  <c r="BJ91" i="19"/>
  <c r="BJ102" i="19"/>
  <c r="BJ85" i="19"/>
  <c r="BJ115" i="19"/>
  <c r="BJ111" i="19"/>
  <c r="BJ55" i="19"/>
  <c r="BJ59" i="19"/>
  <c r="BJ54" i="19"/>
  <c r="BJ105" i="19"/>
  <c r="BJ100" i="19"/>
  <c r="BJ114" i="19"/>
  <c r="BJ69" i="19"/>
  <c r="BJ71" i="19"/>
  <c r="BJ84" i="19"/>
  <c r="BJ113" i="19"/>
  <c r="BJ122" i="19"/>
  <c r="BJ75" i="19"/>
  <c r="BJ97" i="19"/>
  <c r="BJ104" i="19"/>
  <c r="BJ31" i="19"/>
  <c r="BJ51" i="19"/>
  <c r="BJ49" i="19"/>
  <c r="BJ52" i="19"/>
  <c r="BJ79" i="19"/>
  <c r="BJ101" i="19"/>
  <c r="BJ88" i="19"/>
  <c r="BJ9" i="19"/>
  <c r="BJ33" i="19"/>
  <c r="BJ8" i="19"/>
  <c r="BJ10" i="19"/>
  <c r="BJ63" i="19"/>
  <c r="BJ81" i="19"/>
  <c r="BJ106" i="19"/>
  <c r="BJ11" i="19"/>
  <c r="BJ35" i="19"/>
  <c r="BJ12" i="19"/>
  <c r="BJ14" i="19"/>
  <c r="BJ57" i="19"/>
  <c r="BJ68" i="19"/>
  <c r="BJ95" i="19"/>
  <c r="BJ96" i="19"/>
  <c r="BJ13" i="19"/>
  <c r="BJ37" i="19"/>
  <c r="BJ16" i="19"/>
  <c r="BJ18" i="19"/>
  <c r="BJ61" i="19"/>
  <c r="BJ78" i="19"/>
  <c r="BJ109" i="19"/>
  <c r="BJ107" i="19"/>
  <c r="BJ15" i="19"/>
  <c r="BJ39" i="19"/>
  <c r="BJ20" i="19"/>
  <c r="BJ25" i="19"/>
  <c r="BJ86" i="19"/>
  <c r="BJ118" i="19"/>
  <c r="BJ17" i="19"/>
  <c r="BJ50" i="19"/>
  <c r="BJ38" i="19"/>
  <c r="BJ90" i="19"/>
  <c r="BJ93" i="19"/>
  <c r="BJ19" i="19"/>
  <c r="BJ6" i="19"/>
  <c r="BJ46" i="19"/>
  <c r="BJ74" i="19"/>
  <c r="BJ80" i="19"/>
  <c r="BJ21" i="19"/>
  <c r="BJ27" i="19"/>
  <c r="BJ47" i="19"/>
  <c r="BJ56" i="19"/>
  <c r="BJ22" i="19"/>
  <c r="BJ70" i="19"/>
  <c r="BJ26" i="19"/>
  <c r="BJ28" i="19"/>
  <c r="BJ7" i="19"/>
  <c r="BJ77" i="19"/>
  <c r="BJ60" i="19"/>
  <c r="BJ89" i="19"/>
  <c r="BJ24" i="19"/>
  <c r="BJ36" i="19"/>
  <c r="BJ66" i="19"/>
  <c r="BJ117" i="19"/>
  <c r="AN53" i="19"/>
  <c r="AU29" i="19"/>
  <c r="BA33" i="19"/>
  <c r="I17" i="19"/>
  <c r="AF12" i="19"/>
  <c r="AT23" i="19"/>
  <c r="AT41" i="19"/>
  <c r="AN49" i="19"/>
  <c r="AN10" i="19"/>
  <c r="AN23" i="19"/>
  <c r="BT50" i="19"/>
  <c r="BT31" i="19"/>
  <c r="AU43" i="19"/>
  <c r="AU48" i="19"/>
  <c r="AH14" i="19"/>
  <c r="AH12" i="19"/>
  <c r="AH44" i="19"/>
  <c r="AX11" i="19"/>
  <c r="BA34" i="19"/>
  <c r="BA8" i="19"/>
  <c r="L42" i="19"/>
  <c r="L52" i="19"/>
  <c r="AR34" i="19"/>
  <c r="AR46" i="19"/>
  <c r="I38" i="19"/>
  <c r="I43" i="19"/>
  <c r="AL40" i="19"/>
  <c r="AL17" i="19"/>
  <c r="BL30" i="19"/>
  <c r="BL9" i="19"/>
  <c r="BO30" i="19"/>
  <c r="BO28" i="19"/>
  <c r="BP36" i="19"/>
  <c r="BP17" i="19"/>
  <c r="BM39" i="19"/>
  <c r="AJ53" i="19"/>
  <c r="S27" i="19"/>
  <c r="S19" i="19"/>
  <c r="BJ48" i="19"/>
  <c r="X46" i="19"/>
  <c r="J11" i="19"/>
  <c r="AP28" i="19"/>
  <c r="AO16" i="19"/>
  <c r="AF9" i="19"/>
  <c r="T52" i="19"/>
  <c r="AS11" i="19"/>
  <c r="AY82" i="19"/>
  <c r="AU77" i="19"/>
  <c r="BM97" i="19"/>
  <c r="AR62" i="19"/>
  <c r="AS75" i="19"/>
  <c r="AO69" i="19"/>
  <c r="BT85" i="19"/>
  <c r="I75" i="19"/>
  <c r="T87" i="19"/>
  <c r="BA81" i="19"/>
  <c r="BO80" i="19"/>
  <c r="Z68" i="19"/>
  <c r="AP92" i="19"/>
  <c r="AG64" i="19"/>
  <c r="AG93" i="19"/>
  <c r="AG66" i="19"/>
  <c r="AG91" i="19"/>
  <c r="AG116" i="19"/>
  <c r="AG106" i="19"/>
  <c r="AG65" i="19"/>
  <c r="AG69" i="19"/>
  <c r="AG86" i="19"/>
  <c r="AG95" i="19"/>
  <c r="AG112" i="19"/>
  <c r="AG82" i="19"/>
  <c r="AG57" i="19"/>
  <c r="AG73" i="19"/>
  <c r="AG90" i="19"/>
  <c r="AG54" i="19"/>
  <c r="AG114" i="19"/>
  <c r="AG88" i="19"/>
  <c r="AG62" i="19"/>
  <c r="AG67" i="19"/>
  <c r="AG98" i="19"/>
  <c r="AG107" i="19"/>
  <c r="AG118" i="19"/>
  <c r="AG122" i="19"/>
  <c r="AG58" i="19"/>
  <c r="AG70" i="19"/>
  <c r="AG83" i="19"/>
  <c r="AG111" i="19"/>
  <c r="AG117" i="19"/>
  <c r="AG84" i="19"/>
  <c r="AG71" i="19"/>
  <c r="AG100" i="19"/>
  <c r="AG79" i="19"/>
  <c r="AG60" i="19"/>
  <c r="AG72" i="19"/>
  <c r="AG113" i="19"/>
  <c r="AG68" i="19"/>
  <c r="AG103" i="19"/>
  <c r="AG101" i="19"/>
  <c r="AG77" i="19"/>
  <c r="AG74" i="19"/>
  <c r="AG104" i="19"/>
  <c r="AG85" i="19"/>
  <c r="AG97" i="19"/>
  <c r="AG108" i="19"/>
  <c r="AG89" i="19"/>
  <c r="AG61" i="19"/>
  <c r="AG18" i="19"/>
  <c r="AG42" i="19"/>
  <c r="AG19" i="19"/>
  <c r="AG43" i="19"/>
  <c r="AG75" i="19"/>
  <c r="AG105" i="19"/>
  <c r="AG20" i="19"/>
  <c r="AG7" i="19"/>
  <c r="AG21" i="19"/>
  <c r="AG45" i="19"/>
  <c r="AG87" i="19"/>
  <c r="AG121" i="19"/>
  <c r="AG22" i="19"/>
  <c r="AG49" i="19"/>
  <c r="AG23" i="19"/>
  <c r="AG53" i="19"/>
  <c r="AG80" i="19"/>
  <c r="AG109" i="19"/>
  <c r="AG24" i="19"/>
  <c r="AG48" i="19"/>
  <c r="AG28" i="19"/>
  <c r="AG52" i="19"/>
  <c r="AG96" i="19"/>
  <c r="AG110" i="19"/>
  <c r="AG26" i="19"/>
  <c r="AG47" i="19"/>
  <c r="AG27" i="19"/>
  <c r="AG51" i="19"/>
  <c r="AG81" i="19"/>
  <c r="AG30" i="19"/>
  <c r="AG17" i="19"/>
  <c r="AG92" i="19"/>
  <c r="AG32" i="19"/>
  <c r="AG25" i="19"/>
  <c r="AG76" i="19"/>
  <c r="AG34" i="19"/>
  <c r="AG31" i="19"/>
  <c r="AG78" i="19"/>
  <c r="AG36" i="19"/>
  <c r="AG33" i="19"/>
  <c r="AG94" i="19"/>
  <c r="AG38" i="19"/>
  <c r="AG35" i="19"/>
  <c r="BC60" i="19"/>
  <c r="BC92" i="19"/>
  <c r="BC56" i="19"/>
  <c r="BC104" i="19"/>
  <c r="BC109" i="19"/>
  <c r="BC94" i="19"/>
  <c r="BC65" i="19"/>
  <c r="BC72" i="19"/>
  <c r="BC85" i="19"/>
  <c r="BC106" i="19"/>
  <c r="BC122" i="19"/>
  <c r="BC102" i="19"/>
  <c r="BC57" i="19"/>
  <c r="BC77" i="19"/>
  <c r="BC78" i="19"/>
  <c r="BC110" i="19"/>
  <c r="BC101" i="19"/>
  <c r="BC61" i="19"/>
  <c r="BC70" i="19"/>
  <c r="BC89" i="19"/>
  <c r="BC91" i="19"/>
  <c r="BC114" i="19"/>
  <c r="BC81" i="19"/>
  <c r="BC55" i="19"/>
  <c r="BC82" i="19"/>
  <c r="BC98" i="19"/>
  <c r="BC118" i="19"/>
  <c r="BC96" i="19"/>
  <c r="BC67" i="19"/>
  <c r="BC100" i="19"/>
  <c r="BC105" i="19"/>
  <c r="BC69" i="19"/>
  <c r="BC107" i="19"/>
  <c r="BC116" i="19"/>
  <c r="BC76" i="19"/>
  <c r="BC111" i="19"/>
  <c r="BC121" i="19"/>
  <c r="BC80" i="19"/>
  <c r="BC115" i="19"/>
  <c r="BC112" i="19"/>
  <c r="BC54" i="19"/>
  <c r="BC88" i="19"/>
  <c r="BC86" i="19"/>
  <c r="BC113" i="19"/>
  <c r="BC99" i="19"/>
  <c r="BC117" i="19"/>
  <c r="BC103" i="19"/>
  <c r="BC120" i="19"/>
  <c r="BC58" i="19"/>
  <c r="BC63" i="19"/>
  <c r="BC83" i="19"/>
  <c r="BC62" i="19"/>
  <c r="BC66" i="19"/>
  <c r="BC68" i="19"/>
  <c r="BC73" i="19"/>
  <c r="BC71" i="19"/>
  <c r="BC26" i="19"/>
  <c r="BC47" i="19"/>
  <c r="BC27" i="19"/>
  <c r="BC51" i="19"/>
  <c r="BC90" i="19"/>
  <c r="BC30" i="19"/>
  <c r="BC46" i="19"/>
  <c r="BC31" i="19"/>
  <c r="BC50" i="19"/>
  <c r="BC93" i="19"/>
  <c r="BC119" i="19"/>
  <c r="BC10" i="19"/>
  <c r="BC59" i="19"/>
  <c r="BC79" i="19"/>
  <c r="BC12" i="19"/>
  <c r="BC36" i="19"/>
  <c r="BC13" i="19"/>
  <c r="BC37" i="19"/>
  <c r="AV56" i="19"/>
  <c r="AV73" i="19"/>
  <c r="AV97" i="19"/>
  <c r="AV93" i="19"/>
  <c r="AV94" i="19"/>
  <c r="AV113" i="19"/>
  <c r="AV60" i="19"/>
  <c r="AV78" i="19"/>
  <c r="AV101" i="19"/>
  <c r="AV75" i="19"/>
  <c r="AV107" i="19"/>
  <c r="AV99" i="19"/>
  <c r="AV64" i="19"/>
  <c r="AV82" i="19"/>
  <c r="AV69" i="19"/>
  <c r="AV95" i="19"/>
  <c r="AV121" i="19"/>
  <c r="AV120" i="19"/>
  <c r="AV57" i="19"/>
  <c r="AV86" i="19"/>
  <c r="AV74" i="19"/>
  <c r="AV88" i="19"/>
  <c r="AV104" i="19"/>
  <c r="AV83" i="19"/>
  <c r="AV66" i="19"/>
  <c r="AV90" i="19"/>
  <c r="AV79" i="19"/>
  <c r="AV105" i="19"/>
  <c r="AV117" i="19"/>
  <c r="AV98" i="19"/>
  <c r="AV71" i="19"/>
  <c r="AV77" i="19"/>
  <c r="AV115" i="19"/>
  <c r="AV63" i="19"/>
  <c r="AV70" i="19"/>
  <c r="AV119" i="19"/>
  <c r="AV80" i="19"/>
  <c r="AV108" i="19"/>
  <c r="AV110" i="19"/>
  <c r="AV92" i="19"/>
  <c r="AV112" i="19"/>
  <c r="AV109" i="19"/>
  <c r="AV55" i="19"/>
  <c r="AV85" i="19"/>
  <c r="AV76" i="19"/>
  <c r="AV89" i="19"/>
  <c r="AV103" i="19"/>
  <c r="AV111" i="19"/>
  <c r="AV84" i="19"/>
  <c r="AV62" i="19"/>
  <c r="AV96" i="19"/>
  <c r="AV59" i="19"/>
  <c r="AV65" i="19"/>
  <c r="AV61" i="19"/>
  <c r="AV102" i="19"/>
  <c r="AV68" i="19"/>
  <c r="AV29" i="19"/>
  <c r="AV46" i="19"/>
  <c r="AV6" i="19"/>
  <c r="AV50" i="19"/>
  <c r="AV91" i="19"/>
  <c r="AV31" i="19"/>
  <c r="AV52" i="19"/>
  <c r="AV45" i="19"/>
  <c r="AV47" i="19"/>
  <c r="AV87" i="19"/>
  <c r="AV9" i="19"/>
  <c r="AV33" i="19"/>
  <c r="AV10" i="19"/>
  <c r="AV8" i="19"/>
  <c r="AV116" i="19"/>
  <c r="AV11" i="19"/>
  <c r="AV35" i="19"/>
  <c r="AV14" i="19"/>
  <c r="AV12" i="19"/>
  <c r="AV114" i="19"/>
  <c r="AV13" i="19"/>
  <c r="AV37" i="19"/>
  <c r="AV18" i="19"/>
  <c r="AV16" i="19"/>
  <c r="K69" i="19"/>
  <c r="K81" i="19"/>
  <c r="K84" i="19"/>
  <c r="K116" i="19"/>
  <c r="K114" i="19"/>
  <c r="K72" i="19"/>
  <c r="K85" i="19"/>
  <c r="K96" i="19"/>
  <c r="K120" i="19"/>
  <c r="K87" i="19"/>
  <c r="K56" i="19"/>
  <c r="K68" i="19"/>
  <c r="K89" i="19"/>
  <c r="K100" i="19"/>
  <c r="K105" i="19"/>
  <c r="K109" i="19"/>
  <c r="K60" i="19"/>
  <c r="K58" i="19"/>
  <c r="K93" i="19"/>
  <c r="K104" i="19"/>
  <c r="K98" i="19"/>
  <c r="K110" i="19"/>
  <c r="K55" i="19"/>
  <c r="K71" i="19"/>
  <c r="K97" i="19"/>
  <c r="K83" i="19"/>
  <c r="K111" i="19"/>
  <c r="K102" i="19"/>
  <c r="K73" i="19"/>
  <c r="K91" i="19"/>
  <c r="K74" i="19"/>
  <c r="K26" i="19"/>
  <c r="K51" i="19"/>
  <c r="K48" i="19"/>
  <c r="K44" i="19"/>
  <c r="K78" i="19"/>
  <c r="K88" i="19"/>
  <c r="K117" i="19"/>
  <c r="K31" i="19"/>
  <c r="K50" i="19"/>
  <c r="K47" i="19"/>
  <c r="K46" i="19"/>
  <c r="K82" i="19"/>
  <c r="K95" i="19"/>
  <c r="K80" i="19"/>
  <c r="K86" i="19"/>
  <c r="K76" i="19"/>
  <c r="K118" i="19"/>
  <c r="K64" i="19"/>
  <c r="K90" i="19"/>
  <c r="K92" i="19"/>
  <c r="K103" i="19"/>
  <c r="K13" i="19"/>
  <c r="K37" i="19"/>
  <c r="K16" i="19"/>
  <c r="K18" i="19"/>
  <c r="AE62" i="19"/>
  <c r="AE76" i="19"/>
  <c r="AE79" i="19"/>
  <c r="AE107" i="19"/>
  <c r="AE83" i="19"/>
  <c r="AE122" i="19"/>
  <c r="AE57" i="19"/>
  <c r="AE80" i="19"/>
  <c r="AE91" i="19"/>
  <c r="AE111" i="19"/>
  <c r="AE102" i="19"/>
  <c r="AE116" i="19"/>
  <c r="AE63" i="19"/>
  <c r="AE84" i="19"/>
  <c r="AE95" i="19"/>
  <c r="AE115" i="19"/>
  <c r="AE94" i="19"/>
  <c r="AE109" i="19"/>
  <c r="AE68" i="19"/>
  <c r="AE88" i="19"/>
  <c r="AE99" i="19"/>
  <c r="AE98" i="19"/>
  <c r="AE75" i="19"/>
  <c r="AE119" i="19"/>
  <c r="AE60" i="19"/>
  <c r="AE65" i="19"/>
  <c r="AE59" i="19"/>
  <c r="AE89" i="19"/>
  <c r="AE108" i="19"/>
  <c r="AE117" i="19"/>
  <c r="AE72" i="19"/>
  <c r="AE96" i="19"/>
  <c r="AE82" i="19"/>
  <c r="AE18" i="19"/>
  <c r="AE42" i="19"/>
  <c r="AE64" i="19"/>
  <c r="AE61" i="19"/>
  <c r="AE90" i="19"/>
  <c r="AE20" i="19"/>
  <c r="AE7" i="19"/>
  <c r="AE54" i="19"/>
  <c r="AE81" i="19"/>
  <c r="AE100" i="19"/>
  <c r="AE121" i="19"/>
  <c r="AE22" i="19"/>
  <c r="AE58" i="19"/>
  <c r="AE93" i="19"/>
  <c r="AE101" i="19"/>
  <c r="AE113" i="19"/>
  <c r="AE24" i="19"/>
  <c r="AE48" i="19"/>
  <c r="AE67" i="19"/>
  <c r="AE86" i="19"/>
  <c r="AE110" i="19"/>
  <c r="AE26" i="19"/>
  <c r="AE47" i="19"/>
  <c r="AE66" i="19"/>
  <c r="AE120" i="19"/>
  <c r="AE12" i="19"/>
  <c r="AE46" i="19"/>
  <c r="AE31" i="19"/>
  <c r="AE50" i="19"/>
  <c r="AE103" i="19"/>
  <c r="AE77" i="19"/>
  <c r="AE14" i="19"/>
  <c r="AE9" i="19"/>
  <c r="AE33" i="19"/>
  <c r="AE71" i="19"/>
  <c r="AE104" i="19"/>
  <c r="AE16" i="19"/>
  <c r="AE11" i="19"/>
  <c r="AE35" i="19"/>
  <c r="AE85" i="19"/>
  <c r="AE29" i="19"/>
  <c r="AE13" i="19"/>
  <c r="AE37" i="19"/>
  <c r="AE97" i="19"/>
  <c r="AE30" i="19"/>
  <c r="AE15" i="19"/>
  <c r="AE39" i="19"/>
  <c r="AB66" i="19"/>
  <c r="AB63" i="19"/>
  <c r="AB103" i="19"/>
  <c r="AB114" i="19"/>
  <c r="AB88" i="19"/>
  <c r="AB99" i="19"/>
  <c r="AB19" i="19"/>
  <c r="AB43" i="19"/>
  <c r="AB40" i="19"/>
  <c r="AB10" i="19"/>
  <c r="AB73" i="19"/>
  <c r="AB71" i="19"/>
  <c r="AB76" i="19"/>
  <c r="AB93" i="19"/>
  <c r="AB108" i="19"/>
  <c r="AB120" i="19"/>
  <c r="AB21" i="19"/>
  <c r="AB7" i="19"/>
  <c r="AB52" i="19"/>
  <c r="AB18" i="19"/>
  <c r="AB68" i="19"/>
  <c r="AB75" i="19"/>
  <c r="AB96" i="19"/>
  <c r="AB97" i="19"/>
  <c r="AB115" i="19"/>
  <c r="AB23" i="19"/>
  <c r="AB48" i="19"/>
  <c r="AB47" i="19"/>
  <c r="AB26" i="19"/>
  <c r="AB60" i="19"/>
  <c r="AB80" i="19"/>
  <c r="AB89" i="19"/>
  <c r="AB77" i="19"/>
  <c r="AB107" i="19"/>
  <c r="AB25" i="19"/>
  <c r="AB44" i="19"/>
  <c r="AB45" i="19"/>
  <c r="AB34" i="19"/>
  <c r="AB57" i="19"/>
  <c r="AB72" i="19"/>
  <c r="AB85" i="19"/>
  <c r="AB54" i="19"/>
  <c r="AB109" i="19"/>
  <c r="AB84" i="19"/>
  <c r="AB29" i="19"/>
  <c r="AB12" i="19"/>
  <c r="AB50" i="19"/>
  <c r="AB46" i="19"/>
  <c r="AB83" i="19"/>
  <c r="AB70" i="19"/>
  <c r="AB121" i="19"/>
  <c r="AB31" i="19"/>
  <c r="AB36" i="19"/>
  <c r="AB87" i="19"/>
  <c r="AB95" i="19"/>
  <c r="AB116" i="19"/>
  <c r="AB33" i="19"/>
  <c r="AB6" i="19"/>
  <c r="AB91" i="19"/>
  <c r="AB69" i="19"/>
  <c r="AB100" i="19"/>
  <c r="AB35" i="19"/>
  <c r="AB14" i="19"/>
  <c r="AB61" i="19"/>
  <c r="AB59" i="19"/>
  <c r="AB101" i="19"/>
  <c r="AB112" i="19"/>
  <c r="AB37" i="19"/>
  <c r="AB22" i="19"/>
  <c r="AB56" i="19"/>
  <c r="AB92" i="19"/>
  <c r="AB106" i="19"/>
  <c r="AB119" i="19"/>
  <c r="AB39" i="19"/>
  <c r="AB30" i="19"/>
  <c r="K38" i="19"/>
  <c r="K24" i="19"/>
  <c r="K33" i="19"/>
  <c r="BC53" i="19"/>
  <c r="BC17" i="19"/>
  <c r="BC32" i="19"/>
  <c r="AV48" i="19"/>
  <c r="AV41" i="19"/>
  <c r="AE52" i="19"/>
  <c r="AE44" i="19"/>
  <c r="AB53" i="19"/>
  <c r="AB15" i="19"/>
  <c r="AG6" i="19"/>
  <c r="AG16" i="19"/>
  <c r="K107" i="19"/>
  <c r="K65" i="19"/>
  <c r="AB110" i="19"/>
  <c r="AB55" i="19"/>
  <c r="AE112" i="19"/>
  <c r="AE70" i="19"/>
  <c r="AG99" i="19"/>
  <c r="AV54" i="19"/>
  <c r="BC97" i="19"/>
  <c r="K27" i="19"/>
  <c r="K12" i="19"/>
  <c r="K25" i="19"/>
  <c r="BC43" i="19"/>
  <c r="BC11" i="19"/>
  <c r="BC24" i="19"/>
  <c r="AV38" i="19"/>
  <c r="AV27" i="19"/>
  <c r="AE45" i="19"/>
  <c r="AE40" i="19"/>
  <c r="AB38" i="19"/>
  <c r="AB11" i="19"/>
  <c r="AG39" i="19"/>
  <c r="AG12" i="19"/>
  <c r="K108" i="19"/>
  <c r="K66" i="19"/>
  <c r="AB58" i="19"/>
  <c r="AB62" i="19"/>
  <c r="AE118" i="19"/>
  <c r="AG59" i="19"/>
  <c r="BC87" i="19"/>
  <c r="K28" i="19"/>
  <c r="K8" i="19"/>
  <c r="K23" i="19"/>
  <c r="BC41" i="19"/>
  <c r="BC9" i="19"/>
  <c r="BC22" i="19"/>
  <c r="AV34" i="19"/>
  <c r="AV25" i="19"/>
  <c r="AE43" i="19"/>
  <c r="AE38" i="19"/>
  <c r="AB32" i="19"/>
  <c r="AB9" i="19"/>
  <c r="AG37" i="19"/>
  <c r="AG10" i="19"/>
  <c r="K99" i="19"/>
  <c r="K57" i="19"/>
  <c r="AB122" i="19"/>
  <c r="AB102" i="19"/>
  <c r="AE114" i="19"/>
  <c r="AG55" i="19"/>
  <c r="BC75" i="19"/>
  <c r="K22" i="19"/>
  <c r="K6" i="19"/>
  <c r="K21" i="19"/>
  <c r="BC39" i="19"/>
  <c r="BC44" i="19"/>
  <c r="BC20" i="19"/>
  <c r="AV30" i="19"/>
  <c r="AV23" i="19"/>
  <c r="AE41" i="19"/>
  <c r="AE36" i="19"/>
  <c r="AB28" i="19"/>
  <c r="AG13" i="19"/>
  <c r="AG8" i="19"/>
  <c r="K79" i="19"/>
  <c r="K63" i="19"/>
  <c r="AB105" i="19"/>
  <c r="AB98" i="19"/>
  <c r="AE106" i="19"/>
  <c r="BC84" i="19"/>
  <c r="K14" i="19"/>
  <c r="K52" i="19"/>
  <c r="K19" i="19"/>
  <c r="BC35" i="19"/>
  <c r="BC48" i="19"/>
  <c r="BC18" i="19"/>
  <c r="AV44" i="19"/>
  <c r="AV26" i="19"/>
  <c r="AV21" i="19"/>
  <c r="AE27" i="19"/>
  <c r="AE34" i="19"/>
  <c r="AB24" i="19"/>
  <c r="AG14" i="19"/>
  <c r="K113" i="19"/>
  <c r="K70" i="19"/>
  <c r="K59" i="19"/>
  <c r="AB86" i="19"/>
  <c r="AB94" i="19"/>
  <c r="AE87" i="19"/>
  <c r="AV81" i="19"/>
  <c r="BC74" i="19"/>
  <c r="BS61" i="19"/>
  <c r="BS81" i="19"/>
  <c r="BS96" i="19"/>
  <c r="BS83" i="19"/>
  <c r="BS110" i="19"/>
  <c r="BS54" i="19"/>
  <c r="BS85" i="19"/>
  <c r="BS100" i="19"/>
  <c r="BS91" i="19"/>
  <c r="BS98" i="19"/>
  <c r="BS71" i="19"/>
  <c r="BS89" i="19"/>
  <c r="BS67" i="19"/>
  <c r="BS94" i="19"/>
  <c r="BS104" i="19"/>
  <c r="BS56" i="19"/>
  <c r="BS57" i="19"/>
  <c r="BS93" i="19"/>
  <c r="BS84" i="19"/>
  <c r="BS102" i="19"/>
  <c r="BS99" i="19"/>
  <c r="BS60" i="19"/>
  <c r="BS69" i="19"/>
  <c r="BS97" i="19"/>
  <c r="BS68" i="19"/>
  <c r="BS107" i="19"/>
  <c r="BS106" i="19"/>
  <c r="G60" i="19"/>
  <c r="G64" i="19"/>
  <c r="G96" i="19"/>
  <c r="G115" i="19"/>
  <c r="G105" i="19"/>
  <c r="G89" i="19"/>
  <c r="G56" i="19"/>
  <c r="G65" i="19"/>
  <c r="G72" i="19"/>
  <c r="G82" i="19"/>
  <c r="G77" i="19"/>
  <c r="G112" i="19"/>
  <c r="G66" i="19"/>
  <c r="G85" i="19"/>
  <c r="G81" i="19"/>
  <c r="G97" i="19"/>
  <c r="G104" i="19"/>
  <c r="G79" i="19"/>
  <c r="G70" i="19"/>
  <c r="G78" i="19"/>
  <c r="G101" i="19"/>
  <c r="G106" i="19"/>
  <c r="G109" i="19"/>
  <c r="G74" i="19"/>
  <c r="G90" i="19"/>
  <c r="G57" i="19"/>
  <c r="G110" i="19"/>
  <c r="G113" i="19"/>
  <c r="AI56" i="19"/>
  <c r="AI71" i="19"/>
  <c r="AI89" i="19"/>
  <c r="AI67" i="19"/>
  <c r="AI95" i="19"/>
  <c r="AI109" i="19"/>
  <c r="AI60" i="19"/>
  <c r="AI57" i="19"/>
  <c r="AI93" i="19"/>
  <c r="AI83" i="19"/>
  <c r="AI98" i="19"/>
  <c r="AI122" i="19"/>
  <c r="AI64" i="19"/>
  <c r="AI61" i="19"/>
  <c r="AI97" i="19"/>
  <c r="AI74" i="19"/>
  <c r="AI107" i="19"/>
  <c r="AI104" i="19"/>
  <c r="AI55" i="19"/>
  <c r="AI78" i="19"/>
  <c r="AI101" i="19"/>
  <c r="AI76" i="19"/>
  <c r="AI111" i="19"/>
  <c r="AI79" i="19"/>
  <c r="AI59" i="19"/>
  <c r="AI82" i="19"/>
  <c r="AI70" i="19"/>
  <c r="AI105" i="19"/>
  <c r="AI115" i="19"/>
  <c r="AI73" i="19"/>
  <c r="D6" i="34" l="1"/>
  <c r="H112" i="3"/>
  <c r="E6" i="34"/>
  <c r="L112" i="3"/>
  <c r="BV54" i="19"/>
  <c r="BV44" i="19"/>
  <c r="F44" i="1" s="1"/>
  <c r="H44" i="1" s="1"/>
  <c r="BV6" i="19"/>
  <c r="BW6" i="19" s="1"/>
  <c r="E6" i="1" s="1"/>
  <c r="BV34" i="19"/>
  <c r="F34" i="1" s="1"/>
  <c r="H34" i="1" s="1"/>
  <c r="BV83" i="19"/>
  <c r="F83" i="1" s="1"/>
  <c r="H83" i="1" s="1"/>
  <c r="BV26" i="19"/>
  <c r="BW26" i="19" s="1"/>
  <c r="E26" i="1" s="1"/>
  <c r="BV87" i="19"/>
  <c r="BW87" i="19" s="1"/>
  <c r="E87" i="1" s="1"/>
  <c r="BV7" i="19"/>
  <c r="BW7" i="19" s="1"/>
  <c r="E7" i="1" s="1"/>
  <c r="BV80" i="19"/>
  <c r="F80" i="1" s="1"/>
  <c r="H80" i="1" s="1"/>
  <c r="BV49" i="19"/>
  <c r="BW49" i="19" s="1"/>
  <c r="E49" i="1" s="1"/>
  <c r="BV55" i="19"/>
  <c r="BW55" i="19" s="1"/>
  <c r="E55" i="1" s="1"/>
  <c r="BV101" i="19"/>
  <c r="F101" i="1" s="1"/>
  <c r="H101" i="1" s="1"/>
  <c r="BV23" i="19"/>
  <c r="BW23" i="19" s="1"/>
  <c r="E23" i="1" s="1"/>
  <c r="BV63" i="19"/>
  <c r="BW63" i="19" s="1"/>
  <c r="E63" i="1" s="1"/>
  <c r="BV9" i="19"/>
  <c r="BW9" i="19" s="1"/>
  <c r="E9" i="1" s="1"/>
  <c r="BV45" i="19"/>
  <c r="BW45" i="19" s="1"/>
  <c r="E45" i="1" s="1"/>
  <c r="BV96" i="19"/>
  <c r="BW96" i="19" s="1"/>
  <c r="E96" i="1" s="1"/>
  <c r="BV73" i="19"/>
  <c r="BW73" i="19" s="1"/>
  <c r="E73" i="1" s="1"/>
  <c r="BV100" i="19"/>
  <c r="BW100" i="19" s="1"/>
  <c r="E100" i="1" s="1"/>
  <c r="BV75" i="19"/>
  <c r="BW75" i="19" s="1"/>
  <c r="E75" i="1" s="1"/>
  <c r="BV56" i="19"/>
  <c r="BW56" i="19" s="1"/>
  <c r="E56" i="1" s="1"/>
  <c r="BV15" i="19"/>
  <c r="BW15" i="19" s="1"/>
  <c r="E15" i="1" s="1"/>
  <c r="BV11" i="19"/>
  <c r="F11" i="1" s="1"/>
  <c r="H11" i="1" s="1"/>
  <c r="BV8" i="19"/>
  <c r="F8" i="1" s="1"/>
  <c r="H8" i="1" s="1"/>
  <c r="BV117" i="19"/>
  <c r="BW117" i="19" s="1"/>
  <c r="BV16" i="19"/>
  <c r="F16" i="1" s="1"/>
  <c r="H16" i="1" s="1"/>
  <c r="BV62" i="19"/>
  <c r="BW62" i="19" s="1"/>
  <c r="E62" i="1" s="1"/>
  <c r="BV77" i="19"/>
  <c r="F77" i="1" s="1"/>
  <c r="H77" i="1" s="1"/>
  <c r="BV14" i="19"/>
  <c r="F14" i="1" s="1"/>
  <c r="H14" i="1" s="1"/>
  <c r="BV52" i="19"/>
  <c r="BW52" i="19" s="1"/>
  <c r="E52" i="1" s="1"/>
  <c r="BV13" i="19"/>
  <c r="F13" i="1" s="1"/>
  <c r="H13" i="1" s="1"/>
  <c r="BV50" i="19"/>
  <c r="F50" i="1" s="1"/>
  <c r="H50" i="1" s="1"/>
  <c r="BV98" i="19"/>
  <c r="F98" i="1" s="1"/>
  <c r="H98" i="1" s="1"/>
  <c r="BV71" i="19"/>
  <c r="BW71" i="19" s="1"/>
  <c r="E71" i="1" s="1"/>
  <c r="BV59" i="19"/>
  <c r="BW59" i="19" s="1"/>
  <c r="E59" i="1" s="1"/>
  <c r="BV64" i="19"/>
  <c r="BW64" i="19" s="1"/>
  <c r="E64" i="1" s="1"/>
  <c r="BV109" i="19"/>
  <c r="BW109" i="19" s="1"/>
  <c r="E109" i="1" s="1"/>
  <c r="BV17" i="19"/>
  <c r="F17" i="1" s="1"/>
  <c r="H17" i="1" s="1"/>
  <c r="BV113" i="19"/>
  <c r="BW113" i="19" s="1"/>
  <c r="E113" i="1" s="1"/>
  <c r="BV94" i="19"/>
  <c r="BW94" i="19" s="1"/>
  <c r="E94" i="1" s="1"/>
  <c r="BV18" i="19"/>
  <c r="BW18" i="19" s="1"/>
  <c r="E18" i="1" s="1"/>
  <c r="BV35" i="19"/>
  <c r="F35" i="1" s="1"/>
  <c r="H35" i="1" s="1"/>
  <c r="BV106" i="19"/>
  <c r="BW106" i="19" s="1"/>
  <c r="E106" i="1" s="1"/>
  <c r="BV114" i="19"/>
  <c r="BW114" i="19" s="1"/>
  <c r="BV42" i="19"/>
  <c r="F42" i="1" s="1"/>
  <c r="H42" i="1" s="1"/>
  <c r="BV24" i="19"/>
  <c r="F24" i="1" s="1"/>
  <c r="H24" i="1" s="1"/>
  <c r="BV51" i="19"/>
  <c r="BW51" i="19" s="1"/>
  <c r="E51" i="1" s="1"/>
  <c r="BV90" i="19"/>
  <c r="F90" i="1" s="1"/>
  <c r="H90" i="1" s="1"/>
  <c r="BV22" i="19"/>
  <c r="BW22" i="19" s="1"/>
  <c r="E22" i="1" s="1"/>
  <c r="BV89" i="19"/>
  <c r="BW89" i="19" s="1"/>
  <c r="E89" i="1" s="1"/>
  <c r="BV46" i="19"/>
  <c r="BW46" i="19" s="1"/>
  <c r="E46" i="1" s="1"/>
  <c r="BV111" i="19"/>
  <c r="F111" i="1" s="1"/>
  <c r="H111" i="1" s="1"/>
  <c r="BV30" i="19"/>
  <c r="F30" i="1" s="1"/>
  <c r="H30" i="1" s="1"/>
  <c r="BV99" i="19"/>
  <c r="F99" i="1" s="1"/>
  <c r="H99" i="1" s="1"/>
  <c r="BV27" i="19"/>
  <c r="F27" i="1" s="1"/>
  <c r="H27" i="1" s="1"/>
  <c r="BV37" i="19"/>
  <c r="F37" i="1" s="1"/>
  <c r="H37" i="1" s="1"/>
  <c r="BV57" i="19"/>
  <c r="F57" i="1" s="1"/>
  <c r="H57" i="1" s="1"/>
  <c r="BV104" i="19"/>
  <c r="F104" i="1" s="1"/>
  <c r="H104" i="1" s="1"/>
  <c r="BV25" i="19"/>
  <c r="BW25" i="19" s="1"/>
  <c r="E25" i="1" s="1"/>
  <c r="BV103" i="19"/>
  <c r="BW103" i="19" s="1"/>
  <c r="E103" i="1" s="1"/>
  <c r="BV74" i="19"/>
  <c r="BW74" i="19" s="1"/>
  <c r="E74" i="1" s="1"/>
  <c r="BV81" i="19"/>
  <c r="F81" i="1" s="1"/>
  <c r="H81" i="1" s="1"/>
  <c r="BV82" i="19"/>
  <c r="F82" i="1" s="1"/>
  <c r="H82" i="1" s="1"/>
  <c r="BV66" i="19"/>
  <c r="BW66" i="19" s="1"/>
  <c r="E66" i="1" s="1"/>
  <c r="BV47" i="19"/>
  <c r="BW47" i="19" s="1"/>
  <c r="E47" i="1" s="1"/>
  <c r="BV40" i="19"/>
  <c r="F40" i="1" s="1"/>
  <c r="H40" i="1" s="1"/>
  <c r="BV10" i="19"/>
  <c r="F10" i="1" s="1"/>
  <c r="H10" i="1" s="1"/>
  <c r="BV12" i="19"/>
  <c r="BW12" i="19" s="1"/>
  <c r="E12" i="1" s="1"/>
  <c r="BV58" i="19"/>
  <c r="BW58" i="19" s="1"/>
  <c r="E58" i="1" s="1"/>
  <c r="BV97" i="19"/>
  <c r="BW97" i="19" s="1"/>
  <c r="E97" i="1" s="1"/>
  <c r="BV32" i="19"/>
  <c r="F32" i="1" s="1"/>
  <c r="H32" i="1" s="1"/>
  <c r="BV31" i="19"/>
  <c r="F31" i="1" s="1"/>
  <c r="H31" i="1" s="1"/>
  <c r="BV118" i="19"/>
  <c r="BW118" i="19" s="1"/>
  <c r="BV20" i="19"/>
  <c r="BW20" i="19" s="1"/>
  <c r="E20" i="1" s="1"/>
  <c r="BV39" i="19"/>
  <c r="BW39" i="19" s="1"/>
  <c r="E39" i="1" s="1"/>
  <c r="BV120" i="19"/>
  <c r="BW120" i="19" s="1"/>
  <c r="BV93" i="19"/>
  <c r="BW93" i="19" s="1"/>
  <c r="E93" i="1" s="1"/>
  <c r="BV72" i="19"/>
  <c r="F72" i="1" s="1"/>
  <c r="H72" i="1" s="1"/>
  <c r="BV108" i="19"/>
  <c r="BW108" i="19" s="1"/>
  <c r="E108" i="1" s="1"/>
  <c r="BV92" i="19"/>
  <c r="BW92" i="19" s="1"/>
  <c r="E92" i="1" s="1"/>
  <c r="BV36" i="19"/>
  <c r="BW36" i="19" s="1"/>
  <c r="E36" i="1" s="1"/>
  <c r="BV119" i="19"/>
  <c r="BW119" i="19" s="1"/>
  <c r="BV88" i="19"/>
  <c r="BW88" i="19" s="1"/>
  <c r="E88" i="1" s="1"/>
  <c r="BV48" i="19"/>
  <c r="BW48" i="19" s="1"/>
  <c r="E48" i="1" s="1"/>
  <c r="BV65" i="19"/>
  <c r="BW65" i="19" s="1"/>
  <c r="E65" i="1" s="1"/>
  <c r="BV116" i="19"/>
  <c r="BW116" i="19" s="1"/>
  <c r="BV102" i="19"/>
  <c r="BW102" i="19" s="1"/>
  <c r="E102" i="1" s="1"/>
  <c r="BV19" i="19"/>
  <c r="F19" i="1" s="1"/>
  <c r="H19" i="1" s="1"/>
  <c r="BV29" i="19"/>
  <c r="F29" i="1" s="1"/>
  <c r="H29" i="1" s="1"/>
  <c r="BV69" i="19"/>
  <c r="F69" i="1" s="1"/>
  <c r="H69" i="1" s="1"/>
  <c r="BV86" i="19"/>
  <c r="BW86" i="19" s="1"/>
  <c r="E86" i="1" s="1"/>
  <c r="BV78" i="19"/>
  <c r="BW78" i="19" s="1"/>
  <c r="E78" i="1" s="1"/>
  <c r="BV28" i="19"/>
  <c r="F28" i="1" s="1"/>
  <c r="H28" i="1" s="1"/>
  <c r="BV95" i="19"/>
  <c r="BW95" i="19" s="1"/>
  <c r="E95" i="1" s="1"/>
  <c r="BV76" i="19"/>
  <c r="F76" i="1" s="1"/>
  <c r="H76" i="1" s="1"/>
  <c r="BV43" i="19"/>
  <c r="BW43" i="19" s="1"/>
  <c r="E43" i="1" s="1"/>
  <c r="BV85" i="19"/>
  <c r="BW85" i="19" s="1"/>
  <c r="E85" i="1" s="1"/>
  <c r="BV121" i="19"/>
  <c r="BW121" i="19" s="1"/>
  <c r="BV115" i="19"/>
  <c r="BW115" i="19" s="1"/>
  <c r="BV112" i="19"/>
  <c r="BW112" i="19" s="1"/>
  <c r="E112" i="1" s="1"/>
  <c r="BV70" i="19"/>
  <c r="F70" i="1" s="1"/>
  <c r="H70" i="1" s="1"/>
  <c r="BV91" i="19"/>
  <c r="F91" i="1" s="1"/>
  <c r="H91" i="1" s="1"/>
  <c r="BV122" i="19"/>
  <c r="BW122" i="19" s="1"/>
  <c r="BV41" i="19"/>
  <c r="F41" i="1" s="1"/>
  <c r="H41" i="1" s="1"/>
  <c r="BV60" i="19"/>
  <c r="BW60" i="19" s="1"/>
  <c r="E60" i="1" s="1"/>
  <c r="BV79" i="19"/>
  <c r="BW79" i="19" s="1"/>
  <c r="E79" i="1" s="1"/>
  <c r="BV107" i="19"/>
  <c r="BW107" i="19" s="1"/>
  <c r="E107" i="1" s="1"/>
  <c r="BV21" i="19"/>
  <c r="BW21" i="19" s="1"/>
  <c r="E21" i="1" s="1"/>
  <c r="BV84" i="19"/>
  <c r="BW84" i="19" s="1"/>
  <c r="E84" i="1" s="1"/>
  <c r="BV110" i="19"/>
  <c r="BW110" i="19" s="1"/>
  <c r="E110" i="1" s="1"/>
  <c r="BV68" i="19"/>
  <c r="BW68" i="19" s="1"/>
  <c r="E68" i="1" s="1"/>
  <c r="BV33" i="19"/>
  <c r="BW33" i="19" s="1"/>
  <c r="E33" i="1" s="1"/>
  <c r="BV38" i="19"/>
  <c r="BW38" i="19" s="1"/>
  <c r="E38" i="1" s="1"/>
  <c r="BV61" i="19"/>
  <c r="BW61" i="19" s="1"/>
  <c r="E61" i="1" s="1"/>
  <c r="BV53" i="19"/>
  <c r="F53" i="1" s="1"/>
  <c r="H53" i="1" s="1"/>
  <c r="BV105" i="19"/>
  <c r="F105" i="1" s="1"/>
  <c r="H105" i="1" s="1"/>
  <c r="BV67" i="19"/>
  <c r="F67" i="1" s="1"/>
  <c r="H67" i="1" s="1"/>
  <c r="BW54" i="19"/>
  <c r="E54" i="1" s="1"/>
  <c r="F54" i="1"/>
  <c r="H54" i="1" s="1"/>
  <c r="F9" i="1"/>
  <c r="H9" i="1" s="1"/>
  <c r="D113" i="1"/>
  <c r="F6" i="1"/>
  <c r="BW82" i="19" l="1"/>
  <c r="E82" i="1" s="1"/>
  <c r="F46" i="1"/>
  <c r="H46" i="1" s="1"/>
  <c r="F93" i="1"/>
  <c r="H93" i="1" s="1"/>
  <c r="C6" i="34"/>
  <c r="D112" i="3"/>
  <c r="F68" i="1"/>
  <c r="H68" i="1" s="1"/>
  <c r="BW44" i="19"/>
  <c r="E44" i="1" s="1"/>
  <c r="BW34" i="19"/>
  <c r="E34" i="1" s="1"/>
  <c r="F62" i="1"/>
  <c r="H62" i="1" s="1"/>
  <c r="F39" i="1"/>
  <c r="H39" i="1" s="1"/>
  <c r="F96" i="1"/>
  <c r="H96" i="1" s="1"/>
  <c r="F94" i="1"/>
  <c r="H94" i="1" s="1"/>
  <c r="F102" i="1"/>
  <c r="H102" i="1" s="1"/>
  <c r="F112" i="1"/>
  <c r="H112" i="1" s="1"/>
  <c r="BW19" i="19"/>
  <c r="E19" i="1" s="1"/>
  <c r="BW111" i="19"/>
  <c r="E111" i="1" s="1"/>
  <c r="BW29" i="19"/>
  <c r="E29" i="1" s="1"/>
  <c r="BW30" i="19"/>
  <c r="E30" i="1" s="1"/>
  <c r="BW5" i="19"/>
  <c r="BW14" i="19"/>
  <c r="E14" i="1" s="1"/>
  <c r="BW83" i="19"/>
  <c r="E83" i="1" s="1"/>
  <c r="F33" i="1"/>
  <c r="H33" i="1" s="1"/>
  <c r="BW70" i="19"/>
  <c r="E70" i="1" s="1"/>
  <c r="F66" i="1"/>
  <c r="H66" i="1" s="1"/>
  <c r="F18" i="1"/>
  <c r="H18" i="1" s="1"/>
  <c r="BW77" i="19"/>
  <c r="E77" i="1" s="1"/>
  <c r="F45" i="1"/>
  <c r="H45" i="1" s="1"/>
  <c r="BW99" i="19"/>
  <c r="E99" i="1" s="1"/>
  <c r="F26" i="1"/>
  <c r="H26" i="1" s="1"/>
  <c r="BW91" i="19"/>
  <c r="E91" i="1" s="1"/>
  <c r="BW35" i="19"/>
  <c r="E35" i="1" s="1"/>
  <c r="BW72" i="19"/>
  <c r="E72" i="1" s="1"/>
  <c r="F61" i="1"/>
  <c r="H61" i="1" s="1"/>
  <c r="F73" i="1"/>
  <c r="H73" i="1" s="1"/>
  <c r="BW13" i="19"/>
  <c r="E13" i="1" s="1"/>
  <c r="BW80" i="19"/>
  <c r="E80" i="1" s="1"/>
  <c r="F47" i="1"/>
  <c r="H47" i="1" s="1"/>
  <c r="BW67" i="19"/>
  <c r="E67" i="1" s="1"/>
  <c r="F108" i="1"/>
  <c r="H108" i="1" s="1"/>
  <c r="F75" i="1"/>
  <c r="H75" i="1" s="1"/>
  <c r="F84" i="1"/>
  <c r="H84" i="1" s="1"/>
  <c r="BW31" i="19"/>
  <c r="E31" i="1" s="1"/>
  <c r="F103" i="1"/>
  <c r="H103" i="1" s="1"/>
  <c r="BW104" i="19"/>
  <c r="E104" i="1" s="1"/>
  <c r="F38" i="1"/>
  <c r="H38" i="1" s="1"/>
  <c r="F48" i="1"/>
  <c r="H48" i="1" s="1"/>
  <c r="BW41" i="19"/>
  <c r="E41" i="1" s="1"/>
  <c r="F100" i="1"/>
  <c r="H100" i="1" s="1"/>
  <c r="F87" i="1"/>
  <c r="H87" i="1" s="1"/>
  <c r="BW53" i="19"/>
  <c r="E53" i="1" s="1"/>
  <c r="F89" i="1"/>
  <c r="H89" i="1" s="1"/>
  <c r="BW17" i="19"/>
  <c r="E17" i="1" s="1"/>
  <c r="F63" i="1"/>
  <c r="H63" i="1" s="1"/>
  <c r="BW16" i="19"/>
  <c r="E16" i="1" s="1"/>
  <c r="BW90" i="19"/>
  <c r="E90" i="1" s="1"/>
  <c r="F109" i="1"/>
  <c r="H109" i="1" s="1"/>
  <c r="F20" i="1"/>
  <c r="H20" i="1" s="1"/>
  <c r="F74" i="1"/>
  <c r="H74" i="1" s="1"/>
  <c r="F64" i="1"/>
  <c r="H64" i="1" s="1"/>
  <c r="F65" i="1"/>
  <c r="H65" i="1" s="1"/>
  <c r="BW81" i="19"/>
  <c r="E81" i="1" s="1"/>
  <c r="F49" i="1"/>
  <c r="H49" i="1" s="1"/>
  <c r="F85" i="1"/>
  <c r="H85" i="1" s="1"/>
  <c r="F23" i="1"/>
  <c r="H23" i="1" s="1"/>
  <c r="F71" i="1"/>
  <c r="H71" i="1" s="1"/>
  <c r="F21" i="1"/>
  <c r="H21" i="1" s="1"/>
  <c r="F55" i="1"/>
  <c r="H55" i="1" s="1"/>
  <c r="BW8" i="19"/>
  <c r="E8" i="1" s="1"/>
  <c r="F22" i="1"/>
  <c r="H22" i="1" s="1"/>
  <c r="F43" i="1"/>
  <c r="H43" i="1" s="1"/>
  <c r="F7" i="1"/>
  <c r="H7" i="1" s="1"/>
  <c r="BW101" i="19"/>
  <c r="E101" i="1" s="1"/>
  <c r="F110" i="1"/>
  <c r="H110" i="1" s="1"/>
  <c r="F59" i="1"/>
  <c r="H59" i="1" s="1"/>
  <c r="BW98" i="19"/>
  <c r="E98" i="1" s="1"/>
  <c r="BW50" i="19"/>
  <c r="E50" i="1" s="1"/>
  <c r="BW10" i="19"/>
  <c r="E10" i="1" s="1"/>
  <c r="BW27" i="19"/>
  <c r="E27" i="1" s="1"/>
  <c r="BW40" i="19"/>
  <c r="E40" i="1" s="1"/>
  <c r="BW32" i="19"/>
  <c r="E32" i="1" s="1"/>
  <c r="F25" i="1"/>
  <c r="H25" i="1" s="1"/>
  <c r="F60" i="1"/>
  <c r="H60" i="1" s="1"/>
  <c r="BW69" i="19"/>
  <c r="E69" i="1" s="1"/>
  <c r="F107" i="1"/>
  <c r="H107" i="1" s="1"/>
  <c r="F79" i="1"/>
  <c r="H79" i="1" s="1"/>
  <c r="BW42" i="19"/>
  <c r="E42" i="1" s="1"/>
  <c r="BW24" i="19"/>
  <c r="E24" i="1" s="1"/>
  <c r="F36" i="1"/>
  <c r="H36" i="1" s="1"/>
  <c r="F15" i="1"/>
  <c r="H15" i="1" s="1"/>
  <c r="F95" i="1"/>
  <c r="H95" i="1" s="1"/>
  <c r="F88" i="1"/>
  <c r="H88" i="1" s="1"/>
  <c r="F86" i="1"/>
  <c r="H86" i="1" s="1"/>
  <c r="BW105" i="19"/>
  <c r="E105" i="1" s="1"/>
  <c r="F97" i="1"/>
  <c r="H97" i="1" s="1"/>
  <c r="BW28" i="19"/>
  <c r="E28" i="1" s="1"/>
  <c r="F58" i="1"/>
  <c r="H58" i="1" s="1"/>
  <c r="BW57" i="19"/>
  <c r="E57" i="1" s="1"/>
  <c r="BW76" i="19"/>
  <c r="E76" i="1" s="1"/>
  <c r="F12" i="1"/>
  <c r="H12" i="1" s="1"/>
  <c r="BW11" i="19"/>
  <c r="E11" i="1" s="1"/>
  <c r="BW37" i="19"/>
  <c r="E37" i="1" s="1"/>
  <c r="F52" i="1"/>
  <c r="H52" i="1" s="1"/>
  <c r="F56" i="1"/>
  <c r="H56" i="1" s="1"/>
  <c r="F92" i="1"/>
  <c r="H92" i="1" s="1"/>
  <c r="F51" i="1"/>
  <c r="H51" i="1" s="1"/>
  <c r="F78" i="1"/>
  <c r="H78" i="1" s="1"/>
  <c r="F106" i="1"/>
  <c r="H106" i="1" s="1"/>
  <c r="H6" i="1"/>
  <c r="I6" i="1" s="1" a="1"/>
  <c r="I6" i="1" l="1"/>
  <c r="I89" i="1"/>
  <c r="I14" i="1"/>
  <c r="I11" i="1"/>
  <c r="I33" i="1"/>
  <c r="I63" i="1"/>
  <c r="I43" i="1"/>
  <c r="I16" i="1"/>
  <c r="I48" i="1"/>
  <c r="I57" i="1"/>
  <c r="I13" i="1"/>
  <c r="I59" i="1"/>
  <c r="I15" i="1"/>
  <c r="I96" i="1"/>
  <c r="I82" i="1"/>
  <c r="I94" i="1"/>
  <c r="I87" i="1"/>
  <c r="I44" i="1"/>
  <c r="I70" i="1"/>
  <c r="I74" i="1"/>
  <c r="I103" i="1"/>
  <c r="I34" i="1"/>
  <c r="I27" i="1"/>
  <c r="I29" i="1"/>
  <c r="I30" i="1"/>
  <c r="I72" i="1"/>
  <c r="I88" i="1"/>
  <c r="I18" i="1"/>
  <c r="I83" i="1"/>
  <c r="I64" i="1"/>
  <c r="I58" i="1"/>
  <c r="I81" i="1"/>
  <c r="I53" i="1"/>
  <c r="I109" i="1"/>
  <c r="I106" i="1"/>
  <c r="I104" i="1"/>
  <c r="I98" i="1"/>
  <c r="I31" i="1"/>
  <c r="I111" i="1"/>
  <c r="I24" i="1"/>
  <c r="I21" i="1"/>
  <c r="I52" i="1"/>
  <c r="I112" i="1"/>
  <c r="I23" i="1"/>
  <c r="I28" i="1"/>
  <c r="I86" i="1"/>
  <c r="I99" i="1"/>
  <c r="I45" i="1"/>
  <c r="I54" i="1"/>
  <c r="I36" i="1"/>
  <c r="I41" i="1"/>
  <c r="I42" i="1"/>
  <c r="I97" i="1"/>
  <c r="I8" i="1"/>
  <c r="I49" i="1"/>
  <c r="I71" i="1"/>
  <c r="I35" i="1"/>
  <c r="I40" i="1"/>
  <c r="I17" i="1"/>
  <c r="I73" i="1"/>
  <c r="I46" i="1"/>
  <c r="I92" i="1"/>
  <c r="I61" i="1"/>
  <c r="I19" i="1"/>
  <c r="I75" i="1"/>
  <c r="I95" i="1"/>
  <c r="I102" i="1"/>
  <c r="I68" i="1"/>
  <c r="I56" i="1"/>
  <c r="I50" i="1"/>
  <c r="I32" i="1"/>
  <c r="I20" i="1"/>
  <c r="I107" i="1"/>
  <c r="I10" i="1"/>
  <c r="I77" i="1"/>
  <c r="I100" i="1"/>
  <c r="I76" i="1"/>
  <c r="I37" i="1"/>
  <c r="I105" i="1"/>
  <c r="I80" i="1"/>
  <c r="I108" i="1"/>
  <c r="I7" i="1"/>
  <c r="I39" i="1"/>
  <c r="I47" i="1"/>
  <c r="I90" i="1"/>
  <c r="I69" i="1"/>
  <c r="I78" i="1"/>
  <c r="I9" i="1"/>
  <c r="I101" i="1"/>
  <c r="I66" i="1"/>
  <c r="I60" i="1"/>
  <c r="I65" i="1"/>
  <c r="I51" i="1"/>
  <c r="I26" i="1"/>
  <c r="I12" i="1"/>
  <c r="I91" i="1"/>
  <c r="I85" i="1"/>
  <c r="I22" i="1"/>
  <c r="I110" i="1"/>
  <c r="I79" i="1"/>
  <c r="I62" i="1"/>
  <c r="I67" i="1"/>
  <c r="I93" i="1"/>
  <c r="I38" i="1"/>
  <c r="I55" i="1"/>
  <c r="I84" i="1"/>
  <c r="I25" i="1"/>
  <c r="F113" i="1"/>
  <c r="H113" i="1"/>
  <c r="E90" i="3" l="1"/>
  <c r="AK91" i="1"/>
  <c r="AF91" i="1"/>
  <c r="E72" i="3"/>
  <c r="AK73" i="1"/>
  <c r="AF73" i="1"/>
  <c r="AK29" i="1"/>
  <c r="E28" i="3"/>
  <c r="AF29" i="1"/>
  <c r="E38" i="3"/>
  <c r="AF39" i="1"/>
  <c r="AK39" i="1"/>
  <c r="E98" i="3"/>
  <c r="AK99" i="1"/>
  <c r="AF99" i="1"/>
  <c r="AF13" i="1"/>
  <c r="AK13" i="1"/>
  <c r="E12" i="3"/>
  <c r="AK26" i="1"/>
  <c r="E25" i="3"/>
  <c r="AF26" i="1"/>
  <c r="AK50" i="1"/>
  <c r="AF50" i="1"/>
  <c r="E49" i="3"/>
  <c r="E39" i="3"/>
  <c r="AF40" i="1"/>
  <c r="AK40" i="1"/>
  <c r="AF34" i="1"/>
  <c r="E33" i="3"/>
  <c r="AK34" i="1"/>
  <c r="AK51" i="1"/>
  <c r="AF51" i="1"/>
  <c r="E50" i="3"/>
  <c r="AF56" i="1"/>
  <c r="E55" i="3"/>
  <c r="AK56" i="1"/>
  <c r="AK28" i="1"/>
  <c r="AF28" i="1"/>
  <c r="E27" i="3"/>
  <c r="E102" i="3"/>
  <c r="AF103" i="1"/>
  <c r="AK103" i="1"/>
  <c r="E47" i="3"/>
  <c r="AK48" i="1"/>
  <c r="AF48" i="1"/>
  <c r="AF80" i="1"/>
  <c r="AK80" i="1"/>
  <c r="E79" i="3"/>
  <c r="AK71" i="1"/>
  <c r="AF71" i="1"/>
  <c r="E70" i="3"/>
  <c r="E80" i="3"/>
  <c r="AK81" i="1"/>
  <c r="AF81" i="1"/>
  <c r="E15" i="3"/>
  <c r="AF16" i="1"/>
  <c r="AK16" i="1"/>
  <c r="AF60" i="1"/>
  <c r="E59" i="3"/>
  <c r="AK60" i="1"/>
  <c r="AK49" i="1"/>
  <c r="AF49" i="1"/>
  <c r="E48" i="3"/>
  <c r="E57" i="3"/>
  <c r="AF58" i="1"/>
  <c r="AK58" i="1"/>
  <c r="E42" i="3"/>
  <c r="AF43" i="1"/>
  <c r="AK43" i="1"/>
  <c r="AF67" i="1"/>
  <c r="E66" i="3"/>
  <c r="AK67" i="1"/>
  <c r="E94" i="3"/>
  <c r="AK95" i="1"/>
  <c r="AF95" i="1"/>
  <c r="E51" i="3"/>
  <c r="AK52" i="1"/>
  <c r="AF52" i="1"/>
  <c r="AF44" i="1"/>
  <c r="AK44" i="1"/>
  <c r="E43" i="3"/>
  <c r="AF62" i="1"/>
  <c r="AK62" i="1"/>
  <c r="E61" i="3"/>
  <c r="E100" i="3"/>
  <c r="AF101" i="1"/>
  <c r="AK101" i="1"/>
  <c r="E75" i="3"/>
  <c r="AK76" i="1"/>
  <c r="AF76" i="1"/>
  <c r="E74" i="3"/>
  <c r="AF75" i="1"/>
  <c r="AK75" i="1"/>
  <c r="AK97" i="1"/>
  <c r="AF97" i="1"/>
  <c r="E96" i="3"/>
  <c r="E20" i="3"/>
  <c r="AK21" i="1"/>
  <c r="AF21" i="1"/>
  <c r="AF83" i="1"/>
  <c r="E82" i="3"/>
  <c r="AK83" i="1"/>
  <c r="AK87" i="1"/>
  <c r="AF87" i="1"/>
  <c r="E86" i="3"/>
  <c r="E32" i="3"/>
  <c r="AK33" i="1"/>
  <c r="AF33" i="1"/>
  <c r="AK79" i="1"/>
  <c r="AF79" i="1"/>
  <c r="E78" i="3"/>
  <c r="AF9" i="1"/>
  <c r="E8" i="3"/>
  <c r="AK9" i="1"/>
  <c r="E99" i="3"/>
  <c r="AK100" i="1"/>
  <c r="AF100" i="1"/>
  <c r="E18" i="3"/>
  <c r="AF19" i="1"/>
  <c r="AK19" i="1"/>
  <c r="AK42" i="1"/>
  <c r="AF42" i="1"/>
  <c r="E41" i="3"/>
  <c r="E23" i="3"/>
  <c r="AK24" i="1"/>
  <c r="AF24" i="1"/>
  <c r="AF18" i="1"/>
  <c r="E17" i="3"/>
  <c r="AK18" i="1"/>
  <c r="E93" i="3"/>
  <c r="AK94" i="1"/>
  <c r="AF94" i="1"/>
  <c r="E10" i="3"/>
  <c r="AK11" i="1"/>
  <c r="AF11" i="1"/>
  <c r="AK110" i="1"/>
  <c r="E109" i="3"/>
  <c r="AF110" i="1"/>
  <c r="E77" i="3"/>
  <c r="AF78" i="1"/>
  <c r="AK78" i="1"/>
  <c r="AF77" i="1"/>
  <c r="E76" i="3"/>
  <c r="AK77" i="1"/>
  <c r="E60" i="3"/>
  <c r="AF61" i="1"/>
  <c r="AK61" i="1"/>
  <c r="AK41" i="1"/>
  <c r="AF41" i="1"/>
  <c r="E40" i="3"/>
  <c r="E110" i="3"/>
  <c r="AK111" i="1"/>
  <c r="AF111" i="1"/>
  <c r="E87" i="3"/>
  <c r="AK88" i="1"/>
  <c r="AF88" i="1"/>
  <c r="E81" i="3"/>
  <c r="AK82" i="1"/>
  <c r="AF82" i="1"/>
  <c r="E13" i="3"/>
  <c r="AF14" i="1"/>
  <c r="AK14" i="1"/>
  <c r="AF20" i="1"/>
  <c r="AK20" i="1"/>
  <c r="E19" i="3"/>
  <c r="E103" i="3"/>
  <c r="AK104" i="1"/>
  <c r="AF104" i="1"/>
  <c r="AK59" i="1"/>
  <c r="AF59" i="1"/>
  <c r="E58" i="3"/>
  <c r="AK12" i="1"/>
  <c r="AF12" i="1"/>
  <c r="E11" i="3"/>
  <c r="AF32" i="1"/>
  <c r="E31" i="3"/>
  <c r="AK32" i="1"/>
  <c r="E16" i="3"/>
  <c r="AK17" i="1"/>
  <c r="AF17" i="1"/>
  <c r="E105" i="3"/>
  <c r="AK106" i="1"/>
  <c r="AF106" i="1"/>
  <c r="E83" i="3"/>
  <c r="AK84" i="1"/>
  <c r="AF84" i="1"/>
  <c r="AF7" i="1"/>
  <c r="E6" i="3"/>
  <c r="AK7" i="1"/>
  <c r="E85" i="3"/>
  <c r="AF86" i="1"/>
  <c r="AK86" i="1"/>
  <c r="E108" i="3"/>
  <c r="AF109" i="1"/>
  <c r="AK109" i="1"/>
  <c r="E56" i="3"/>
  <c r="AF57" i="1"/>
  <c r="AK57" i="1"/>
  <c r="E54" i="3"/>
  <c r="AF55" i="1"/>
  <c r="AK55" i="1"/>
  <c r="AK108" i="1"/>
  <c r="E107" i="3"/>
  <c r="AF108" i="1"/>
  <c r="E34" i="3"/>
  <c r="AK35" i="1"/>
  <c r="AF35" i="1"/>
  <c r="E52" i="3"/>
  <c r="AF53" i="1"/>
  <c r="AK53" i="1"/>
  <c r="E37" i="3"/>
  <c r="AK38" i="1"/>
  <c r="AF38" i="1"/>
  <c r="AK65" i="1"/>
  <c r="E64" i="3"/>
  <c r="AF65" i="1"/>
  <c r="AF68" i="1"/>
  <c r="AK68" i="1"/>
  <c r="E67" i="3"/>
  <c r="AK23" i="1"/>
  <c r="AF23" i="1"/>
  <c r="E22" i="3"/>
  <c r="AK74" i="1"/>
  <c r="AF74" i="1"/>
  <c r="E73" i="3"/>
  <c r="AK93" i="1"/>
  <c r="E92" i="3"/>
  <c r="AF93" i="1"/>
  <c r="E104" i="3"/>
  <c r="AK105" i="1"/>
  <c r="AF105" i="1"/>
  <c r="E101" i="3"/>
  <c r="AF102" i="1"/>
  <c r="AK102" i="1"/>
  <c r="E111" i="3"/>
  <c r="AK112" i="1"/>
  <c r="AF112" i="1"/>
  <c r="AK70" i="1"/>
  <c r="E69" i="3"/>
  <c r="AF70" i="1"/>
  <c r="E65" i="3"/>
  <c r="AF66" i="1"/>
  <c r="AK66" i="1"/>
  <c r="AF37" i="1"/>
  <c r="AK37" i="1"/>
  <c r="E36" i="3"/>
  <c r="AK8" i="1"/>
  <c r="AF8" i="1"/>
  <c r="E7" i="3"/>
  <c r="AF64" i="1"/>
  <c r="AK64" i="1"/>
  <c r="E63" i="3"/>
  <c r="E62" i="3"/>
  <c r="AK63" i="1"/>
  <c r="AF63" i="1"/>
  <c r="AF22" i="1"/>
  <c r="E21" i="3"/>
  <c r="AK22" i="1"/>
  <c r="AF69" i="1"/>
  <c r="E68" i="3"/>
  <c r="AK69" i="1"/>
  <c r="AF10" i="1"/>
  <c r="AK10" i="1"/>
  <c r="E9" i="3"/>
  <c r="E91" i="3"/>
  <c r="AF92" i="1"/>
  <c r="AK92" i="1"/>
  <c r="AK36" i="1"/>
  <c r="AF36" i="1"/>
  <c r="E35" i="3"/>
  <c r="E30" i="3"/>
  <c r="AF31" i="1"/>
  <c r="AK31" i="1"/>
  <c r="AK72" i="1"/>
  <c r="AF72" i="1"/>
  <c r="E71" i="3"/>
  <c r="AK96" i="1"/>
  <c r="AF96" i="1"/>
  <c r="E95" i="3"/>
  <c r="E88" i="3"/>
  <c r="AF89" i="1"/>
  <c r="AK89" i="1"/>
  <c r="AK47" i="1"/>
  <c r="AF47" i="1"/>
  <c r="E46" i="3"/>
  <c r="AF45" i="1"/>
  <c r="E44" i="3"/>
  <c r="AK45" i="1"/>
  <c r="AK25" i="1"/>
  <c r="E24" i="3"/>
  <c r="AF25" i="1"/>
  <c r="AF27" i="1"/>
  <c r="AK27" i="1"/>
  <c r="E26" i="3"/>
  <c r="AF85" i="1"/>
  <c r="E84" i="3"/>
  <c r="AK85" i="1"/>
  <c r="E89" i="3"/>
  <c r="AK90" i="1"/>
  <c r="AF90" i="1"/>
  <c r="AK107" i="1"/>
  <c r="E106" i="3"/>
  <c r="AF107" i="1"/>
  <c r="E45" i="3"/>
  <c r="AF46" i="1"/>
  <c r="AK46" i="1"/>
  <c r="E53" i="3"/>
  <c r="AK54" i="1"/>
  <c r="AF54" i="1"/>
  <c r="E97" i="3"/>
  <c r="AF98" i="1"/>
  <c r="AK98" i="1"/>
  <c r="AK30" i="1"/>
  <c r="AF30" i="1"/>
  <c r="E29" i="3"/>
  <c r="E14" i="3"/>
  <c r="AF15" i="1"/>
  <c r="AK15" i="1"/>
  <c r="E5" i="3"/>
  <c r="AK6" i="1"/>
  <c r="AF6" i="1"/>
  <c r="I113" i="1"/>
  <c r="E112" i="3" s="1"/>
  <c r="M110" i="1"/>
  <c r="I109" i="3" s="1"/>
  <c r="Q110" i="1"/>
  <c r="M109" i="3" s="1"/>
  <c r="J110" i="1"/>
  <c r="N110" i="1" s="1"/>
  <c r="Q76" i="1"/>
  <c r="M75" i="3" s="1"/>
  <c r="AF113" i="1" l="1"/>
  <c r="AK113" i="1"/>
  <c r="R110" i="1"/>
  <c r="M66" i="1"/>
  <c r="I65" i="3" s="1"/>
  <c r="Q66" i="1"/>
  <c r="M65" i="3" s="1"/>
  <c r="M9" i="1"/>
  <c r="I8" i="3" s="1"/>
  <c r="Q9" i="1"/>
  <c r="M8" i="3" s="1"/>
  <c r="M47" i="1"/>
  <c r="I46" i="3" s="1"/>
  <c r="Q47" i="1"/>
  <c r="M46" i="3" s="1"/>
  <c r="M108" i="1"/>
  <c r="I107" i="3" s="1"/>
  <c r="Q108" i="1"/>
  <c r="M107" i="3" s="1"/>
  <c r="M50" i="1"/>
  <c r="I49" i="3" s="1"/>
  <c r="Q50" i="1"/>
  <c r="M49" i="3" s="1"/>
  <c r="M34" i="1"/>
  <c r="I33" i="3" s="1"/>
  <c r="Q34" i="1"/>
  <c r="M33" i="3" s="1"/>
  <c r="M35" i="1"/>
  <c r="I34" i="3" s="1"/>
  <c r="Q35" i="1"/>
  <c r="M34" i="3" s="1"/>
  <c r="M27" i="1"/>
  <c r="I26" i="3" s="1"/>
  <c r="Q27" i="1"/>
  <c r="M26" i="3" s="1"/>
  <c r="M99" i="1"/>
  <c r="I98" i="3" s="1"/>
  <c r="Q99" i="1"/>
  <c r="M98" i="3" s="1"/>
  <c r="M98" i="1"/>
  <c r="I97" i="3" s="1"/>
  <c r="Q98" i="1"/>
  <c r="M97" i="3" s="1"/>
  <c r="M63" i="1"/>
  <c r="I62" i="3" s="1"/>
  <c r="Q63" i="1"/>
  <c r="M62" i="3" s="1"/>
  <c r="M7" i="1"/>
  <c r="I6" i="3" s="1"/>
  <c r="Q7" i="1"/>
  <c r="M6" i="3" s="1"/>
  <c r="M10" i="1"/>
  <c r="I9" i="3" s="1"/>
  <c r="Q10" i="1"/>
  <c r="M9" i="3" s="1"/>
  <c r="M104" i="1"/>
  <c r="I103" i="3" s="1"/>
  <c r="Q104" i="1"/>
  <c r="M103" i="3" s="1"/>
  <c r="M42" i="1"/>
  <c r="I41" i="3" s="1"/>
  <c r="Q42" i="1"/>
  <c r="M41" i="3" s="1"/>
  <c r="M56" i="1"/>
  <c r="I55" i="3" s="1"/>
  <c r="Q56" i="1"/>
  <c r="M55" i="3" s="1"/>
  <c r="M92" i="1"/>
  <c r="I91" i="3" s="1"/>
  <c r="Q92" i="1"/>
  <c r="M91" i="3" s="1"/>
  <c r="M77" i="1"/>
  <c r="I76" i="3" s="1"/>
  <c r="Q77" i="1"/>
  <c r="M76" i="3" s="1"/>
  <c r="M84" i="1"/>
  <c r="I83" i="3" s="1"/>
  <c r="Q84" i="1"/>
  <c r="M83" i="3" s="1"/>
  <c r="M26" i="1"/>
  <c r="I25" i="3" s="1"/>
  <c r="Q26" i="1"/>
  <c r="M25" i="3" s="1"/>
  <c r="M91" i="1"/>
  <c r="I90" i="3" s="1"/>
  <c r="Q91" i="1"/>
  <c r="M90" i="3" s="1"/>
  <c r="M45" i="1"/>
  <c r="I44" i="3" s="1"/>
  <c r="Q45" i="1"/>
  <c r="M44" i="3" s="1"/>
  <c r="M12" i="1"/>
  <c r="I11" i="3" s="1"/>
  <c r="Q12" i="1"/>
  <c r="M11" i="3" s="1"/>
  <c r="M70" i="1"/>
  <c r="I69" i="3" s="1"/>
  <c r="Q70" i="1"/>
  <c r="M69" i="3" s="1"/>
  <c r="M46" i="1"/>
  <c r="I45" i="3" s="1"/>
  <c r="Q46" i="1"/>
  <c r="M45" i="3" s="1"/>
  <c r="M105" i="1"/>
  <c r="I104" i="3" s="1"/>
  <c r="Q105" i="1"/>
  <c r="M104" i="3" s="1"/>
  <c r="M80" i="1"/>
  <c r="I79" i="3" s="1"/>
  <c r="Q80" i="1"/>
  <c r="M79" i="3" s="1"/>
  <c r="M109" i="1"/>
  <c r="I108" i="3" s="1"/>
  <c r="Q109" i="1"/>
  <c r="M108" i="3" s="1"/>
  <c r="M51" i="1"/>
  <c r="I50" i="3" s="1"/>
  <c r="Q51" i="1"/>
  <c r="M50" i="3" s="1"/>
  <c r="M41" i="1"/>
  <c r="I40" i="3" s="1"/>
  <c r="Q41" i="1"/>
  <c r="M40" i="3" s="1"/>
  <c r="M58" i="1"/>
  <c r="I57" i="3" s="1"/>
  <c r="Q58" i="1"/>
  <c r="M57" i="3" s="1"/>
  <c r="M65" i="1"/>
  <c r="I64" i="3" s="1"/>
  <c r="Q65" i="1"/>
  <c r="M64" i="3" s="1"/>
  <c r="M19" i="1"/>
  <c r="I18" i="3" s="1"/>
  <c r="Q19" i="1"/>
  <c r="M18" i="3" s="1"/>
  <c r="M88" i="1"/>
  <c r="I87" i="3" s="1"/>
  <c r="Q88" i="1"/>
  <c r="M87" i="3" s="1"/>
  <c r="M102" i="1"/>
  <c r="I101" i="3" s="1"/>
  <c r="Q102" i="1"/>
  <c r="M101" i="3" s="1"/>
  <c r="M107" i="1"/>
  <c r="I106" i="3" s="1"/>
  <c r="Q107" i="1"/>
  <c r="M106" i="3" s="1"/>
  <c r="M29" i="1"/>
  <c r="I28" i="3" s="1"/>
  <c r="Q29" i="1"/>
  <c r="M28" i="3" s="1"/>
  <c r="M20" i="1"/>
  <c r="I19" i="3" s="1"/>
  <c r="Q20" i="1"/>
  <c r="M19" i="3" s="1"/>
  <c r="M40" i="1"/>
  <c r="I39" i="3" s="1"/>
  <c r="Q40" i="1"/>
  <c r="M39" i="3" s="1"/>
  <c r="M106" i="1"/>
  <c r="I105" i="3" s="1"/>
  <c r="Q106" i="1"/>
  <c r="M105" i="3" s="1"/>
  <c r="M17" i="1"/>
  <c r="I16" i="3" s="1"/>
  <c r="Q17" i="1"/>
  <c r="M16" i="3" s="1"/>
  <c r="M44" i="1"/>
  <c r="I43" i="3" s="1"/>
  <c r="Q44" i="1"/>
  <c r="M43" i="3" s="1"/>
  <c r="M101" i="1"/>
  <c r="I100" i="3" s="1"/>
  <c r="Q101" i="1"/>
  <c r="M100" i="3" s="1"/>
  <c r="M48" i="1"/>
  <c r="I47" i="3" s="1"/>
  <c r="Q48" i="1"/>
  <c r="M47" i="3" s="1"/>
  <c r="M16" i="1"/>
  <c r="I15" i="3" s="1"/>
  <c r="Q16" i="1"/>
  <c r="M15" i="3" s="1"/>
  <c r="M57" i="1"/>
  <c r="I56" i="3" s="1"/>
  <c r="Q57" i="1"/>
  <c r="M56" i="3" s="1"/>
  <c r="M54" i="1"/>
  <c r="I53" i="3" s="1"/>
  <c r="Q54" i="1"/>
  <c r="M53" i="3" s="1"/>
  <c r="M72" i="1"/>
  <c r="I71" i="3" s="1"/>
  <c r="Q72" i="1"/>
  <c r="M71" i="3" s="1"/>
  <c r="M21" i="1"/>
  <c r="I20" i="3" s="1"/>
  <c r="Q21" i="1"/>
  <c r="M20" i="3" s="1"/>
  <c r="M100" i="1"/>
  <c r="I99" i="3" s="1"/>
  <c r="Q100" i="1"/>
  <c r="M99" i="3" s="1"/>
  <c r="M36" i="1"/>
  <c r="I35" i="3" s="1"/>
  <c r="Q36" i="1"/>
  <c r="M35" i="3" s="1"/>
  <c r="M38" i="1"/>
  <c r="I37" i="3" s="1"/>
  <c r="Q38" i="1"/>
  <c r="M37" i="3" s="1"/>
  <c r="M59" i="1"/>
  <c r="I58" i="3" s="1"/>
  <c r="Q59" i="1"/>
  <c r="M58" i="3" s="1"/>
  <c r="M93" i="1"/>
  <c r="I92" i="3" s="1"/>
  <c r="Q93" i="1"/>
  <c r="M92" i="3" s="1"/>
  <c r="M68" i="1"/>
  <c r="I67" i="3" s="1"/>
  <c r="Q68" i="1"/>
  <c r="M67" i="3" s="1"/>
  <c r="M13" i="1"/>
  <c r="I12" i="3" s="1"/>
  <c r="Q13" i="1"/>
  <c r="M12" i="3" s="1"/>
  <c r="M8" i="1"/>
  <c r="I7" i="3" s="1"/>
  <c r="Q8" i="1"/>
  <c r="M7" i="3" s="1"/>
  <c r="M11" i="1"/>
  <c r="I10" i="3" s="1"/>
  <c r="Q11" i="1"/>
  <c r="M10" i="3" s="1"/>
  <c r="M94" i="1"/>
  <c r="I93" i="3" s="1"/>
  <c r="Q94" i="1"/>
  <c r="M93" i="3" s="1"/>
  <c r="M30" i="1"/>
  <c r="I29" i="3" s="1"/>
  <c r="Q30" i="1"/>
  <c r="M29" i="3" s="1"/>
  <c r="M22" i="1"/>
  <c r="I21" i="3" s="1"/>
  <c r="Q22" i="1"/>
  <c r="M21" i="3" s="1"/>
  <c r="M14" i="1"/>
  <c r="I13" i="3" s="1"/>
  <c r="Q14" i="1"/>
  <c r="M13" i="3" s="1"/>
  <c r="M37" i="1"/>
  <c r="I36" i="3" s="1"/>
  <c r="Q37" i="1"/>
  <c r="M36" i="3" s="1"/>
  <c r="M64" i="1"/>
  <c r="I63" i="3" s="1"/>
  <c r="Q64" i="1"/>
  <c r="M63" i="3" s="1"/>
  <c r="M15" i="1"/>
  <c r="I14" i="3" s="1"/>
  <c r="Q15" i="1"/>
  <c r="M14" i="3" s="1"/>
  <c r="M6" i="1"/>
  <c r="I5" i="3" s="1"/>
  <c r="Q6" i="1"/>
  <c r="M5" i="3" s="1"/>
  <c r="M95" i="1"/>
  <c r="I94" i="3" s="1"/>
  <c r="Q95" i="1"/>
  <c r="M94" i="3" s="1"/>
  <c r="M31" i="1"/>
  <c r="I30" i="3" s="1"/>
  <c r="Q31" i="1"/>
  <c r="M30" i="3" s="1"/>
  <c r="M71" i="1"/>
  <c r="I70" i="3" s="1"/>
  <c r="Q71" i="1"/>
  <c r="M70" i="3" s="1"/>
  <c r="M97" i="1"/>
  <c r="I96" i="3" s="1"/>
  <c r="Q97" i="1"/>
  <c r="M96" i="3" s="1"/>
  <c r="M87" i="1"/>
  <c r="I86" i="3" s="1"/>
  <c r="Q87" i="1"/>
  <c r="M86" i="3" s="1"/>
  <c r="M86" i="1"/>
  <c r="I85" i="3" s="1"/>
  <c r="Q86" i="1"/>
  <c r="M85" i="3" s="1"/>
  <c r="M28" i="1"/>
  <c r="I27" i="3" s="1"/>
  <c r="Q28" i="1"/>
  <c r="M27" i="3" s="1"/>
  <c r="M23" i="1"/>
  <c r="I22" i="3" s="1"/>
  <c r="Q23" i="1"/>
  <c r="M22" i="3" s="1"/>
  <c r="M49" i="1"/>
  <c r="I48" i="3" s="1"/>
  <c r="Q49" i="1"/>
  <c r="M48" i="3" s="1"/>
  <c r="M81" i="1"/>
  <c r="I80" i="3" s="1"/>
  <c r="Q81" i="1"/>
  <c r="M80" i="3" s="1"/>
  <c r="M53" i="1"/>
  <c r="I52" i="3" s="1"/>
  <c r="Q53" i="1"/>
  <c r="M52" i="3" s="1"/>
  <c r="M52" i="1"/>
  <c r="I51" i="3" s="1"/>
  <c r="Q52" i="1"/>
  <c r="M51" i="3" s="1"/>
  <c r="M61" i="1"/>
  <c r="I60" i="3" s="1"/>
  <c r="Q61" i="1"/>
  <c r="M60" i="3" s="1"/>
  <c r="M39" i="1"/>
  <c r="I38" i="3" s="1"/>
  <c r="Q39" i="1"/>
  <c r="M38" i="3" s="1"/>
  <c r="M60" i="1"/>
  <c r="I59" i="3" s="1"/>
  <c r="Q60" i="1"/>
  <c r="M59" i="3" s="1"/>
  <c r="M79" i="1"/>
  <c r="I78" i="3" s="1"/>
  <c r="Q79" i="1"/>
  <c r="M78" i="3" s="1"/>
  <c r="M18" i="1"/>
  <c r="I17" i="3" s="1"/>
  <c r="Q18" i="1"/>
  <c r="M17" i="3" s="1"/>
  <c r="M90" i="1"/>
  <c r="I89" i="3" s="1"/>
  <c r="Q90" i="1"/>
  <c r="M89" i="3" s="1"/>
  <c r="M82" i="1"/>
  <c r="I81" i="3" s="1"/>
  <c r="Q82" i="1"/>
  <c r="M81" i="3" s="1"/>
  <c r="M32" i="1"/>
  <c r="I31" i="3" s="1"/>
  <c r="Q32" i="1"/>
  <c r="M31" i="3" s="1"/>
  <c r="M89" i="1"/>
  <c r="I88" i="3" s="1"/>
  <c r="Q89" i="1"/>
  <c r="M88" i="3" s="1"/>
  <c r="M85" i="1"/>
  <c r="I84" i="3" s="1"/>
  <c r="Q85" i="1"/>
  <c r="M84" i="3" s="1"/>
  <c r="M103" i="1"/>
  <c r="I102" i="3" s="1"/>
  <c r="Q103" i="1"/>
  <c r="M102" i="3" s="1"/>
  <c r="M74" i="1"/>
  <c r="I73" i="3" s="1"/>
  <c r="Q74" i="1"/>
  <c r="M73" i="3" s="1"/>
  <c r="M112" i="1"/>
  <c r="I111" i="3" s="1"/>
  <c r="Q112" i="1"/>
  <c r="M111" i="3" s="1"/>
  <c r="M24" i="1"/>
  <c r="I23" i="3" s="1"/>
  <c r="Q24" i="1"/>
  <c r="M23" i="3" s="1"/>
  <c r="M73" i="1"/>
  <c r="I72" i="3" s="1"/>
  <c r="Q73" i="1"/>
  <c r="M72" i="3" s="1"/>
  <c r="M83" i="1"/>
  <c r="I82" i="3" s="1"/>
  <c r="Q83" i="1"/>
  <c r="M82" i="3" s="1"/>
  <c r="M75" i="1"/>
  <c r="I74" i="3" s="1"/>
  <c r="Q75" i="1"/>
  <c r="M74" i="3" s="1"/>
  <c r="M96" i="1"/>
  <c r="I95" i="3" s="1"/>
  <c r="Q96" i="1"/>
  <c r="M95" i="3" s="1"/>
  <c r="M33" i="1"/>
  <c r="I32" i="3" s="1"/>
  <c r="Q33" i="1"/>
  <c r="M32" i="3" s="1"/>
  <c r="M43" i="1"/>
  <c r="I42" i="3" s="1"/>
  <c r="Q43" i="1"/>
  <c r="M42" i="3" s="1"/>
  <c r="M111" i="1"/>
  <c r="I110" i="3" s="1"/>
  <c r="Q111" i="1"/>
  <c r="M110" i="3" s="1"/>
  <c r="M67" i="1"/>
  <c r="I66" i="3" s="1"/>
  <c r="Q67" i="1"/>
  <c r="M66" i="3" s="1"/>
  <c r="M25" i="1"/>
  <c r="I24" i="3" s="1"/>
  <c r="Q25" i="1"/>
  <c r="M24" i="3" s="1"/>
  <c r="M55" i="1"/>
  <c r="I54" i="3" s="1"/>
  <c r="Q55" i="1"/>
  <c r="M54" i="3" s="1"/>
  <c r="M69" i="1"/>
  <c r="I68" i="3" s="1"/>
  <c r="Q69" i="1"/>
  <c r="M68" i="3" s="1"/>
  <c r="M78" i="1"/>
  <c r="I77" i="3" s="1"/>
  <c r="Q78" i="1"/>
  <c r="M77" i="3" s="1"/>
  <c r="M62" i="1"/>
  <c r="I61" i="3" s="1"/>
  <c r="Q62" i="1"/>
  <c r="M61" i="3" s="1"/>
  <c r="M76" i="1"/>
  <c r="I75" i="3" s="1"/>
  <c r="J90" i="1"/>
  <c r="J89" i="1"/>
  <c r="J103" i="1"/>
  <c r="J33" i="1"/>
  <c r="J111" i="1"/>
  <c r="J55" i="1"/>
  <c r="J62" i="1"/>
  <c r="J91" i="1"/>
  <c r="J26" i="1"/>
  <c r="J12" i="1"/>
  <c r="J70" i="1"/>
  <c r="J46" i="1"/>
  <c r="J108" i="1"/>
  <c r="J105" i="1"/>
  <c r="J100" i="1"/>
  <c r="J35" i="1"/>
  <c r="J59" i="1"/>
  <c r="J27" i="1"/>
  <c r="J51" i="1"/>
  <c r="J8" i="1"/>
  <c r="J98" i="1"/>
  <c r="J65" i="1"/>
  <c r="J19" i="1"/>
  <c r="J14" i="1"/>
  <c r="J104" i="1"/>
  <c r="J102" i="1"/>
  <c r="J42" i="1"/>
  <c r="J15" i="1"/>
  <c r="J6" i="1"/>
  <c r="J95" i="1"/>
  <c r="J56" i="1"/>
  <c r="J107" i="1"/>
  <c r="J29" i="1"/>
  <c r="J92" i="1"/>
  <c r="J31" i="1"/>
  <c r="J72" i="1"/>
  <c r="J21" i="1"/>
  <c r="J34" i="1"/>
  <c r="J38" i="1"/>
  <c r="J109" i="1"/>
  <c r="J68" i="1"/>
  <c r="J13" i="1"/>
  <c r="J41" i="1"/>
  <c r="J94" i="1"/>
  <c r="J63" i="1"/>
  <c r="J30" i="1"/>
  <c r="J10" i="1"/>
  <c r="J37" i="1"/>
  <c r="J64" i="1"/>
  <c r="J77" i="1"/>
  <c r="J71" i="1"/>
  <c r="J97" i="1"/>
  <c r="J87" i="1"/>
  <c r="J20" i="1"/>
  <c r="J86" i="1"/>
  <c r="J40" i="1"/>
  <c r="J28" i="1"/>
  <c r="J84" i="1"/>
  <c r="J82" i="1"/>
  <c r="J85" i="1"/>
  <c r="J74" i="1"/>
  <c r="J43" i="1"/>
  <c r="J25" i="1"/>
  <c r="J78" i="1"/>
  <c r="J101" i="1"/>
  <c r="J48" i="1"/>
  <c r="J16" i="1"/>
  <c r="J9" i="1"/>
  <c r="J47" i="1"/>
  <c r="J36" i="1"/>
  <c r="J18" i="1"/>
  <c r="J32" i="1"/>
  <c r="J112" i="1"/>
  <c r="J67" i="1"/>
  <c r="J69" i="1"/>
  <c r="J45" i="1"/>
  <c r="J66" i="1"/>
  <c r="J57" i="1"/>
  <c r="J54" i="1"/>
  <c r="J24" i="1"/>
  <c r="J50" i="1"/>
  <c r="J80" i="1"/>
  <c r="J93" i="1"/>
  <c r="J99" i="1"/>
  <c r="J11" i="1"/>
  <c r="J58" i="1"/>
  <c r="J7" i="1"/>
  <c r="J22" i="1"/>
  <c r="J88" i="1"/>
  <c r="J23" i="1"/>
  <c r="J106" i="1"/>
  <c r="J49" i="1"/>
  <c r="J17" i="1"/>
  <c r="J81" i="1"/>
  <c r="J53" i="1"/>
  <c r="J52" i="1"/>
  <c r="J61" i="1"/>
  <c r="J76" i="1"/>
  <c r="J73" i="1"/>
  <c r="J44" i="1"/>
  <c r="J39" i="1"/>
  <c r="J83" i="1"/>
  <c r="J75" i="1"/>
  <c r="J60" i="1"/>
  <c r="J96" i="1"/>
  <c r="J79" i="1"/>
  <c r="C7" i="34"/>
  <c r="R58" i="1" l="1"/>
  <c r="N58" i="1"/>
  <c r="R43" i="1"/>
  <c r="N43" i="1"/>
  <c r="M113" i="1"/>
  <c r="R61" i="1"/>
  <c r="N61" i="1"/>
  <c r="R54" i="1"/>
  <c r="N54" i="1"/>
  <c r="R86" i="1"/>
  <c r="N86" i="1"/>
  <c r="R56" i="1"/>
  <c r="N56" i="1"/>
  <c r="R62" i="1"/>
  <c r="N62" i="1"/>
  <c r="R99" i="1"/>
  <c r="N99" i="1"/>
  <c r="R85" i="1"/>
  <c r="N85" i="1"/>
  <c r="R72" i="1"/>
  <c r="N72" i="1"/>
  <c r="R46" i="1"/>
  <c r="N46" i="1"/>
  <c r="R53" i="1"/>
  <c r="N53" i="1"/>
  <c r="R18" i="1"/>
  <c r="N18" i="1"/>
  <c r="R10" i="1"/>
  <c r="N10" i="1"/>
  <c r="R70" i="1"/>
  <c r="N70" i="1"/>
  <c r="R81" i="1"/>
  <c r="N81" i="1"/>
  <c r="R22" i="1"/>
  <c r="N22" i="1"/>
  <c r="R80" i="1"/>
  <c r="N80" i="1"/>
  <c r="R45" i="1"/>
  <c r="N45" i="1"/>
  <c r="R36" i="1"/>
  <c r="N36" i="1"/>
  <c r="R78" i="1"/>
  <c r="N78" i="1"/>
  <c r="R84" i="1"/>
  <c r="N84" i="1"/>
  <c r="R97" i="1"/>
  <c r="N97" i="1"/>
  <c r="R30" i="1"/>
  <c r="N30" i="1"/>
  <c r="R109" i="1"/>
  <c r="N109" i="1"/>
  <c r="R92" i="1"/>
  <c r="N92" i="1"/>
  <c r="R15" i="1"/>
  <c r="N15" i="1"/>
  <c r="R65" i="1"/>
  <c r="N65" i="1"/>
  <c r="R35" i="1"/>
  <c r="N35" i="1"/>
  <c r="R12" i="1"/>
  <c r="N12" i="1"/>
  <c r="R33" i="1"/>
  <c r="N33" i="1"/>
  <c r="R49" i="1"/>
  <c r="N49" i="1"/>
  <c r="R9" i="1"/>
  <c r="N9" i="1"/>
  <c r="R94" i="1"/>
  <c r="N94" i="1"/>
  <c r="R8" i="1"/>
  <c r="N8" i="1"/>
  <c r="R89" i="1"/>
  <c r="N89" i="1"/>
  <c r="R112" i="1"/>
  <c r="N112" i="1"/>
  <c r="R64" i="1"/>
  <c r="N64" i="1"/>
  <c r="R104" i="1"/>
  <c r="N104" i="1"/>
  <c r="R90" i="1"/>
  <c r="N90" i="1"/>
  <c r="R23" i="1"/>
  <c r="N23" i="1"/>
  <c r="R48" i="1"/>
  <c r="N48" i="1"/>
  <c r="R13" i="1"/>
  <c r="N13" i="1"/>
  <c r="R27" i="1"/>
  <c r="N27" i="1"/>
  <c r="R88" i="1"/>
  <c r="N88" i="1"/>
  <c r="R101" i="1"/>
  <c r="N101" i="1"/>
  <c r="R6" i="1"/>
  <c r="N6" i="1"/>
  <c r="R111" i="1"/>
  <c r="N111" i="1"/>
  <c r="R79" i="1"/>
  <c r="N79" i="1"/>
  <c r="R44" i="1"/>
  <c r="N44" i="1"/>
  <c r="R76" i="1"/>
  <c r="N76" i="1"/>
  <c r="R67" i="1"/>
  <c r="N67" i="1"/>
  <c r="R77" i="1"/>
  <c r="N77" i="1"/>
  <c r="R107" i="1"/>
  <c r="N107" i="1"/>
  <c r="R91" i="1"/>
  <c r="N91" i="1"/>
  <c r="R106" i="1"/>
  <c r="N106" i="1"/>
  <c r="R16" i="1"/>
  <c r="N16" i="1"/>
  <c r="R41" i="1"/>
  <c r="N41" i="1"/>
  <c r="R51" i="1"/>
  <c r="N51" i="1"/>
  <c r="R75" i="1"/>
  <c r="N75" i="1"/>
  <c r="R57" i="1"/>
  <c r="N57" i="1"/>
  <c r="R20" i="1"/>
  <c r="N20" i="1"/>
  <c r="R14" i="1"/>
  <c r="N14" i="1"/>
  <c r="R83" i="1"/>
  <c r="N83" i="1"/>
  <c r="R66" i="1"/>
  <c r="N66" i="1"/>
  <c r="R87" i="1"/>
  <c r="N87" i="1"/>
  <c r="R68" i="1"/>
  <c r="N68" i="1"/>
  <c r="R19" i="1"/>
  <c r="N19" i="1"/>
  <c r="R39" i="1"/>
  <c r="N39" i="1"/>
  <c r="R17" i="1"/>
  <c r="N17" i="1"/>
  <c r="R7" i="1"/>
  <c r="N7" i="1"/>
  <c r="R50" i="1"/>
  <c r="N50" i="1"/>
  <c r="R69" i="1"/>
  <c r="N69" i="1"/>
  <c r="R47" i="1"/>
  <c r="N47" i="1"/>
  <c r="R25" i="1"/>
  <c r="N25" i="1"/>
  <c r="R28" i="1"/>
  <c r="N28" i="1"/>
  <c r="R71" i="1"/>
  <c r="N71" i="1"/>
  <c r="R63" i="1"/>
  <c r="N63" i="1"/>
  <c r="R38" i="1"/>
  <c r="N38" i="1"/>
  <c r="R29" i="1"/>
  <c r="N29" i="1"/>
  <c r="R42" i="1"/>
  <c r="N42" i="1"/>
  <c r="R98" i="1"/>
  <c r="N98" i="1"/>
  <c r="R100" i="1"/>
  <c r="N100" i="1"/>
  <c r="R26" i="1"/>
  <c r="N26" i="1"/>
  <c r="R103" i="1"/>
  <c r="N103" i="1"/>
  <c r="R24" i="1"/>
  <c r="N24" i="1"/>
  <c r="R40" i="1"/>
  <c r="N40" i="1"/>
  <c r="R34" i="1"/>
  <c r="N34" i="1"/>
  <c r="R102" i="1"/>
  <c r="N102" i="1"/>
  <c r="R105" i="1"/>
  <c r="N105" i="1"/>
  <c r="R60" i="1"/>
  <c r="N60" i="1"/>
  <c r="R11" i="1"/>
  <c r="N11" i="1"/>
  <c r="R74" i="1"/>
  <c r="N74" i="1"/>
  <c r="R21" i="1"/>
  <c r="N21" i="1"/>
  <c r="R108" i="1"/>
  <c r="N108" i="1"/>
  <c r="R52" i="1"/>
  <c r="N52" i="1"/>
  <c r="R32" i="1"/>
  <c r="N32" i="1"/>
  <c r="R37" i="1"/>
  <c r="N37" i="1"/>
  <c r="R95" i="1"/>
  <c r="N95" i="1"/>
  <c r="R55" i="1"/>
  <c r="N55" i="1"/>
  <c r="R93" i="1"/>
  <c r="N93" i="1"/>
  <c r="R82" i="1"/>
  <c r="N82" i="1"/>
  <c r="R31" i="1"/>
  <c r="N31" i="1"/>
  <c r="R59" i="1"/>
  <c r="N59" i="1"/>
  <c r="R96" i="1"/>
  <c r="N96" i="1"/>
  <c r="R73" i="1"/>
  <c r="N73" i="1"/>
  <c r="Q113" i="1"/>
  <c r="J113" i="1"/>
  <c r="E7" i="34" l="1"/>
  <c r="M112" i="3"/>
  <c r="D7" i="34"/>
  <c r="I112" i="3"/>
  <c r="R113" i="1"/>
  <c r="T113" i="1" s="1"/>
  <c r="V7" i="1" s="1"/>
  <c r="W7" i="1" s="1"/>
  <c r="N113" i="1"/>
  <c r="V80" i="1" l="1"/>
  <c r="W80" i="1" s="1"/>
  <c r="V57" i="1"/>
  <c r="W57" i="1" s="1"/>
  <c r="V25" i="1"/>
  <c r="W25" i="1" s="1"/>
  <c r="V38" i="1"/>
  <c r="W38" i="1" s="1"/>
  <c r="V56" i="1"/>
  <c r="W56" i="1" s="1"/>
  <c r="V85" i="1"/>
  <c r="W85" i="1" s="1"/>
  <c r="V68" i="1"/>
  <c r="W68" i="1" s="1"/>
  <c r="V53" i="1"/>
  <c r="W53" i="1" s="1"/>
  <c r="V31" i="1"/>
  <c r="W31" i="1" s="1"/>
  <c r="V111" i="1"/>
  <c r="W111" i="1" s="1"/>
  <c r="V55" i="1"/>
  <c r="W55" i="1" s="1"/>
  <c r="V83" i="1"/>
  <c r="W83" i="1" s="1"/>
  <c r="V64" i="1"/>
  <c r="W64" i="1" s="1"/>
  <c r="V12" i="1"/>
  <c r="W12" i="1" s="1"/>
  <c r="V75" i="1"/>
  <c r="W75" i="1" s="1"/>
  <c r="V19" i="1"/>
  <c r="W19" i="1" s="1"/>
  <c r="V101" i="1"/>
  <c r="W101" i="1" s="1"/>
  <c r="V51" i="1"/>
  <c r="W51" i="1" s="1"/>
  <c r="V9" i="1"/>
  <c r="W9" i="1" s="1"/>
  <c r="V10" i="1"/>
  <c r="W10" i="1" s="1"/>
  <c r="V78" i="1"/>
  <c r="W78" i="1" s="1"/>
  <c r="V41" i="1"/>
  <c r="W41" i="1" s="1"/>
  <c r="V30" i="1"/>
  <c r="W30" i="1" s="1"/>
  <c r="V52" i="1"/>
  <c r="W52" i="1" s="1"/>
  <c r="V105" i="1"/>
  <c r="W105" i="1" s="1"/>
  <c r="V102" i="1"/>
  <c r="W102" i="1" s="1"/>
  <c r="V77" i="1"/>
  <c r="W77" i="1" s="1"/>
  <c r="V39" i="1"/>
  <c r="W39" i="1" s="1"/>
  <c r="V46" i="1"/>
  <c r="W46" i="1" s="1"/>
  <c r="V107" i="1"/>
  <c r="W107" i="1" s="1"/>
  <c r="V97" i="1"/>
  <c r="W97" i="1" s="1"/>
  <c r="V58" i="1"/>
  <c r="W58" i="1" s="1"/>
  <c r="V70" i="1"/>
  <c r="W70" i="1" s="1"/>
  <c r="V18" i="1"/>
  <c r="W18" i="1" s="1"/>
  <c r="V35" i="1"/>
  <c r="W35" i="1" s="1"/>
  <c r="V14" i="1"/>
  <c r="W14" i="1" s="1"/>
  <c r="V16" i="1"/>
  <c r="W16" i="1" s="1"/>
  <c r="V28" i="1"/>
  <c r="W28" i="1" s="1"/>
  <c r="V11" i="1"/>
  <c r="W11" i="1" s="1"/>
  <c r="V99" i="1"/>
  <c r="W99" i="1" s="1"/>
  <c r="V110" i="1"/>
  <c r="W110" i="1" s="1"/>
  <c r="V91" i="1"/>
  <c r="W91" i="1" s="1"/>
  <c r="V63" i="1"/>
  <c r="W63" i="1" s="1"/>
  <c r="V26" i="1"/>
  <c r="W26" i="1" s="1"/>
  <c r="V21" i="1"/>
  <c r="W21" i="1" s="1"/>
  <c r="V22" i="1"/>
  <c r="W22" i="1" s="1"/>
  <c r="V50" i="1"/>
  <c r="W50" i="1" s="1"/>
  <c r="V66" i="1"/>
  <c r="W66" i="1" s="1"/>
  <c r="V20" i="1"/>
  <c r="W20" i="1" s="1"/>
  <c r="V92" i="1"/>
  <c r="W92" i="1" s="1"/>
  <c r="V36" i="1"/>
  <c r="W36" i="1" s="1"/>
  <c r="V59" i="1"/>
  <c r="W59" i="1" s="1"/>
  <c r="V13" i="1"/>
  <c r="W13" i="1" s="1"/>
  <c r="V45" i="1"/>
  <c r="W45" i="1" s="1"/>
  <c r="V84" i="1"/>
  <c r="W84" i="1" s="1"/>
  <c r="V23" i="1"/>
  <c r="W23" i="1" s="1"/>
  <c r="V37" i="1"/>
  <c r="W37" i="1" s="1"/>
  <c r="V100" i="1"/>
  <c r="W100" i="1" s="1"/>
  <c r="V34" i="1"/>
  <c r="W34" i="1" s="1"/>
  <c r="V62" i="1"/>
  <c r="W62" i="1" s="1"/>
  <c r="V74" i="1"/>
  <c r="W74" i="1" s="1"/>
  <c r="V15" i="1"/>
  <c r="W15" i="1" s="1"/>
  <c r="V87" i="1"/>
  <c r="W87" i="1" s="1"/>
  <c r="V96" i="1"/>
  <c r="W96" i="1" s="1"/>
  <c r="V42" i="1"/>
  <c r="W42" i="1" s="1"/>
  <c r="V49" i="1"/>
  <c r="W49" i="1" s="1"/>
  <c r="V61" i="1"/>
  <c r="W61" i="1" s="1"/>
  <c r="V60" i="1"/>
  <c r="W60" i="1" s="1"/>
  <c r="V69" i="1"/>
  <c r="W69" i="1" s="1"/>
  <c r="V72" i="1"/>
  <c r="W72" i="1" s="1"/>
  <c r="V112" i="1"/>
  <c r="W112" i="1" s="1"/>
  <c r="V6" i="1"/>
  <c r="W6" i="1" s="1"/>
  <c r="V32" i="1"/>
  <c r="W32" i="1" s="1"/>
  <c r="V40" i="1"/>
  <c r="W40" i="1" s="1"/>
  <c r="V47" i="1"/>
  <c r="W47" i="1" s="1"/>
  <c r="V81" i="1"/>
  <c r="W81" i="1" s="1"/>
  <c r="V103" i="1"/>
  <c r="W103" i="1" s="1"/>
  <c r="V109" i="1"/>
  <c r="W109" i="1" s="1"/>
  <c r="V93" i="1"/>
  <c r="W93" i="1" s="1"/>
  <c r="V90" i="1"/>
  <c r="W90" i="1" s="1"/>
  <c r="V108" i="1"/>
  <c r="W108" i="1" s="1"/>
  <c r="V86" i="1"/>
  <c r="W86" i="1" s="1"/>
  <c r="V79" i="1"/>
  <c r="W79" i="1" s="1"/>
  <c r="V8" i="1"/>
  <c r="W8" i="1" s="1"/>
  <c r="V104" i="1"/>
  <c r="W104" i="1" s="1"/>
  <c r="V27" i="1"/>
  <c r="W27" i="1" s="1"/>
  <c r="V94" i="1"/>
  <c r="W94" i="1" s="1"/>
  <c r="V88" i="1"/>
  <c r="W88" i="1" s="1"/>
  <c r="V95" i="1"/>
  <c r="W95" i="1" s="1"/>
  <c r="V54" i="1"/>
  <c r="W54" i="1" s="1"/>
  <c r="V44" i="1"/>
  <c r="W44" i="1" s="1"/>
  <c r="V89" i="1"/>
  <c r="W89" i="1" s="1"/>
  <c r="V24" i="1"/>
  <c r="W24" i="1" s="1"/>
  <c r="V48" i="1"/>
  <c r="W48" i="1" s="1"/>
  <c r="V65" i="1"/>
  <c r="W65" i="1" s="1"/>
  <c r="V106" i="1"/>
  <c r="W106" i="1" s="1"/>
  <c r="V17" i="1"/>
  <c r="W17" i="1" s="1"/>
  <c r="V29" i="1"/>
  <c r="W29" i="1" s="1"/>
  <c r="V98" i="1"/>
  <c r="W98" i="1" s="1"/>
  <c r="V43" i="1"/>
  <c r="W43" i="1" s="1"/>
  <c r="V73" i="1"/>
  <c r="W73" i="1" s="1"/>
  <c r="V82" i="1"/>
  <c r="W82" i="1" s="1"/>
  <c r="V33" i="1"/>
  <c r="W33" i="1" s="1"/>
  <c r="V67" i="1"/>
  <c r="W67" i="1" s="1"/>
  <c r="V76" i="1"/>
  <c r="W76" i="1" s="1"/>
  <c r="V71" i="1"/>
  <c r="W71" i="1" s="1"/>
  <c r="X6" i="1" a="1"/>
  <c r="X67" i="1" s="1"/>
  <c r="F66" i="3" s="1"/>
  <c r="AL67" i="1" l="1"/>
  <c r="AG67" i="1"/>
  <c r="Z67" i="1"/>
  <c r="J66" i="3" s="1"/>
  <c r="AB67" i="1"/>
  <c r="N66" i="3" s="1"/>
  <c r="W113" i="1"/>
  <c r="V113" i="1"/>
  <c r="Y67" i="1"/>
  <c r="G66" i="3" s="1"/>
  <c r="X106" i="1"/>
  <c r="F105" i="3" s="1"/>
  <c r="X85" i="1"/>
  <c r="F84" i="3" s="1"/>
  <c r="X62" i="1"/>
  <c r="F61" i="3" s="1"/>
  <c r="X54" i="1"/>
  <c r="F53" i="3" s="1"/>
  <c r="X47" i="1"/>
  <c r="F46" i="3" s="1"/>
  <c r="X22" i="1"/>
  <c r="F21" i="3" s="1"/>
  <c r="X17" i="1"/>
  <c r="F16" i="3" s="1"/>
  <c r="X88" i="1"/>
  <c r="F87" i="3" s="1"/>
  <c r="X14" i="1"/>
  <c r="F13" i="3" s="1"/>
  <c r="X12" i="1"/>
  <c r="F11" i="3" s="1"/>
  <c r="X38" i="1"/>
  <c r="F37" i="3" s="1"/>
  <c r="X100" i="1"/>
  <c r="F99" i="3" s="1"/>
  <c r="X39" i="1"/>
  <c r="F38" i="3" s="1"/>
  <c r="X40" i="1"/>
  <c r="F39" i="3" s="1"/>
  <c r="X63" i="1"/>
  <c r="F62" i="3" s="1"/>
  <c r="X20" i="1"/>
  <c r="F19" i="3" s="1"/>
  <c r="X59" i="1"/>
  <c r="F58" i="3" s="1"/>
  <c r="X51" i="1"/>
  <c r="F50" i="3" s="1"/>
  <c r="X48" i="1"/>
  <c r="F47" i="3" s="1"/>
  <c r="X103" i="1"/>
  <c r="F102" i="3" s="1"/>
  <c r="X19" i="1"/>
  <c r="F18" i="3" s="1"/>
  <c r="X29" i="1"/>
  <c r="F28" i="3" s="1"/>
  <c r="X69" i="1"/>
  <c r="F68" i="3" s="1"/>
  <c r="X49" i="1"/>
  <c r="F48" i="3" s="1"/>
  <c r="X56" i="1"/>
  <c r="F55" i="3" s="1"/>
  <c r="X96" i="1"/>
  <c r="F95" i="3" s="1"/>
  <c r="X107" i="1"/>
  <c r="F106" i="3" s="1"/>
  <c r="X110" i="1"/>
  <c r="F109" i="3" s="1"/>
  <c r="X99" i="1"/>
  <c r="F98" i="3" s="1"/>
  <c r="X112" i="1"/>
  <c r="F111" i="3" s="1"/>
  <c r="X18" i="1"/>
  <c r="F17" i="3" s="1"/>
  <c r="X65" i="1"/>
  <c r="F64" i="3" s="1"/>
  <c r="X9" i="1"/>
  <c r="F8" i="3" s="1"/>
  <c r="X24" i="1"/>
  <c r="F23" i="3" s="1"/>
  <c r="X109" i="1"/>
  <c r="F108" i="3" s="1"/>
  <c r="X87" i="1"/>
  <c r="F86" i="3" s="1"/>
  <c r="X25" i="1"/>
  <c r="F24" i="3" s="1"/>
  <c r="X31" i="1"/>
  <c r="F30" i="3" s="1"/>
  <c r="X23" i="1"/>
  <c r="F22" i="3" s="1"/>
  <c r="X50" i="1"/>
  <c r="F49" i="3" s="1"/>
  <c r="X84" i="1"/>
  <c r="F83" i="3" s="1"/>
  <c r="X95" i="1"/>
  <c r="F94" i="3" s="1"/>
  <c r="X80" i="1"/>
  <c r="F79" i="3" s="1"/>
  <c r="X60" i="1"/>
  <c r="F59" i="3" s="1"/>
  <c r="X79" i="1"/>
  <c r="F78" i="3" s="1"/>
  <c r="X37" i="1"/>
  <c r="F36" i="3" s="1"/>
  <c r="X41" i="1"/>
  <c r="F40" i="3" s="1"/>
  <c r="X111" i="1"/>
  <c r="F110" i="3" s="1"/>
  <c r="X7" i="1"/>
  <c r="F6" i="3" s="1"/>
  <c r="X78" i="1"/>
  <c r="F77" i="3" s="1"/>
  <c r="X70" i="1"/>
  <c r="F69" i="3" s="1"/>
  <c r="X33" i="1"/>
  <c r="F32" i="3" s="1"/>
  <c r="X36" i="1"/>
  <c r="F35" i="3" s="1"/>
  <c r="X32" i="1"/>
  <c r="F31" i="3" s="1"/>
  <c r="X45" i="1"/>
  <c r="F44" i="3" s="1"/>
  <c r="X43" i="1"/>
  <c r="F42" i="3" s="1"/>
  <c r="X91" i="1"/>
  <c r="F90" i="3" s="1"/>
  <c r="X75" i="1"/>
  <c r="F74" i="3" s="1"/>
  <c r="X8" i="1"/>
  <c r="F7" i="3" s="1"/>
  <c r="X74" i="1"/>
  <c r="F73" i="3" s="1"/>
  <c r="X94" i="1"/>
  <c r="F93" i="3" s="1"/>
  <c r="X26" i="1"/>
  <c r="F25" i="3" s="1"/>
  <c r="X52" i="1"/>
  <c r="F51" i="3" s="1"/>
  <c r="X27" i="1"/>
  <c r="F26" i="3" s="1"/>
  <c r="X93" i="1"/>
  <c r="F92" i="3" s="1"/>
  <c r="X44" i="1"/>
  <c r="F43" i="3" s="1"/>
  <c r="X42" i="1"/>
  <c r="F41" i="3" s="1"/>
  <c r="X105" i="1"/>
  <c r="F104" i="3" s="1"/>
  <c r="X101" i="1"/>
  <c r="F100" i="3" s="1"/>
  <c r="X89" i="1"/>
  <c r="F88" i="3" s="1"/>
  <c r="X61" i="1"/>
  <c r="F60" i="3" s="1"/>
  <c r="X71" i="1"/>
  <c r="F70" i="3" s="1"/>
  <c r="X73" i="1"/>
  <c r="F72" i="3" s="1"/>
  <c r="X10" i="1"/>
  <c r="F9" i="3" s="1"/>
  <c r="X53" i="1"/>
  <c r="F52" i="3" s="1"/>
  <c r="X15" i="1"/>
  <c r="F14" i="3" s="1"/>
  <c r="X108" i="1"/>
  <c r="F107" i="3" s="1"/>
  <c r="X6" i="1"/>
  <c r="F5" i="3" s="1"/>
  <c r="X72" i="1"/>
  <c r="F71" i="3" s="1"/>
  <c r="X55" i="1"/>
  <c r="F54" i="3" s="1"/>
  <c r="X57" i="1"/>
  <c r="F56" i="3" s="1"/>
  <c r="X58" i="1"/>
  <c r="F57" i="3" s="1"/>
  <c r="X34" i="1"/>
  <c r="F33" i="3" s="1"/>
  <c r="X30" i="1"/>
  <c r="F29" i="3" s="1"/>
  <c r="X35" i="1"/>
  <c r="F34" i="3" s="1"/>
  <c r="X28" i="1"/>
  <c r="F27" i="3" s="1"/>
  <c r="X68" i="1"/>
  <c r="F67" i="3" s="1"/>
  <c r="X90" i="1"/>
  <c r="F89" i="3" s="1"/>
  <c r="X97" i="1"/>
  <c r="F96" i="3" s="1"/>
  <c r="X77" i="1"/>
  <c r="F76" i="3" s="1"/>
  <c r="X81" i="1"/>
  <c r="F80" i="3" s="1"/>
  <c r="X21" i="1"/>
  <c r="F20" i="3" s="1"/>
  <c r="X98" i="1"/>
  <c r="F97" i="3" s="1"/>
  <c r="X16" i="1"/>
  <c r="F15" i="3" s="1"/>
  <c r="X82" i="1"/>
  <c r="F81" i="3" s="1"/>
  <c r="X13" i="1"/>
  <c r="F12" i="3" s="1"/>
  <c r="X11" i="1"/>
  <c r="F10" i="3" s="1"/>
  <c r="X66" i="1"/>
  <c r="F65" i="3" s="1"/>
  <c r="X102" i="1"/>
  <c r="F101" i="3" s="1"/>
  <c r="X92" i="1"/>
  <c r="F91" i="3" s="1"/>
  <c r="X76" i="1"/>
  <c r="F75" i="3" s="1"/>
  <c r="X46" i="1"/>
  <c r="F45" i="3" s="1"/>
  <c r="X104" i="1"/>
  <c r="F103" i="3" s="1"/>
  <c r="X86" i="1"/>
  <c r="F85" i="3" s="1"/>
  <c r="X83" i="1"/>
  <c r="F82" i="3" s="1"/>
  <c r="X64" i="1"/>
  <c r="F63" i="3" s="1"/>
  <c r="AL27" i="1" l="1"/>
  <c r="AG27" i="1"/>
  <c r="AG20" i="1"/>
  <c r="AL20" i="1"/>
  <c r="AL53" i="1"/>
  <c r="AG53" i="1"/>
  <c r="AG107" i="1"/>
  <c r="AL107" i="1"/>
  <c r="AG66" i="1"/>
  <c r="AL66" i="1"/>
  <c r="AL85" i="1"/>
  <c r="AG85" i="1"/>
  <c r="AL73" i="1"/>
  <c r="AG73" i="1"/>
  <c r="AL39" i="1"/>
  <c r="AG39" i="1"/>
  <c r="AG30" i="1"/>
  <c r="AL30" i="1"/>
  <c r="AG71" i="1"/>
  <c r="AL71" i="1"/>
  <c r="AL111" i="1"/>
  <c r="AG111" i="1"/>
  <c r="AL87" i="1"/>
  <c r="AG87" i="1"/>
  <c r="AL100" i="1"/>
  <c r="AG100" i="1"/>
  <c r="AM67" i="1"/>
  <c r="Q66" i="3" s="1"/>
  <c r="AH67" i="1"/>
  <c r="P66" i="3" s="1"/>
  <c r="AL16" i="1"/>
  <c r="AG16" i="1"/>
  <c r="AL75" i="1"/>
  <c r="AG75" i="1"/>
  <c r="AL101" i="1"/>
  <c r="AG101" i="1"/>
  <c r="AL15" i="1"/>
  <c r="AG15" i="1"/>
  <c r="AG110" i="1"/>
  <c r="AL110" i="1"/>
  <c r="AG68" i="1"/>
  <c r="AL68" i="1"/>
  <c r="AG70" i="1"/>
  <c r="AL70" i="1"/>
  <c r="AG26" i="1"/>
  <c r="AL26" i="1"/>
  <c r="AG40" i="1"/>
  <c r="AL40" i="1"/>
  <c r="AG94" i="1"/>
  <c r="AL94" i="1"/>
  <c r="AG82" i="1"/>
  <c r="AL82" i="1"/>
  <c r="AG34" i="1"/>
  <c r="AL34" i="1"/>
  <c r="AL61" i="1"/>
  <c r="AG61" i="1"/>
  <c r="AG8" i="1"/>
  <c r="AL8" i="1"/>
  <c r="AL109" i="1"/>
  <c r="AG109" i="1"/>
  <c r="AG38" i="1"/>
  <c r="AL38" i="1"/>
  <c r="AL64" i="1"/>
  <c r="AG64" i="1"/>
  <c r="AG89" i="1"/>
  <c r="AL89" i="1"/>
  <c r="AG24" i="1"/>
  <c r="AL24" i="1"/>
  <c r="AL12" i="1"/>
  <c r="AG12" i="1"/>
  <c r="AL57" i="1"/>
  <c r="AG57" i="1"/>
  <c r="AG79" i="1"/>
  <c r="AL79" i="1"/>
  <c r="AG14" i="1"/>
  <c r="AL14" i="1"/>
  <c r="AG86" i="1"/>
  <c r="AL86" i="1"/>
  <c r="AL21" i="1"/>
  <c r="AG21" i="1"/>
  <c r="AG55" i="1"/>
  <c r="AL55" i="1"/>
  <c r="AL105" i="1"/>
  <c r="AG105" i="1"/>
  <c r="AL43" i="1"/>
  <c r="AG43" i="1"/>
  <c r="AL60" i="1"/>
  <c r="AG60" i="1"/>
  <c r="AL65" i="1"/>
  <c r="AG65" i="1"/>
  <c r="AL103" i="1"/>
  <c r="AG103" i="1"/>
  <c r="AL88" i="1"/>
  <c r="AG88" i="1"/>
  <c r="AG92" i="1"/>
  <c r="AL92" i="1"/>
  <c r="AG50" i="1"/>
  <c r="AL50" i="1"/>
  <c r="AG54" i="1"/>
  <c r="AL54" i="1"/>
  <c r="AL52" i="1"/>
  <c r="AG52" i="1"/>
  <c r="AL63" i="1"/>
  <c r="AG63" i="1"/>
  <c r="AG10" i="1"/>
  <c r="AL10" i="1"/>
  <c r="AG96" i="1"/>
  <c r="AL96" i="1"/>
  <c r="AG35" i="1"/>
  <c r="AL35" i="1"/>
  <c r="AG56" i="1"/>
  <c r="AL56" i="1"/>
  <c r="AG98" i="1"/>
  <c r="AL98" i="1"/>
  <c r="AL91" i="1"/>
  <c r="AG91" i="1"/>
  <c r="AL19" i="1"/>
  <c r="AG19" i="1"/>
  <c r="AL81" i="1"/>
  <c r="AG81" i="1"/>
  <c r="AG42" i="1"/>
  <c r="AL42" i="1"/>
  <c r="AG80" i="1"/>
  <c r="AL80" i="1"/>
  <c r="AG48" i="1"/>
  <c r="AL48" i="1"/>
  <c r="AG46" i="1"/>
  <c r="AL46" i="1"/>
  <c r="AG6" i="1"/>
  <c r="AL6" i="1"/>
  <c r="AG44" i="1"/>
  <c r="AL44" i="1"/>
  <c r="AG32" i="1"/>
  <c r="AL32" i="1"/>
  <c r="AG95" i="1"/>
  <c r="AL95" i="1"/>
  <c r="AG112" i="1"/>
  <c r="AL112" i="1"/>
  <c r="AL51" i="1"/>
  <c r="AG51" i="1"/>
  <c r="AG22" i="1"/>
  <c r="AL22" i="1"/>
  <c r="AG90" i="1"/>
  <c r="AL90" i="1"/>
  <c r="AL33" i="1"/>
  <c r="AG33" i="1"/>
  <c r="AG102" i="1"/>
  <c r="AL102" i="1"/>
  <c r="AG23" i="1"/>
  <c r="AL23" i="1"/>
  <c r="AG62" i="1"/>
  <c r="AL62" i="1"/>
  <c r="AL28" i="1"/>
  <c r="AG28" i="1"/>
  <c r="AG78" i="1"/>
  <c r="AL78" i="1"/>
  <c r="AG31" i="1"/>
  <c r="AL31" i="1"/>
  <c r="AG11" i="1"/>
  <c r="AL11" i="1"/>
  <c r="AG7" i="1"/>
  <c r="AL7" i="1"/>
  <c r="AL25" i="1"/>
  <c r="AG25" i="1"/>
  <c r="AG106" i="1"/>
  <c r="AL106" i="1"/>
  <c r="AL13" i="1"/>
  <c r="AG13" i="1"/>
  <c r="AG74" i="1"/>
  <c r="AL74" i="1"/>
  <c r="AL49" i="1"/>
  <c r="AG49" i="1"/>
  <c r="AG41" i="1"/>
  <c r="AL41" i="1"/>
  <c r="AL69" i="1"/>
  <c r="AG69" i="1"/>
  <c r="AG58" i="1"/>
  <c r="AL58" i="1"/>
  <c r="AL37" i="1"/>
  <c r="AG37" i="1"/>
  <c r="AL29" i="1"/>
  <c r="AG29" i="1"/>
  <c r="AG83" i="1"/>
  <c r="AL83" i="1"/>
  <c r="AL9" i="1"/>
  <c r="AG9" i="1"/>
  <c r="AG104" i="1"/>
  <c r="AL104" i="1"/>
  <c r="AL72" i="1"/>
  <c r="AG72" i="1"/>
  <c r="AL45" i="1"/>
  <c r="AG45" i="1"/>
  <c r="AG18" i="1"/>
  <c r="AL18" i="1"/>
  <c r="AG17" i="1"/>
  <c r="AL17" i="1"/>
  <c r="AG77" i="1"/>
  <c r="AL77" i="1"/>
  <c r="AG76" i="1"/>
  <c r="AL76" i="1"/>
  <c r="AL97" i="1"/>
  <c r="AG97" i="1"/>
  <c r="AL108" i="1"/>
  <c r="AG108" i="1"/>
  <c r="AL93" i="1"/>
  <c r="AG93" i="1"/>
  <c r="AG36" i="1"/>
  <c r="AL36" i="1"/>
  <c r="AL84" i="1"/>
  <c r="AG84" i="1"/>
  <c r="AL99" i="1"/>
  <c r="AG99" i="1"/>
  <c r="AG59" i="1"/>
  <c r="AL59" i="1"/>
  <c r="AG47" i="1"/>
  <c r="AL47" i="1"/>
  <c r="Z104" i="1"/>
  <c r="J103" i="3" s="1"/>
  <c r="AB104" i="1"/>
  <c r="N103" i="3" s="1"/>
  <c r="Z42" i="1"/>
  <c r="J41" i="3" s="1"/>
  <c r="AB42" i="1"/>
  <c r="N41" i="3" s="1"/>
  <c r="Z80" i="1"/>
  <c r="J79" i="3" s="1"/>
  <c r="AB80" i="1"/>
  <c r="N79" i="3" s="1"/>
  <c r="Z46" i="1"/>
  <c r="J45" i="3" s="1"/>
  <c r="AB46" i="1"/>
  <c r="N45" i="3" s="1"/>
  <c r="Z32" i="1"/>
  <c r="J31" i="3" s="1"/>
  <c r="AB32" i="1"/>
  <c r="N31" i="3" s="1"/>
  <c r="Z22" i="1"/>
  <c r="J21" i="3" s="1"/>
  <c r="AB22" i="1"/>
  <c r="N21" i="3" s="1"/>
  <c r="Z108" i="1"/>
  <c r="J107" i="3" s="1"/>
  <c r="AB108" i="1"/>
  <c r="N107" i="3" s="1"/>
  <c r="Z47" i="1"/>
  <c r="J46" i="3" s="1"/>
  <c r="AB47" i="1"/>
  <c r="N46" i="3" s="1"/>
  <c r="Z92" i="1"/>
  <c r="J91" i="3" s="1"/>
  <c r="AB92" i="1"/>
  <c r="N91" i="3" s="1"/>
  <c r="Z27" i="1"/>
  <c r="J26" i="3" s="1"/>
  <c r="AB27" i="1"/>
  <c r="N26" i="3" s="1"/>
  <c r="Z54" i="1"/>
  <c r="J53" i="3" s="1"/>
  <c r="AB54" i="1"/>
  <c r="N53" i="3" s="1"/>
  <c r="Z68" i="1"/>
  <c r="J67" i="3" s="1"/>
  <c r="AB68" i="1"/>
  <c r="N67" i="3" s="1"/>
  <c r="Z53" i="1"/>
  <c r="J52" i="3" s="1"/>
  <c r="AB53" i="1"/>
  <c r="N52" i="3" s="1"/>
  <c r="Z23" i="1"/>
  <c r="J22" i="3" s="1"/>
  <c r="AB23" i="1"/>
  <c r="N22" i="3" s="1"/>
  <c r="Z107" i="1"/>
  <c r="J106" i="3" s="1"/>
  <c r="AB107" i="1"/>
  <c r="N106" i="3" s="1"/>
  <c r="Z63" i="1"/>
  <c r="J62" i="3" s="1"/>
  <c r="AB63" i="1"/>
  <c r="N62" i="3" s="1"/>
  <c r="Z26" i="1"/>
  <c r="J25" i="3" s="1"/>
  <c r="AB26" i="1"/>
  <c r="N25" i="3" s="1"/>
  <c r="Z85" i="1"/>
  <c r="J84" i="3" s="1"/>
  <c r="AB85" i="1"/>
  <c r="N84" i="3" s="1"/>
  <c r="Z11" i="1"/>
  <c r="J10" i="3" s="1"/>
  <c r="AB11" i="1"/>
  <c r="N10" i="3" s="1"/>
  <c r="Z35" i="1"/>
  <c r="J34" i="3" s="1"/>
  <c r="AB35" i="1"/>
  <c r="N34" i="3" s="1"/>
  <c r="Z73" i="1"/>
  <c r="J72" i="3" s="1"/>
  <c r="AB73" i="1"/>
  <c r="N72" i="3" s="1"/>
  <c r="Z7" i="1"/>
  <c r="J6" i="3" s="1"/>
  <c r="AB7" i="1"/>
  <c r="N6" i="3" s="1"/>
  <c r="Z25" i="1"/>
  <c r="J24" i="3" s="1"/>
  <c r="AB25" i="1"/>
  <c r="N24" i="3" s="1"/>
  <c r="Z56" i="1"/>
  <c r="J55" i="3" s="1"/>
  <c r="AB56" i="1"/>
  <c r="N55" i="3" s="1"/>
  <c r="Z39" i="1"/>
  <c r="J38" i="3" s="1"/>
  <c r="AB39" i="1"/>
  <c r="N38" i="3" s="1"/>
  <c r="Z106" i="1"/>
  <c r="J105" i="3" s="1"/>
  <c r="AB106" i="1"/>
  <c r="N105" i="3" s="1"/>
  <c r="Z13" i="1"/>
  <c r="J12" i="3" s="1"/>
  <c r="AB13" i="1"/>
  <c r="N12" i="3" s="1"/>
  <c r="Z30" i="1"/>
  <c r="J29" i="3" s="1"/>
  <c r="AB30" i="1"/>
  <c r="N29" i="3" s="1"/>
  <c r="Z71" i="1"/>
  <c r="J70" i="3" s="1"/>
  <c r="AB71" i="1"/>
  <c r="N70" i="3" s="1"/>
  <c r="Z74" i="1"/>
  <c r="J73" i="3" s="1"/>
  <c r="AB74" i="1"/>
  <c r="N73" i="3" s="1"/>
  <c r="Z111" i="1"/>
  <c r="J110" i="3" s="1"/>
  <c r="AB111" i="1"/>
  <c r="N110" i="3" s="1"/>
  <c r="Z87" i="1"/>
  <c r="J86" i="3" s="1"/>
  <c r="AB87" i="1"/>
  <c r="N86" i="3" s="1"/>
  <c r="Z49" i="1"/>
  <c r="J48" i="3" s="1"/>
  <c r="AB49" i="1"/>
  <c r="N48" i="3" s="1"/>
  <c r="Z100" i="1"/>
  <c r="J99" i="3" s="1"/>
  <c r="AB100" i="1"/>
  <c r="N99" i="3" s="1"/>
  <c r="AA67" i="1"/>
  <c r="K66" i="3" s="1"/>
  <c r="AC67" i="1"/>
  <c r="O66" i="3" s="1"/>
  <c r="Z72" i="1"/>
  <c r="J71" i="3" s="1"/>
  <c r="AB72" i="1"/>
  <c r="N71" i="3" s="1"/>
  <c r="Z18" i="1"/>
  <c r="J17" i="3" s="1"/>
  <c r="AB18" i="1"/>
  <c r="N17" i="3" s="1"/>
  <c r="Z77" i="1"/>
  <c r="J76" i="3" s="1"/>
  <c r="AB77" i="1"/>
  <c r="N76" i="3" s="1"/>
  <c r="Z95" i="1"/>
  <c r="J94" i="3" s="1"/>
  <c r="AB95" i="1"/>
  <c r="N94" i="3" s="1"/>
  <c r="Z76" i="1"/>
  <c r="J75" i="3" s="1"/>
  <c r="AB76" i="1"/>
  <c r="N75" i="3" s="1"/>
  <c r="Z84" i="1"/>
  <c r="J83" i="3" s="1"/>
  <c r="AB84" i="1"/>
  <c r="N83" i="3" s="1"/>
  <c r="Z33" i="1"/>
  <c r="J32" i="3" s="1"/>
  <c r="AB33" i="1"/>
  <c r="N32" i="3" s="1"/>
  <c r="Z45" i="1"/>
  <c r="J44" i="3" s="1"/>
  <c r="AB45" i="1"/>
  <c r="N44" i="3" s="1"/>
  <c r="Z17" i="1"/>
  <c r="J16" i="3" s="1"/>
  <c r="AB17" i="1"/>
  <c r="N16" i="3" s="1"/>
  <c r="Z44" i="1"/>
  <c r="J43" i="3" s="1"/>
  <c r="AB44" i="1"/>
  <c r="N43" i="3" s="1"/>
  <c r="Z51" i="1"/>
  <c r="J50" i="3" s="1"/>
  <c r="AB51" i="1"/>
  <c r="N50" i="3" s="1"/>
  <c r="Z93" i="1"/>
  <c r="J92" i="3" s="1"/>
  <c r="AB93" i="1"/>
  <c r="N92" i="3" s="1"/>
  <c r="Z59" i="1"/>
  <c r="J58" i="3" s="1"/>
  <c r="AB59" i="1"/>
  <c r="N58" i="3" s="1"/>
  <c r="Z90" i="1"/>
  <c r="J89" i="3" s="1"/>
  <c r="AB90" i="1"/>
  <c r="N89" i="3" s="1"/>
  <c r="Z50" i="1"/>
  <c r="J49" i="3" s="1"/>
  <c r="AB50" i="1"/>
  <c r="N49" i="3" s="1"/>
  <c r="Z20" i="1"/>
  <c r="J19" i="3" s="1"/>
  <c r="AB20" i="1"/>
  <c r="N19" i="3" s="1"/>
  <c r="Z52" i="1"/>
  <c r="J51" i="3" s="1"/>
  <c r="AB52" i="1"/>
  <c r="N51" i="3" s="1"/>
  <c r="Z34" i="1"/>
  <c r="J33" i="3" s="1"/>
  <c r="AB34" i="1"/>
  <c r="N33" i="3" s="1"/>
  <c r="Z8" i="1"/>
  <c r="J7" i="3" s="1"/>
  <c r="AB8" i="1"/>
  <c r="N7" i="3" s="1"/>
  <c r="Z41" i="1"/>
  <c r="J40" i="3" s="1"/>
  <c r="AB41" i="1"/>
  <c r="N40" i="3" s="1"/>
  <c r="Z109" i="1"/>
  <c r="J108" i="3" s="1"/>
  <c r="AB109" i="1"/>
  <c r="N108" i="3" s="1"/>
  <c r="Z69" i="1"/>
  <c r="J68" i="3" s="1"/>
  <c r="AB69" i="1"/>
  <c r="N68" i="3" s="1"/>
  <c r="Z38" i="1"/>
  <c r="J37" i="3" s="1"/>
  <c r="AB38" i="1"/>
  <c r="N37" i="3" s="1"/>
  <c r="Z64" i="1"/>
  <c r="J63" i="3" s="1"/>
  <c r="AB64" i="1"/>
  <c r="N63" i="3" s="1"/>
  <c r="Z16" i="1"/>
  <c r="J15" i="3" s="1"/>
  <c r="AB16" i="1"/>
  <c r="N15" i="3" s="1"/>
  <c r="Z58" i="1"/>
  <c r="J57" i="3" s="1"/>
  <c r="AB58" i="1"/>
  <c r="N57" i="3" s="1"/>
  <c r="Z89" i="1"/>
  <c r="J88" i="3" s="1"/>
  <c r="AB89" i="1"/>
  <c r="N88" i="3" s="1"/>
  <c r="Z75" i="1"/>
  <c r="J74" i="3" s="1"/>
  <c r="AB75" i="1"/>
  <c r="N74" i="3" s="1"/>
  <c r="Z24" i="1"/>
  <c r="J23" i="3" s="1"/>
  <c r="AB24" i="1"/>
  <c r="N23" i="3" s="1"/>
  <c r="Z29" i="1"/>
  <c r="J28" i="3" s="1"/>
  <c r="AB29" i="1"/>
  <c r="N28" i="3" s="1"/>
  <c r="Z12" i="1"/>
  <c r="J11" i="3" s="1"/>
  <c r="AB12" i="1"/>
  <c r="N11" i="3" s="1"/>
  <c r="Z81" i="1"/>
  <c r="J80" i="3" s="1"/>
  <c r="AB81" i="1"/>
  <c r="N80" i="3" s="1"/>
  <c r="Z48" i="1"/>
  <c r="J47" i="3" s="1"/>
  <c r="AB48" i="1"/>
  <c r="N47" i="3" s="1"/>
  <c r="Y6" i="1"/>
  <c r="G5" i="3" s="1"/>
  <c r="AB6" i="1"/>
  <c r="N5" i="3" s="1"/>
  <c r="Z112" i="1"/>
  <c r="J111" i="3" s="1"/>
  <c r="AB112" i="1"/>
  <c r="N111" i="3" s="1"/>
  <c r="Z97" i="1"/>
  <c r="J96" i="3" s="1"/>
  <c r="AB97" i="1"/>
  <c r="N96" i="3" s="1"/>
  <c r="Z36" i="1"/>
  <c r="J35" i="3" s="1"/>
  <c r="AB36" i="1"/>
  <c r="N35" i="3" s="1"/>
  <c r="Z99" i="1"/>
  <c r="J98" i="3" s="1"/>
  <c r="AB99" i="1"/>
  <c r="N98" i="3" s="1"/>
  <c r="Z15" i="1"/>
  <c r="J14" i="3" s="1"/>
  <c r="AB15" i="1"/>
  <c r="N14" i="3" s="1"/>
  <c r="Z110" i="1"/>
  <c r="J109" i="3" s="1"/>
  <c r="AB110" i="1"/>
  <c r="N109" i="3" s="1"/>
  <c r="Z102" i="1"/>
  <c r="J101" i="3" s="1"/>
  <c r="AB102" i="1"/>
  <c r="N101" i="3" s="1"/>
  <c r="Z70" i="1"/>
  <c r="J69" i="3" s="1"/>
  <c r="AB70" i="1"/>
  <c r="N69" i="3" s="1"/>
  <c r="Z62" i="1"/>
  <c r="J61" i="3" s="1"/>
  <c r="AB62" i="1"/>
  <c r="N61" i="3" s="1"/>
  <c r="Z66" i="1"/>
  <c r="J65" i="3" s="1"/>
  <c r="AB66" i="1"/>
  <c r="N65" i="3" s="1"/>
  <c r="Z28" i="1"/>
  <c r="J27" i="3" s="1"/>
  <c r="AB28" i="1"/>
  <c r="N27" i="3" s="1"/>
  <c r="Z10" i="1"/>
  <c r="J9" i="3" s="1"/>
  <c r="AB10" i="1"/>
  <c r="N9" i="3" s="1"/>
  <c r="Z78" i="1"/>
  <c r="J77" i="3" s="1"/>
  <c r="AB78" i="1"/>
  <c r="N77" i="3" s="1"/>
  <c r="Z31" i="1"/>
  <c r="J30" i="3" s="1"/>
  <c r="AB31" i="1"/>
  <c r="N30" i="3" s="1"/>
  <c r="Z96" i="1"/>
  <c r="J95" i="3" s="1"/>
  <c r="AB96" i="1"/>
  <c r="N95" i="3" s="1"/>
  <c r="Z40" i="1"/>
  <c r="J39" i="3" s="1"/>
  <c r="AB40" i="1"/>
  <c r="N39" i="3" s="1"/>
  <c r="Z94" i="1"/>
  <c r="J93" i="3" s="1"/>
  <c r="AB94" i="1"/>
  <c r="N93" i="3" s="1"/>
  <c r="Z82" i="1"/>
  <c r="J81" i="3" s="1"/>
  <c r="AB82" i="1"/>
  <c r="N81" i="3" s="1"/>
  <c r="Z61" i="1"/>
  <c r="J60" i="3" s="1"/>
  <c r="AB61" i="1"/>
  <c r="N60" i="3" s="1"/>
  <c r="Z37" i="1"/>
  <c r="J36" i="3" s="1"/>
  <c r="AB37" i="1"/>
  <c r="N36" i="3" s="1"/>
  <c r="Z83" i="1"/>
  <c r="J82" i="3" s="1"/>
  <c r="AB83" i="1"/>
  <c r="N82" i="3" s="1"/>
  <c r="Z98" i="1"/>
  <c r="J97" i="3" s="1"/>
  <c r="AB98" i="1"/>
  <c r="N97" i="3" s="1"/>
  <c r="Z57" i="1"/>
  <c r="J56" i="3" s="1"/>
  <c r="AB57" i="1"/>
  <c r="N56" i="3" s="1"/>
  <c r="Z101" i="1"/>
  <c r="J100" i="3" s="1"/>
  <c r="AB101" i="1"/>
  <c r="N100" i="3" s="1"/>
  <c r="Z91" i="1"/>
  <c r="J90" i="3" s="1"/>
  <c r="AB91" i="1"/>
  <c r="N90" i="3" s="1"/>
  <c r="Z79" i="1"/>
  <c r="J78" i="3" s="1"/>
  <c r="AB79" i="1"/>
  <c r="N78" i="3" s="1"/>
  <c r="Z9" i="1"/>
  <c r="J8" i="3" s="1"/>
  <c r="AB9" i="1"/>
  <c r="N8" i="3" s="1"/>
  <c r="Z19" i="1"/>
  <c r="J18" i="3" s="1"/>
  <c r="AB19" i="1"/>
  <c r="N18" i="3" s="1"/>
  <c r="Z14" i="1"/>
  <c r="J13" i="3" s="1"/>
  <c r="AB14" i="1"/>
  <c r="N13" i="3" s="1"/>
  <c r="Z86" i="1"/>
  <c r="J85" i="3" s="1"/>
  <c r="AB86" i="1"/>
  <c r="N85" i="3" s="1"/>
  <c r="Z21" i="1"/>
  <c r="J20" i="3" s="1"/>
  <c r="AB21" i="1"/>
  <c r="N20" i="3" s="1"/>
  <c r="Z55" i="1"/>
  <c r="J54" i="3" s="1"/>
  <c r="AB55" i="1"/>
  <c r="N54" i="3" s="1"/>
  <c r="Z105" i="1"/>
  <c r="J104" i="3" s="1"/>
  <c r="AB105" i="1"/>
  <c r="N104" i="3" s="1"/>
  <c r="Z43" i="1"/>
  <c r="J42" i="3" s="1"/>
  <c r="AB43" i="1"/>
  <c r="N42" i="3" s="1"/>
  <c r="Z60" i="1"/>
  <c r="J59" i="3" s="1"/>
  <c r="AB60" i="1"/>
  <c r="N59" i="3" s="1"/>
  <c r="Z65" i="1"/>
  <c r="J64" i="3" s="1"/>
  <c r="AB65" i="1"/>
  <c r="N64" i="3" s="1"/>
  <c r="Z103" i="1"/>
  <c r="J102" i="3" s="1"/>
  <c r="AB103" i="1"/>
  <c r="N102" i="3" s="1"/>
  <c r="Z88" i="1"/>
  <c r="J87" i="3" s="1"/>
  <c r="AB88" i="1"/>
  <c r="N87" i="3" s="1"/>
  <c r="Z6" i="1"/>
  <c r="J5" i="3" s="1"/>
  <c r="Y40" i="1"/>
  <c r="G39" i="3" s="1"/>
  <c r="Y10" i="1"/>
  <c r="G9" i="3" s="1"/>
  <c r="Y28" i="1"/>
  <c r="G27" i="3" s="1"/>
  <c r="Y31" i="1"/>
  <c r="G30" i="3" s="1"/>
  <c r="Y18" i="1"/>
  <c r="G17" i="3" s="1"/>
  <c r="Y44" i="1"/>
  <c r="G43" i="3" s="1"/>
  <c r="Y59" i="1"/>
  <c r="G58" i="3" s="1"/>
  <c r="Y92" i="1"/>
  <c r="G91" i="3" s="1"/>
  <c r="Y90" i="1"/>
  <c r="G89" i="3" s="1"/>
  <c r="Y15" i="1"/>
  <c r="G14" i="3" s="1"/>
  <c r="Y27" i="1"/>
  <c r="G26" i="3" s="1"/>
  <c r="Y33" i="1"/>
  <c r="G32" i="3" s="1"/>
  <c r="Y50" i="1"/>
  <c r="G49" i="3" s="1"/>
  <c r="Y110" i="1"/>
  <c r="G109" i="3" s="1"/>
  <c r="Y20" i="1"/>
  <c r="G19" i="3" s="1"/>
  <c r="Y54" i="1"/>
  <c r="G53" i="3" s="1"/>
  <c r="Y16" i="1"/>
  <c r="G15" i="3" s="1"/>
  <c r="Y58" i="1"/>
  <c r="G57" i="3" s="1"/>
  <c r="Y37" i="1"/>
  <c r="G36" i="3" s="1"/>
  <c r="Y24" i="1"/>
  <c r="G23" i="3" s="1"/>
  <c r="Y29" i="1"/>
  <c r="G28" i="3" s="1"/>
  <c r="Y12" i="1"/>
  <c r="G11" i="3" s="1"/>
  <c r="Y83" i="1"/>
  <c r="G82" i="3" s="1"/>
  <c r="Y57" i="1"/>
  <c r="G56" i="3" s="1"/>
  <c r="Y91" i="1"/>
  <c r="G90" i="3" s="1"/>
  <c r="Y9" i="1"/>
  <c r="G8" i="3" s="1"/>
  <c r="Y19" i="1"/>
  <c r="G18" i="3" s="1"/>
  <c r="Y21" i="1"/>
  <c r="G20" i="3" s="1"/>
  <c r="Y43" i="1"/>
  <c r="G42" i="3" s="1"/>
  <c r="Y65" i="1"/>
  <c r="G64" i="3" s="1"/>
  <c r="Y104" i="1"/>
  <c r="G103" i="3" s="1"/>
  <c r="Y42" i="1"/>
  <c r="G41" i="3" s="1"/>
  <c r="Y80" i="1"/>
  <c r="G79" i="3" s="1"/>
  <c r="Y48" i="1"/>
  <c r="G47" i="3" s="1"/>
  <c r="Y46" i="1"/>
  <c r="G45" i="3" s="1"/>
  <c r="Y32" i="1"/>
  <c r="G31" i="3" s="1"/>
  <c r="Y112" i="1"/>
  <c r="G111" i="3" s="1"/>
  <c r="Y97" i="1"/>
  <c r="G96" i="3" s="1"/>
  <c r="Y53" i="1"/>
  <c r="G52" i="3" s="1"/>
  <c r="Y66" i="1"/>
  <c r="G65" i="3" s="1"/>
  <c r="Y26" i="1"/>
  <c r="G25" i="3" s="1"/>
  <c r="Y96" i="1"/>
  <c r="G95" i="3" s="1"/>
  <c r="Y85" i="1"/>
  <c r="G84" i="3" s="1"/>
  <c r="Y89" i="1"/>
  <c r="G88" i="3" s="1"/>
  <c r="Y22" i="1"/>
  <c r="G21" i="3" s="1"/>
  <c r="Y76" i="1"/>
  <c r="G75" i="3" s="1"/>
  <c r="Y36" i="1"/>
  <c r="G35" i="3" s="1"/>
  <c r="Y47" i="1"/>
  <c r="G46" i="3" s="1"/>
  <c r="Y102" i="1"/>
  <c r="G101" i="3" s="1"/>
  <c r="Y11" i="1"/>
  <c r="G10" i="3" s="1"/>
  <c r="Y35" i="1"/>
  <c r="G34" i="3" s="1"/>
  <c r="Y73" i="1"/>
  <c r="G72" i="3" s="1"/>
  <c r="Y94" i="1"/>
  <c r="G93" i="3" s="1"/>
  <c r="Y7" i="1"/>
  <c r="G6" i="3" s="1"/>
  <c r="Y25" i="1"/>
  <c r="G24" i="3" s="1"/>
  <c r="Y56" i="1"/>
  <c r="G55" i="3" s="1"/>
  <c r="Y39" i="1"/>
  <c r="G38" i="3" s="1"/>
  <c r="Y106" i="1"/>
  <c r="G105" i="3" s="1"/>
  <c r="Y75" i="1"/>
  <c r="G74" i="3" s="1"/>
  <c r="Y105" i="1"/>
  <c r="G104" i="3" s="1"/>
  <c r="Y103" i="1"/>
  <c r="G102" i="3" s="1"/>
  <c r="Y72" i="1"/>
  <c r="G71" i="3" s="1"/>
  <c r="Y17" i="1"/>
  <c r="G16" i="3" s="1"/>
  <c r="Y93" i="1"/>
  <c r="G92" i="3" s="1"/>
  <c r="Y84" i="1"/>
  <c r="G83" i="3" s="1"/>
  <c r="Y63" i="1"/>
  <c r="G62" i="3" s="1"/>
  <c r="Y13" i="1"/>
  <c r="G12" i="3" s="1"/>
  <c r="Y30" i="1"/>
  <c r="G29" i="3" s="1"/>
  <c r="Y71" i="1"/>
  <c r="G70" i="3" s="1"/>
  <c r="Y74" i="1"/>
  <c r="G73" i="3" s="1"/>
  <c r="Y111" i="1"/>
  <c r="G110" i="3" s="1"/>
  <c r="Y87" i="1"/>
  <c r="G86" i="3" s="1"/>
  <c r="Y49" i="1"/>
  <c r="G48" i="3" s="1"/>
  <c r="Y100" i="1"/>
  <c r="G99" i="3" s="1"/>
  <c r="Y64" i="1"/>
  <c r="G63" i="3" s="1"/>
  <c r="Y98" i="1"/>
  <c r="G97" i="3" s="1"/>
  <c r="Y101" i="1"/>
  <c r="G100" i="3" s="1"/>
  <c r="Y79" i="1"/>
  <c r="G78" i="3" s="1"/>
  <c r="Y14" i="1"/>
  <c r="G13" i="3" s="1"/>
  <c r="Y86" i="1"/>
  <c r="G85" i="3" s="1"/>
  <c r="Y55" i="1"/>
  <c r="G54" i="3" s="1"/>
  <c r="Y60" i="1"/>
  <c r="G59" i="3" s="1"/>
  <c r="Y88" i="1"/>
  <c r="G87" i="3" s="1"/>
  <c r="Y81" i="1"/>
  <c r="G80" i="3" s="1"/>
  <c r="Y45" i="1"/>
  <c r="G44" i="3" s="1"/>
  <c r="Y77" i="1"/>
  <c r="G76" i="3" s="1"/>
  <c r="Y95" i="1"/>
  <c r="G94" i="3" s="1"/>
  <c r="Y51" i="1"/>
  <c r="G50" i="3" s="1"/>
  <c r="Y108" i="1"/>
  <c r="G107" i="3" s="1"/>
  <c r="Y99" i="1"/>
  <c r="G98" i="3" s="1"/>
  <c r="Y68" i="1"/>
  <c r="G67" i="3" s="1"/>
  <c r="Y52" i="1"/>
  <c r="G51" i="3" s="1"/>
  <c r="Y70" i="1"/>
  <c r="G69" i="3" s="1"/>
  <c r="Y23" i="1"/>
  <c r="G22" i="3" s="1"/>
  <c r="Y107" i="1"/>
  <c r="G106" i="3" s="1"/>
  <c r="Y62" i="1"/>
  <c r="G61" i="3" s="1"/>
  <c r="Y78" i="1"/>
  <c r="G77" i="3" s="1"/>
  <c r="Y82" i="1"/>
  <c r="G81" i="3" s="1"/>
  <c r="Y34" i="1"/>
  <c r="G33" i="3" s="1"/>
  <c r="Y61" i="1"/>
  <c r="G60" i="3" s="1"/>
  <c r="Y8" i="1"/>
  <c r="G7" i="3" s="1"/>
  <c r="Y41" i="1"/>
  <c r="G40" i="3" s="1"/>
  <c r="Y109" i="1"/>
  <c r="G108" i="3" s="1"/>
  <c r="Y69" i="1"/>
  <c r="G68" i="3" s="1"/>
  <c r="Y38" i="1"/>
  <c r="G37" i="3" s="1"/>
  <c r="X113" i="1"/>
  <c r="AA6" i="1"/>
  <c r="K5" i="3" s="1"/>
  <c r="C8" i="34" l="1"/>
  <c r="F112" i="3"/>
  <c r="G114" i="3" s="1"/>
  <c r="AM99" i="1"/>
  <c r="Q98" i="3" s="1"/>
  <c r="AH99" i="1"/>
  <c r="P98" i="3" s="1"/>
  <c r="AM105" i="1"/>
  <c r="Q104" i="3" s="1"/>
  <c r="AH105" i="1"/>
  <c r="P104" i="3" s="1"/>
  <c r="AM57" i="1"/>
  <c r="Q56" i="3" s="1"/>
  <c r="AH57" i="1"/>
  <c r="P56" i="3" s="1"/>
  <c r="AM101" i="1"/>
  <c r="Q100" i="3" s="1"/>
  <c r="AH101" i="1"/>
  <c r="P100" i="3" s="1"/>
  <c r="AH46" i="1"/>
  <c r="P45" i="3" s="1"/>
  <c r="AM46" i="1"/>
  <c r="Q45" i="3" s="1"/>
  <c r="AH23" i="1"/>
  <c r="P22" i="3" s="1"/>
  <c r="AM23" i="1"/>
  <c r="Q22" i="3" s="1"/>
  <c r="AH106" i="1"/>
  <c r="P105" i="3" s="1"/>
  <c r="AM106" i="1"/>
  <c r="Q105" i="3" s="1"/>
  <c r="AH54" i="1"/>
  <c r="P53" i="3" s="1"/>
  <c r="AM54" i="1"/>
  <c r="Q53" i="3" s="1"/>
  <c r="AG113" i="1"/>
  <c r="AH70" i="1"/>
  <c r="P69" i="3" s="1"/>
  <c r="AM70" i="1"/>
  <c r="Q69" i="3" s="1"/>
  <c r="AM55" i="1"/>
  <c r="Q54" i="3" s="1"/>
  <c r="AH55" i="1"/>
  <c r="P54" i="3" s="1"/>
  <c r="AH71" i="1"/>
  <c r="P70" i="3" s="1"/>
  <c r="AM71" i="1"/>
  <c r="Q70" i="3" s="1"/>
  <c r="AH17" i="1"/>
  <c r="P16" i="3" s="1"/>
  <c r="AM17" i="1"/>
  <c r="Q16" i="3" s="1"/>
  <c r="AM39" i="1"/>
  <c r="Q38" i="3" s="1"/>
  <c r="AH39" i="1"/>
  <c r="P38" i="3" s="1"/>
  <c r="AH35" i="1"/>
  <c r="P34" i="3" s="1"/>
  <c r="AM35" i="1"/>
  <c r="Q34" i="3" s="1"/>
  <c r="AH22" i="1"/>
  <c r="P21" i="3" s="1"/>
  <c r="AM22" i="1"/>
  <c r="Q21" i="3" s="1"/>
  <c r="AM53" i="1"/>
  <c r="Q52" i="3" s="1"/>
  <c r="AH53" i="1"/>
  <c r="P52" i="3" s="1"/>
  <c r="AH80" i="1"/>
  <c r="P79" i="3" s="1"/>
  <c r="AM80" i="1"/>
  <c r="Q79" i="3" s="1"/>
  <c r="AM19" i="1"/>
  <c r="Q18" i="3" s="1"/>
  <c r="AH19" i="1"/>
  <c r="P18" i="3" s="1"/>
  <c r="AH29" i="1"/>
  <c r="P28" i="3" s="1"/>
  <c r="AM29" i="1"/>
  <c r="Q28" i="3" s="1"/>
  <c r="AH20" i="1"/>
  <c r="P19" i="3" s="1"/>
  <c r="AM20" i="1"/>
  <c r="Q19" i="3" s="1"/>
  <c r="AH90" i="1"/>
  <c r="P89" i="3" s="1"/>
  <c r="AM90" i="1"/>
  <c r="Q89" i="3" s="1"/>
  <c r="AH10" i="1"/>
  <c r="P9" i="3" s="1"/>
  <c r="AM10" i="1"/>
  <c r="Q9" i="3" s="1"/>
  <c r="AM87" i="1"/>
  <c r="Q86" i="3" s="1"/>
  <c r="AH87" i="1"/>
  <c r="P86" i="3" s="1"/>
  <c r="AM65" i="1"/>
  <c r="Q64" i="3" s="1"/>
  <c r="AH65" i="1"/>
  <c r="P64" i="3" s="1"/>
  <c r="AM108" i="1"/>
  <c r="Q107" i="3" s="1"/>
  <c r="AH108" i="1"/>
  <c r="P107" i="3" s="1"/>
  <c r="AM111" i="1"/>
  <c r="Q110" i="3" s="1"/>
  <c r="AH111" i="1"/>
  <c r="P110" i="3" s="1"/>
  <c r="AH26" i="1"/>
  <c r="P25" i="3" s="1"/>
  <c r="AM26" i="1"/>
  <c r="Q25" i="3" s="1"/>
  <c r="AM27" i="1"/>
  <c r="Q26" i="3" s="1"/>
  <c r="AH27" i="1"/>
  <c r="P26" i="3" s="1"/>
  <c r="AH31" i="1"/>
  <c r="P30" i="3" s="1"/>
  <c r="AM31" i="1"/>
  <c r="Q30" i="3" s="1"/>
  <c r="AM61" i="1"/>
  <c r="Q60" i="3" s="1"/>
  <c r="AH61" i="1"/>
  <c r="P60" i="3" s="1"/>
  <c r="AC93" i="1"/>
  <c r="O92" i="3" s="1"/>
  <c r="AM93" i="1"/>
  <c r="Q92" i="3" s="1"/>
  <c r="AH93" i="1"/>
  <c r="P92" i="3" s="1"/>
  <c r="AM48" i="1"/>
  <c r="Q47" i="3" s="1"/>
  <c r="AH48" i="1"/>
  <c r="P47" i="3" s="1"/>
  <c r="AH95" i="1"/>
  <c r="P94" i="3" s="1"/>
  <c r="AM95" i="1"/>
  <c r="Q94" i="3" s="1"/>
  <c r="AM64" i="1"/>
  <c r="Q63" i="3" s="1"/>
  <c r="AH64" i="1"/>
  <c r="P63" i="3" s="1"/>
  <c r="AC40" i="1"/>
  <c r="O39" i="3" s="1"/>
  <c r="AM40" i="1"/>
  <c r="Q39" i="3" s="1"/>
  <c r="AH40" i="1"/>
  <c r="P39" i="3" s="1"/>
  <c r="AM81" i="1"/>
  <c r="Q80" i="3" s="1"/>
  <c r="AH81" i="1"/>
  <c r="P80" i="3" s="1"/>
  <c r="AM96" i="1"/>
  <c r="Q95" i="3" s="1"/>
  <c r="AH96" i="1"/>
  <c r="P95" i="3" s="1"/>
  <c r="AH107" i="1"/>
  <c r="P106" i="3" s="1"/>
  <c r="AM107" i="1"/>
  <c r="Q106" i="3" s="1"/>
  <c r="AH94" i="1"/>
  <c r="P93" i="3" s="1"/>
  <c r="AM94" i="1"/>
  <c r="Q93" i="3" s="1"/>
  <c r="AH18" i="1"/>
  <c r="P17" i="3" s="1"/>
  <c r="AM18" i="1"/>
  <c r="Q17" i="3" s="1"/>
  <c r="AH60" i="1"/>
  <c r="P59" i="3" s="1"/>
  <c r="AM60" i="1"/>
  <c r="Q59" i="3" s="1"/>
  <c r="AH12" i="1"/>
  <c r="P11" i="3" s="1"/>
  <c r="AM12" i="1"/>
  <c r="Q11" i="3" s="1"/>
  <c r="AL113" i="1"/>
  <c r="AM100" i="1"/>
  <c r="Q99" i="3" s="1"/>
  <c r="AH100" i="1"/>
  <c r="P99" i="3" s="1"/>
  <c r="AH72" i="1"/>
  <c r="P71" i="3" s="1"/>
  <c r="AM72" i="1"/>
  <c r="Q71" i="3" s="1"/>
  <c r="AH56" i="1"/>
  <c r="P55" i="3" s="1"/>
  <c r="AM56" i="1"/>
  <c r="Q55" i="3" s="1"/>
  <c r="AH89" i="1"/>
  <c r="P88" i="3" s="1"/>
  <c r="AM89" i="1"/>
  <c r="Q88" i="3" s="1"/>
  <c r="AM97" i="1"/>
  <c r="Q96" i="3" s="1"/>
  <c r="AH97" i="1"/>
  <c r="P96" i="3" s="1"/>
  <c r="AH42" i="1"/>
  <c r="P41" i="3" s="1"/>
  <c r="AM42" i="1"/>
  <c r="Q41" i="3" s="1"/>
  <c r="AM9" i="1"/>
  <c r="Q8" i="3" s="1"/>
  <c r="AH9" i="1"/>
  <c r="P8" i="3" s="1"/>
  <c r="AH24" i="1"/>
  <c r="P23" i="3" s="1"/>
  <c r="AM24" i="1"/>
  <c r="Q23" i="3" s="1"/>
  <c r="AM92" i="1"/>
  <c r="Q91" i="3" s="1"/>
  <c r="AH92" i="1"/>
  <c r="P91" i="3" s="1"/>
  <c r="AC6" i="1"/>
  <c r="O5" i="3" s="1"/>
  <c r="AM6" i="1"/>
  <c r="Q5" i="3" s="1"/>
  <c r="AH6" i="1"/>
  <c r="P5" i="3" s="1"/>
  <c r="AH41" i="1"/>
  <c r="P40" i="3" s="1"/>
  <c r="AM41" i="1"/>
  <c r="Q40" i="3" s="1"/>
  <c r="AM63" i="1"/>
  <c r="Q62" i="3" s="1"/>
  <c r="AH63" i="1"/>
  <c r="P62" i="3" s="1"/>
  <c r="AC32" i="1"/>
  <c r="O31" i="3" s="1"/>
  <c r="AH32" i="1"/>
  <c r="P31" i="3" s="1"/>
  <c r="AM32" i="1"/>
  <c r="Q31" i="3" s="1"/>
  <c r="AH44" i="1"/>
  <c r="P43" i="3" s="1"/>
  <c r="AM44" i="1"/>
  <c r="Q43" i="3" s="1"/>
  <c r="AM84" i="1"/>
  <c r="Q83" i="3" s="1"/>
  <c r="AH84" i="1"/>
  <c r="P83" i="3" s="1"/>
  <c r="AH83" i="1"/>
  <c r="P82" i="3" s="1"/>
  <c r="AM83" i="1"/>
  <c r="Q82" i="3" s="1"/>
  <c r="AH74" i="1"/>
  <c r="P73" i="3" s="1"/>
  <c r="AM74" i="1"/>
  <c r="Q73" i="3" s="1"/>
  <c r="AH66" i="1"/>
  <c r="P65" i="3" s="1"/>
  <c r="AM66" i="1"/>
  <c r="Q65" i="3" s="1"/>
  <c r="AH38" i="1"/>
  <c r="P37" i="3" s="1"/>
  <c r="AM38" i="1"/>
  <c r="Q37" i="3" s="1"/>
  <c r="AH52" i="1"/>
  <c r="P51" i="3" s="1"/>
  <c r="AM52" i="1"/>
  <c r="Q51" i="3" s="1"/>
  <c r="AH30" i="1"/>
  <c r="P29" i="3" s="1"/>
  <c r="AM30" i="1"/>
  <c r="Q29" i="3" s="1"/>
  <c r="AH11" i="1"/>
  <c r="P10" i="3" s="1"/>
  <c r="AM11" i="1"/>
  <c r="Q10" i="3" s="1"/>
  <c r="AH110" i="1"/>
  <c r="P109" i="3" s="1"/>
  <c r="AM110" i="1"/>
  <c r="Q109" i="3" s="1"/>
  <c r="AH79" i="1"/>
  <c r="P78" i="3" s="1"/>
  <c r="AM79" i="1"/>
  <c r="Q78" i="3" s="1"/>
  <c r="AH47" i="1"/>
  <c r="P46" i="3" s="1"/>
  <c r="AM47" i="1"/>
  <c r="Q46" i="3" s="1"/>
  <c r="AH58" i="1"/>
  <c r="P57" i="3" s="1"/>
  <c r="AM58" i="1"/>
  <c r="Q57" i="3" s="1"/>
  <c r="AM88" i="1"/>
  <c r="Q87" i="3" s="1"/>
  <c r="AH88" i="1"/>
  <c r="P87" i="3" s="1"/>
  <c r="AH36" i="1"/>
  <c r="P35" i="3" s="1"/>
  <c r="AM36" i="1"/>
  <c r="Q35" i="3" s="1"/>
  <c r="AM43" i="1"/>
  <c r="Q42" i="3" s="1"/>
  <c r="AH43" i="1"/>
  <c r="P42" i="3" s="1"/>
  <c r="AH98" i="1"/>
  <c r="P97" i="3" s="1"/>
  <c r="AM98" i="1"/>
  <c r="Q97" i="3" s="1"/>
  <c r="AM73" i="1"/>
  <c r="Q72" i="3" s="1"/>
  <c r="AH73" i="1"/>
  <c r="P72" i="3" s="1"/>
  <c r="AM21" i="1"/>
  <c r="Q20" i="3" s="1"/>
  <c r="AH21" i="1"/>
  <c r="P20" i="3" s="1"/>
  <c r="AC28" i="1"/>
  <c r="O27" i="3" s="1"/>
  <c r="AM28" i="1"/>
  <c r="Q27" i="3" s="1"/>
  <c r="AH28" i="1"/>
  <c r="P27" i="3" s="1"/>
  <c r="AH34" i="1"/>
  <c r="P33" i="3" s="1"/>
  <c r="AM34" i="1"/>
  <c r="Q33" i="3" s="1"/>
  <c r="AH82" i="1"/>
  <c r="P81" i="3" s="1"/>
  <c r="AM82" i="1"/>
  <c r="Q81" i="3" s="1"/>
  <c r="AH77" i="1"/>
  <c r="P76" i="3" s="1"/>
  <c r="AM77" i="1"/>
  <c r="Q76" i="3" s="1"/>
  <c r="AM109" i="1"/>
  <c r="Q108" i="3" s="1"/>
  <c r="AH109" i="1"/>
  <c r="P108" i="3" s="1"/>
  <c r="AM68" i="1"/>
  <c r="Q67" i="3" s="1"/>
  <c r="AH68" i="1"/>
  <c r="P67" i="3" s="1"/>
  <c r="AH14" i="1"/>
  <c r="P13" i="3" s="1"/>
  <c r="AM14" i="1"/>
  <c r="Q13" i="3" s="1"/>
  <c r="AM13" i="1"/>
  <c r="Q12" i="3" s="1"/>
  <c r="AH13" i="1"/>
  <c r="P12" i="3" s="1"/>
  <c r="AM103" i="1"/>
  <c r="Q102" i="3" s="1"/>
  <c r="AH103" i="1"/>
  <c r="P102" i="3" s="1"/>
  <c r="AM25" i="1"/>
  <c r="Q24" i="3" s="1"/>
  <c r="AH25" i="1"/>
  <c r="P24" i="3" s="1"/>
  <c r="AM85" i="1"/>
  <c r="Q84" i="3" s="1"/>
  <c r="AH85" i="1"/>
  <c r="P84" i="3" s="1"/>
  <c r="AM112" i="1"/>
  <c r="Q111" i="3" s="1"/>
  <c r="AH112" i="1"/>
  <c r="P111" i="3" s="1"/>
  <c r="AM104" i="1"/>
  <c r="Q103" i="3" s="1"/>
  <c r="AH104" i="1"/>
  <c r="P103" i="3" s="1"/>
  <c r="AH91" i="1"/>
  <c r="P90" i="3" s="1"/>
  <c r="AM91" i="1"/>
  <c r="Q90" i="3" s="1"/>
  <c r="AM37" i="1"/>
  <c r="Q36" i="3" s="1"/>
  <c r="AH37" i="1"/>
  <c r="P36" i="3" s="1"/>
  <c r="AH50" i="1"/>
  <c r="P49" i="3" s="1"/>
  <c r="AM50" i="1"/>
  <c r="Q49" i="3" s="1"/>
  <c r="AH59" i="1"/>
  <c r="P58" i="3" s="1"/>
  <c r="AM59" i="1"/>
  <c r="Q58" i="3" s="1"/>
  <c r="AH62" i="1"/>
  <c r="P61" i="3" s="1"/>
  <c r="AM62" i="1"/>
  <c r="Q61" i="3" s="1"/>
  <c r="AM7" i="1"/>
  <c r="Q6" i="3" s="1"/>
  <c r="AH7" i="1"/>
  <c r="P6" i="3" s="1"/>
  <c r="AM33" i="1"/>
  <c r="Q32" i="3" s="1"/>
  <c r="AH33" i="1"/>
  <c r="P32" i="3" s="1"/>
  <c r="AH8" i="1"/>
  <c r="P7" i="3" s="1"/>
  <c r="AM8" i="1"/>
  <c r="Q7" i="3" s="1"/>
  <c r="AM75" i="1"/>
  <c r="Q74" i="3" s="1"/>
  <c r="AH75" i="1"/>
  <c r="P74" i="3" s="1"/>
  <c r="AH16" i="1"/>
  <c r="P15" i="3" s="1"/>
  <c r="AM16" i="1"/>
  <c r="Q15" i="3" s="1"/>
  <c r="AM51" i="1"/>
  <c r="Q50" i="3" s="1"/>
  <c r="AH51" i="1"/>
  <c r="P50" i="3" s="1"/>
  <c r="AM76" i="1"/>
  <c r="Q75" i="3" s="1"/>
  <c r="AH76" i="1"/>
  <c r="P75" i="3" s="1"/>
  <c r="AM15" i="1"/>
  <c r="Q14" i="3" s="1"/>
  <c r="AH15" i="1"/>
  <c r="P14" i="3" s="1"/>
  <c r="AM69" i="1"/>
  <c r="Q68" i="3" s="1"/>
  <c r="AH69" i="1"/>
  <c r="P68" i="3" s="1"/>
  <c r="AH86" i="1"/>
  <c r="P85" i="3" s="1"/>
  <c r="AM86" i="1"/>
  <c r="Q85" i="3" s="1"/>
  <c r="AH78" i="1"/>
  <c r="P77" i="3" s="1"/>
  <c r="AM78" i="1"/>
  <c r="Q77" i="3" s="1"/>
  <c r="AM45" i="1"/>
  <c r="Q44" i="3" s="1"/>
  <c r="AH45" i="1"/>
  <c r="P44" i="3" s="1"/>
  <c r="AM49" i="1"/>
  <c r="Q48" i="3" s="1"/>
  <c r="AH49" i="1"/>
  <c r="P48" i="3" s="1"/>
  <c r="AH102" i="1"/>
  <c r="P101" i="3" s="1"/>
  <c r="AM102" i="1"/>
  <c r="Q101" i="3" s="1"/>
  <c r="AA88" i="1"/>
  <c r="K87" i="3" s="1"/>
  <c r="AC88" i="1"/>
  <c r="O87" i="3" s="1"/>
  <c r="AA94" i="1"/>
  <c r="K93" i="3" s="1"/>
  <c r="AC94" i="1"/>
  <c r="O93" i="3" s="1"/>
  <c r="AA43" i="1"/>
  <c r="K42" i="3" s="1"/>
  <c r="AC43" i="1"/>
  <c r="O42" i="3" s="1"/>
  <c r="AA18" i="1"/>
  <c r="K17" i="3" s="1"/>
  <c r="AC18" i="1"/>
  <c r="O17" i="3" s="1"/>
  <c r="AA31" i="1"/>
  <c r="K30" i="3" s="1"/>
  <c r="AC31" i="1"/>
  <c r="O30" i="3" s="1"/>
  <c r="AA51" i="1"/>
  <c r="K50" i="3" s="1"/>
  <c r="AC51" i="1"/>
  <c r="O50" i="3" s="1"/>
  <c r="AA73" i="1"/>
  <c r="K72" i="3" s="1"/>
  <c r="AC73" i="1"/>
  <c r="O72" i="3" s="1"/>
  <c r="AA54" i="1"/>
  <c r="K53" i="3" s="1"/>
  <c r="AC54" i="1"/>
  <c r="O53" i="3" s="1"/>
  <c r="AA70" i="1"/>
  <c r="K69" i="3" s="1"/>
  <c r="AC70" i="1"/>
  <c r="O69" i="3" s="1"/>
  <c r="AA35" i="1"/>
  <c r="K34" i="3" s="1"/>
  <c r="AC35" i="1"/>
  <c r="O34" i="3" s="1"/>
  <c r="AA77" i="1"/>
  <c r="K76" i="3" s="1"/>
  <c r="AC77" i="1"/>
  <c r="O76" i="3" s="1"/>
  <c r="AA30" i="1"/>
  <c r="K29" i="3" s="1"/>
  <c r="AC30" i="1"/>
  <c r="O29" i="3" s="1"/>
  <c r="AA72" i="1"/>
  <c r="K71" i="3" s="1"/>
  <c r="AC72" i="1"/>
  <c r="O71" i="3" s="1"/>
  <c r="AA56" i="1"/>
  <c r="K55" i="3" s="1"/>
  <c r="AC56" i="1"/>
  <c r="O55" i="3" s="1"/>
  <c r="AA11" i="1"/>
  <c r="K10" i="3" s="1"/>
  <c r="AC11" i="1"/>
  <c r="O10" i="3" s="1"/>
  <c r="AA89" i="1"/>
  <c r="K88" i="3" s="1"/>
  <c r="AC89" i="1"/>
  <c r="O88" i="3" s="1"/>
  <c r="AA97" i="1"/>
  <c r="K96" i="3" s="1"/>
  <c r="AC97" i="1"/>
  <c r="O96" i="3" s="1"/>
  <c r="AA42" i="1"/>
  <c r="K41" i="3" s="1"/>
  <c r="AC42" i="1"/>
  <c r="O41" i="3" s="1"/>
  <c r="AA9" i="1"/>
  <c r="K8" i="3" s="1"/>
  <c r="AC9" i="1"/>
  <c r="O8" i="3" s="1"/>
  <c r="AA24" i="1"/>
  <c r="K23" i="3" s="1"/>
  <c r="AC24" i="1"/>
  <c r="O23" i="3" s="1"/>
  <c r="AA110" i="1"/>
  <c r="K109" i="3" s="1"/>
  <c r="AC110" i="1"/>
  <c r="O109" i="3" s="1"/>
  <c r="AA92" i="1"/>
  <c r="K91" i="3" s="1"/>
  <c r="AC92" i="1"/>
  <c r="O91" i="3" s="1"/>
  <c r="AA107" i="1"/>
  <c r="K106" i="3" s="1"/>
  <c r="AC107" i="1"/>
  <c r="O106" i="3" s="1"/>
  <c r="AA75" i="1"/>
  <c r="K74" i="3" s="1"/>
  <c r="AC75" i="1"/>
  <c r="O74" i="3" s="1"/>
  <c r="AA83" i="1"/>
  <c r="K82" i="3" s="1"/>
  <c r="AC83" i="1"/>
  <c r="O82" i="3" s="1"/>
  <c r="AA23" i="1"/>
  <c r="K22" i="3" s="1"/>
  <c r="AC23" i="1"/>
  <c r="O22" i="3" s="1"/>
  <c r="AA106" i="1"/>
  <c r="K105" i="3" s="1"/>
  <c r="AC106" i="1"/>
  <c r="O105" i="3" s="1"/>
  <c r="AA12" i="1"/>
  <c r="K11" i="3" s="1"/>
  <c r="AC12" i="1"/>
  <c r="O11" i="3" s="1"/>
  <c r="AA55" i="1"/>
  <c r="K54" i="3" s="1"/>
  <c r="AC55" i="1"/>
  <c r="O54" i="3" s="1"/>
  <c r="AA22" i="1"/>
  <c r="K21" i="3" s="1"/>
  <c r="AC22" i="1"/>
  <c r="O21" i="3" s="1"/>
  <c r="AA69" i="1"/>
  <c r="K68" i="3" s="1"/>
  <c r="AC69" i="1"/>
  <c r="O68" i="3" s="1"/>
  <c r="AA101" i="1"/>
  <c r="K100" i="3" s="1"/>
  <c r="AC101" i="1"/>
  <c r="O100" i="3" s="1"/>
  <c r="AA36" i="1"/>
  <c r="K35" i="3" s="1"/>
  <c r="AC36" i="1"/>
  <c r="O35" i="3" s="1"/>
  <c r="AA16" i="1"/>
  <c r="K15" i="3" s="1"/>
  <c r="AC16" i="1"/>
  <c r="O15" i="3" s="1"/>
  <c r="AA98" i="1"/>
  <c r="K97" i="3" s="1"/>
  <c r="AC98" i="1"/>
  <c r="O97" i="3" s="1"/>
  <c r="AA66" i="1"/>
  <c r="K65" i="3" s="1"/>
  <c r="AC66" i="1"/>
  <c r="O65" i="3" s="1"/>
  <c r="AA15" i="1"/>
  <c r="K14" i="3" s="1"/>
  <c r="AC15" i="1"/>
  <c r="O14" i="3" s="1"/>
  <c r="AA38" i="1"/>
  <c r="K37" i="3" s="1"/>
  <c r="AC38" i="1"/>
  <c r="O37" i="3" s="1"/>
  <c r="AA71" i="1"/>
  <c r="K70" i="3" s="1"/>
  <c r="AC71" i="1"/>
  <c r="O70" i="3" s="1"/>
  <c r="AA29" i="1"/>
  <c r="K28" i="3" s="1"/>
  <c r="AC29" i="1"/>
  <c r="O28" i="3" s="1"/>
  <c r="AB113" i="1"/>
  <c r="AA52" i="1"/>
  <c r="K51" i="3" s="1"/>
  <c r="AC52" i="1"/>
  <c r="O51" i="3" s="1"/>
  <c r="AA68" i="1"/>
  <c r="K67" i="3" s="1"/>
  <c r="AC68" i="1"/>
  <c r="O67" i="3" s="1"/>
  <c r="AA14" i="1"/>
  <c r="K13" i="3" s="1"/>
  <c r="AC14" i="1"/>
  <c r="O13" i="3" s="1"/>
  <c r="AA49" i="1"/>
  <c r="K48" i="3" s="1"/>
  <c r="AC49" i="1"/>
  <c r="O48" i="3" s="1"/>
  <c r="AA13" i="1"/>
  <c r="K12" i="3" s="1"/>
  <c r="AC13" i="1"/>
  <c r="O12" i="3" s="1"/>
  <c r="AA103" i="1"/>
  <c r="K102" i="3" s="1"/>
  <c r="AC103" i="1"/>
  <c r="O102" i="3" s="1"/>
  <c r="AA25" i="1"/>
  <c r="K24" i="3" s="1"/>
  <c r="AC25" i="1"/>
  <c r="O24" i="3" s="1"/>
  <c r="AA102" i="1"/>
  <c r="K101" i="3" s="1"/>
  <c r="AC102" i="1"/>
  <c r="O101" i="3" s="1"/>
  <c r="AA85" i="1"/>
  <c r="K84" i="3" s="1"/>
  <c r="AC85" i="1"/>
  <c r="O84" i="3" s="1"/>
  <c r="AA112" i="1"/>
  <c r="K111" i="3" s="1"/>
  <c r="AC112" i="1"/>
  <c r="O111" i="3" s="1"/>
  <c r="AA104" i="1"/>
  <c r="K103" i="3" s="1"/>
  <c r="AC104" i="1"/>
  <c r="O103" i="3" s="1"/>
  <c r="AA91" i="1"/>
  <c r="K90" i="3" s="1"/>
  <c r="AC91" i="1"/>
  <c r="O90" i="3" s="1"/>
  <c r="AA37" i="1"/>
  <c r="K36" i="3" s="1"/>
  <c r="AC37" i="1"/>
  <c r="O36" i="3" s="1"/>
  <c r="AA50" i="1"/>
  <c r="K49" i="3" s="1"/>
  <c r="AC50" i="1"/>
  <c r="O49" i="3" s="1"/>
  <c r="AA59" i="1"/>
  <c r="K58" i="3" s="1"/>
  <c r="AC59" i="1"/>
  <c r="O58" i="3" s="1"/>
  <c r="AA48" i="1"/>
  <c r="K47" i="3" s="1"/>
  <c r="AC48" i="1"/>
  <c r="O47" i="3" s="1"/>
  <c r="AA34" i="1"/>
  <c r="K33" i="3" s="1"/>
  <c r="AC34" i="1"/>
  <c r="O33" i="3" s="1"/>
  <c r="AA17" i="1"/>
  <c r="K16" i="3" s="1"/>
  <c r="AC17" i="1"/>
  <c r="O16" i="3" s="1"/>
  <c r="AA80" i="1"/>
  <c r="K79" i="3" s="1"/>
  <c r="AC80" i="1"/>
  <c r="O79" i="3" s="1"/>
  <c r="AA10" i="1"/>
  <c r="K9" i="3" s="1"/>
  <c r="AC10" i="1"/>
  <c r="O9" i="3" s="1"/>
  <c r="AA100" i="1"/>
  <c r="K99" i="3" s="1"/>
  <c r="AC100" i="1"/>
  <c r="O99" i="3" s="1"/>
  <c r="AA109" i="1"/>
  <c r="K108" i="3" s="1"/>
  <c r="AC109" i="1"/>
  <c r="O108" i="3" s="1"/>
  <c r="AA8" i="1"/>
  <c r="K7" i="3" s="1"/>
  <c r="AC8" i="1"/>
  <c r="O7" i="3" s="1"/>
  <c r="AA111" i="1"/>
  <c r="K110" i="3" s="1"/>
  <c r="AC111" i="1"/>
  <c r="O110" i="3" s="1"/>
  <c r="AA46" i="1"/>
  <c r="K45" i="3" s="1"/>
  <c r="AC46" i="1"/>
  <c r="O45" i="3" s="1"/>
  <c r="AA61" i="1"/>
  <c r="K60" i="3" s="1"/>
  <c r="AC61" i="1"/>
  <c r="O60" i="3" s="1"/>
  <c r="AA74" i="1"/>
  <c r="K73" i="3" s="1"/>
  <c r="AC74" i="1"/>
  <c r="O73" i="3" s="1"/>
  <c r="AA21" i="1"/>
  <c r="K20" i="3" s="1"/>
  <c r="AC21" i="1"/>
  <c r="O20" i="3" s="1"/>
  <c r="AA64" i="1"/>
  <c r="K63" i="3" s="1"/>
  <c r="AC64" i="1"/>
  <c r="O63" i="3" s="1"/>
  <c r="AA53" i="1"/>
  <c r="K52" i="3" s="1"/>
  <c r="AC53" i="1"/>
  <c r="O52" i="3" s="1"/>
  <c r="AA20" i="1"/>
  <c r="K19" i="3" s="1"/>
  <c r="AC20" i="1"/>
  <c r="O19" i="3" s="1"/>
  <c r="AA82" i="1"/>
  <c r="K81" i="3" s="1"/>
  <c r="AC82" i="1"/>
  <c r="O81" i="3" s="1"/>
  <c r="AA78" i="1"/>
  <c r="K77" i="3" s="1"/>
  <c r="AC78" i="1"/>
  <c r="O77" i="3" s="1"/>
  <c r="AA41" i="1"/>
  <c r="K40" i="3" s="1"/>
  <c r="AC41" i="1"/>
  <c r="O40" i="3" s="1"/>
  <c r="AA62" i="1"/>
  <c r="K61" i="3" s="1"/>
  <c r="AC62" i="1"/>
  <c r="O61" i="3" s="1"/>
  <c r="AA99" i="1"/>
  <c r="K98" i="3" s="1"/>
  <c r="AC99" i="1"/>
  <c r="O98" i="3" s="1"/>
  <c r="AA81" i="1"/>
  <c r="K80" i="3" s="1"/>
  <c r="AC81" i="1"/>
  <c r="O80" i="3" s="1"/>
  <c r="AA79" i="1"/>
  <c r="K78" i="3" s="1"/>
  <c r="AC79" i="1"/>
  <c r="O78" i="3" s="1"/>
  <c r="AA87" i="1"/>
  <c r="K86" i="3" s="1"/>
  <c r="AC87" i="1"/>
  <c r="O86" i="3" s="1"/>
  <c r="AA63" i="1"/>
  <c r="K62" i="3" s="1"/>
  <c r="AC63" i="1"/>
  <c r="O62" i="3" s="1"/>
  <c r="AA105" i="1"/>
  <c r="K104" i="3" s="1"/>
  <c r="AC105" i="1"/>
  <c r="O104" i="3" s="1"/>
  <c r="AA7" i="1"/>
  <c r="K6" i="3" s="1"/>
  <c r="AC7" i="1"/>
  <c r="AA47" i="1"/>
  <c r="K46" i="3" s="1"/>
  <c r="AC47" i="1"/>
  <c r="O46" i="3" s="1"/>
  <c r="AA96" i="1"/>
  <c r="K95" i="3" s="1"/>
  <c r="AC96" i="1"/>
  <c r="O95" i="3" s="1"/>
  <c r="AA65" i="1"/>
  <c r="K64" i="3" s="1"/>
  <c r="AC65" i="1"/>
  <c r="O64" i="3" s="1"/>
  <c r="AA57" i="1"/>
  <c r="K56" i="3" s="1"/>
  <c r="AC57" i="1"/>
  <c r="O56" i="3" s="1"/>
  <c r="AA58" i="1"/>
  <c r="K57" i="3" s="1"/>
  <c r="AC58" i="1"/>
  <c r="O57" i="3" s="1"/>
  <c r="AA33" i="1"/>
  <c r="K32" i="3" s="1"/>
  <c r="AC33" i="1"/>
  <c r="O32" i="3" s="1"/>
  <c r="AA44" i="1"/>
  <c r="K43" i="3" s="1"/>
  <c r="AC44" i="1"/>
  <c r="O43" i="3" s="1"/>
  <c r="AA108" i="1"/>
  <c r="K107" i="3" s="1"/>
  <c r="AC108" i="1"/>
  <c r="O107" i="3" s="1"/>
  <c r="AA84" i="1"/>
  <c r="K83" i="3" s="1"/>
  <c r="AC84" i="1"/>
  <c r="O83" i="3" s="1"/>
  <c r="AA26" i="1"/>
  <c r="K25" i="3" s="1"/>
  <c r="AC26" i="1"/>
  <c r="O25" i="3" s="1"/>
  <c r="AA27" i="1"/>
  <c r="K26" i="3" s="1"/>
  <c r="AC27" i="1"/>
  <c r="O26" i="3" s="1"/>
  <c r="AA60" i="1"/>
  <c r="K59" i="3" s="1"/>
  <c r="AC60" i="1"/>
  <c r="O59" i="3" s="1"/>
  <c r="AA76" i="1"/>
  <c r="K75" i="3" s="1"/>
  <c r="AC76" i="1"/>
  <c r="O75" i="3" s="1"/>
  <c r="AA95" i="1"/>
  <c r="K94" i="3" s="1"/>
  <c r="AC95" i="1"/>
  <c r="O94" i="3" s="1"/>
  <c r="AA39" i="1"/>
  <c r="K38" i="3" s="1"/>
  <c r="AC39" i="1"/>
  <c r="O38" i="3" s="1"/>
  <c r="AA19" i="1"/>
  <c r="K18" i="3" s="1"/>
  <c r="AC19" i="1"/>
  <c r="O18" i="3" s="1"/>
  <c r="AA90" i="1"/>
  <c r="K89" i="3" s="1"/>
  <c r="AC90" i="1"/>
  <c r="O89" i="3" s="1"/>
  <c r="AA86" i="1"/>
  <c r="K85" i="3" s="1"/>
  <c r="AC86" i="1"/>
  <c r="O85" i="3" s="1"/>
  <c r="AA45" i="1"/>
  <c r="K44" i="3" s="1"/>
  <c r="AC45" i="1"/>
  <c r="O44" i="3" s="1"/>
  <c r="AA93" i="1"/>
  <c r="K92" i="3" s="1"/>
  <c r="AA28" i="1"/>
  <c r="K27" i="3" s="1"/>
  <c r="AA40" i="1"/>
  <c r="K39" i="3" s="1"/>
  <c r="AA32" i="1"/>
  <c r="K31" i="3" s="1"/>
  <c r="Z113" i="1"/>
  <c r="Y113" i="1"/>
  <c r="D8" i="34" l="1"/>
  <c r="J112" i="3"/>
  <c r="K114" i="3" s="1"/>
  <c r="C9" i="34"/>
  <c r="G112" i="3"/>
  <c r="AC113" i="1"/>
  <c r="O6" i="3"/>
  <c r="E8" i="34"/>
  <c r="N112" i="3"/>
  <c r="O114" i="3" s="1"/>
  <c r="AM113" i="1"/>
  <c r="AH113" i="1"/>
  <c r="P112" i="3" s="1"/>
  <c r="C10" i="34"/>
  <c r="AA113" i="1"/>
  <c r="AJ113" i="1"/>
  <c r="E9" i="34" l="1"/>
  <c r="O112" i="3"/>
  <c r="D9" i="34"/>
  <c r="K112" i="3"/>
  <c r="C11" i="34"/>
  <c r="Q11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<sst xmlns="http://schemas.openxmlformats.org/spreadsheetml/2006/main" count="4426" uniqueCount="874">
  <si>
    <t>雇用者
所得率</t>
  </si>
  <si>
    <t>その他の製造工業製品</t>
  </si>
  <si>
    <t>建設</t>
  </si>
  <si>
    <t>商業</t>
  </si>
  <si>
    <t>金融・保険</t>
  </si>
  <si>
    <t>公務</t>
  </si>
  <si>
    <t>民間消費支出構成比</t>
  </si>
  <si>
    <t>林業</t>
  </si>
  <si>
    <t>漁業</t>
  </si>
  <si>
    <t>家計外消費支出（行）</t>
  </si>
  <si>
    <t>雇用者所得</t>
  </si>
  <si>
    <t>営業余剰</t>
  </si>
  <si>
    <t>資本減耗引当</t>
  </si>
  <si>
    <t>粗付加価値部門計</t>
  </si>
  <si>
    <t xml:space="preserve"> </t>
    <phoneticPr fontId="2"/>
  </si>
  <si>
    <t>ＳＲＣ住宅</t>
  </si>
  <si>
    <t>Ｓ在来住宅</t>
  </si>
  <si>
    <t>Ｓ量産住宅</t>
  </si>
  <si>
    <t>非住宅建築</t>
  </si>
  <si>
    <t>木造事務所</t>
  </si>
  <si>
    <t>ＳＲＣ工場</t>
  </si>
  <si>
    <t>ＲＣ事務所</t>
  </si>
  <si>
    <t>ＣＢ非住宅</t>
  </si>
  <si>
    <t>港湾・漁港</t>
  </si>
  <si>
    <t>工事費計</t>
    <rPh sb="0" eb="3">
      <t>コウジヒ</t>
    </rPh>
    <rPh sb="3" eb="4">
      <t>ケイ</t>
    </rPh>
    <phoneticPr fontId="2"/>
  </si>
  <si>
    <t>内生部門計</t>
  </si>
  <si>
    <t>（控除）経常補助金</t>
  </si>
  <si>
    <t>雇用係数（百万円当り）</t>
  </si>
  <si>
    <t>逆行列係数表</t>
    <rPh sb="0" eb="3">
      <t>ギャクギョウレツ</t>
    </rPh>
    <rPh sb="3" eb="5">
      <t>ケイスウ</t>
    </rPh>
    <rPh sb="5" eb="6">
      <t>ヒョウ</t>
    </rPh>
    <phoneticPr fontId="2"/>
  </si>
  <si>
    <t>備考</t>
  </si>
  <si>
    <t>生産誘発額</t>
    <rPh sb="0" eb="2">
      <t>セイサン</t>
    </rPh>
    <rPh sb="2" eb="5">
      <t>ユウハツガク</t>
    </rPh>
    <phoneticPr fontId="2"/>
  </si>
  <si>
    <t>建      設</t>
  </si>
  <si>
    <t>建　　　築</t>
  </si>
  <si>
    <t>Ｒ Ｃ 住 宅</t>
  </si>
  <si>
    <t>Ｒ Ｃ 在 来
住       宅</t>
  </si>
  <si>
    <t>Ｒ Ｃ 量 産
住       宅</t>
  </si>
  <si>
    <t>Ｓ  住  宅</t>
  </si>
  <si>
    <t>Ｃ Ｂ 住 宅</t>
  </si>
  <si>
    <t>非住宅建築
（ 木 造 ）</t>
  </si>
  <si>
    <t>木 造 工 場</t>
  </si>
  <si>
    <t>非住宅建築
（非木造）</t>
  </si>
  <si>
    <t>Ｓ  Ｒ  Ｃ
事  務  所</t>
  </si>
  <si>
    <t>Ｒ Ｃ 工 場</t>
  </si>
  <si>
    <t>Ｒ Ｃ 学 校</t>
  </si>
  <si>
    <t>Ｓ  工  場</t>
  </si>
  <si>
    <t>Ｓ 事 務 所</t>
  </si>
  <si>
    <t>土    木</t>
  </si>
  <si>
    <t>公 共 事 業</t>
  </si>
  <si>
    <t>道 路 関 係
公 共 事 業</t>
  </si>
  <si>
    <t>道    路</t>
  </si>
  <si>
    <t>一 般 道 路</t>
  </si>
  <si>
    <t>道 路 改 良</t>
  </si>
  <si>
    <t>道 路 舗 装</t>
  </si>
  <si>
    <t>道 路 橋 梁</t>
  </si>
  <si>
    <t>道 路 補 修</t>
  </si>
  <si>
    <t>街 路 改 良</t>
  </si>
  <si>
    <t>街 路 舗 装</t>
  </si>
  <si>
    <t>街 路 橋 梁</t>
  </si>
  <si>
    <t>有 料 道 路</t>
  </si>
  <si>
    <t>高 速 有 料
道         路</t>
  </si>
  <si>
    <t>一 般 有 料
道         路</t>
  </si>
  <si>
    <t>区 画 整 理</t>
  </si>
  <si>
    <t>河川・下水
道・その他
の公共事業</t>
  </si>
  <si>
    <t>治     水</t>
  </si>
  <si>
    <t>河 川 改 修</t>
  </si>
  <si>
    <t>海     岸</t>
  </si>
  <si>
    <t>砂     防</t>
  </si>
  <si>
    <t>下 水 道</t>
  </si>
  <si>
    <t>空     港</t>
  </si>
  <si>
    <t>公     園</t>
  </si>
  <si>
    <t>災 害 復 旧</t>
  </si>
  <si>
    <t>農 林 関 係
公 共 事 業</t>
  </si>
  <si>
    <t>そ の 他 の
土 木 建 設</t>
  </si>
  <si>
    <t>鉄 道 軌 道
建         設</t>
  </si>
  <si>
    <t>電 力 施 設
建         設</t>
  </si>
  <si>
    <t>電 気 通 信
施 設 建 設</t>
  </si>
  <si>
    <t>上・工業用
水       道</t>
  </si>
  <si>
    <t>土 地 造 成</t>
  </si>
  <si>
    <t>そ の 他 の
土        木</t>
  </si>
  <si>
    <t>（単位：百万円）</t>
  </si>
  <si>
    <t>　</t>
  </si>
  <si>
    <t>民間消費支出</t>
  </si>
  <si>
    <t>一般政府消費支出</t>
  </si>
  <si>
    <t>在庫純増</t>
  </si>
  <si>
    <t>輸出</t>
  </si>
  <si>
    <t>最終需要計</t>
  </si>
  <si>
    <t>需要合計</t>
  </si>
  <si>
    <t>（控除）輸入</t>
  </si>
  <si>
    <t>最終需要部門計</t>
  </si>
  <si>
    <t>間接税(除関税)</t>
  </si>
  <si>
    <t>行和</t>
  </si>
  <si>
    <t>各種係数表</t>
  </si>
  <si>
    <t>（百万円）</t>
  </si>
  <si>
    <t>（人／百万円）</t>
  </si>
  <si>
    <t>粗付加価値率</t>
  </si>
  <si>
    <t>雇用者所得率</t>
  </si>
  <si>
    <t>移輸入率</t>
  </si>
  <si>
    <t>Ａ</t>
  </si>
  <si>
    <t>Ｂ</t>
  </si>
  <si>
    <t>Ｃ＝Ｂ／Ａ</t>
  </si>
  <si>
    <t>Ｄ＝１－Ｃ</t>
  </si>
  <si>
    <t>粗付加価値率</t>
    <rPh sb="0" eb="3">
      <t>ソフカ</t>
    </rPh>
    <rPh sb="3" eb="5">
      <t>カチ</t>
    </rPh>
    <rPh sb="5" eb="6">
      <t>リツ</t>
    </rPh>
    <phoneticPr fontId="2"/>
  </si>
  <si>
    <t>雇用者所得率</t>
    <rPh sb="0" eb="3">
      <t>コヨウシャ</t>
    </rPh>
    <rPh sb="3" eb="6">
      <t>ショトクリツ</t>
    </rPh>
    <phoneticPr fontId="2"/>
  </si>
  <si>
    <t>民間消費支出構成比</t>
    <rPh sb="0" eb="2">
      <t>ミンカン</t>
    </rPh>
    <rPh sb="2" eb="4">
      <t>ショウヒ</t>
    </rPh>
    <rPh sb="4" eb="6">
      <t>シシュツ</t>
    </rPh>
    <rPh sb="6" eb="9">
      <t>コウセイヒ</t>
    </rPh>
    <phoneticPr fontId="2"/>
  </si>
  <si>
    <t>工事費（入力総額）</t>
  </si>
  <si>
    <t>1 建設</t>
    <rPh sb="2" eb="4">
      <t>ケンセツ</t>
    </rPh>
    <phoneticPr fontId="2"/>
  </si>
  <si>
    <t>2 建築</t>
    <rPh sb="2" eb="4">
      <t>ケンチク</t>
    </rPh>
    <phoneticPr fontId="2"/>
  </si>
  <si>
    <t>3 住宅建築</t>
    <rPh sb="2" eb="4">
      <t>ジュウタク</t>
    </rPh>
    <rPh sb="4" eb="6">
      <t>ケンチク</t>
    </rPh>
    <phoneticPr fontId="2"/>
  </si>
  <si>
    <t>4 住宅建築（木造）　</t>
    <rPh sb="2" eb="4">
      <t>ジュウタク</t>
    </rPh>
    <rPh sb="4" eb="6">
      <t>ケンチク</t>
    </rPh>
    <rPh sb="7" eb="9">
      <t>モクゾウ</t>
    </rPh>
    <phoneticPr fontId="2"/>
  </si>
  <si>
    <t>5 木造在来住宅</t>
    <rPh sb="2" eb="4">
      <t>モクゾウ</t>
    </rPh>
    <rPh sb="4" eb="6">
      <t>ザイライ</t>
    </rPh>
    <rPh sb="6" eb="8">
      <t>ジュウタク</t>
    </rPh>
    <phoneticPr fontId="2"/>
  </si>
  <si>
    <t>6 木造量産住宅</t>
    <rPh sb="2" eb="4">
      <t>モクゾウ</t>
    </rPh>
    <rPh sb="4" eb="6">
      <t>リョウサン</t>
    </rPh>
    <rPh sb="6" eb="8">
      <t>ジュウタク</t>
    </rPh>
    <phoneticPr fontId="2"/>
  </si>
  <si>
    <t>7 住宅建築（非木造）</t>
    <rPh sb="2" eb="4">
      <t>ジュウタク</t>
    </rPh>
    <rPh sb="4" eb="6">
      <t>ケンチク</t>
    </rPh>
    <rPh sb="7" eb="8">
      <t>ヒ</t>
    </rPh>
    <rPh sb="8" eb="10">
      <t>モクゾウ</t>
    </rPh>
    <phoneticPr fontId="2"/>
  </si>
  <si>
    <t>8 ＳＲＣ住宅</t>
    <rPh sb="5" eb="7">
      <t>ジュウタク</t>
    </rPh>
    <phoneticPr fontId="2"/>
  </si>
  <si>
    <t>9 ＲＣ住宅</t>
    <rPh sb="4" eb="6">
      <t>ジュウタク</t>
    </rPh>
    <phoneticPr fontId="2"/>
  </si>
  <si>
    <t>10 ＲＣ在来住宅</t>
    <rPh sb="5" eb="7">
      <t>ザイライ</t>
    </rPh>
    <rPh sb="7" eb="9">
      <t>ジュウタク</t>
    </rPh>
    <phoneticPr fontId="2"/>
  </si>
  <si>
    <t>11 ＲＣ量産住宅</t>
    <rPh sb="5" eb="7">
      <t>リョウサン</t>
    </rPh>
    <rPh sb="7" eb="9">
      <t>ジュウタク</t>
    </rPh>
    <phoneticPr fontId="2"/>
  </si>
  <si>
    <t>12 Ｓ住宅</t>
    <rPh sb="4" eb="6">
      <t>ジュウタク</t>
    </rPh>
    <phoneticPr fontId="2"/>
  </si>
  <si>
    <t>13 Ｓ在来住宅</t>
    <rPh sb="4" eb="6">
      <t>ザイライ</t>
    </rPh>
    <rPh sb="6" eb="8">
      <t>ジュウタク</t>
    </rPh>
    <phoneticPr fontId="2"/>
  </si>
  <si>
    <t>14 Ｓ量産住宅</t>
    <rPh sb="4" eb="6">
      <t>リョウサン</t>
    </rPh>
    <rPh sb="6" eb="8">
      <t>ジュウタク</t>
    </rPh>
    <phoneticPr fontId="2"/>
  </si>
  <si>
    <t>15 ＣＢ住宅</t>
    <rPh sb="5" eb="7">
      <t>ジュウタク</t>
    </rPh>
    <phoneticPr fontId="2"/>
  </si>
  <si>
    <t>16 非住宅建築</t>
    <rPh sb="3" eb="4">
      <t>ヒ</t>
    </rPh>
    <rPh sb="4" eb="6">
      <t>ジュウタク</t>
    </rPh>
    <rPh sb="6" eb="8">
      <t>ケンチク</t>
    </rPh>
    <phoneticPr fontId="2"/>
  </si>
  <si>
    <t>17 非住宅建築（木造）　</t>
    <rPh sb="3" eb="4">
      <t>ヒ</t>
    </rPh>
    <rPh sb="4" eb="6">
      <t>ジュウタク</t>
    </rPh>
    <rPh sb="6" eb="8">
      <t>ケンチク</t>
    </rPh>
    <rPh sb="9" eb="11">
      <t>モクゾウ</t>
    </rPh>
    <phoneticPr fontId="2"/>
  </si>
  <si>
    <t>18 木造工場</t>
    <rPh sb="3" eb="5">
      <t>モクゾウ</t>
    </rPh>
    <rPh sb="5" eb="7">
      <t>コウジョウ</t>
    </rPh>
    <phoneticPr fontId="2"/>
  </si>
  <si>
    <t>19 木造事務所</t>
    <rPh sb="3" eb="5">
      <t>モクゾウ</t>
    </rPh>
    <rPh sb="5" eb="7">
      <t>ジム</t>
    </rPh>
    <rPh sb="7" eb="8">
      <t>ショ</t>
    </rPh>
    <phoneticPr fontId="2"/>
  </si>
  <si>
    <t>20 非住宅建築（非木造）</t>
    <rPh sb="3" eb="4">
      <t>ヒ</t>
    </rPh>
    <rPh sb="4" eb="6">
      <t>ジュウタク</t>
    </rPh>
    <rPh sb="6" eb="8">
      <t>ケンチク</t>
    </rPh>
    <rPh sb="9" eb="10">
      <t>ヒ</t>
    </rPh>
    <rPh sb="10" eb="12">
      <t>モクゾウ</t>
    </rPh>
    <phoneticPr fontId="2"/>
  </si>
  <si>
    <t>21 ＳＲＣ工場</t>
    <rPh sb="6" eb="8">
      <t>コウジョウ</t>
    </rPh>
    <phoneticPr fontId="2"/>
  </si>
  <si>
    <t>22 ＳＲＣ事務所</t>
    <rPh sb="6" eb="8">
      <t>ジム</t>
    </rPh>
    <rPh sb="8" eb="9">
      <t>ショ</t>
    </rPh>
    <phoneticPr fontId="2"/>
  </si>
  <si>
    <t>23 ＲＣ工場</t>
    <rPh sb="5" eb="7">
      <t>コウジョウ</t>
    </rPh>
    <phoneticPr fontId="2"/>
  </si>
  <si>
    <t>24 ＲＣ学校</t>
    <rPh sb="5" eb="7">
      <t>ガッコウ</t>
    </rPh>
    <phoneticPr fontId="2"/>
  </si>
  <si>
    <t>25 ＲＣ事務所</t>
    <rPh sb="5" eb="7">
      <t>ジム</t>
    </rPh>
    <rPh sb="7" eb="8">
      <t>ショ</t>
    </rPh>
    <phoneticPr fontId="2"/>
  </si>
  <si>
    <t>26 Ｓ工場</t>
    <rPh sb="4" eb="6">
      <t>コウジョウ</t>
    </rPh>
    <phoneticPr fontId="2"/>
  </si>
  <si>
    <t>27 Ｓ事務所</t>
    <rPh sb="4" eb="6">
      <t>ジム</t>
    </rPh>
    <rPh sb="6" eb="7">
      <t>ショ</t>
    </rPh>
    <phoneticPr fontId="2"/>
  </si>
  <si>
    <t>28 ＣＢ非住宅</t>
    <rPh sb="5" eb="6">
      <t>ヒ</t>
    </rPh>
    <rPh sb="6" eb="8">
      <t>ジュウタク</t>
    </rPh>
    <phoneticPr fontId="2"/>
  </si>
  <si>
    <t>29 土木＝（公共事業＋その他の土木建設）</t>
    <rPh sb="3" eb="5">
      <t>ドボク</t>
    </rPh>
    <rPh sb="7" eb="9">
      <t>コウキョウ</t>
    </rPh>
    <rPh sb="9" eb="11">
      <t>ジギョウ</t>
    </rPh>
    <rPh sb="14" eb="15">
      <t>タ</t>
    </rPh>
    <rPh sb="16" eb="18">
      <t>ドボク</t>
    </rPh>
    <rPh sb="18" eb="20">
      <t>ケンセツ</t>
    </rPh>
    <phoneticPr fontId="2"/>
  </si>
  <si>
    <t>30 公共事業</t>
  </si>
  <si>
    <t>31 道路関係公共事業</t>
    <rPh sb="3" eb="5">
      <t>ドウロ</t>
    </rPh>
    <rPh sb="5" eb="7">
      <t>カンケイ</t>
    </rPh>
    <rPh sb="7" eb="9">
      <t>コウキョウ</t>
    </rPh>
    <rPh sb="9" eb="11">
      <t>ジギョウ</t>
    </rPh>
    <phoneticPr fontId="2"/>
  </si>
  <si>
    <t>32 道路</t>
    <rPh sb="3" eb="5">
      <t>ドウロ</t>
    </rPh>
    <phoneticPr fontId="2"/>
  </si>
  <si>
    <t>33 一般道路</t>
    <rPh sb="3" eb="5">
      <t>イッパン</t>
    </rPh>
    <rPh sb="5" eb="7">
      <t>ドウロ</t>
    </rPh>
    <phoneticPr fontId="2"/>
  </si>
  <si>
    <t>34 道路改良</t>
    <rPh sb="3" eb="5">
      <t>ドウロ</t>
    </rPh>
    <rPh sb="5" eb="7">
      <t>カイリョウ</t>
    </rPh>
    <phoneticPr fontId="2"/>
  </si>
  <si>
    <t>35 道路舗装</t>
    <rPh sb="3" eb="5">
      <t>ドウロ</t>
    </rPh>
    <rPh sb="5" eb="7">
      <t>ホソウ</t>
    </rPh>
    <phoneticPr fontId="2"/>
  </si>
  <si>
    <t>36 道路橋梁</t>
    <rPh sb="3" eb="5">
      <t>ドウロ</t>
    </rPh>
    <rPh sb="5" eb="7">
      <t>キョウリョウ</t>
    </rPh>
    <phoneticPr fontId="2"/>
  </si>
  <si>
    <t>37 道路補修</t>
    <rPh sb="3" eb="5">
      <t>ドウロ</t>
    </rPh>
    <rPh sb="5" eb="7">
      <t>ホシュウ</t>
    </rPh>
    <phoneticPr fontId="2"/>
  </si>
  <si>
    <t>38 道路改良</t>
    <rPh sb="3" eb="5">
      <t>ドウロ</t>
    </rPh>
    <rPh sb="5" eb="7">
      <t>カイリョウ</t>
    </rPh>
    <phoneticPr fontId="2"/>
  </si>
  <si>
    <t>39 街路舗装</t>
    <rPh sb="3" eb="5">
      <t>ガイロ</t>
    </rPh>
    <rPh sb="5" eb="7">
      <t>ホソウ</t>
    </rPh>
    <phoneticPr fontId="2"/>
  </si>
  <si>
    <t>40 街路橋梁</t>
    <rPh sb="3" eb="5">
      <t>ガイロ</t>
    </rPh>
    <rPh sb="5" eb="7">
      <t>キョウリョウ</t>
    </rPh>
    <phoneticPr fontId="2"/>
  </si>
  <si>
    <t>41 有料道路</t>
    <rPh sb="3" eb="5">
      <t>ユウリョウ</t>
    </rPh>
    <rPh sb="5" eb="7">
      <t>ドウロ</t>
    </rPh>
    <phoneticPr fontId="2"/>
  </si>
  <si>
    <t>42 高速有料道路</t>
    <rPh sb="3" eb="5">
      <t>コウソク</t>
    </rPh>
    <rPh sb="5" eb="7">
      <t>ユウリョウ</t>
    </rPh>
    <rPh sb="7" eb="9">
      <t>ドウロ</t>
    </rPh>
    <phoneticPr fontId="2"/>
  </si>
  <si>
    <t>43 日本道路公団</t>
    <rPh sb="3" eb="5">
      <t>ニホン</t>
    </rPh>
    <rPh sb="5" eb="7">
      <t>ドウロ</t>
    </rPh>
    <rPh sb="7" eb="9">
      <t>コウダン</t>
    </rPh>
    <phoneticPr fontId="2"/>
  </si>
  <si>
    <t>44 首都高速道路公団</t>
    <rPh sb="3" eb="5">
      <t>シュト</t>
    </rPh>
    <rPh sb="5" eb="7">
      <t>コウソク</t>
    </rPh>
    <rPh sb="7" eb="9">
      <t>ドウロ</t>
    </rPh>
    <rPh sb="9" eb="11">
      <t>コウダン</t>
    </rPh>
    <phoneticPr fontId="2"/>
  </si>
  <si>
    <t>45 阪神高速道路公団</t>
    <rPh sb="3" eb="5">
      <t>ハンシン</t>
    </rPh>
    <rPh sb="5" eb="7">
      <t>コウソク</t>
    </rPh>
    <rPh sb="7" eb="9">
      <t>ドウロ</t>
    </rPh>
    <rPh sb="9" eb="11">
      <t>コウダン</t>
    </rPh>
    <phoneticPr fontId="2"/>
  </si>
  <si>
    <t>46 本州四国道路公団</t>
    <rPh sb="3" eb="5">
      <t>ホンシュウ</t>
    </rPh>
    <rPh sb="5" eb="7">
      <t>シコク</t>
    </rPh>
    <rPh sb="7" eb="9">
      <t>ドウロ</t>
    </rPh>
    <rPh sb="9" eb="11">
      <t>コウダン</t>
    </rPh>
    <phoneticPr fontId="2"/>
  </si>
  <si>
    <t>47 一般有料道路</t>
  </si>
  <si>
    <t>48 日本道路公団</t>
    <rPh sb="3" eb="5">
      <t>ニホン</t>
    </rPh>
    <rPh sb="5" eb="7">
      <t>ドウロ</t>
    </rPh>
    <rPh sb="7" eb="9">
      <t>コウダン</t>
    </rPh>
    <phoneticPr fontId="2"/>
  </si>
  <si>
    <t>49 地方道路公団</t>
    <rPh sb="3" eb="5">
      <t>チホウ</t>
    </rPh>
    <rPh sb="5" eb="7">
      <t>ドウロ</t>
    </rPh>
    <rPh sb="7" eb="9">
      <t>コウダン</t>
    </rPh>
    <phoneticPr fontId="2"/>
  </si>
  <si>
    <t>50 区画整理</t>
    <rPh sb="3" eb="5">
      <t>クカク</t>
    </rPh>
    <rPh sb="5" eb="7">
      <t>セイリ</t>
    </rPh>
    <phoneticPr fontId="2"/>
  </si>
  <si>
    <t>51 河川・下水道・その他の公共事業</t>
    <rPh sb="3" eb="5">
      <t>カセン</t>
    </rPh>
    <rPh sb="6" eb="9">
      <t>ゲスイドウ</t>
    </rPh>
    <rPh sb="12" eb="13">
      <t>タ</t>
    </rPh>
    <rPh sb="14" eb="16">
      <t>コウキョウ</t>
    </rPh>
    <rPh sb="16" eb="18">
      <t>ジギョウ</t>
    </rPh>
    <phoneticPr fontId="2"/>
  </si>
  <si>
    <t>52 治水</t>
    <rPh sb="3" eb="5">
      <t>チスイ</t>
    </rPh>
    <phoneticPr fontId="2"/>
  </si>
  <si>
    <t>53 河川改修</t>
    <rPh sb="3" eb="5">
      <t>カセン</t>
    </rPh>
    <rPh sb="5" eb="7">
      <t>カイシュウ</t>
    </rPh>
    <phoneticPr fontId="2"/>
  </si>
  <si>
    <t>54 河川総合</t>
    <rPh sb="3" eb="5">
      <t>カセン</t>
    </rPh>
    <rPh sb="5" eb="7">
      <t>ソウゴウ</t>
    </rPh>
    <phoneticPr fontId="2"/>
  </si>
  <si>
    <t>55 海岸</t>
    <rPh sb="3" eb="5">
      <t>カイガン</t>
    </rPh>
    <phoneticPr fontId="2"/>
  </si>
  <si>
    <t>56 砂防</t>
    <rPh sb="3" eb="5">
      <t>サボウ</t>
    </rPh>
    <phoneticPr fontId="2"/>
  </si>
  <si>
    <t>57 下水道</t>
    <rPh sb="3" eb="6">
      <t>ゲスイドウ</t>
    </rPh>
    <phoneticPr fontId="2"/>
  </si>
  <si>
    <t>58 港湾・漁港</t>
    <rPh sb="3" eb="5">
      <t>コウワン</t>
    </rPh>
    <rPh sb="6" eb="8">
      <t>ギョコウ</t>
    </rPh>
    <phoneticPr fontId="2"/>
  </si>
  <si>
    <t>59 空港</t>
    <rPh sb="3" eb="5">
      <t>クウコウ</t>
    </rPh>
    <phoneticPr fontId="2"/>
  </si>
  <si>
    <t>60 環境衛生</t>
    <rPh sb="3" eb="5">
      <t>カンキョウ</t>
    </rPh>
    <rPh sb="5" eb="7">
      <t>エイセイ</t>
    </rPh>
    <phoneticPr fontId="2"/>
  </si>
  <si>
    <t>61 公園</t>
    <rPh sb="3" eb="5">
      <t>コウエン</t>
    </rPh>
    <phoneticPr fontId="2"/>
  </si>
  <si>
    <t>62 災害復旧</t>
    <rPh sb="3" eb="5">
      <t>サイガイ</t>
    </rPh>
    <rPh sb="5" eb="7">
      <t>フッキュウ</t>
    </rPh>
    <phoneticPr fontId="2"/>
  </si>
  <si>
    <t>63 農林関係公共事業</t>
    <rPh sb="3" eb="5">
      <t>ノウリン</t>
    </rPh>
    <rPh sb="5" eb="7">
      <t>カンケイ</t>
    </rPh>
    <rPh sb="7" eb="9">
      <t>コウキョウ</t>
    </rPh>
    <rPh sb="9" eb="11">
      <t>ジギョウ</t>
    </rPh>
    <phoneticPr fontId="2"/>
  </si>
  <si>
    <t>65 鉄道軌道建設</t>
    <rPh sb="3" eb="5">
      <t>テツドウ</t>
    </rPh>
    <rPh sb="5" eb="7">
      <t>キドウ</t>
    </rPh>
    <rPh sb="7" eb="9">
      <t>ケンセツ</t>
    </rPh>
    <phoneticPr fontId="2"/>
  </si>
  <si>
    <t>66 電力施設建設</t>
    <rPh sb="3" eb="5">
      <t>デンリョク</t>
    </rPh>
    <rPh sb="5" eb="7">
      <t>シセツ</t>
    </rPh>
    <rPh sb="7" eb="9">
      <t>ケンセツ</t>
    </rPh>
    <phoneticPr fontId="2"/>
  </si>
  <si>
    <t>67 電機通信施設建設</t>
    <rPh sb="3" eb="5">
      <t>デンキ</t>
    </rPh>
    <rPh sb="5" eb="7">
      <t>ツウシン</t>
    </rPh>
    <rPh sb="7" eb="9">
      <t>シセツ</t>
    </rPh>
    <rPh sb="9" eb="11">
      <t>ケンセツ</t>
    </rPh>
    <phoneticPr fontId="2"/>
  </si>
  <si>
    <t>68 上・工業用水道</t>
    <rPh sb="3" eb="4">
      <t>ジョウ</t>
    </rPh>
    <rPh sb="5" eb="8">
      <t>コウギョウヨウ</t>
    </rPh>
    <rPh sb="8" eb="10">
      <t>スイドウ</t>
    </rPh>
    <phoneticPr fontId="2"/>
  </si>
  <si>
    <t>69 土地造成</t>
    <rPh sb="3" eb="5">
      <t>トチ</t>
    </rPh>
    <rPh sb="5" eb="7">
      <t>ゾウセイ</t>
    </rPh>
    <phoneticPr fontId="2"/>
  </si>
  <si>
    <t>70 その他の土木</t>
    <rPh sb="5" eb="6">
      <t>タ</t>
    </rPh>
    <rPh sb="7" eb="9">
      <t>ドボク</t>
    </rPh>
    <phoneticPr fontId="2"/>
  </si>
  <si>
    <t>内容</t>
  </si>
  <si>
    <t>６以外の住宅</t>
  </si>
  <si>
    <t>プレハブ工法住宅及びツーバイフォー工法住宅</t>
  </si>
  <si>
    <t>主要構造部が非木造の居住専用建築物、居住産業併用建築物の新築、増築及び改築</t>
  </si>
  <si>
    <t>主要構造部が鉄骨鉄筋コンクリート造りのもの</t>
  </si>
  <si>
    <t>主要構造部が鉄筋コンクリート造りのもの</t>
  </si>
  <si>
    <t>１１以外の住宅</t>
  </si>
  <si>
    <t>プレハブ工法住宅</t>
  </si>
  <si>
    <t>主要構造部が鉄骨造またはその他の金属で作られたもの</t>
  </si>
  <si>
    <t>１４以外の住宅</t>
  </si>
  <si>
    <t>主要構造物がコンクリート・ブロック造及び他の分類に該当しないもの</t>
  </si>
  <si>
    <t>木造建築物のうち、４以外の建築物の新築、増築及び改築</t>
  </si>
  <si>
    <t>工場、作業場及び倉庫</t>
  </si>
  <si>
    <t>事務所、店舗、学校、病院及び他に分類されないもの</t>
  </si>
  <si>
    <t>非木造の建築物のうち、７以外の建築物の新築、増築及び改築</t>
  </si>
  <si>
    <t>主要構造物が鉄骨鉄筋コンクリート造の工場、作業場、および倉庫</t>
  </si>
  <si>
    <t>主要構造物が鉄骨鉄筋コンクリート造の事務所、店舗、学校、病院及びその他２１に該当しないもの</t>
  </si>
  <si>
    <t>主要構造物が鉄筋コンクリート造の工場、作業場、および倉庫</t>
  </si>
  <si>
    <t>主要構造物が鉄筋コンクリート造の事務所、店舗、病院及びその他２３、２４に該当しないもの</t>
  </si>
  <si>
    <t>主要構造物が鉄骨またはその他の金属で作られた工場、作業場、倉庫</t>
  </si>
  <si>
    <t>主要構造物が鉄骨またはその他の金属で作られた事務所、店舗、病院、学校及びその他２６に該当しないもの</t>
  </si>
  <si>
    <t>主要構造物が、コンクリートブロック造及び他の分類に該当しないもの</t>
  </si>
  <si>
    <t>農林関係公共事業を除く公共事業</t>
  </si>
  <si>
    <t>国及び地方公共団体の行う道路改良事業</t>
  </si>
  <si>
    <t>国及び地方公共団体の行う道路舗装新設事業</t>
  </si>
  <si>
    <t>国及び地方公共団体の行う道路橋梁整備事業</t>
  </si>
  <si>
    <t>国及び地方公共団体の行う道路補修事業</t>
  </si>
  <si>
    <t>国及び地方公共団体の行う道路改良事業、街路補修事業</t>
  </si>
  <si>
    <t>国及び地方公共団体の行う街路舗装新設事業</t>
  </si>
  <si>
    <t>国及び地方公共団体の行う街路橋梁整備事業</t>
  </si>
  <si>
    <t>日本道路公団の行う一般有料道路建設事業、補修修繕事業</t>
  </si>
  <si>
    <t>地方公共団体及び地方道路公社の行う一般有料道路建設事業、補修修繕事業</t>
  </si>
  <si>
    <t>国及び地方公共団体の行う土地区画整理事業</t>
  </si>
  <si>
    <t>国及び地方公共団体の行う河川事業</t>
  </si>
  <si>
    <t>国及び地方公共団体の行う河川総合開発事業並びに水資源開発事業団の行う事業</t>
  </si>
  <si>
    <t>国及び地方公共団体の行う海岸事業</t>
  </si>
  <si>
    <t>国及び地方公共団体の行う砂防事業及び地すべり対策事業</t>
  </si>
  <si>
    <t>地方公共団体及び地方公営企業の行う下水道事業の構築物の建設事業</t>
  </si>
  <si>
    <t>国及び地方公共団体の行う港湾事業、漁港事業、沿岸漁場整備事業及び離島電気事業</t>
  </si>
  <si>
    <t>国、地方公共団体、新東京国際空港公団及び関西国際空港株式会社の行う空港整備事業</t>
  </si>
  <si>
    <t>地方公共団体の行う環境衛生事業（廃棄物処理事業）</t>
  </si>
  <si>
    <t>国及び地方公共団体の行う公園及び緑地保全事業</t>
  </si>
  <si>
    <t>国及び地方公共団体等の３１～５９の事業の行う災害復旧事業及び鉱害普及事業</t>
  </si>
  <si>
    <t>国、地方公共団体等の行う農業土木事業、林道事業、治山事業及びこれらの事業の災害復旧事業</t>
  </si>
  <si>
    <t>ＪＲ、日本鉄道建設公団、公営鉄道、私鉄、帝都高速度交通営団及び本州四国連絡橋公団の行う鉄道軌道に関する構築物の新設工事及び施設保全の取替補修工事</t>
  </si>
  <si>
    <t>９電力株式会社、沖縄電力株式会社、電源開発株式会社、地方公営企業　その他の電気事業者の行う電気事業及び日本原子力発電株式会社の発送配電施設に関する構築物の建設及び施設保全で取替補修工事</t>
  </si>
  <si>
    <t>第一種電機事業者の行う電気通信線路施設等に関する構築物の新設工事及び施設保全で取替補修工事</t>
  </si>
  <si>
    <t>地方公営企業等の行う上水道事業における建設事業、工業用水道事業及び簡易水道事業</t>
  </si>
  <si>
    <t>住宅・都市整備公団、地域振興整備公団、地方公共団体、港湾整備関係等及び民間の行う土地造成、臨海部土地造成事業等</t>
  </si>
  <si>
    <t>民間企業等が行う土木建築物の建設事業</t>
  </si>
  <si>
    <t>民間ガス会社及び地方公営企業の行うガス事業の貯槽の建設工事</t>
  </si>
  <si>
    <t>地方公共団体の行う一般失業対策事業のうちの建設投資的事業</t>
  </si>
  <si>
    <t>駐車場建設事業及び上記以外のその他の土木</t>
  </si>
  <si>
    <t>64 その他の土木建設</t>
    <rPh sb="7" eb="9">
      <t>ドボク</t>
    </rPh>
    <rPh sb="9" eb="11">
      <t>ケンセツ</t>
    </rPh>
    <phoneticPr fontId="2"/>
  </si>
  <si>
    <t>建設需要：原材料需要</t>
  </si>
  <si>
    <t>2+29</t>
    <phoneticPr fontId="2"/>
  </si>
  <si>
    <t>3+16</t>
    <phoneticPr fontId="2"/>
  </si>
  <si>
    <t>4+7</t>
    <phoneticPr fontId="2"/>
  </si>
  <si>
    <t>5+6</t>
    <phoneticPr fontId="2"/>
  </si>
  <si>
    <t>建築基準法第２条に規定する主要構造物（以下「主要構造物」という。）が居住専用建築物、居住産業併用建築物（居住の用に供せられる部分をいう。以下同じ。）の新築、増築及び改築</t>
    <phoneticPr fontId="2"/>
  </si>
  <si>
    <t>8+9+12+15</t>
    <phoneticPr fontId="2"/>
  </si>
  <si>
    <t>10+11</t>
    <phoneticPr fontId="2"/>
  </si>
  <si>
    <t>13+14</t>
    <phoneticPr fontId="2"/>
  </si>
  <si>
    <t>17+20</t>
    <phoneticPr fontId="2"/>
  </si>
  <si>
    <t>18+19</t>
    <phoneticPr fontId="2"/>
  </si>
  <si>
    <t>21～28</t>
    <phoneticPr fontId="2"/>
  </si>
  <si>
    <t>30+64</t>
    <phoneticPr fontId="2"/>
  </si>
  <si>
    <t>31+51+63</t>
    <phoneticPr fontId="2"/>
  </si>
  <si>
    <t>32+50</t>
    <phoneticPr fontId="2"/>
  </si>
  <si>
    <t>33+41</t>
    <phoneticPr fontId="2"/>
  </si>
  <si>
    <t>34～40</t>
    <phoneticPr fontId="2"/>
  </si>
  <si>
    <t>42+47</t>
    <phoneticPr fontId="2"/>
  </si>
  <si>
    <t>43～46</t>
    <phoneticPr fontId="2"/>
  </si>
  <si>
    <t>48～51の公団の行う高速自動車国道建設事業、補修修繕事業</t>
    <phoneticPr fontId="2"/>
  </si>
  <si>
    <t>48+49</t>
    <phoneticPr fontId="2"/>
  </si>
  <si>
    <t>52+57～62</t>
    <phoneticPr fontId="2"/>
  </si>
  <si>
    <t>53～56</t>
    <phoneticPr fontId="2"/>
  </si>
  <si>
    <t>65～70</t>
    <phoneticPr fontId="2"/>
  </si>
  <si>
    <t>（その他土木建設）</t>
    <rPh sb="3" eb="4">
      <t>タ</t>
    </rPh>
    <rPh sb="4" eb="6">
      <t>ドボク</t>
    </rPh>
    <rPh sb="6" eb="8">
      <t>ケンセツ</t>
    </rPh>
    <phoneticPr fontId="2"/>
  </si>
  <si>
    <t>原材料投入係数</t>
    <rPh sb="0" eb="3">
      <t>ゲンザイリョウ</t>
    </rPh>
    <rPh sb="3" eb="5">
      <t>トウニュウ</t>
    </rPh>
    <rPh sb="5" eb="7">
      <t>ケイスウ</t>
    </rPh>
    <phoneticPr fontId="2"/>
  </si>
  <si>
    <t>就業係数（百万円当り）</t>
    <rPh sb="0" eb="2">
      <t>シュウギョウ</t>
    </rPh>
    <rPh sb="2" eb="4">
      <t>ケイスウ</t>
    </rPh>
    <phoneticPr fontId="2"/>
  </si>
  <si>
    <t>雇用係数</t>
    <rPh sb="0" eb="2">
      <t>コヨウ</t>
    </rPh>
    <phoneticPr fontId="2"/>
  </si>
  <si>
    <t>はん用機械</t>
  </si>
  <si>
    <t>生産用機械</t>
  </si>
  <si>
    <t>業務用機械</t>
  </si>
  <si>
    <t>第17表　一般分類建設部門取引額表（生産者価格）</t>
    <rPh sb="5" eb="7">
      <t>イッパン</t>
    </rPh>
    <rPh sb="7" eb="9">
      <t>ブンルイ</t>
    </rPh>
    <rPh sb="9" eb="11">
      <t>ケンセツ</t>
    </rPh>
    <rPh sb="11" eb="13">
      <t>ブモン</t>
    </rPh>
    <rPh sb="13" eb="16">
      <t>トリヒキガク</t>
    </rPh>
    <rPh sb="16" eb="17">
      <t>ヒョウ</t>
    </rPh>
    <rPh sb="18" eb="21">
      <t>セイサンシャ</t>
    </rPh>
    <rPh sb="21" eb="23">
      <t>カカク</t>
    </rPh>
    <phoneticPr fontId="2"/>
  </si>
  <si>
    <t>（単位：100万円）</t>
    <rPh sb="1" eb="3">
      <t>タンイ</t>
    </rPh>
    <rPh sb="7" eb="9">
      <t>マンエン</t>
    </rPh>
    <phoneticPr fontId="2"/>
  </si>
  <si>
    <t>東日本高速
道路 （株）、
中日本高速
道路 （株）、
西日本高速
道路 （株）</t>
  </si>
  <si>
    <t>首 都 高 速
道 路 （株）</t>
  </si>
  <si>
    <t>阪 神 高 速
道 路 （株）</t>
  </si>
  <si>
    <t>本 州 四 国 
連 絡 高 速
道 路 （株）</t>
  </si>
  <si>
    <t>耕種農業</t>
  </si>
  <si>
    <t>畜産</t>
  </si>
  <si>
    <t>農業サービス</t>
  </si>
  <si>
    <t>石炭・原油・天然ガス</t>
  </si>
  <si>
    <t>食料品</t>
  </si>
  <si>
    <t>飼料・有機質肥料（別掲を除く。）</t>
  </si>
  <si>
    <t>たばこ</t>
  </si>
  <si>
    <t>繊維工業製品</t>
  </si>
  <si>
    <t>家具・装備品</t>
  </si>
  <si>
    <t>パルプ・紙・板紙・加工紙</t>
  </si>
  <si>
    <t>紙加工品</t>
  </si>
  <si>
    <t>化学肥料</t>
  </si>
  <si>
    <t>合成樹脂</t>
  </si>
  <si>
    <t>化学繊維</t>
  </si>
  <si>
    <t>石油製品</t>
  </si>
  <si>
    <t>石炭製品</t>
  </si>
  <si>
    <t>プラスチック製品</t>
  </si>
  <si>
    <t>ゴム製品</t>
  </si>
  <si>
    <t>ガラス・ガラス製品</t>
  </si>
  <si>
    <t>セメント・セメント製品</t>
  </si>
  <si>
    <t>陶磁器</t>
  </si>
  <si>
    <t>その他の窯業・土石製品</t>
  </si>
  <si>
    <t>銑鉄・粗鋼</t>
  </si>
  <si>
    <t>鋼材</t>
  </si>
  <si>
    <t>非鉄金属製錬・精製</t>
  </si>
  <si>
    <t>非鉄金属加工製品</t>
  </si>
  <si>
    <t>その他の金属製品</t>
  </si>
  <si>
    <t>自動車部品・同附属品</t>
  </si>
  <si>
    <t>船舶・同修理</t>
  </si>
  <si>
    <t>その他の輸送機械・同修理</t>
  </si>
  <si>
    <t>建築</t>
  </si>
  <si>
    <t>建設補修</t>
  </si>
  <si>
    <t>電力</t>
  </si>
  <si>
    <t>ガス・熱供給</t>
  </si>
  <si>
    <t>水道</t>
  </si>
  <si>
    <t>廃棄物処理</t>
  </si>
  <si>
    <t>不動産仲介及び賃貸</t>
  </si>
  <si>
    <t>住宅賃貸料</t>
  </si>
  <si>
    <t>鉄道輸送</t>
  </si>
  <si>
    <t>自家輸送</t>
  </si>
  <si>
    <t>水運</t>
  </si>
  <si>
    <t>航空輸送</t>
  </si>
  <si>
    <t>倉庫</t>
  </si>
  <si>
    <t>放送</t>
  </si>
  <si>
    <t>教育</t>
  </si>
  <si>
    <t>研究</t>
  </si>
  <si>
    <t>物品賃貸サービス</t>
  </si>
  <si>
    <t>広告</t>
  </si>
  <si>
    <t>自動車整備・機械修理</t>
  </si>
  <si>
    <t>その他の対個人サービス</t>
  </si>
  <si>
    <t>国内生産額</t>
  </si>
  <si>
    <t>投入係数</t>
    <phoneticPr fontId="2"/>
  </si>
  <si>
    <t xml:space="preserve"> </t>
    <phoneticPr fontId="2"/>
  </si>
  <si>
    <t>事務用品</t>
  </si>
  <si>
    <t>分類不明</t>
  </si>
  <si>
    <t>列和</t>
  </si>
  <si>
    <t>就業係数</t>
    <phoneticPr fontId="2"/>
  </si>
  <si>
    <t>雇用係数</t>
    <phoneticPr fontId="2"/>
  </si>
  <si>
    <t>従業者</t>
    <rPh sb="0" eb="3">
      <t>ジュウギョウシャ</t>
    </rPh>
    <phoneticPr fontId="2"/>
  </si>
  <si>
    <t>雇用者</t>
    <rPh sb="0" eb="3">
      <t>コヨウシャ</t>
    </rPh>
    <phoneticPr fontId="2"/>
  </si>
  <si>
    <t>A</t>
    <phoneticPr fontId="2"/>
  </si>
  <si>
    <t>B</t>
    <phoneticPr fontId="2"/>
  </si>
  <si>
    <t>C</t>
    <phoneticPr fontId="2"/>
  </si>
  <si>
    <t>D</t>
    <phoneticPr fontId="2"/>
  </si>
  <si>
    <t>E</t>
    <phoneticPr fontId="2"/>
  </si>
  <si>
    <t>F</t>
    <phoneticPr fontId="2"/>
  </si>
  <si>
    <t>G=Σ(A:E)/Ｆ</t>
    <phoneticPr fontId="2"/>
  </si>
  <si>
    <t>H=A/F</t>
    <phoneticPr fontId="2"/>
  </si>
  <si>
    <t>B=A/ΣA</t>
    <phoneticPr fontId="2"/>
  </si>
  <si>
    <t xml:space="preserve"> </t>
    <phoneticPr fontId="2"/>
  </si>
  <si>
    <t>住宅建築</t>
  </si>
  <si>
    <t>住宅建築
（木造）</t>
  </si>
  <si>
    <t>木造在来
住宅</t>
  </si>
  <si>
    <t>木造量産
住宅</t>
  </si>
  <si>
    <t>住宅建築
（非木造）</t>
  </si>
  <si>
    <t>地 方 公 社 等</t>
    <rPh sb="4" eb="5">
      <t>コウ</t>
    </rPh>
    <rPh sb="6" eb="7">
      <t>シャ</t>
    </rPh>
    <rPh sb="8" eb="9">
      <t>トウ</t>
    </rPh>
    <phoneticPr fontId="2"/>
  </si>
  <si>
    <t>河 川 総 合 開 発</t>
    <rPh sb="8" eb="9">
      <t>カイ</t>
    </rPh>
    <rPh sb="10" eb="11">
      <t>ハツ</t>
    </rPh>
    <phoneticPr fontId="2"/>
  </si>
  <si>
    <t>011</t>
  </si>
  <si>
    <t>012</t>
  </si>
  <si>
    <t>013</t>
  </si>
  <si>
    <t>015</t>
  </si>
  <si>
    <t>017</t>
  </si>
  <si>
    <t>061</t>
  </si>
  <si>
    <t>062</t>
  </si>
  <si>
    <t>その他の鉱業</t>
  </si>
  <si>
    <t>111</t>
  </si>
  <si>
    <t>112</t>
  </si>
  <si>
    <t>飲料</t>
  </si>
  <si>
    <t>113</t>
  </si>
  <si>
    <t>114</t>
  </si>
  <si>
    <t>151</t>
  </si>
  <si>
    <t>152</t>
  </si>
  <si>
    <t>衣服・その他の繊維既製品</t>
  </si>
  <si>
    <t>161</t>
  </si>
  <si>
    <t>木材・木製品</t>
  </si>
  <si>
    <t>162</t>
  </si>
  <si>
    <t>163</t>
  </si>
  <si>
    <t>164</t>
  </si>
  <si>
    <t>191</t>
  </si>
  <si>
    <t>印刷・製版・製本</t>
  </si>
  <si>
    <t>201</t>
  </si>
  <si>
    <t>202</t>
  </si>
  <si>
    <t>無機化学工業製品</t>
  </si>
  <si>
    <t>203</t>
  </si>
  <si>
    <t>石油化学系基礎製品</t>
  </si>
  <si>
    <t>204</t>
  </si>
  <si>
    <t>有機化学工業製品（石油化学系基礎製品・合成樹脂を除く。）</t>
  </si>
  <si>
    <t>205</t>
  </si>
  <si>
    <t>206</t>
  </si>
  <si>
    <t>207</t>
  </si>
  <si>
    <t>医薬品</t>
  </si>
  <si>
    <t>208</t>
  </si>
  <si>
    <t>化学最終製品（医薬品を除く。）</t>
  </si>
  <si>
    <t>211</t>
  </si>
  <si>
    <t>212</t>
  </si>
  <si>
    <t>221</t>
  </si>
  <si>
    <t>222</t>
  </si>
  <si>
    <t>231</t>
  </si>
  <si>
    <t>なめし革・革製品・毛皮</t>
  </si>
  <si>
    <t>251</t>
  </si>
  <si>
    <t>252</t>
  </si>
  <si>
    <t>253</t>
  </si>
  <si>
    <t>259</t>
  </si>
  <si>
    <t>261</t>
  </si>
  <si>
    <t>262</t>
  </si>
  <si>
    <t>263</t>
  </si>
  <si>
    <t>鋳鍛造品（鉄）</t>
  </si>
  <si>
    <t>269</t>
  </si>
  <si>
    <t>その他の鉄鋼製品</t>
  </si>
  <si>
    <t>271</t>
  </si>
  <si>
    <t>272</t>
  </si>
  <si>
    <t>281</t>
  </si>
  <si>
    <t>建設用・建築用金属製品</t>
  </si>
  <si>
    <t>289</t>
  </si>
  <si>
    <t>291</t>
  </si>
  <si>
    <t>301</t>
  </si>
  <si>
    <t>311</t>
  </si>
  <si>
    <t>321</t>
  </si>
  <si>
    <t>電子デバイス</t>
  </si>
  <si>
    <t>329</t>
  </si>
  <si>
    <t>その他の電子部品</t>
  </si>
  <si>
    <t>331</t>
  </si>
  <si>
    <t>産業用電気機器</t>
  </si>
  <si>
    <t>332</t>
  </si>
  <si>
    <t>民生用電気機器</t>
  </si>
  <si>
    <t>333</t>
  </si>
  <si>
    <t>電子応用装置・電気計測器</t>
  </si>
  <si>
    <t>339</t>
  </si>
  <si>
    <t>その他の電気機械</t>
  </si>
  <si>
    <t>341</t>
  </si>
  <si>
    <t>通信・映像・音響機器</t>
  </si>
  <si>
    <t>342</t>
  </si>
  <si>
    <t>電子計算機・同附属装置</t>
  </si>
  <si>
    <t>351</t>
  </si>
  <si>
    <t>乗用車</t>
  </si>
  <si>
    <t>352</t>
  </si>
  <si>
    <t>その他の自動車</t>
  </si>
  <si>
    <t>353</t>
  </si>
  <si>
    <t>354</t>
  </si>
  <si>
    <t>359</t>
  </si>
  <si>
    <t>391</t>
  </si>
  <si>
    <t>392</t>
  </si>
  <si>
    <t>再生資源回収・加工処理</t>
  </si>
  <si>
    <t>411</t>
  </si>
  <si>
    <t>412</t>
  </si>
  <si>
    <t>413</t>
  </si>
  <si>
    <t>公共事業</t>
  </si>
  <si>
    <t>419</t>
  </si>
  <si>
    <t>その他の土木建設</t>
  </si>
  <si>
    <t>461</t>
  </si>
  <si>
    <t>462</t>
  </si>
  <si>
    <t>471</t>
  </si>
  <si>
    <t>481</t>
  </si>
  <si>
    <t>511</t>
  </si>
  <si>
    <t>531</t>
  </si>
  <si>
    <t>551</t>
  </si>
  <si>
    <t>552</t>
  </si>
  <si>
    <t>553</t>
  </si>
  <si>
    <t>住宅賃貸料（帰属家賃）</t>
  </si>
  <si>
    <t>571</t>
  </si>
  <si>
    <t>572</t>
  </si>
  <si>
    <t>道路輸送（自家輸送を除く。）</t>
  </si>
  <si>
    <t>573</t>
  </si>
  <si>
    <t>574</t>
  </si>
  <si>
    <t>575</t>
  </si>
  <si>
    <t>576</t>
  </si>
  <si>
    <t>貨物利用運送</t>
  </si>
  <si>
    <t>577</t>
  </si>
  <si>
    <t>578</t>
  </si>
  <si>
    <t>運輸附帯サービス</t>
  </si>
  <si>
    <t>579</t>
  </si>
  <si>
    <t>郵便・信書便</t>
  </si>
  <si>
    <t>591</t>
  </si>
  <si>
    <t>通信</t>
  </si>
  <si>
    <t>592</t>
  </si>
  <si>
    <t>593</t>
  </si>
  <si>
    <t>情報サービス</t>
  </si>
  <si>
    <t>594</t>
  </si>
  <si>
    <t>インターネット附随サービス</t>
  </si>
  <si>
    <t>595</t>
  </si>
  <si>
    <t>映像・音声・文字情報制作</t>
  </si>
  <si>
    <t>611</t>
  </si>
  <si>
    <t>631</t>
  </si>
  <si>
    <t>632</t>
  </si>
  <si>
    <t>641</t>
  </si>
  <si>
    <t>医療</t>
  </si>
  <si>
    <t>642</t>
  </si>
  <si>
    <t>保健衛生</t>
  </si>
  <si>
    <t>643</t>
  </si>
  <si>
    <t>社会保険・社会福祉</t>
  </si>
  <si>
    <t>644</t>
  </si>
  <si>
    <t>介護</t>
  </si>
  <si>
    <t>659</t>
  </si>
  <si>
    <t>他に分類されない会員制団体</t>
  </si>
  <si>
    <t>661</t>
  </si>
  <si>
    <t>662</t>
  </si>
  <si>
    <t>663</t>
  </si>
  <si>
    <t>669</t>
  </si>
  <si>
    <t>その他の対事業所サービス</t>
  </si>
  <si>
    <t>671</t>
  </si>
  <si>
    <t>宿泊業</t>
  </si>
  <si>
    <t>672</t>
  </si>
  <si>
    <t>飲食サービス</t>
  </si>
  <si>
    <t>673</t>
  </si>
  <si>
    <t>洗濯・理容・美容・浴場業</t>
  </si>
  <si>
    <t>674</t>
  </si>
  <si>
    <t>娯楽サービス</t>
  </si>
  <si>
    <t>679</t>
  </si>
  <si>
    <t>681</t>
  </si>
  <si>
    <t>691</t>
  </si>
  <si>
    <t>700</t>
  </si>
  <si>
    <t>711</t>
  </si>
  <si>
    <t>911</t>
  </si>
  <si>
    <t>921</t>
  </si>
  <si>
    <t>931</t>
  </si>
  <si>
    <t>932</t>
  </si>
  <si>
    <t>資本減耗引当（社会資本等減耗分）</t>
  </si>
  <si>
    <t>941</t>
  </si>
  <si>
    <t>間接税（関税・輸入品商品税を除く。）</t>
  </si>
  <si>
    <t>951</t>
  </si>
  <si>
    <t>960</t>
  </si>
  <si>
    <t>970</t>
  </si>
  <si>
    <t>廃棄物処理
施設</t>
  </si>
  <si>
    <t>ＲＣ住宅</t>
  </si>
  <si>
    <t>ＲＣ在来
住宅</t>
  </si>
  <si>
    <t>ＲＣ量産
住宅</t>
  </si>
  <si>
    <t>Ｓ住宅</t>
  </si>
  <si>
    <t>ＣＢ住宅</t>
  </si>
  <si>
    <t>非住宅建築
（木造）</t>
  </si>
  <si>
    <t>木造工場</t>
  </si>
  <si>
    <t>ＳＲＣ
事務所</t>
  </si>
  <si>
    <t>ＲＣ工場</t>
  </si>
  <si>
    <t>ＲＣ学校</t>
  </si>
  <si>
    <t>Ｓ工場</t>
  </si>
  <si>
    <t>Ｓ事務所</t>
  </si>
  <si>
    <t>土木</t>
  </si>
  <si>
    <t>道路関係
公共事業</t>
  </si>
  <si>
    <t>道路</t>
  </si>
  <si>
    <t>一般道路</t>
  </si>
  <si>
    <t>道路改良</t>
  </si>
  <si>
    <t>道路舗装</t>
  </si>
  <si>
    <t>道路橋梁</t>
  </si>
  <si>
    <t>道路補修</t>
  </si>
  <si>
    <t>街路改良</t>
  </si>
  <si>
    <t>街路舗装</t>
  </si>
  <si>
    <t>街路橋梁</t>
  </si>
  <si>
    <t>有料道路</t>
  </si>
  <si>
    <t>高速有料
道路</t>
  </si>
  <si>
    <t>日本道路
公団</t>
  </si>
  <si>
    <t>首都高速
道路公団</t>
  </si>
  <si>
    <t>阪神高速
道路公団</t>
  </si>
  <si>
    <t>本州四国
連絡橋公団</t>
  </si>
  <si>
    <t>一般有料
道路</t>
  </si>
  <si>
    <t>地方道路
公社等</t>
  </si>
  <si>
    <t>区画整理</t>
  </si>
  <si>
    <t>治水</t>
  </si>
  <si>
    <t>河川改修</t>
  </si>
  <si>
    <t>河川総合</t>
  </si>
  <si>
    <t>海岸</t>
  </si>
  <si>
    <t>砂防</t>
  </si>
  <si>
    <t>下水道</t>
  </si>
  <si>
    <t>空港</t>
  </si>
  <si>
    <t>環境衛生</t>
  </si>
  <si>
    <t>公園</t>
  </si>
  <si>
    <t>災害復旧</t>
  </si>
  <si>
    <t>農林関係
公共事業</t>
  </si>
  <si>
    <t>その他の
土木建設</t>
  </si>
  <si>
    <t>鉄道軌道
建設</t>
  </si>
  <si>
    <t>電力施設
建設</t>
  </si>
  <si>
    <t>電気通信
施設建設</t>
  </si>
  <si>
    <t>上・工業用
水道</t>
  </si>
  <si>
    <t>土地造成</t>
  </si>
  <si>
    <t>その他の
土木</t>
  </si>
  <si>
    <t>住宅建築（非木造）</t>
    <phoneticPr fontId="2"/>
  </si>
  <si>
    <t>感応度係数</t>
  </si>
  <si>
    <t>影響力係数</t>
  </si>
  <si>
    <t>平成27年(2015年)産業連関表 逆行列係数表[ I - ( I - M^ )A ]-1　(統合中分類)</t>
  </si>
  <si>
    <t>平均</t>
  </si>
  <si>
    <t>平成27年(2015年)産業連関表 投入係数表(統合中分類)</t>
  </si>
  <si>
    <t>721</t>
  </si>
  <si>
    <t>731</t>
  </si>
  <si>
    <t>732</t>
  </si>
  <si>
    <t>741</t>
  </si>
  <si>
    <t>751</t>
  </si>
  <si>
    <t>761</t>
  </si>
  <si>
    <t>780</t>
  </si>
  <si>
    <t>790</t>
  </si>
  <si>
    <t>801</t>
  </si>
  <si>
    <t>810</t>
  </si>
  <si>
    <t>820</t>
  </si>
  <si>
    <t>830</t>
  </si>
  <si>
    <t>841</t>
  </si>
  <si>
    <t>851</t>
  </si>
  <si>
    <t>861</t>
  </si>
  <si>
    <t>870</t>
  </si>
  <si>
    <t>880</t>
  </si>
  <si>
    <t>家計外消費支出（列）</t>
  </si>
  <si>
    <t>一般政府消費支出（社会資本等減耗分）</t>
  </si>
  <si>
    <t>国内総固定資本形成（公的）</t>
  </si>
  <si>
    <t>国内総固定資本形成（民間）</t>
  </si>
  <si>
    <t>国内最終需要計</t>
  </si>
  <si>
    <t>国内需要合計</t>
  </si>
  <si>
    <t>輸出計</t>
  </si>
  <si>
    <t>（控除）関税</t>
  </si>
  <si>
    <t>（控除）輸入品商品税</t>
  </si>
  <si>
    <t>（控除）輸入計</t>
  </si>
  <si>
    <t>平成27年(2015年)産業連関表 取引基本表(生産者価格評価)(統合中分類)</t>
  </si>
  <si>
    <t>域内生産額</t>
    <rPh sb="0" eb="1">
      <t>イキ</t>
    </rPh>
    <phoneticPr fontId="2"/>
  </si>
  <si>
    <t>備考（参照WS)</t>
    <rPh sb="0" eb="2">
      <t>ビコウ</t>
    </rPh>
    <rPh sb="3" eb="5">
      <t>サンショウ</t>
    </rPh>
    <phoneticPr fontId="2"/>
  </si>
  <si>
    <t>最終需要推計</t>
    <rPh sb="0" eb="2">
      <t>サイシュウ</t>
    </rPh>
    <rPh sb="2" eb="4">
      <t>ジュヨウ</t>
    </rPh>
    <rPh sb="4" eb="6">
      <t>スイケイ</t>
    </rPh>
    <phoneticPr fontId="2"/>
  </si>
  <si>
    <t>(建設)投入分析WS</t>
  </si>
  <si>
    <t>分析係数</t>
    <rPh sb="0" eb="2">
      <t>ブンセキ</t>
    </rPh>
    <rPh sb="2" eb="4">
      <t>ケイスウ</t>
    </rPh>
    <phoneticPr fontId="2"/>
  </si>
  <si>
    <t>域内需要合計</t>
    <rPh sb="0" eb="1">
      <t>イキ</t>
    </rPh>
    <phoneticPr fontId="2"/>
  </si>
  <si>
    <t>直接効果と一次間接波及額の合計に雇用者所得率をかけて雇用者所得誘発額を算出</t>
    <rPh sb="0" eb="2">
      <t>チョクセツ</t>
    </rPh>
    <rPh sb="2" eb="4">
      <t>コウカ</t>
    </rPh>
    <rPh sb="5" eb="7">
      <t>イチジ</t>
    </rPh>
    <rPh sb="7" eb="9">
      <t>カンセツ</t>
    </rPh>
    <rPh sb="9" eb="11">
      <t>ハキュウ</t>
    </rPh>
    <rPh sb="11" eb="12">
      <t>ガク</t>
    </rPh>
    <rPh sb="13" eb="15">
      <t>ゴウケイ</t>
    </rPh>
    <rPh sb="16" eb="19">
      <t>コヨウシャ</t>
    </rPh>
    <rPh sb="19" eb="22">
      <t>ショトクリツ</t>
    </rPh>
    <rPh sb="26" eb="29">
      <t>コヨウシャ</t>
    </rPh>
    <rPh sb="29" eb="31">
      <t>ショトク</t>
    </rPh>
    <rPh sb="31" eb="34">
      <t>ユウハツガク</t>
    </rPh>
    <rPh sb="35" eb="37">
      <t>サンシュツ</t>
    </rPh>
    <phoneticPr fontId="2"/>
  </si>
  <si>
    <t>雇用者所得誘発額に平均消費性向をかけて民間消費需要増加額を算出</t>
    <rPh sb="9" eb="11">
      <t>ヘイキン</t>
    </rPh>
    <rPh sb="11" eb="13">
      <t>ショウヒ</t>
    </rPh>
    <rPh sb="13" eb="15">
      <t>セイコウ</t>
    </rPh>
    <rPh sb="19" eb="21">
      <t>ミンカン</t>
    </rPh>
    <rPh sb="21" eb="23">
      <t>ショウヒ</t>
    </rPh>
    <rPh sb="23" eb="25">
      <t>ジュヨウ</t>
    </rPh>
    <rPh sb="25" eb="27">
      <t>ゾウカ</t>
    </rPh>
    <rPh sb="27" eb="28">
      <t>ガク</t>
    </rPh>
    <rPh sb="29" eb="31">
      <t>サンシュツ</t>
    </rPh>
    <phoneticPr fontId="2"/>
  </si>
  <si>
    <t>SRC住宅などの工事費用に(建設)投入係数を掛けて１０７部門ごとの中間投入額としての需要増加額を計算する</t>
    <rPh sb="3" eb="5">
      <t>ジュウタク</t>
    </rPh>
    <rPh sb="8" eb="12">
      <t>コウジヒヨウ</t>
    </rPh>
    <rPh sb="22" eb="23">
      <t>カ</t>
    </rPh>
    <rPh sb="28" eb="30">
      <t>ブモン</t>
    </rPh>
    <rPh sb="33" eb="35">
      <t>チュウカン</t>
    </rPh>
    <rPh sb="35" eb="38">
      <t>トウニュウガク</t>
    </rPh>
    <rPh sb="42" eb="46">
      <t>ジュヨウゾウカ</t>
    </rPh>
    <rPh sb="46" eb="47">
      <t>ガク</t>
    </rPh>
    <rPh sb="48" eb="50">
      <t>ケイサン</t>
    </rPh>
    <phoneticPr fontId="2"/>
  </si>
  <si>
    <t>中間投入額としての需要増加額に県内自給率をかけ県内需要増加額を算出</t>
    <rPh sb="15" eb="17">
      <t>ケンナイ</t>
    </rPh>
    <rPh sb="17" eb="20">
      <t>ジキュウリツ</t>
    </rPh>
    <rPh sb="23" eb="25">
      <t>ケンナイ</t>
    </rPh>
    <rPh sb="25" eb="30">
      <t>ジュヨウゾウカガク</t>
    </rPh>
    <rPh sb="31" eb="33">
      <t>サンシュツ</t>
    </rPh>
    <phoneticPr fontId="2"/>
  </si>
  <si>
    <t>県内需要増加額に逆行列をかけ一次間接波及効果額を算出</t>
    <rPh sb="8" eb="11">
      <t>ギャクギョウレツ</t>
    </rPh>
    <rPh sb="14" eb="16">
      <t>イチジ</t>
    </rPh>
    <rPh sb="16" eb="18">
      <t>カンセツ</t>
    </rPh>
    <rPh sb="18" eb="22">
      <t>ハキュウコウカ</t>
    </rPh>
    <rPh sb="22" eb="23">
      <t>ガク</t>
    </rPh>
    <rPh sb="24" eb="26">
      <t>サンシュツ</t>
    </rPh>
    <phoneticPr fontId="2"/>
  </si>
  <si>
    <t>民間消費需要増加額に民間消費支出構成比をかけて１０７部門の民間消費需要増加額を算出</t>
    <rPh sb="10" eb="12">
      <t>ミンカン</t>
    </rPh>
    <rPh sb="12" eb="14">
      <t>ショウヒ</t>
    </rPh>
    <rPh sb="14" eb="16">
      <t>シシュツ</t>
    </rPh>
    <rPh sb="16" eb="19">
      <t>コウセイヒ</t>
    </rPh>
    <rPh sb="26" eb="28">
      <t>ブモン</t>
    </rPh>
    <rPh sb="29" eb="31">
      <t>ミンカン</t>
    </rPh>
    <rPh sb="31" eb="33">
      <t>ショウヒ</t>
    </rPh>
    <rPh sb="33" eb="35">
      <t>ジュヨウ</t>
    </rPh>
    <rPh sb="35" eb="38">
      <t>ゾウカガク</t>
    </rPh>
    <rPh sb="39" eb="41">
      <t>サンシュツ</t>
    </rPh>
    <phoneticPr fontId="2"/>
  </si>
  <si>
    <t>１０７部門の民間消費需要増加額に県内自給率をかけて１０７部門の県内民間消費需要増加額を算出</t>
    <rPh sb="3" eb="5">
      <t>ブモン</t>
    </rPh>
    <rPh sb="6" eb="8">
      <t>ミンカン</t>
    </rPh>
    <rPh sb="8" eb="10">
      <t>ショウヒ</t>
    </rPh>
    <rPh sb="10" eb="12">
      <t>ジュヨウ</t>
    </rPh>
    <rPh sb="12" eb="14">
      <t>ゾウカ</t>
    </rPh>
    <rPh sb="14" eb="15">
      <t>ガク</t>
    </rPh>
    <rPh sb="16" eb="18">
      <t>ケンナイ</t>
    </rPh>
    <rPh sb="18" eb="21">
      <t>ジキュウリツ</t>
    </rPh>
    <rPh sb="28" eb="30">
      <t>ブモン</t>
    </rPh>
    <rPh sb="31" eb="33">
      <t>ケンナイ</t>
    </rPh>
    <rPh sb="33" eb="35">
      <t>ミンカン</t>
    </rPh>
    <rPh sb="35" eb="37">
      <t>ショウヒ</t>
    </rPh>
    <rPh sb="37" eb="39">
      <t>ジュヨウ</t>
    </rPh>
    <rPh sb="39" eb="42">
      <t>ゾウカガク</t>
    </rPh>
    <rPh sb="43" eb="45">
      <t>サンシュツ</t>
    </rPh>
    <phoneticPr fontId="2"/>
  </si>
  <si>
    <t>１０７部門の県内民間消費需要増加額に逆行列係数をかけて二次間接波及効果額を算出</t>
    <rPh sb="18" eb="21">
      <t>ギャクギョウレツ</t>
    </rPh>
    <rPh sb="21" eb="23">
      <t>ケイスウ</t>
    </rPh>
    <rPh sb="27" eb="29">
      <t>ニジ</t>
    </rPh>
    <rPh sb="29" eb="31">
      <t>カンセツ</t>
    </rPh>
    <rPh sb="31" eb="33">
      <t>ハキュウ</t>
    </rPh>
    <rPh sb="33" eb="36">
      <t>コウカガク</t>
    </rPh>
    <rPh sb="37" eb="39">
      <t>サンシュツ</t>
    </rPh>
    <phoneticPr fontId="2"/>
  </si>
  <si>
    <t>利用の手引</t>
    <rPh sb="0" eb="2">
      <t>リヨウ</t>
    </rPh>
    <rPh sb="3" eb="5">
      <t>テビ</t>
    </rPh>
    <phoneticPr fontId="2"/>
  </si>
  <si>
    <t>１　はじめに</t>
    <phoneticPr fontId="2"/>
  </si>
  <si>
    <t>２　利用方法</t>
    <rPh sb="2" eb="4">
      <t>リヨウ</t>
    </rPh>
    <rPh sb="4" eb="6">
      <t>ホウホウ</t>
    </rPh>
    <phoneticPr fontId="2"/>
  </si>
  <si>
    <t>２　留意事項</t>
    <phoneticPr fontId="2"/>
  </si>
  <si>
    <t>　産業連関表分析はあくまで経済モデル分析の一つであり、下記のような仮定や前提条件があります。</t>
    <rPh sb="1" eb="3">
      <t>サンギョウ</t>
    </rPh>
    <rPh sb="3" eb="6">
      <t>レンカンヒョウ</t>
    </rPh>
    <rPh sb="6" eb="8">
      <t>ブンセキ</t>
    </rPh>
    <rPh sb="13" eb="15">
      <t>ケイザイ</t>
    </rPh>
    <rPh sb="18" eb="20">
      <t>ブンセキ</t>
    </rPh>
    <rPh sb="21" eb="22">
      <t>ヒト</t>
    </rPh>
    <rPh sb="27" eb="29">
      <t>カキ</t>
    </rPh>
    <rPh sb="33" eb="35">
      <t>カテイ</t>
    </rPh>
    <rPh sb="36" eb="38">
      <t>ゼンテイ</t>
    </rPh>
    <rPh sb="38" eb="40">
      <t>ジョウケン</t>
    </rPh>
    <phoneticPr fontId="2"/>
  </si>
  <si>
    <t>①　全ての生産は最終需要を満たすために行われるものとします。</t>
    <rPh sb="2" eb="3">
      <t>スベ</t>
    </rPh>
    <rPh sb="5" eb="7">
      <t>セイサン</t>
    </rPh>
    <rPh sb="8" eb="10">
      <t>サイシュウ</t>
    </rPh>
    <rPh sb="10" eb="12">
      <t>ジュヨウ</t>
    </rPh>
    <rPh sb="13" eb="14">
      <t>ミ</t>
    </rPh>
    <rPh sb="19" eb="20">
      <t>オコナ</t>
    </rPh>
    <phoneticPr fontId="2"/>
  </si>
  <si>
    <t>②　生産を行う上での「制約条件（ボトルネック）」は一切ないものとします。</t>
    <rPh sb="2" eb="4">
      <t>セイサン</t>
    </rPh>
    <rPh sb="5" eb="6">
      <t>オコナ</t>
    </rPh>
    <rPh sb="7" eb="8">
      <t>ウエ</t>
    </rPh>
    <rPh sb="11" eb="13">
      <t>セイヤク</t>
    </rPh>
    <rPh sb="13" eb="15">
      <t>ジョウケン</t>
    </rPh>
    <rPh sb="25" eb="27">
      <t>イッサイ</t>
    </rPh>
    <phoneticPr fontId="2"/>
  </si>
  <si>
    <t>③　産業連関表対象年（平成２７年）と分析対象時点での産業構造は完全には一致しませんが、短期的には変化せず一定であるものとします。</t>
    <rPh sb="2" eb="4">
      <t>サンギョウ</t>
    </rPh>
    <rPh sb="4" eb="7">
      <t>レンカンヒョウ</t>
    </rPh>
    <rPh sb="7" eb="9">
      <t>タイショウ</t>
    </rPh>
    <rPh sb="9" eb="10">
      <t>ネン</t>
    </rPh>
    <rPh sb="11" eb="13">
      <t>ヘイセイ</t>
    </rPh>
    <rPh sb="15" eb="16">
      <t>ネン</t>
    </rPh>
    <rPh sb="18" eb="20">
      <t>ブンセキ</t>
    </rPh>
    <rPh sb="20" eb="22">
      <t>タイショウ</t>
    </rPh>
    <rPh sb="22" eb="24">
      <t>ジテン</t>
    </rPh>
    <rPh sb="26" eb="28">
      <t>サンギョウ</t>
    </rPh>
    <rPh sb="28" eb="30">
      <t>コウゾウ</t>
    </rPh>
    <rPh sb="31" eb="33">
      <t>カンゼン</t>
    </rPh>
    <rPh sb="35" eb="37">
      <t>イッチ</t>
    </rPh>
    <rPh sb="43" eb="46">
      <t>タンキテキ</t>
    </rPh>
    <rPh sb="48" eb="50">
      <t>ヘンカ</t>
    </rPh>
    <phoneticPr fontId="2"/>
  </si>
  <si>
    <t>④　規模に関して収穫は一定である（投入額と生産額に線形的な比例関係がある）ものとします。</t>
    <rPh sb="2" eb="4">
      <t>キボ</t>
    </rPh>
    <rPh sb="5" eb="6">
      <t>カン</t>
    </rPh>
    <rPh sb="8" eb="10">
      <t>シュウカク</t>
    </rPh>
    <rPh sb="11" eb="13">
      <t>イッテイ</t>
    </rPh>
    <rPh sb="17" eb="19">
      <t>トウニュウ</t>
    </rPh>
    <rPh sb="19" eb="20">
      <t>ガク</t>
    </rPh>
    <rPh sb="21" eb="24">
      <t>セイサンガク</t>
    </rPh>
    <rPh sb="25" eb="28">
      <t>センケイテキ</t>
    </rPh>
    <rPh sb="29" eb="31">
      <t>ヒレイ</t>
    </rPh>
    <rPh sb="31" eb="33">
      <t>カンケイ</t>
    </rPh>
    <phoneticPr fontId="2"/>
  </si>
  <si>
    <t>⑤　生産波及は途中で中断することなく、最後まで波及するものとします。追加需要の増加には全て生産増で対応し、在庫の取り崩し等による波及の中断がないものとします。</t>
    <rPh sb="2" eb="4">
      <t>セイサン</t>
    </rPh>
    <rPh sb="4" eb="6">
      <t>ハキュウ</t>
    </rPh>
    <rPh sb="7" eb="9">
      <t>トチュウ</t>
    </rPh>
    <rPh sb="10" eb="12">
      <t>チュウダン</t>
    </rPh>
    <rPh sb="19" eb="21">
      <t>サイゴ</t>
    </rPh>
    <rPh sb="23" eb="25">
      <t>ハキュウ</t>
    </rPh>
    <phoneticPr fontId="2"/>
  </si>
  <si>
    <t>⑥　各部門が生産活動を個別に行った効果の和は、それらの部門が同時に行ったときの総効果に等しいものとします。</t>
    <rPh sb="2" eb="5">
      <t>カクブモン</t>
    </rPh>
    <rPh sb="6" eb="8">
      <t>セイサン</t>
    </rPh>
    <rPh sb="8" eb="10">
      <t>カツドウ</t>
    </rPh>
    <rPh sb="11" eb="13">
      <t>コベツ</t>
    </rPh>
    <rPh sb="14" eb="15">
      <t>オコナ</t>
    </rPh>
    <rPh sb="17" eb="19">
      <t>コウカ</t>
    </rPh>
    <rPh sb="20" eb="21">
      <t>ワ</t>
    </rPh>
    <rPh sb="27" eb="29">
      <t>ブモン</t>
    </rPh>
    <rPh sb="30" eb="32">
      <t>ドウジ</t>
    </rPh>
    <rPh sb="33" eb="34">
      <t>オコナ</t>
    </rPh>
    <rPh sb="39" eb="40">
      <t>ソウ</t>
    </rPh>
    <rPh sb="40" eb="42">
      <t>コウカ</t>
    </rPh>
    <rPh sb="43" eb="44">
      <t>ヒト</t>
    </rPh>
    <phoneticPr fontId="2"/>
  </si>
  <si>
    <t>⑦　価格は産業連関表対象年（平成２７年）の価格により、分析対象時点の価格を考慮しません。</t>
    <rPh sb="2" eb="4">
      <t>カカク</t>
    </rPh>
    <rPh sb="5" eb="7">
      <t>サンギョウ</t>
    </rPh>
    <rPh sb="7" eb="10">
      <t>レンカンヒョウ</t>
    </rPh>
    <rPh sb="10" eb="12">
      <t>タイショウ</t>
    </rPh>
    <rPh sb="12" eb="13">
      <t>ネン</t>
    </rPh>
    <rPh sb="14" eb="16">
      <t>ヘイセイ</t>
    </rPh>
    <rPh sb="18" eb="19">
      <t>ネン</t>
    </rPh>
    <rPh sb="21" eb="23">
      <t>カカク</t>
    </rPh>
    <rPh sb="27" eb="29">
      <t>ブンセキ</t>
    </rPh>
    <rPh sb="29" eb="31">
      <t>タイショウ</t>
    </rPh>
    <rPh sb="31" eb="33">
      <t>ジテン</t>
    </rPh>
    <rPh sb="34" eb="36">
      <t>カカク</t>
    </rPh>
    <rPh sb="37" eb="39">
      <t>コウリョ</t>
    </rPh>
    <phoneticPr fontId="2"/>
  </si>
  <si>
    <t>⑧　生産波及効果が達成される期間は不明です。</t>
    <rPh sb="2" eb="4">
      <t>セイサン</t>
    </rPh>
    <rPh sb="4" eb="8">
      <t>ハキュウコウカ</t>
    </rPh>
    <rPh sb="9" eb="11">
      <t>タッセイ</t>
    </rPh>
    <rPh sb="14" eb="16">
      <t>キカン</t>
    </rPh>
    <rPh sb="17" eb="19">
      <t>フメイ</t>
    </rPh>
    <phoneticPr fontId="2"/>
  </si>
  <si>
    <t>建設部門分類表</t>
  </si>
  <si>
    <t>消費転換率</t>
    <rPh sb="0" eb="2">
      <t>ショウヒ</t>
    </rPh>
    <rPh sb="2" eb="5">
      <t>テンカンリツ</t>
    </rPh>
    <phoneticPr fontId="2"/>
  </si>
  <si>
    <t>(注）</t>
    <rPh sb="1" eb="2">
      <t>チュウ</t>
    </rPh>
    <phoneticPr fontId="2"/>
  </si>
  <si>
    <t>簡易分析結果</t>
  </si>
  <si>
    <t>生産誘発額</t>
  </si>
  <si>
    <t>直接効果</t>
  </si>
  <si>
    <t>第1次間接波及効果</t>
  </si>
  <si>
    <t>第2次生産波及効果</t>
    <phoneticPr fontId="2"/>
  </si>
  <si>
    <t>総合効果</t>
    <phoneticPr fontId="2"/>
  </si>
  <si>
    <t>四捨五入しているため、内訳の計と合計が一致しない場合があります。</t>
  </si>
  <si>
    <t>波及効果倍率は当初設定の需要増加額に対するものです。</t>
  </si>
  <si>
    <t>分析結果</t>
    <rPh sb="0" eb="4">
      <t>ブンセキケッカ</t>
    </rPh>
    <phoneticPr fontId="2"/>
  </si>
  <si>
    <t>就業誘発者数</t>
    <rPh sb="0" eb="2">
      <t>シュウギョウ</t>
    </rPh>
    <rPh sb="2" eb="4">
      <t>ユウハツ</t>
    </rPh>
    <rPh sb="4" eb="5">
      <t>シャ</t>
    </rPh>
    <rPh sb="5" eb="6">
      <t>スウ</t>
    </rPh>
    <phoneticPr fontId="2"/>
  </si>
  <si>
    <t>雇用誘発者数</t>
    <rPh sb="0" eb="2">
      <t>コヨウ</t>
    </rPh>
    <rPh sb="2" eb="4">
      <t>ユウハツ</t>
    </rPh>
    <rPh sb="4" eb="5">
      <t>シャ</t>
    </rPh>
    <rPh sb="5" eb="6">
      <t>スウ</t>
    </rPh>
    <phoneticPr fontId="2"/>
  </si>
  <si>
    <t>(人)</t>
    <rPh sb="1" eb="2">
      <t>ニン</t>
    </rPh>
    <phoneticPr fontId="2"/>
  </si>
  <si>
    <t>合計</t>
    <rPh sb="0" eb="2">
      <t>ゴウケイ</t>
    </rPh>
    <phoneticPr fontId="2"/>
  </si>
  <si>
    <t>参考　　　　　　　　　　　平均消費性向　全国</t>
    <rPh sb="0" eb="2">
      <t>サンコウ</t>
    </rPh>
    <rPh sb="20" eb="22">
      <t>ゼンコク</t>
    </rPh>
    <phoneticPr fontId="3"/>
  </si>
  <si>
    <t>2013（平成25）年平均</t>
    <rPh sb="5" eb="7">
      <t>ヘイセイ</t>
    </rPh>
    <rPh sb="10" eb="11">
      <t>ネン</t>
    </rPh>
    <rPh sb="11" eb="13">
      <t>ヘイキン</t>
    </rPh>
    <phoneticPr fontId="3"/>
  </si>
  <si>
    <t>2014（平成26）年平均</t>
    <rPh sb="5" eb="7">
      <t>ヘイセイ</t>
    </rPh>
    <rPh sb="10" eb="11">
      <t>ネン</t>
    </rPh>
    <rPh sb="11" eb="13">
      <t>ヘイキン</t>
    </rPh>
    <phoneticPr fontId="3"/>
  </si>
  <si>
    <t>2015（平成27）年平均</t>
    <rPh sb="5" eb="7">
      <t>ヘイセイ</t>
    </rPh>
    <rPh sb="10" eb="11">
      <t>ネン</t>
    </rPh>
    <rPh sb="11" eb="13">
      <t>ヘイキン</t>
    </rPh>
    <phoneticPr fontId="3"/>
  </si>
  <si>
    <t>2016（平成28）年平均</t>
    <rPh sb="5" eb="7">
      <t>ヘイセイ</t>
    </rPh>
    <rPh sb="10" eb="11">
      <t>ネン</t>
    </rPh>
    <rPh sb="11" eb="13">
      <t>ヘイキン</t>
    </rPh>
    <phoneticPr fontId="3"/>
  </si>
  <si>
    <t>2017（平成29）年平均</t>
    <rPh sb="5" eb="7">
      <t>ヘイセイ</t>
    </rPh>
    <rPh sb="10" eb="11">
      <t>ネン</t>
    </rPh>
    <rPh sb="11" eb="13">
      <t>ヘイキン</t>
    </rPh>
    <phoneticPr fontId="3"/>
  </si>
  <si>
    <t>2018（平成30）年平均</t>
    <rPh sb="5" eb="7">
      <t>ヘイセイ</t>
    </rPh>
    <rPh sb="10" eb="11">
      <t>ネン</t>
    </rPh>
    <rPh sb="11" eb="13">
      <t>ヘイキン</t>
    </rPh>
    <phoneticPr fontId="3"/>
  </si>
  <si>
    <t>2019（令和元）年平均</t>
    <rPh sb="5" eb="7">
      <t>レイワ</t>
    </rPh>
    <rPh sb="7" eb="8">
      <t>ガン</t>
    </rPh>
    <rPh sb="9" eb="10">
      <t>ネン</t>
    </rPh>
    <rPh sb="10" eb="12">
      <t>ヘイキン</t>
    </rPh>
    <phoneticPr fontId="3"/>
  </si>
  <si>
    <t>2020（令和２）年平均</t>
    <rPh sb="5" eb="7">
      <t>レイワ</t>
    </rPh>
    <rPh sb="9" eb="10">
      <t>ネン</t>
    </rPh>
    <rPh sb="10" eb="12">
      <t>ヘイキン</t>
    </rPh>
    <phoneticPr fontId="3"/>
  </si>
  <si>
    <t>2021（令和３）年平均</t>
    <rPh sb="5" eb="7">
      <t>レイワ</t>
    </rPh>
    <rPh sb="9" eb="10">
      <t>ネン</t>
    </rPh>
    <rPh sb="10" eb="12">
      <t>ヘイキン</t>
    </rPh>
    <phoneticPr fontId="3"/>
  </si>
  <si>
    <t>2022（令和４）年平均</t>
    <rPh sb="5" eb="7">
      <t>レイワ</t>
    </rPh>
    <rPh sb="9" eb="10">
      <t>ネン</t>
    </rPh>
    <rPh sb="10" eb="12">
      <t>ヘイキン</t>
    </rPh>
    <phoneticPr fontId="3"/>
  </si>
  <si>
    <t>総務省「家計調査」</t>
    <rPh sb="0" eb="3">
      <t>ソウムショウ</t>
    </rPh>
    <rPh sb="4" eb="6">
      <t>カケイ</t>
    </rPh>
    <rPh sb="6" eb="8">
      <t>チョウサ</t>
    </rPh>
    <phoneticPr fontId="3"/>
  </si>
  <si>
    <t>雇用者所得のうち消費に向けられる割合を設定します。</t>
    <rPh sb="0" eb="3">
      <t>コヨウシャ</t>
    </rPh>
    <rPh sb="3" eb="5">
      <t>ショトク</t>
    </rPh>
    <rPh sb="8" eb="10">
      <t>ショウヒ</t>
    </rPh>
    <rPh sb="11" eb="12">
      <t>ム</t>
    </rPh>
    <rPh sb="16" eb="18">
      <t>ワリアイ</t>
    </rPh>
    <rPh sb="19" eb="21">
      <t>セッテイ</t>
    </rPh>
    <phoneticPr fontId="2"/>
  </si>
  <si>
    <t>入力欄 ↓</t>
    <rPh sb="2" eb="3">
      <t>ラン</t>
    </rPh>
    <phoneticPr fontId="2"/>
  </si>
  <si>
    <t>平均消費性向</t>
    <phoneticPr fontId="2"/>
  </si>
  <si>
    <t>民間消費による域内需要増加額</t>
    <rPh sb="7" eb="8">
      <t>イキ</t>
    </rPh>
    <phoneticPr fontId="2"/>
  </si>
  <si>
    <t>域内自給率</t>
    <rPh sb="0" eb="1">
      <t>イキ</t>
    </rPh>
    <phoneticPr fontId="2"/>
  </si>
  <si>
    <t>「平成27年建設部門分析用産業連関表」　第19表　一般分類建設部門投入係数表（生産者価格）</t>
    <rPh sb="6" eb="8">
      <t>ケンセツ</t>
    </rPh>
    <rPh sb="8" eb="10">
      <t>ブモン</t>
    </rPh>
    <rPh sb="10" eb="13">
      <t>ブンセキヨウ</t>
    </rPh>
    <rPh sb="13" eb="15">
      <t>サンギョウ</t>
    </rPh>
    <rPh sb="15" eb="17">
      <t>レンカン</t>
    </rPh>
    <rPh sb="17" eb="18">
      <t>ヒョウ</t>
    </rPh>
    <phoneticPr fontId="2"/>
  </si>
  <si>
    <t>（百万円）</t>
    <phoneticPr fontId="2"/>
  </si>
  <si>
    <t>統合中分類（107部門）</t>
    <phoneticPr fontId="2"/>
  </si>
  <si>
    <t>(百万円）</t>
    <rPh sb="1" eb="2">
      <t>ヒャク</t>
    </rPh>
    <rPh sb="2" eb="4">
      <t>マンエン</t>
    </rPh>
    <phoneticPr fontId="2"/>
  </si>
  <si>
    <t>「平成27年建設部門分析用産業連関表」　第17表　一般分類建設部門取引額表（生産者価格）</t>
    <rPh sb="6" eb="8">
      <t>ケンセツ</t>
    </rPh>
    <rPh sb="8" eb="10">
      <t>ブモン</t>
    </rPh>
    <rPh sb="10" eb="13">
      <t>ブンセキヨウ</t>
    </rPh>
    <rPh sb="13" eb="15">
      <t>サンギョウ</t>
    </rPh>
    <rPh sb="15" eb="17">
      <t>レンカン</t>
    </rPh>
    <rPh sb="17" eb="18">
      <t>ヒョウ</t>
    </rPh>
    <phoneticPr fontId="2"/>
  </si>
  <si>
    <t>https://www.e-stat.go.jp/stat-search/files?page=1&amp;layout=datalist&amp;toukei=00200603&amp;tstat=000001130583&amp;cycle=0&amp;year=20150&amp;month=0</t>
    <phoneticPr fontId="2"/>
  </si>
  <si>
    <t>https://www.e-stat.go.jp/stat-search/files?page=1&amp;layout=datalist&amp;toukei=00600920&amp;tstat=000001077955&amp;cycle=7&amp;tclass1=000001138808&amp;tclass2=000001138811&amp;tclass3val=0</t>
    <phoneticPr fontId="2"/>
  </si>
  <si>
    <t>粗付加価値率</t>
    <rPh sb="0" eb="6">
      <t>アラフカカチリツ</t>
    </rPh>
    <phoneticPr fontId="1"/>
  </si>
  <si>
    <t>雇用者取得率</t>
    <rPh sb="0" eb="3">
      <t>コヨウシャ</t>
    </rPh>
    <rPh sb="3" eb="6">
      <t>シュトクリツ</t>
    </rPh>
    <phoneticPr fontId="1"/>
  </si>
  <si>
    <t>民間消費出構成</t>
    <rPh sb="0" eb="2">
      <t>ミンカン</t>
    </rPh>
    <rPh sb="2" eb="7">
      <t>ショウヒシュツコウセイ</t>
    </rPh>
    <phoneticPr fontId="1"/>
  </si>
  <si>
    <t>国内生産額</t>
    <rPh sb="0" eb="1">
      <t>クニ</t>
    </rPh>
    <phoneticPr fontId="2"/>
  </si>
  <si>
    <t>（単位：人及び千円）</t>
  </si>
  <si>
    <t>１人当たり有給_x000D_
役員・雇用者の_x000D_
雇用者所得</t>
  </si>
  <si>
    <t>一人当たり_x000D_
常用雇用者_x000D_
賃金額</t>
  </si>
  <si>
    <t>従業者総数</t>
  </si>
  <si>
    <t>個人業主</t>
  </si>
  <si>
    <t>家族従業者</t>
  </si>
  <si>
    <t>有給役員_x000D_
雇用者</t>
  </si>
  <si>
    <t>有給役員</t>
  </si>
  <si>
    <t>雇用者</t>
  </si>
  <si>
    <t>常用雇用者</t>
  </si>
  <si>
    <t>臨時雇用者</t>
  </si>
  <si>
    <t>正社員・
正職員</t>
    <phoneticPr fontId="23"/>
  </si>
  <si>
    <t>正社員・_x000D_
正職員以外</t>
  </si>
  <si>
    <t>耕種農業</t>
    <phoneticPr fontId="23"/>
  </si>
  <si>
    <t>畜産</t>
    <phoneticPr fontId="23"/>
  </si>
  <si>
    <t>農業サービス</t>
    <phoneticPr fontId="23"/>
  </si>
  <si>
    <t>林業</t>
    <phoneticPr fontId="23"/>
  </si>
  <si>
    <t>漁業</t>
    <phoneticPr fontId="23"/>
  </si>
  <si>
    <t>石炭・原油・天然ガス</t>
    <phoneticPr fontId="23"/>
  </si>
  <si>
    <t>その他の鉱業</t>
    <phoneticPr fontId="23"/>
  </si>
  <si>
    <t>食料品</t>
    <phoneticPr fontId="23"/>
  </si>
  <si>
    <t>飲料</t>
    <phoneticPr fontId="23"/>
  </si>
  <si>
    <t>飼料・有機質肥料（別掲を除く。）</t>
    <phoneticPr fontId="23"/>
  </si>
  <si>
    <t>たばこ</t>
    <phoneticPr fontId="23"/>
  </si>
  <si>
    <t>繊維工業製品</t>
    <phoneticPr fontId="23"/>
  </si>
  <si>
    <t>衣服・その他の繊維既製品</t>
    <phoneticPr fontId="23"/>
  </si>
  <si>
    <t>木材・木製品</t>
    <phoneticPr fontId="23"/>
  </si>
  <si>
    <t>家具・装備品</t>
    <phoneticPr fontId="23"/>
  </si>
  <si>
    <t>パルプ・紙・板紙・加工紙</t>
    <phoneticPr fontId="23"/>
  </si>
  <si>
    <t>紙加工品</t>
    <phoneticPr fontId="23"/>
  </si>
  <si>
    <t>印刷・製版・製本</t>
    <phoneticPr fontId="23"/>
  </si>
  <si>
    <t>化学肥料</t>
    <phoneticPr fontId="23"/>
  </si>
  <si>
    <t>無機化学工業製品</t>
    <phoneticPr fontId="23"/>
  </si>
  <si>
    <t>石油化学系基礎製品</t>
    <phoneticPr fontId="23"/>
  </si>
  <si>
    <t>有機化学工業製品（石油化学系基礎製品・合成樹脂を除く。）</t>
    <phoneticPr fontId="23"/>
  </si>
  <si>
    <t>合成樹脂</t>
    <phoneticPr fontId="23"/>
  </si>
  <si>
    <t>化学繊維</t>
    <phoneticPr fontId="23"/>
  </si>
  <si>
    <t>医薬品</t>
    <phoneticPr fontId="23"/>
  </si>
  <si>
    <t>化学最終製品（医薬品を除く。）</t>
    <phoneticPr fontId="23"/>
  </si>
  <si>
    <t>石油製品</t>
    <phoneticPr fontId="23"/>
  </si>
  <si>
    <t>石炭製品</t>
    <phoneticPr fontId="23"/>
  </si>
  <si>
    <t>プラスチック製品</t>
    <phoneticPr fontId="23"/>
  </si>
  <si>
    <t>ゴム製品</t>
    <phoneticPr fontId="23"/>
  </si>
  <si>
    <t>なめし革・革製品・毛皮</t>
    <phoneticPr fontId="23"/>
  </si>
  <si>
    <t>ガラス・ガラス製品</t>
    <phoneticPr fontId="23"/>
  </si>
  <si>
    <t>セメント・セメント製品</t>
    <phoneticPr fontId="23"/>
  </si>
  <si>
    <t>陶磁器</t>
    <phoneticPr fontId="23"/>
  </si>
  <si>
    <t>その他の窯業・土石製品</t>
    <phoneticPr fontId="23"/>
  </si>
  <si>
    <t>銑鉄・粗鋼</t>
    <phoneticPr fontId="23"/>
  </si>
  <si>
    <t>鋼材</t>
    <phoneticPr fontId="23"/>
  </si>
  <si>
    <t>鋳鍛造品（鉄）</t>
    <phoneticPr fontId="23"/>
  </si>
  <si>
    <t>その他の鉄鋼製品</t>
    <phoneticPr fontId="23"/>
  </si>
  <si>
    <t>非鉄金属製錬・精製</t>
    <phoneticPr fontId="23"/>
  </si>
  <si>
    <t>非鉄金属加工製品</t>
    <phoneticPr fontId="23"/>
  </si>
  <si>
    <t>建設用・建築用金属製品</t>
    <phoneticPr fontId="23"/>
  </si>
  <si>
    <t>その他の金属製品</t>
    <phoneticPr fontId="23"/>
  </si>
  <si>
    <t>はん用機械</t>
    <phoneticPr fontId="23"/>
  </si>
  <si>
    <t>生産用機械</t>
    <phoneticPr fontId="23"/>
  </si>
  <si>
    <t>業務用機械</t>
    <phoneticPr fontId="23"/>
  </si>
  <si>
    <t>電子デバイス</t>
    <phoneticPr fontId="23"/>
  </si>
  <si>
    <t>その他の電子部品</t>
    <phoneticPr fontId="23"/>
  </si>
  <si>
    <t>産業用電気機器</t>
    <phoneticPr fontId="23"/>
  </si>
  <si>
    <t>民生用電気機器</t>
    <phoneticPr fontId="23"/>
  </si>
  <si>
    <t>電子応用装置・電気計測器</t>
    <phoneticPr fontId="23"/>
  </si>
  <si>
    <t>その他の電気機械</t>
    <phoneticPr fontId="23"/>
  </si>
  <si>
    <t>通信・映像・音響機器</t>
    <phoneticPr fontId="23"/>
  </si>
  <si>
    <t>電子計算機・同附属装置</t>
    <phoneticPr fontId="23"/>
  </si>
  <si>
    <t>乗用車</t>
    <phoneticPr fontId="23"/>
  </si>
  <si>
    <t>その他の自動車</t>
    <phoneticPr fontId="23"/>
  </si>
  <si>
    <t>自動車部品・同附属品</t>
    <phoneticPr fontId="23"/>
  </si>
  <si>
    <t>船舶・同修理</t>
    <phoneticPr fontId="23"/>
  </si>
  <si>
    <t>その他の輸送機械・同修理</t>
    <phoneticPr fontId="23"/>
  </si>
  <si>
    <t>その他の製造工業製品</t>
    <phoneticPr fontId="23"/>
  </si>
  <si>
    <t>再生資源回収・加工処理</t>
    <phoneticPr fontId="23"/>
  </si>
  <si>
    <t>建築</t>
    <phoneticPr fontId="23"/>
  </si>
  <si>
    <t>建設補修</t>
    <phoneticPr fontId="23"/>
  </si>
  <si>
    <t>公共事業</t>
    <phoneticPr fontId="23"/>
  </si>
  <si>
    <t>その他の土木建設</t>
    <phoneticPr fontId="23"/>
  </si>
  <si>
    <t>電力</t>
    <phoneticPr fontId="23"/>
  </si>
  <si>
    <t>ガス・熱供給</t>
    <phoneticPr fontId="23"/>
  </si>
  <si>
    <t>水道</t>
    <phoneticPr fontId="23"/>
  </si>
  <si>
    <t>廃棄物処理</t>
    <phoneticPr fontId="23"/>
  </si>
  <si>
    <t>商業</t>
    <phoneticPr fontId="23"/>
  </si>
  <si>
    <t>金融・保険</t>
    <phoneticPr fontId="23"/>
  </si>
  <si>
    <t>不動産仲介及び賃貸</t>
    <phoneticPr fontId="23"/>
  </si>
  <si>
    <t>住宅賃貸料</t>
    <phoneticPr fontId="23"/>
  </si>
  <si>
    <t>鉄道輸送</t>
    <phoneticPr fontId="23"/>
  </si>
  <si>
    <t>道路輸送（自家輸送を除く。）</t>
    <phoneticPr fontId="23"/>
  </si>
  <si>
    <t>水運</t>
    <phoneticPr fontId="23"/>
  </si>
  <si>
    <t>航空輸送</t>
    <phoneticPr fontId="23"/>
  </si>
  <si>
    <t>貨物利用運送</t>
    <phoneticPr fontId="23"/>
  </si>
  <si>
    <t>倉庫</t>
    <phoneticPr fontId="23"/>
  </si>
  <si>
    <t>運輸附帯サービス</t>
    <phoneticPr fontId="23"/>
  </si>
  <si>
    <t>郵便・信書便</t>
    <phoneticPr fontId="23"/>
  </si>
  <si>
    <t>通信</t>
    <phoneticPr fontId="23"/>
  </si>
  <si>
    <t>放送</t>
    <phoneticPr fontId="23"/>
  </si>
  <si>
    <t>情報サービス</t>
    <phoneticPr fontId="23"/>
  </si>
  <si>
    <t>インターネット附随サービス</t>
    <phoneticPr fontId="23"/>
  </si>
  <si>
    <t>映像・音声・文字情報制作</t>
    <phoneticPr fontId="23"/>
  </si>
  <si>
    <t>公務</t>
    <phoneticPr fontId="23"/>
  </si>
  <si>
    <t>教育</t>
    <phoneticPr fontId="23"/>
  </si>
  <si>
    <t>研究</t>
    <phoneticPr fontId="23"/>
  </si>
  <si>
    <t>医療</t>
    <phoneticPr fontId="23"/>
  </si>
  <si>
    <t>保健衛生</t>
    <phoneticPr fontId="23"/>
  </si>
  <si>
    <t>社会保険・社会福祉</t>
    <phoneticPr fontId="23"/>
  </si>
  <si>
    <t>介護</t>
    <phoneticPr fontId="23"/>
  </si>
  <si>
    <t>他に分類されない会員制団体</t>
    <phoneticPr fontId="23"/>
  </si>
  <si>
    <t>物品賃貸サービス</t>
    <phoneticPr fontId="23"/>
  </si>
  <si>
    <t>広告</t>
    <phoneticPr fontId="23"/>
  </si>
  <si>
    <t>自動車整備・機械修理</t>
    <phoneticPr fontId="23"/>
  </si>
  <si>
    <t>その他の対事業所サービス</t>
    <phoneticPr fontId="23"/>
  </si>
  <si>
    <t>宿泊業</t>
    <phoneticPr fontId="23"/>
  </si>
  <si>
    <t>飲食サービス</t>
    <phoneticPr fontId="23"/>
  </si>
  <si>
    <t>洗濯・理容・美容・浴場業</t>
    <phoneticPr fontId="23"/>
  </si>
  <si>
    <t>娯楽サービス</t>
    <phoneticPr fontId="23"/>
  </si>
  <si>
    <t>その他の対個人サービス</t>
    <phoneticPr fontId="23"/>
  </si>
  <si>
    <t>分類不明</t>
    <phoneticPr fontId="23"/>
  </si>
  <si>
    <t>工事の種類</t>
    <phoneticPr fontId="2"/>
  </si>
  <si>
    <t>雇用者所得誘発額</t>
    <rPh sb="5" eb="8">
      <t>ユウハツガク</t>
    </rPh>
    <phoneticPr fontId="2"/>
  </si>
  <si>
    <t>3×4</t>
    <phoneticPr fontId="2"/>
  </si>
  <si>
    <t>1×2</t>
    <phoneticPr fontId="2"/>
  </si>
  <si>
    <t>1+6</t>
    <phoneticPr fontId="2"/>
  </si>
  <si>
    <t>6×8</t>
    <phoneticPr fontId="2"/>
  </si>
  <si>
    <t>6×11</t>
    <phoneticPr fontId="2"/>
  </si>
  <si>
    <t>1×8</t>
    <phoneticPr fontId="2"/>
  </si>
  <si>
    <t>1×11</t>
    <phoneticPr fontId="2"/>
  </si>
  <si>
    <t>直接効果</t>
    <rPh sb="0" eb="2">
      <t>チョクセツ</t>
    </rPh>
    <rPh sb="2" eb="4">
      <t>コウカ</t>
    </rPh>
    <phoneticPr fontId="2"/>
  </si>
  <si>
    <t>需要
増加額</t>
    <phoneticPr fontId="2"/>
  </si>
  <si>
    <t>国内需要
増加額</t>
    <rPh sb="0" eb="1">
      <t>クニ</t>
    </rPh>
    <phoneticPr fontId="2"/>
  </si>
  <si>
    <t>粗付加
価値率</t>
    <phoneticPr fontId="2"/>
  </si>
  <si>
    <t>7×8</t>
    <phoneticPr fontId="2"/>
  </si>
  <si>
    <t>雇用者所得誘発額(1次間接効果)</t>
    <phoneticPr fontId="2"/>
  </si>
  <si>
    <t>7×11</t>
    <phoneticPr fontId="2"/>
  </si>
  <si>
    <t>民間消費による需要増加額</t>
    <phoneticPr fontId="2"/>
  </si>
  <si>
    <t>14×15</t>
    <phoneticPr fontId="2"/>
  </si>
  <si>
    <t>逆行列係数×20</t>
    <rPh sb="0" eb="3">
      <t>ギャクギョウレツ</t>
    </rPh>
    <rPh sb="3" eb="5">
      <t>ケイスウ</t>
    </rPh>
    <phoneticPr fontId="2"/>
  </si>
  <si>
    <t>雇用者所得誘発額(2次間接効果)</t>
    <phoneticPr fontId="2"/>
  </si>
  <si>
    <t>雇用者所得誘発額(直接効果+1次間及効果)</t>
    <rPh sb="11" eb="13">
      <t>コウカ</t>
    </rPh>
    <phoneticPr fontId="2"/>
  </si>
  <si>
    <t>雇用者所得誘発額(直接効果+1次間接効果+2次間接効果)</t>
    <rPh sb="11" eb="13">
      <t>コウカ</t>
    </rPh>
    <rPh sb="22" eb="23">
      <t>ツギ</t>
    </rPh>
    <rPh sb="23" eb="27">
      <t>カンセツコウカ</t>
    </rPh>
    <phoneticPr fontId="2"/>
  </si>
  <si>
    <t>雇用者所得誘発額(直接効果)</t>
    <rPh sb="11" eb="13">
      <t>コウカ</t>
    </rPh>
    <phoneticPr fontId="2"/>
  </si>
  <si>
    <t>逆行列係数×5</t>
    <rPh sb="0" eb="3">
      <t>ギャクギョウレツ</t>
    </rPh>
    <rPh sb="3" eb="5">
      <t>ケイスウ</t>
    </rPh>
    <phoneticPr fontId="2"/>
  </si>
  <si>
    <t>国内自給率</t>
    <rPh sb="0" eb="1">
      <t>クニ</t>
    </rPh>
    <rPh sb="1" eb="2">
      <t>ナイ</t>
    </rPh>
    <phoneticPr fontId="2"/>
  </si>
  <si>
    <t>②【入力２】シートで２次波及効果を計算するための消費転換率を設定して下さい。</t>
    <rPh sb="2" eb="4">
      <t>ニュウリョク</t>
    </rPh>
    <rPh sb="11" eb="12">
      <t>ジ</t>
    </rPh>
    <rPh sb="12" eb="16">
      <t>ハキュウコウカ</t>
    </rPh>
    <rPh sb="17" eb="19">
      <t>ケイサン</t>
    </rPh>
    <rPh sb="24" eb="26">
      <t>ショウヒ</t>
    </rPh>
    <rPh sb="26" eb="29">
      <t>テンカンリツ</t>
    </rPh>
    <rPh sb="30" eb="32">
      <t>セッテイ</t>
    </rPh>
    <rPh sb="34" eb="35">
      <t>クダ</t>
    </rPh>
    <phoneticPr fontId="2"/>
  </si>
  <si>
    <t>１次間接</t>
    <rPh sb="1" eb="2">
      <t>ジ</t>
    </rPh>
    <rPh sb="2" eb="4">
      <t>カンセツ</t>
    </rPh>
    <phoneticPr fontId="2"/>
  </si>
  <si>
    <t>２次間接</t>
    <rPh sb="1" eb="2">
      <t>ジ</t>
    </rPh>
    <rPh sb="2" eb="4">
      <t>カンセツ</t>
    </rPh>
    <phoneticPr fontId="2"/>
  </si>
  <si>
    <t>雇用者所得誘発額</t>
    <rPh sb="0" eb="3">
      <t>コヨウシャ</t>
    </rPh>
    <rPh sb="3" eb="5">
      <t>ショトク</t>
    </rPh>
    <rPh sb="5" eb="8">
      <t>ユウハツガク</t>
    </rPh>
    <phoneticPr fontId="2"/>
  </si>
  <si>
    <t>③　分析結果は【簡易分析結果】、【分析結果】の各シートになります。
　計算の流れは【効果推計】シートを参照して下さい。</t>
    <rPh sb="2" eb="4">
      <t>ブンセキ</t>
    </rPh>
    <rPh sb="4" eb="6">
      <t>ケッカ</t>
    </rPh>
    <rPh sb="8" eb="10">
      <t>カンイ</t>
    </rPh>
    <rPh sb="10" eb="12">
      <t>ブンセキ</t>
    </rPh>
    <rPh sb="12" eb="14">
      <t>ケッカ</t>
    </rPh>
    <rPh sb="17" eb="19">
      <t>ブンセキ</t>
    </rPh>
    <rPh sb="19" eb="21">
      <t>ケッカ</t>
    </rPh>
    <rPh sb="23" eb="24">
      <t>カク</t>
    </rPh>
    <rPh sb="42" eb="44">
      <t>コウカ</t>
    </rPh>
    <rPh sb="44" eb="46">
      <t>スイケイ</t>
    </rPh>
    <phoneticPr fontId="2"/>
  </si>
  <si>
    <t>（このファイルは数式等がある分析用ファイルで，14シートあります。)</t>
    <phoneticPr fontId="2"/>
  </si>
  <si>
    <t>経済波及効果推計</t>
    <rPh sb="0" eb="2">
      <t>ケイザイ</t>
    </rPh>
    <rPh sb="2" eb="6">
      <t>ハキュウコウカ</t>
    </rPh>
    <rPh sb="6" eb="8">
      <t>スイケイ</t>
    </rPh>
    <phoneticPr fontId="2"/>
  </si>
  <si>
    <t>↓投資額 工事費 最終需要額入力欄</t>
    <rPh sb="14" eb="15">
      <t>イ</t>
    </rPh>
    <rPh sb="15" eb="16">
      <t>チカラ</t>
    </rPh>
    <phoneticPr fontId="2"/>
  </si>
  <si>
    <t>工事費</t>
    <phoneticPr fontId="2"/>
  </si>
  <si>
    <t>(百万円)</t>
  </si>
  <si>
    <t>　この分析ツールは、「平成２７年（２０１５年）産業連関表」統合中分類（107部門）を用いて、国内の建設等の投資額の工事費の需要増加がもたらす、国内への経済波及効果を測定するために作成したものです。該当する産業部門にその需要増加額を入力することで、生産誘発効果を第２次波及効果まで測定できます。
https://www.e-stat.go.jp/stat-search/files?page=1&amp;layout=datalist&amp;toukei=00200603&amp;tstat=000001130583&amp;cycle=0&amp;year=20150&amp;month=0
　分析ツールの使用と分析結果については各利用者の責任においてご利用をお願いします。</t>
    <rPh sb="3" eb="5">
      <t>ブンセキ</t>
    </rPh>
    <rPh sb="11" eb="13">
      <t>ヘイセイ</t>
    </rPh>
    <rPh sb="15" eb="16">
      <t>ネン</t>
    </rPh>
    <rPh sb="21" eb="22">
      <t>ネン</t>
    </rPh>
    <rPh sb="23" eb="25">
      <t>サンギョウ</t>
    </rPh>
    <rPh sb="25" eb="28">
      <t>レンカンヒョウ</t>
    </rPh>
    <rPh sb="29" eb="31">
      <t>トウゴウ</t>
    </rPh>
    <rPh sb="31" eb="34">
      <t>チュウブンルイ</t>
    </rPh>
    <rPh sb="38" eb="40">
      <t>ブモン</t>
    </rPh>
    <rPh sb="42" eb="43">
      <t>モチ</t>
    </rPh>
    <rPh sb="46" eb="47">
      <t>クニ</t>
    </rPh>
    <rPh sb="49" eb="51">
      <t>ケンセツ</t>
    </rPh>
    <rPh sb="51" eb="52">
      <t>ナド</t>
    </rPh>
    <rPh sb="53" eb="56">
      <t>トウシガク</t>
    </rPh>
    <rPh sb="57" eb="60">
      <t>コウジヒ</t>
    </rPh>
    <rPh sb="71" eb="72">
      <t>クニ</t>
    </rPh>
    <rPh sb="98" eb="100">
      <t>ガイトウ</t>
    </rPh>
    <rPh sb="310" eb="311">
      <t>ネガ</t>
    </rPh>
    <phoneticPr fontId="2"/>
  </si>
  <si>
    <t>粗付加価値誘発額</t>
    <rPh sb="5" eb="7">
      <t>ユウハツ</t>
    </rPh>
    <phoneticPr fontId="2"/>
  </si>
  <si>
    <t>計</t>
    <rPh sb="0" eb="1">
      <t>ケイ</t>
    </rPh>
    <phoneticPr fontId="2"/>
  </si>
  <si>
    <t>粗付加価値誘発額</t>
    <rPh sb="0" eb="1">
      <t>アラ</t>
    </rPh>
    <rPh sb="1" eb="3">
      <t>フカ</t>
    </rPh>
    <rPh sb="3" eb="5">
      <t>カチ</t>
    </rPh>
    <rPh sb="5" eb="7">
      <t>ユウハツ</t>
    </rPh>
    <rPh sb="7" eb="8">
      <t>ガク</t>
    </rPh>
    <phoneticPr fontId="2"/>
  </si>
  <si>
    <t>生産誘発額
直接効果</t>
    <rPh sb="0" eb="2">
      <t>セイサン</t>
    </rPh>
    <rPh sb="2" eb="5">
      <t>ユウハツガク</t>
    </rPh>
    <rPh sb="6" eb="8">
      <t>チョクセツ</t>
    </rPh>
    <rPh sb="8" eb="10">
      <t>コウカ</t>
    </rPh>
    <phoneticPr fontId="2"/>
  </si>
  <si>
    <t>生産誘発額
1次
間接効果</t>
    <phoneticPr fontId="2"/>
  </si>
  <si>
    <t>生産誘発額
直接+1次
間接効果</t>
    <phoneticPr fontId="2"/>
  </si>
  <si>
    <t>生産誘発額
2次間接効果</t>
    <phoneticPr fontId="2"/>
  </si>
  <si>
    <t>生産誘発額計（直接効果+1次間接効果+2次間接効果）</t>
    <rPh sb="5" eb="6">
      <t>ケイ</t>
    </rPh>
    <rPh sb="9" eb="11">
      <t>コウカ</t>
    </rPh>
    <rPh sb="14" eb="18">
      <t>カンセツコウカ</t>
    </rPh>
    <phoneticPr fontId="2"/>
  </si>
  <si>
    <t>粗付加価値誘発額(直接効果)</t>
    <rPh sb="5" eb="7">
      <t>ユウハツ</t>
    </rPh>
    <phoneticPr fontId="2"/>
  </si>
  <si>
    <t>粗付加価値誘発額(１次間接効果)</t>
    <rPh sb="5" eb="7">
      <t>ユウハツ</t>
    </rPh>
    <rPh sb="11" eb="13">
      <t>カンセツ</t>
    </rPh>
    <rPh sb="13" eb="15">
      <t>コウカ</t>
    </rPh>
    <phoneticPr fontId="2"/>
  </si>
  <si>
    <t>粗付加価値
誘発額(直接効果＋１次間接効果)</t>
    <rPh sb="6" eb="8">
      <t>ユウハツ</t>
    </rPh>
    <rPh sb="10" eb="12">
      <t>チョクセツ</t>
    </rPh>
    <rPh sb="12" eb="14">
      <t>コウカ</t>
    </rPh>
    <rPh sb="17" eb="19">
      <t>カンセツ</t>
    </rPh>
    <rPh sb="19" eb="21">
      <t>コウカ</t>
    </rPh>
    <phoneticPr fontId="2"/>
  </si>
  <si>
    <t>粗付加価値誘発額(２次間接効果)</t>
    <rPh sb="5" eb="7">
      <t>ユウハツ</t>
    </rPh>
    <rPh sb="11" eb="15">
      <t>カンセツコウカ</t>
    </rPh>
    <phoneticPr fontId="2"/>
  </si>
  <si>
    <t>粗付加価値誘発額計</t>
    <rPh sb="0" eb="1">
      <t>ソ</t>
    </rPh>
    <rPh sb="1" eb="3">
      <t>フカ</t>
    </rPh>
    <rPh sb="3" eb="5">
      <t>カチ</t>
    </rPh>
    <rPh sb="5" eb="8">
      <t>ユウハツガク</t>
    </rPh>
    <rPh sb="8" eb="9">
      <t>ケイ</t>
    </rPh>
    <phoneticPr fontId="2"/>
  </si>
  <si>
    <t>就業誘発者数直接効果</t>
    <rPh sb="6" eb="8">
      <t>チョクセツ</t>
    </rPh>
    <rPh sb="8" eb="10">
      <t>コウカ</t>
    </rPh>
    <phoneticPr fontId="2"/>
  </si>
  <si>
    <t>就業誘発者数1次間接効果</t>
    <rPh sb="7" eb="8">
      <t>ジ</t>
    </rPh>
    <rPh sb="8" eb="12">
      <t>カンセツコウカ</t>
    </rPh>
    <phoneticPr fontId="2"/>
  </si>
  <si>
    <t>就業誘発者数２間接効果次</t>
    <rPh sb="7" eb="9">
      <t>カンセツ</t>
    </rPh>
    <rPh sb="9" eb="11">
      <t>コウカ</t>
    </rPh>
    <rPh sb="11" eb="12">
      <t>ジ</t>
    </rPh>
    <phoneticPr fontId="2"/>
  </si>
  <si>
    <t>就業誘発者数計</t>
    <rPh sb="6" eb="7">
      <t>ケイ</t>
    </rPh>
    <phoneticPr fontId="2"/>
  </si>
  <si>
    <t>雇用誘発者数直接効果</t>
    <rPh sb="6" eb="10">
      <t>チョクセツコウカ</t>
    </rPh>
    <phoneticPr fontId="2"/>
  </si>
  <si>
    <t>雇用誘発者数１次間接効果</t>
    <rPh sb="6" eb="8">
      <t>イチジ</t>
    </rPh>
    <rPh sb="8" eb="12">
      <t>カンセツコウカ</t>
    </rPh>
    <phoneticPr fontId="2"/>
  </si>
  <si>
    <t>雇用誘発者数２次間接効果</t>
    <rPh sb="6" eb="8">
      <t>ニジ</t>
    </rPh>
    <rPh sb="8" eb="12">
      <t>カンセツコウカ</t>
    </rPh>
    <phoneticPr fontId="2"/>
  </si>
  <si>
    <t>雇用誘発者数計</t>
    <rPh sb="6" eb="7">
      <t>ケイ</t>
    </rPh>
    <phoneticPr fontId="2"/>
  </si>
  <si>
    <t>推計方法概要</t>
    <rPh sb="0" eb="2">
      <t>スイケイ</t>
    </rPh>
    <rPh sb="2" eb="4">
      <t>ホウホウ</t>
    </rPh>
    <rPh sb="4" eb="6">
      <t>ガイヨウ</t>
    </rPh>
    <phoneticPr fontId="2"/>
  </si>
  <si>
    <t>必要となる原材料を、
(建設)投入係数表から推計</t>
    <phoneticPr fontId="2"/>
  </si>
  <si>
    <t>取引基本表より</t>
  </si>
  <si>
    <t>取引基本表より</t>
    <rPh sb="0" eb="2">
      <t>トリヒキ</t>
    </rPh>
    <rPh sb="2" eb="5">
      <t>キホンヒョウ</t>
    </rPh>
    <phoneticPr fontId="2"/>
  </si>
  <si>
    <t>雇用票より</t>
    <rPh sb="0" eb="3">
      <t>コヨウヒョウ</t>
    </rPh>
    <phoneticPr fontId="2"/>
  </si>
  <si>
    <t>B</t>
    <phoneticPr fontId="2"/>
  </si>
  <si>
    <t>C</t>
    <phoneticPr fontId="2"/>
  </si>
  <si>
    <t>Ｄ＝B／A</t>
    <phoneticPr fontId="2"/>
  </si>
  <si>
    <t>Ｅ＝C／A</t>
    <phoneticPr fontId="2"/>
  </si>
  <si>
    <t>粗付加価値率は、SNAに合わせるため家計外消費を除いています。</t>
    <rPh sb="0" eb="3">
      <t>ソフカ</t>
    </rPh>
    <rPh sb="3" eb="5">
      <t>カチ</t>
    </rPh>
    <rPh sb="5" eb="6">
      <t>リツ</t>
    </rPh>
    <rPh sb="12" eb="13">
      <t>ア</t>
    </rPh>
    <rPh sb="18" eb="21">
      <t>カケイガイ</t>
    </rPh>
    <rPh sb="21" eb="23">
      <t>ショウヒ</t>
    </rPh>
    <rPh sb="24" eb="25">
      <t>ノゾ</t>
    </rPh>
    <phoneticPr fontId="2"/>
  </si>
  <si>
    <t>雇　　用　　表　（統合中分類）</t>
    <phoneticPr fontId="23"/>
  </si>
  <si>
    <r>
      <t>雇用誘発者数</t>
    </r>
    <r>
      <rPr>
        <sz val="9"/>
        <color theme="1"/>
        <rFont val="游ゴシック Light"/>
        <family val="3"/>
        <charset val="128"/>
      </rPr>
      <t>（人）</t>
    </r>
    <rPh sb="4" eb="5">
      <t>モノ</t>
    </rPh>
    <phoneticPr fontId="2"/>
  </si>
  <si>
    <r>
      <t>波及効果倍率（対直接効果）</t>
    </r>
    <r>
      <rPr>
        <sz val="9"/>
        <color theme="1"/>
        <rFont val="游ゴシック Light"/>
        <family val="3"/>
        <charset val="128"/>
      </rPr>
      <t>（倍）</t>
    </r>
    <phoneticPr fontId="2"/>
  </si>
  <si>
    <t>（100万円）</t>
    <phoneticPr fontId="2"/>
  </si>
  <si>
    <t>①　あらかじめ建設等の投資額の工事費の需要増加額と各部門の内訳を設定し、【入力１】シートにその金額を入力して下さい。（単位：百万円）
 　既に架空の2500億円の建設投資額が入力してありますので、変更入力してください。</t>
    <rPh sb="7" eb="9">
      <t>ケンセツ</t>
    </rPh>
    <rPh sb="9" eb="10">
      <t>ナド</t>
    </rPh>
    <rPh sb="11" eb="14">
      <t>トウシガク</t>
    </rPh>
    <rPh sb="15" eb="18">
      <t>コウジヒ</t>
    </rPh>
    <rPh sb="19" eb="21">
      <t>ジュヨウ</t>
    </rPh>
    <rPh sb="21" eb="24">
      <t>ゾウカガク</t>
    </rPh>
    <rPh sb="25" eb="28">
      <t>カクブモン</t>
    </rPh>
    <rPh sb="29" eb="31">
      <t>ウチワケ</t>
    </rPh>
    <rPh sb="32" eb="34">
      <t>セッテイ</t>
    </rPh>
    <rPh sb="69" eb="70">
      <t>スデ</t>
    </rPh>
    <rPh sb="71" eb="73">
      <t>カクウ</t>
    </rPh>
    <rPh sb="78" eb="80">
      <t>オクエン</t>
    </rPh>
    <rPh sb="81" eb="83">
      <t>ケンセツ</t>
    </rPh>
    <rPh sb="83" eb="86">
      <t>トウシガク</t>
    </rPh>
    <rPh sb="87" eb="89">
      <t>ニュウリョク</t>
    </rPh>
    <rPh sb="98" eb="100">
      <t>ヘンコウ</t>
    </rPh>
    <rPh sb="100" eb="102">
      <t>ニュウリョク</t>
    </rPh>
    <phoneticPr fontId="2"/>
  </si>
  <si>
    <t>71（民間構築物）</t>
    <rPh sb="3" eb="5">
      <t>ミンカン</t>
    </rPh>
    <rPh sb="5" eb="7">
      <t>コウチク</t>
    </rPh>
    <rPh sb="7" eb="8">
      <t>ブツ</t>
    </rPh>
    <phoneticPr fontId="2"/>
  </si>
  <si>
    <t>72（ガス）</t>
    <phoneticPr fontId="2"/>
  </si>
  <si>
    <t>73（一般失対）</t>
    <rPh sb="3" eb="5">
      <t>イッパン</t>
    </rPh>
    <rPh sb="5" eb="6">
      <t>シツ</t>
    </rPh>
    <rPh sb="6" eb="7">
      <t>タイ</t>
    </rPh>
    <phoneticPr fontId="2"/>
  </si>
  <si>
    <t>74（駐車場）</t>
    <rPh sb="3" eb="6">
      <t>チュウシャジョウ</t>
    </rPh>
    <phoneticPr fontId="2"/>
  </si>
  <si>
    <t>71～74</t>
    <phoneticPr fontId="2"/>
  </si>
  <si>
    <t>17×18</t>
    <phoneticPr fontId="2"/>
  </si>
  <si>
    <t>19×4</t>
    <phoneticPr fontId="2"/>
  </si>
  <si>
    <t>7+21</t>
    <phoneticPr fontId="2"/>
  </si>
  <si>
    <t>21×8</t>
    <phoneticPr fontId="2"/>
  </si>
  <si>
    <t>22×8</t>
    <phoneticPr fontId="2"/>
  </si>
  <si>
    <t>21×12</t>
    <phoneticPr fontId="2"/>
  </si>
  <si>
    <t>22×12</t>
    <phoneticPr fontId="2"/>
  </si>
  <si>
    <t>27×1</t>
    <phoneticPr fontId="2"/>
  </si>
  <si>
    <t>27×6</t>
    <phoneticPr fontId="2"/>
  </si>
  <si>
    <t>27×21</t>
    <phoneticPr fontId="2"/>
  </si>
  <si>
    <t>27×22</t>
    <phoneticPr fontId="2"/>
  </si>
  <si>
    <t>32×1</t>
    <phoneticPr fontId="2"/>
  </si>
  <si>
    <t>32×6</t>
    <phoneticPr fontId="2"/>
  </si>
  <si>
    <t>32×21</t>
    <phoneticPr fontId="2"/>
  </si>
  <si>
    <t>32×22</t>
    <phoneticPr fontId="2"/>
  </si>
  <si>
    <t>|輸入計|</t>
    <phoneticPr fontId="2"/>
  </si>
  <si>
    <t>合計</t>
    <rPh sb="0" eb="2">
      <t>ゴウケイ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</si>
</sst>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_ "/>
    <numFmt numFmtId="177" formatCode="0.000000_ "/>
    <numFmt numFmtId="178" formatCode="0.0_);[Red]\(0.0\)"/>
    <numFmt numFmtId="179" formatCode="0.000_);[Red]\(0.000\)"/>
    <numFmt numFmtId="180" formatCode="0.000000_);[Red]\(0.000000\)"/>
    <numFmt numFmtId="181" formatCode="#,##0.000000_ ;[Red]\-#,##0.000000\ "/>
    <numFmt numFmtId="182" formatCode="#,##0_ "/>
    <numFmt numFmtId="183" formatCode="#,##0.0;[Red]\-#,##0.0"/>
    <numFmt numFmtId="184" formatCode="###0;\-###0;&quot;   -  &quot;"/>
    <numFmt numFmtId="185" formatCode="#,##0;&quot;▲ &quot;#,##0"/>
    <numFmt numFmtId="186" formatCode="#,##0.000000;&quot;▲ &quot;#,##0.000000"/>
    <numFmt numFmtId="187" formatCode="#,##0.000000;[Red]\-#,##0.000000"/>
    <numFmt numFmtId="188" formatCode="#,##0.0;&quot;▲ &quot;#,##0.0"/>
    <numFmt numFmtId="189" formatCode="0_);[Red]\(0\)"/>
    <numFmt numFmtId="190" formatCode="0.000_ "/>
    <numFmt numFmtId="191" formatCode="0.000000;&quot;▲ &quot;0.000000"/>
    <numFmt numFmtId="192" formatCode="#,##0_);[Red]\(#,##0\)"/>
    <numFmt numFmtId="193" formatCode="#,##0.00_ "/>
  </numFmts>
  <fonts count="31" x14ac:knownFonts="1">
    <font>
      <sz val="11"/>
      <name val="ＭＳ Ｐゴシック"/>
      <family val="3"/>
      <charset val="128"/>
    </font>
    <font>
      <sz val="11"/>
      <name val="ＭＳ Ｐゴシック"/>
      <family val="3"/>
      <charset val="128"/>
    </font>
    <font>
      <sz val="6"/>
      <name val="ＭＳ Ｐゴシック"/>
      <family val="3"/>
      <charset val="128"/>
    </font>
    <font>
      <b/>
      <sz val="12"/>
      <color indexed="8"/>
      <name val="ＭＳ 明朝"/>
      <family val="1"/>
      <charset val="128"/>
    </font>
    <font>
      <u/>
      <sz val="11"/>
      <color indexed="12"/>
      <name val="ＭＳ Ｐゴシック"/>
      <family val="3"/>
      <charset val="128"/>
    </font>
    <font>
      <sz val="14"/>
      <name val="ＭＳ Ｐゴシック"/>
      <family val="3"/>
      <charset val="128"/>
    </font>
    <font>
      <sz val="10"/>
      <name val="游ゴシック Light"/>
      <family val="3"/>
      <charset val="128"/>
    </font>
    <font>
      <u/>
      <sz val="10"/>
      <color indexed="12"/>
      <name val="游ゴシック Light"/>
      <family val="3"/>
      <charset val="128"/>
    </font>
    <font>
      <b/>
      <sz val="10"/>
      <name val="游ゴシック Light"/>
      <family val="3"/>
      <charset val="128"/>
    </font>
    <font>
      <sz val="10"/>
      <color indexed="10"/>
      <name val="游ゴシック Light"/>
      <family val="3"/>
      <charset val="128"/>
    </font>
    <font>
      <sz val="12"/>
      <name val="游ゴシック Light"/>
      <family val="3"/>
      <charset val="128"/>
    </font>
    <font>
      <sz val="9"/>
      <name val="游ゴシック Light"/>
      <family val="3"/>
      <charset val="128"/>
    </font>
    <font>
      <sz val="10"/>
      <color theme="1"/>
      <name val="游ゴシック Light"/>
      <family val="3"/>
      <charset val="128"/>
    </font>
    <font>
      <b/>
      <sz val="12"/>
      <name val="游ゴシック Light"/>
      <family val="3"/>
      <charset val="128"/>
    </font>
    <font>
      <sz val="12"/>
      <color theme="1"/>
      <name val="游ゴシック Light"/>
      <family val="3"/>
      <charset val="128"/>
    </font>
    <font>
      <b/>
      <sz val="14"/>
      <color theme="1"/>
      <name val="游ゴシック Light"/>
      <family val="3"/>
      <charset val="128"/>
    </font>
    <font>
      <b/>
      <sz val="12"/>
      <color theme="1"/>
      <name val="游ゴシック Light"/>
      <family val="3"/>
      <charset val="128"/>
    </font>
    <font>
      <sz val="11"/>
      <color theme="1"/>
      <name val="游ゴシック Light"/>
      <family val="3"/>
      <charset val="128"/>
    </font>
    <font>
      <sz val="14"/>
      <color theme="1"/>
      <name val="游ゴシック Light"/>
      <family val="3"/>
      <charset val="128"/>
    </font>
    <font>
      <sz val="10"/>
      <color rgb="FF000000"/>
      <name val="游ゴシック Light"/>
      <family val="3"/>
      <charset val="128"/>
    </font>
    <font>
      <sz val="9"/>
      <name val="ＭＳ 明朝"/>
      <family val="1"/>
      <charset val="128"/>
    </font>
    <font>
      <b/>
      <sz val="11"/>
      <name val="游ゴシック Light"/>
      <family val="3"/>
      <charset val="128"/>
    </font>
    <font>
      <b/>
      <sz val="9"/>
      <color rgb="FF0070C0"/>
      <name val="游ゴシック Light"/>
      <family val="3"/>
      <charset val="128"/>
    </font>
    <font>
      <sz val="6"/>
      <name val="ＭＳ Ｐゴシック"/>
      <family val="2"/>
      <charset val="128"/>
      <scheme val="minor"/>
    </font>
    <font>
      <sz val="9"/>
      <color theme="1"/>
      <name val="游ゴシック Light"/>
      <family val="3"/>
      <charset val="128"/>
    </font>
    <font>
      <b/>
      <sz val="11"/>
      <color theme="1"/>
      <name val="游ゴシック Light"/>
      <family val="3"/>
      <charset val="128"/>
    </font>
    <font>
      <b/>
      <sz val="10"/>
      <color theme="1"/>
      <name val="游ゴシック Light"/>
      <family val="3"/>
      <charset val="128"/>
    </font>
    <font>
      <sz val="10"/>
      <name val="ＭＳ Ｐゴシック"/>
      <family val="3"/>
      <charset val="128"/>
    </font>
    <font>
      <sz val="11"/>
      <name val="游ゴシック Light"/>
      <family val="3"/>
      <charset val="128"/>
    </font>
    <font>
      <sz val="9"/>
      <color theme="0" tint="-0.499984740745262"/>
      <name val="游ゴシック Light"/>
      <family val="3"/>
      <charset val="128"/>
    </font>
    <font>
      <sz val="14"/>
      <name val="游ゴシック Light"/>
      <family val="3"/>
      <charset val="128"/>
    </font>
  </fonts>
  <fills count="14">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FFCC"/>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CCFFCC"/>
        <bgColor indexed="64"/>
      </patternFill>
    </fill>
    <fill>
      <patternFill patternType="solid">
        <fgColor rgb="FFCCECFF"/>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8" tint="0.79998168889431442"/>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medium">
        <color indexed="64"/>
      </left>
      <right style="medium">
        <color indexed="64"/>
      </right>
      <top style="medium">
        <color indexed="64"/>
      </top>
      <bottom style="medium">
        <color indexed="64"/>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right style="thin">
        <color theme="0" tint="-0.499984740745262"/>
      </right>
      <top style="thin">
        <color theme="0" tint="-0.499984740745262"/>
      </top>
      <bottom style="thin">
        <color theme="0" tint="-0.499984740745262"/>
      </bottom>
      <diagonal/>
    </border>
    <border>
      <left style="medium">
        <color indexed="64"/>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style="medium">
        <color indexed="64"/>
      </right>
      <top style="thin">
        <color theme="0" tint="-0.499984740745262"/>
      </top>
      <bottom style="medium">
        <color indexed="64"/>
      </bottom>
      <diagonal/>
    </border>
    <border>
      <left style="medium">
        <color indexed="64"/>
      </left>
      <right style="medium">
        <color indexed="64"/>
      </right>
      <top/>
      <bottom style="thin">
        <color theme="0" tint="-0.499984740745262"/>
      </bottom>
      <diagonal/>
    </border>
    <border>
      <left style="thin">
        <color theme="0" tint="-0.499984740745262"/>
      </left>
      <right/>
      <top style="medium">
        <color indexed="64"/>
      </top>
      <bottom style="medium">
        <color indexed="64"/>
      </bottom>
      <diagonal/>
    </border>
    <border>
      <left/>
      <right style="thin">
        <color theme="0" tint="-0.499984740745262"/>
      </right>
      <top style="medium">
        <color indexed="64"/>
      </top>
      <bottom style="medium">
        <color indexed="64"/>
      </bottom>
      <diagonal/>
    </border>
    <border>
      <left style="medium">
        <color indexed="64"/>
      </left>
      <right style="medium">
        <color indexed="64"/>
      </right>
      <top style="thin">
        <color theme="0" tint="-0.499984740745262"/>
      </top>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diagonal/>
    </border>
    <border>
      <left style="thin">
        <color theme="0" tint="-0.499984740745262"/>
      </left>
      <right style="medium">
        <color indexed="64"/>
      </right>
      <top style="thin">
        <color theme="0" tint="-0.499984740745262"/>
      </top>
      <bottom/>
      <diagonal/>
    </border>
    <border>
      <left style="medium">
        <color indexed="64"/>
      </left>
      <right style="thin">
        <color theme="0" tint="-0.499984740745262"/>
      </right>
      <top/>
      <bottom style="thin">
        <color theme="0" tint="-0.499984740745262"/>
      </bottom>
      <diagonal/>
    </border>
    <border>
      <left style="thin">
        <color theme="0" tint="-0.499984740745262"/>
      </left>
      <right style="medium">
        <color indexed="64"/>
      </right>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top style="medium">
        <color indexed="64"/>
      </top>
      <bottom style="thin">
        <color theme="0" tint="-0.499984740745262"/>
      </bottom>
      <diagonal/>
    </border>
    <border>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top style="thin">
        <color theme="0" tint="-0.499984740745262"/>
      </top>
      <bottom style="medium">
        <color indexed="64"/>
      </bottom>
      <diagonal/>
    </border>
    <border>
      <left/>
      <right style="thin">
        <color theme="0" tint="-0.499984740745262"/>
      </right>
      <top style="thin">
        <color theme="0" tint="-0.499984740745262"/>
      </top>
      <bottom style="medium">
        <color indexed="64"/>
      </bottom>
      <diagonal/>
    </border>
    <border>
      <left/>
      <right/>
      <top style="thin">
        <color theme="0" tint="-0.499984740745262"/>
      </top>
      <bottom style="thin">
        <color theme="0" tint="-0.499984740745262"/>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s>
  <cellStyleXfs count="5">
    <xf numFmtId="0" fontId="0" fillId="0" borderId="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0" fontId="5" fillId="0" borderId="0"/>
    <xf numFmtId="0" fontId="20" fillId="0" borderId="0"/>
  </cellStyleXfs>
  <cellXfs count="448">
    <xf numFmtId="0" fontId="0" fillId="0" borderId="0" xfId="0"/>
    <xf numFmtId="0" fontId="6" fillId="0" borderId="0" xfId="0" applyFont="1"/>
    <xf numFmtId="0" fontId="6" fillId="0" borderId="0" xfId="0" applyFont="1" applyAlignment="1">
      <alignment vertical="center"/>
    </xf>
    <xf numFmtId="0" fontId="6" fillId="0" borderId="0" xfId="0" applyFont="1" applyAlignment="1">
      <alignment horizontal="center" vertical="center"/>
    </xf>
    <xf numFmtId="49" fontId="6" fillId="0" borderId="2"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8" fillId="0" borderId="0" xfId="0" applyFont="1" applyAlignment="1">
      <alignment vertical="center"/>
    </xf>
    <xf numFmtId="0" fontId="6" fillId="0" borderId="0" xfId="0" applyFont="1" applyAlignment="1">
      <alignment vertical="center" wrapText="1"/>
    </xf>
    <xf numFmtId="0" fontId="6" fillId="4" borderId="28" xfId="0" applyFont="1" applyFill="1" applyBorder="1" applyAlignment="1">
      <alignment horizontal="center" vertical="center"/>
    </xf>
    <xf numFmtId="0" fontId="6" fillId="4" borderId="28" xfId="0" applyFont="1" applyFill="1" applyBorder="1" applyAlignment="1">
      <alignment vertical="center" wrapText="1"/>
    </xf>
    <xf numFmtId="0" fontId="8" fillId="0" borderId="0" xfId="0" applyFont="1" applyAlignment="1">
      <alignment horizontal="left" vertical="center"/>
    </xf>
    <xf numFmtId="0" fontId="11" fillId="0" borderId="0" xfId="0" applyFont="1" applyAlignment="1">
      <alignment vertical="center" wrapText="1"/>
    </xf>
    <xf numFmtId="0" fontId="6" fillId="0" borderId="0" xfId="0" applyFont="1" applyAlignment="1">
      <alignment horizontal="center" vertical="center" wrapText="1"/>
    </xf>
    <xf numFmtId="0" fontId="6" fillId="0" borderId="28" xfId="0" applyFont="1" applyBorder="1" applyAlignment="1">
      <alignment horizontal="center" vertical="center"/>
    </xf>
    <xf numFmtId="0" fontId="6" fillId="0" borderId="28" xfId="0" applyFont="1" applyBorder="1" applyAlignment="1">
      <alignment horizontal="center" vertical="center" wrapText="1"/>
    </xf>
    <xf numFmtId="0" fontId="6" fillId="2" borderId="28" xfId="0" applyFont="1" applyFill="1" applyBorder="1" applyAlignment="1">
      <alignment horizontal="center" vertical="center" wrapText="1"/>
    </xf>
    <xf numFmtId="49" fontId="6" fillId="0" borderId="7" xfId="0" applyNumberFormat="1" applyFont="1" applyBorder="1" applyAlignment="1">
      <alignment horizontal="center" vertical="center"/>
    </xf>
    <xf numFmtId="0" fontId="6" fillId="7" borderId="28" xfId="0" applyFont="1" applyFill="1" applyBorder="1" applyAlignment="1">
      <alignment horizontal="center" vertical="center" wrapText="1"/>
    </xf>
    <xf numFmtId="0" fontId="6" fillId="0" borderId="28" xfId="0" applyFont="1" applyBorder="1" applyAlignment="1">
      <alignment vertical="center"/>
    </xf>
    <xf numFmtId="0" fontId="6" fillId="0" borderId="0" xfId="0" applyFont="1" applyFill="1"/>
    <xf numFmtId="0" fontId="6" fillId="0" borderId="0" xfId="0" applyFont="1" applyFill="1" applyAlignment="1">
      <alignment horizontal="right"/>
    </xf>
    <xf numFmtId="49" fontId="6" fillId="0" borderId="0" xfId="0" applyNumberFormat="1" applyFont="1" applyFill="1"/>
    <xf numFmtId="0" fontId="6" fillId="0" borderId="10" xfId="0" applyFont="1" applyBorder="1" applyAlignment="1">
      <alignment vertical="center"/>
    </xf>
    <xf numFmtId="49" fontId="13" fillId="0" borderId="0" xfId="0" applyNumberFormat="1" applyFont="1" applyFill="1" applyAlignment="1">
      <alignment vertical="center"/>
    </xf>
    <xf numFmtId="0" fontId="6" fillId="0" borderId="0" xfId="0" applyFont="1" applyFill="1" applyAlignment="1">
      <alignment vertical="center"/>
    </xf>
    <xf numFmtId="0" fontId="6" fillId="0" borderId="0" xfId="0" applyFont="1" applyFill="1" applyAlignment="1">
      <alignment horizontal="right" vertical="center"/>
    </xf>
    <xf numFmtId="0" fontId="6" fillId="0" borderId="48"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26"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50" xfId="0" applyFont="1" applyFill="1" applyBorder="1" applyAlignment="1">
      <alignment horizontal="left" vertical="center" wrapText="1"/>
    </xf>
    <xf numFmtId="0" fontId="6" fillId="0" borderId="60" xfId="0" applyFont="1" applyFill="1" applyBorder="1" applyAlignment="1">
      <alignment horizontal="left" vertical="center" wrapText="1"/>
    </xf>
    <xf numFmtId="0" fontId="6" fillId="0" borderId="61" xfId="0" applyFont="1" applyFill="1" applyBorder="1" applyAlignment="1">
      <alignment horizontal="left" vertical="center" wrapText="1"/>
    </xf>
    <xf numFmtId="0" fontId="6" fillId="0" borderId="43" xfId="0" applyFont="1" applyFill="1" applyBorder="1" applyAlignment="1">
      <alignment horizontal="left" vertical="center" wrapText="1"/>
    </xf>
    <xf numFmtId="0" fontId="6" fillId="0" borderId="62" xfId="0" applyFont="1" applyFill="1" applyBorder="1" applyAlignment="1">
      <alignment horizontal="left" vertical="center" wrapText="1"/>
    </xf>
    <xf numFmtId="0" fontId="6" fillId="0" borderId="0" xfId="0" applyFont="1" applyFill="1" applyAlignment="1">
      <alignment horizontal="left" vertical="center" wrapText="1"/>
    </xf>
    <xf numFmtId="49" fontId="6" fillId="0" borderId="48" xfId="0" applyNumberFormat="1" applyFont="1" applyFill="1" applyBorder="1" applyAlignment="1">
      <alignment vertical="center"/>
    </xf>
    <xf numFmtId="0" fontId="6" fillId="0" borderId="49" xfId="0" applyFont="1" applyFill="1" applyBorder="1" applyAlignment="1">
      <alignment vertical="center"/>
    </xf>
    <xf numFmtId="185" fontId="6" fillId="0" borderId="32" xfId="2" applyNumberFormat="1" applyFont="1" applyFill="1" applyBorder="1" applyAlignment="1">
      <alignment vertical="center"/>
    </xf>
    <xf numFmtId="185" fontId="6" fillId="0" borderId="36" xfId="2" applyNumberFormat="1" applyFont="1" applyFill="1" applyBorder="1" applyAlignment="1">
      <alignment vertical="center"/>
    </xf>
    <xf numFmtId="185" fontId="6" fillId="0" borderId="36" xfId="0" applyNumberFormat="1" applyFont="1" applyFill="1" applyBorder="1" applyAlignment="1">
      <alignment vertical="center"/>
    </xf>
    <xf numFmtId="185" fontId="6" fillId="0" borderId="31" xfId="0" applyNumberFormat="1" applyFont="1" applyFill="1" applyBorder="1" applyAlignment="1">
      <alignment vertical="center"/>
    </xf>
    <xf numFmtId="185" fontId="6" fillId="0" borderId="44" xfId="0" applyNumberFormat="1" applyFont="1" applyFill="1" applyBorder="1" applyAlignment="1">
      <alignment vertical="center"/>
    </xf>
    <xf numFmtId="185" fontId="6" fillId="0" borderId="32" xfId="0" applyNumberFormat="1" applyFont="1" applyFill="1" applyBorder="1" applyAlignment="1">
      <alignment vertical="center"/>
    </xf>
    <xf numFmtId="49" fontId="6" fillId="0" borderId="51" xfId="0" applyNumberFormat="1" applyFont="1" applyFill="1" applyBorder="1" applyAlignment="1">
      <alignment vertical="center"/>
    </xf>
    <xf numFmtId="0" fontId="6" fillId="0" borderId="52" xfId="0" applyFont="1" applyFill="1" applyBorder="1" applyAlignment="1">
      <alignment vertical="center"/>
    </xf>
    <xf numFmtId="185" fontId="6" fillId="0" borderId="40" xfId="2" applyNumberFormat="1" applyFont="1" applyFill="1" applyBorder="1" applyAlignment="1">
      <alignment vertical="center"/>
    </xf>
    <xf numFmtId="185" fontId="6" fillId="0" borderId="28" xfId="2" applyNumberFormat="1" applyFont="1" applyFill="1" applyBorder="1" applyAlignment="1">
      <alignment vertical="center"/>
    </xf>
    <xf numFmtId="185" fontId="6" fillId="0" borderId="28" xfId="0" applyNumberFormat="1" applyFont="1" applyFill="1" applyBorder="1" applyAlignment="1">
      <alignment vertical="center"/>
    </xf>
    <xf numFmtId="185" fontId="6" fillId="0" borderId="34" xfId="0" applyNumberFormat="1" applyFont="1" applyFill="1" applyBorder="1" applyAlignment="1">
      <alignment vertical="center"/>
    </xf>
    <xf numFmtId="185" fontId="6" fillId="0" borderId="42" xfId="0" applyNumberFormat="1" applyFont="1" applyFill="1" applyBorder="1" applyAlignment="1">
      <alignment vertical="center"/>
    </xf>
    <xf numFmtId="185" fontId="6" fillId="0" borderId="40" xfId="0" applyNumberFormat="1" applyFont="1" applyFill="1" applyBorder="1" applyAlignment="1">
      <alignment vertical="center"/>
    </xf>
    <xf numFmtId="0" fontId="6" fillId="0" borderId="52" xfId="0" applyFont="1" applyFill="1" applyBorder="1" applyAlignment="1">
      <alignment vertical="center" shrinkToFit="1"/>
    </xf>
    <xf numFmtId="0" fontId="6" fillId="0" borderId="51" xfId="0" applyFont="1" applyFill="1" applyBorder="1" applyAlignment="1">
      <alignment horizontal="left" vertical="center"/>
    </xf>
    <xf numFmtId="0" fontId="6" fillId="0" borderId="51" xfId="0" applyFont="1" applyFill="1" applyBorder="1" applyAlignment="1">
      <alignment vertical="center"/>
    </xf>
    <xf numFmtId="0" fontId="6" fillId="0" borderId="53" xfId="0" applyFont="1" applyFill="1" applyBorder="1" applyAlignment="1">
      <alignment vertical="center"/>
    </xf>
    <xf numFmtId="0" fontId="6" fillId="0" borderId="54" xfId="0" applyFont="1" applyFill="1" applyBorder="1" applyAlignment="1">
      <alignment vertical="center"/>
    </xf>
    <xf numFmtId="185" fontId="6" fillId="0" borderId="30" xfId="2" applyNumberFormat="1" applyFont="1" applyFill="1" applyBorder="1" applyAlignment="1">
      <alignment vertical="center"/>
    </xf>
    <xf numFmtId="185" fontId="6" fillId="0" borderId="35" xfId="2" applyNumberFormat="1" applyFont="1" applyFill="1" applyBorder="1" applyAlignment="1">
      <alignment vertical="center"/>
    </xf>
    <xf numFmtId="185" fontId="6" fillId="0" borderId="35" xfId="0" applyNumberFormat="1" applyFont="1" applyFill="1" applyBorder="1" applyAlignment="1">
      <alignment vertical="center"/>
    </xf>
    <xf numFmtId="185" fontId="6" fillId="0" borderId="29" xfId="0" applyNumberFormat="1" applyFont="1" applyFill="1" applyBorder="1" applyAlignment="1">
      <alignment vertical="center"/>
    </xf>
    <xf numFmtId="185" fontId="6" fillId="0" borderId="47" xfId="0" applyNumberFormat="1" applyFont="1" applyFill="1" applyBorder="1" applyAlignment="1">
      <alignment vertical="center"/>
    </xf>
    <xf numFmtId="185" fontId="6" fillId="0" borderId="30" xfId="0" applyNumberFormat="1" applyFont="1" applyFill="1" applyBorder="1" applyAlignment="1">
      <alignment vertical="center"/>
    </xf>
    <xf numFmtId="0" fontId="6" fillId="0" borderId="37" xfId="0" applyFont="1" applyFill="1" applyBorder="1" applyAlignment="1">
      <alignment vertical="center"/>
    </xf>
    <xf numFmtId="0" fontId="6" fillId="0" borderId="39" xfId="0" applyFont="1" applyFill="1" applyBorder="1" applyAlignment="1">
      <alignment vertical="center"/>
    </xf>
    <xf numFmtId="185" fontId="6" fillId="0" borderId="46" xfId="2" applyNumberFormat="1" applyFont="1" applyFill="1" applyBorder="1" applyAlignment="1">
      <alignment vertical="center"/>
    </xf>
    <xf numFmtId="185" fontId="6" fillId="0" borderId="38" xfId="2" applyNumberFormat="1" applyFont="1" applyFill="1" applyBorder="1" applyAlignment="1">
      <alignment vertical="center"/>
    </xf>
    <xf numFmtId="185" fontId="6" fillId="0" borderId="38" xfId="0" applyNumberFormat="1" applyFont="1" applyFill="1" applyBorder="1" applyAlignment="1">
      <alignment vertical="center"/>
    </xf>
    <xf numFmtId="185" fontId="6" fillId="0" borderId="45" xfId="0" applyNumberFormat="1" applyFont="1" applyFill="1" applyBorder="1" applyAlignment="1">
      <alignment vertical="center"/>
    </xf>
    <xf numFmtId="185" fontId="6" fillId="0" borderId="33" xfId="0" applyNumberFormat="1" applyFont="1" applyFill="1" applyBorder="1" applyAlignment="1">
      <alignment vertical="center"/>
    </xf>
    <xf numFmtId="185" fontId="6" fillId="0" borderId="46" xfId="0" applyNumberFormat="1" applyFont="1" applyFill="1" applyBorder="1" applyAlignment="1">
      <alignment vertical="center"/>
    </xf>
    <xf numFmtId="0" fontId="6" fillId="0" borderId="55" xfId="0" applyFont="1" applyFill="1" applyBorder="1" applyAlignment="1">
      <alignment vertical="center"/>
    </xf>
    <xf numFmtId="0" fontId="6" fillId="0" borderId="56" xfId="0" applyFont="1" applyFill="1" applyBorder="1" applyAlignment="1">
      <alignment vertical="center"/>
    </xf>
    <xf numFmtId="49" fontId="6" fillId="0" borderId="37" xfId="0" applyNumberFormat="1" applyFont="1" applyFill="1" applyBorder="1" applyAlignment="1">
      <alignment vertical="center"/>
    </xf>
    <xf numFmtId="49" fontId="6" fillId="0" borderId="0" xfId="0" applyNumberFormat="1" applyFont="1" applyFill="1" applyAlignment="1">
      <alignment vertical="center"/>
    </xf>
    <xf numFmtId="0" fontId="6" fillId="0" borderId="28" xfId="0" applyFont="1" applyFill="1" applyBorder="1" applyAlignment="1">
      <alignment horizontal="center"/>
    </xf>
    <xf numFmtId="0" fontId="6" fillId="0" borderId="28" xfId="0" applyFont="1" applyFill="1" applyBorder="1"/>
    <xf numFmtId="49" fontId="6" fillId="0" borderId="28" xfId="0" applyNumberFormat="1" applyFont="1" applyFill="1" applyBorder="1"/>
    <xf numFmtId="186" fontId="6" fillId="0" borderId="28" xfId="2" applyNumberFormat="1" applyFont="1" applyFill="1" applyBorder="1"/>
    <xf numFmtId="0" fontId="6" fillId="0" borderId="28" xfId="0" applyFont="1" applyFill="1" applyBorder="1" applyAlignment="1">
      <alignment shrinkToFit="1"/>
    </xf>
    <xf numFmtId="0" fontId="6" fillId="0" borderId="28" xfId="0" applyFont="1" applyFill="1" applyBorder="1" applyAlignment="1">
      <alignment horizontal="left"/>
    </xf>
    <xf numFmtId="0" fontId="6" fillId="0" borderId="28" xfId="0" applyFont="1" applyFill="1" applyBorder="1" applyAlignment="1">
      <alignment vertical="center"/>
    </xf>
    <xf numFmtId="49" fontId="6" fillId="0" borderId="28" xfId="0" applyNumberFormat="1" applyFont="1" applyFill="1" applyBorder="1" applyAlignment="1">
      <alignment vertical="center"/>
    </xf>
    <xf numFmtId="49" fontId="6" fillId="0" borderId="29" xfId="0" applyNumberFormat="1" applyFont="1" applyFill="1" applyBorder="1" applyAlignment="1">
      <alignment horizontal="center"/>
    </xf>
    <xf numFmtId="49" fontId="6" fillId="0" borderId="30" xfId="0" applyNumberFormat="1" applyFont="1" applyFill="1" applyBorder="1" applyAlignment="1">
      <alignment horizontal="center"/>
    </xf>
    <xf numFmtId="0" fontId="6" fillId="0" borderId="0" xfId="0" applyFont="1" applyFill="1" applyAlignment="1">
      <alignment horizontal="center"/>
    </xf>
    <xf numFmtId="0" fontId="6" fillId="0" borderId="28" xfId="0" applyFont="1" applyFill="1" applyBorder="1" applyAlignment="1">
      <alignment horizontal="left" vertical="top" wrapText="1"/>
    </xf>
    <xf numFmtId="0" fontId="6" fillId="0" borderId="31" xfId="0" applyFont="1" applyFill="1" applyBorder="1" applyAlignment="1">
      <alignment horizontal="left" vertical="top" wrapText="1"/>
    </xf>
    <xf numFmtId="0" fontId="6" fillId="0" borderId="32" xfId="0" applyFont="1" applyFill="1" applyBorder="1" applyAlignment="1">
      <alignment horizontal="left" vertical="top" wrapText="1"/>
    </xf>
    <xf numFmtId="0" fontId="6" fillId="0" borderId="0" xfId="0" applyFont="1" applyFill="1" applyAlignment="1">
      <alignment horizontal="left" vertical="top" wrapText="1"/>
    </xf>
    <xf numFmtId="186" fontId="6" fillId="0" borderId="28" xfId="0" applyNumberFormat="1" applyFont="1" applyFill="1" applyBorder="1"/>
    <xf numFmtId="0" fontId="10" fillId="0" borderId="0" xfId="0" applyFont="1" applyFill="1"/>
    <xf numFmtId="0" fontId="6" fillId="0" borderId="0" xfId="0" applyFont="1" applyFill="1" applyAlignment="1">
      <alignment vertical="center" shrinkToFit="1"/>
    </xf>
    <xf numFmtId="186" fontId="6" fillId="0" borderId="0" xfId="0" applyNumberFormat="1" applyFont="1"/>
    <xf numFmtId="38" fontId="8" fillId="8" borderId="28" xfId="2" applyFont="1" applyFill="1" applyBorder="1" applyAlignment="1">
      <alignment vertical="center"/>
    </xf>
    <xf numFmtId="0" fontId="14" fillId="0" borderId="0" xfId="0" applyFont="1" applyAlignment="1">
      <alignment vertical="center"/>
    </xf>
    <xf numFmtId="0" fontId="14" fillId="0" borderId="0" xfId="0" applyFont="1" applyAlignment="1">
      <alignment vertical="top" wrapText="1"/>
    </xf>
    <xf numFmtId="0" fontId="15" fillId="0" borderId="0" xfId="0" applyFont="1" applyAlignment="1" applyProtection="1">
      <alignment horizontal="center" vertical="top" wrapText="1"/>
      <protection locked="0"/>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pplyProtection="1">
      <alignment vertical="top" wrapText="1"/>
      <protection locked="0"/>
    </xf>
    <xf numFmtId="0" fontId="14" fillId="0" borderId="0" xfId="0" applyFont="1" applyAlignment="1" applyProtection="1">
      <alignment vertical="top" wrapText="1"/>
      <protection locked="0"/>
    </xf>
    <xf numFmtId="49" fontId="6" fillId="0" borderId="0" xfId="0" applyNumberFormat="1" applyFont="1" applyAlignment="1">
      <alignment vertical="center"/>
    </xf>
    <xf numFmtId="49" fontId="6" fillId="0" borderId="7" xfId="0" applyNumberFormat="1" applyFont="1" applyFill="1" applyBorder="1" applyAlignment="1">
      <alignment horizontal="center" vertical="center"/>
    </xf>
    <xf numFmtId="49" fontId="6" fillId="0" borderId="7" xfId="0" applyNumberFormat="1" applyFont="1" applyBorder="1" applyAlignment="1">
      <alignment vertical="center"/>
    </xf>
    <xf numFmtId="49" fontId="6" fillId="0" borderId="4" xfId="0" applyNumberFormat="1" applyFont="1" applyBorder="1" applyAlignment="1">
      <alignment horizontal="center" vertical="center"/>
    </xf>
    <xf numFmtId="49" fontId="6" fillId="0" borderId="13" xfId="0" applyNumberFormat="1" applyFont="1" applyBorder="1" applyAlignment="1">
      <alignment vertical="center"/>
    </xf>
    <xf numFmtId="49" fontId="6" fillId="0" borderId="4" xfId="0" applyNumberFormat="1" applyFont="1" applyBorder="1" applyAlignment="1">
      <alignment vertical="center"/>
    </xf>
    <xf numFmtId="49" fontId="6" fillId="0" borderId="1" xfId="0" applyNumberFormat="1" applyFont="1" applyBorder="1" applyAlignment="1">
      <alignment vertical="center"/>
    </xf>
    <xf numFmtId="49" fontId="6" fillId="0" borderId="10" xfId="0" applyNumberFormat="1" applyFont="1" applyFill="1" applyBorder="1" applyAlignment="1">
      <alignment vertical="center"/>
    </xf>
    <xf numFmtId="49" fontId="6" fillId="0" borderId="10" xfId="0" applyNumberFormat="1" applyFont="1" applyBorder="1" applyAlignment="1">
      <alignment vertical="center"/>
    </xf>
    <xf numFmtId="49" fontId="6" fillId="6" borderId="1" xfId="0" applyNumberFormat="1" applyFont="1" applyFill="1" applyBorder="1" applyAlignment="1">
      <alignment vertical="center"/>
    </xf>
    <xf numFmtId="49" fontId="6" fillId="6" borderId="2" xfId="0" applyNumberFormat="1" applyFont="1" applyFill="1" applyBorder="1" applyAlignment="1">
      <alignment vertical="center"/>
    </xf>
    <xf numFmtId="49" fontId="6" fillId="6" borderId="6" xfId="0" applyNumberFormat="1" applyFont="1" applyFill="1" applyBorder="1" applyAlignment="1">
      <alignment vertical="center"/>
    </xf>
    <xf numFmtId="49" fontId="6" fillId="6" borderId="7" xfId="0" applyNumberFormat="1" applyFont="1" applyFill="1" applyBorder="1" applyAlignment="1">
      <alignment vertical="center"/>
    </xf>
    <xf numFmtId="49" fontId="6" fillId="0" borderId="8" xfId="0" applyNumberFormat="1" applyFont="1" applyBorder="1" applyAlignment="1">
      <alignment vertical="center"/>
    </xf>
    <xf numFmtId="49" fontId="6" fillId="6" borderId="11" xfId="0" applyNumberFormat="1" applyFont="1" applyFill="1" applyBorder="1" applyAlignment="1">
      <alignment vertical="center"/>
    </xf>
    <xf numFmtId="49" fontId="6" fillId="6" borderId="10" xfId="0" applyNumberFormat="1" applyFont="1" applyFill="1" applyBorder="1" applyAlignment="1">
      <alignment vertical="center"/>
    </xf>
    <xf numFmtId="49" fontId="6" fillId="0" borderId="4" xfId="0" applyNumberFormat="1" applyFont="1" applyFill="1" applyBorder="1" applyAlignment="1">
      <alignment vertical="center"/>
    </xf>
    <xf numFmtId="49" fontId="6" fillId="0" borderId="13" xfId="0" applyNumberFormat="1" applyFont="1" applyFill="1" applyBorder="1" applyAlignment="1">
      <alignment vertical="center"/>
    </xf>
    <xf numFmtId="49" fontId="6" fillId="0" borderId="15" xfId="0" applyNumberFormat="1" applyFont="1" applyFill="1" applyBorder="1" applyAlignment="1">
      <alignment vertical="center"/>
    </xf>
    <xf numFmtId="49" fontId="6" fillId="0" borderId="6" xfId="0" applyNumberFormat="1" applyFont="1" applyBorder="1" applyAlignment="1">
      <alignment vertical="center"/>
    </xf>
    <xf numFmtId="49" fontId="6" fillId="0" borderId="15" xfId="0" applyNumberFormat="1" applyFont="1" applyBorder="1" applyAlignment="1">
      <alignment vertical="center"/>
    </xf>
    <xf numFmtId="49" fontId="6" fillId="6" borderId="4" xfId="0" applyNumberFormat="1" applyFont="1" applyFill="1" applyBorder="1" applyAlignment="1">
      <alignment vertical="center"/>
    </xf>
    <xf numFmtId="49" fontId="6" fillId="0" borderId="5" xfId="0" applyNumberFormat="1" applyFont="1" applyBorder="1" applyAlignment="1">
      <alignment vertical="center"/>
    </xf>
    <xf numFmtId="49" fontId="6" fillId="0" borderId="2" xfId="0" applyNumberFormat="1" applyFont="1" applyBorder="1" applyAlignment="1">
      <alignment vertical="center"/>
    </xf>
    <xf numFmtId="49" fontId="6" fillId="6" borderId="16" xfId="0" applyNumberFormat="1" applyFont="1" applyFill="1" applyBorder="1" applyAlignment="1">
      <alignment vertical="center"/>
    </xf>
    <xf numFmtId="49" fontId="6" fillId="6" borderId="17" xfId="0" applyNumberFormat="1" applyFont="1" applyFill="1" applyBorder="1" applyAlignment="1">
      <alignment vertical="center"/>
    </xf>
    <xf numFmtId="49" fontId="6" fillId="6" borderId="18" xfId="0" applyNumberFormat="1" applyFont="1" applyFill="1" applyBorder="1" applyAlignment="1">
      <alignment vertical="center"/>
    </xf>
    <xf numFmtId="49" fontId="6" fillId="0" borderId="7" xfId="0" applyNumberFormat="1" applyFont="1" applyFill="1" applyBorder="1" applyAlignment="1">
      <alignment vertical="center"/>
    </xf>
    <xf numFmtId="0" fontId="6" fillId="0" borderId="11" xfId="0" applyFont="1" applyBorder="1" applyAlignment="1" applyProtection="1">
      <alignment vertical="center"/>
      <protection locked="0"/>
    </xf>
    <xf numFmtId="0" fontId="6" fillId="0" borderId="10" xfId="0" applyFont="1" applyFill="1" applyBorder="1" applyAlignment="1">
      <alignment vertical="center"/>
    </xf>
    <xf numFmtId="0" fontId="6" fillId="0" borderId="10" xfId="0" applyFont="1" applyBorder="1" applyAlignment="1" applyProtection="1">
      <alignment vertical="center"/>
      <protection locked="0"/>
    </xf>
    <xf numFmtId="0" fontId="6" fillId="0" borderId="0" xfId="0" applyFont="1" applyAlignment="1" applyProtection="1">
      <alignment vertical="center"/>
      <protection locked="0"/>
    </xf>
    <xf numFmtId="0" fontId="6" fillId="0" borderId="0" xfId="0" applyFont="1" applyFill="1" applyAlignment="1" applyProtection="1">
      <alignment vertical="center"/>
      <protection locked="0"/>
    </xf>
    <xf numFmtId="0" fontId="6" fillId="0" borderId="0" xfId="0" applyFont="1" applyAlignment="1">
      <alignment vertical="center" shrinkToFit="1"/>
    </xf>
    <xf numFmtId="49" fontId="6" fillId="0" borderId="0" xfId="0" applyNumberFormat="1" applyFont="1" applyAlignment="1">
      <alignment vertical="center" shrinkToFit="1"/>
    </xf>
    <xf numFmtId="49" fontId="6" fillId="0" borderId="14" xfId="0" applyNumberFormat="1" applyFont="1" applyBorder="1" applyAlignment="1">
      <alignment vertical="center" shrinkToFit="1"/>
    </xf>
    <xf numFmtId="49" fontId="6" fillId="0" borderId="13" xfId="0" applyNumberFormat="1" applyFont="1" applyBorder="1" applyAlignment="1">
      <alignment vertical="center" shrinkToFit="1"/>
    </xf>
    <xf numFmtId="49" fontId="6" fillId="0" borderId="9" xfId="0" applyNumberFormat="1" applyFont="1" applyBorder="1" applyAlignment="1">
      <alignment vertical="center" shrinkToFit="1"/>
    </xf>
    <xf numFmtId="49" fontId="6" fillId="0" borderId="15" xfId="0" applyNumberFormat="1" applyFont="1" applyBorder="1" applyAlignment="1">
      <alignment vertical="center" shrinkToFit="1"/>
    </xf>
    <xf numFmtId="0" fontId="6" fillId="0" borderId="9" xfId="0" applyFont="1" applyBorder="1" applyAlignment="1">
      <alignment vertical="center" shrinkToFit="1"/>
    </xf>
    <xf numFmtId="0" fontId="17" fillId="0" borderId="0" xfId="0" applyFont="1" applyAlignment="1">
      <alignment vertical="center"/>
    </xf>
    <xf numFmtId="0" fontId="17" fillId="0" borderId="0" xfId="0" applyFont="1" applyAlignment="1" applyProtection="1">
      <alignment vertical="center"/>
      <protection locked="0"/>
    </xf>
    <xf numFmtId="0" fontId="18" fillId="0" borderId="0" xfId="0" applyFont="1" applyAlignment="1">
      <alignment vertical="center"/>
    </xf>
    <xf numFmtId="0" fontId="6" fillId="0" borderId="0" xfId="0" applyFont="1" applyAlignment="1" applyProtection="1">
      <alignment horizontal="left" vertical="center"/>
      <protection locked="0"/>
    </xf>
    <xf numFmtId="0" fontId="6" fillId="0" borderId="0" xfId="0" applyFont="1" applyAlignment="1" applyProtection="1">
      <alignment horizontal="right" vertical="center"/>
      <protection locked="0"/>
    </xf>
    <xf numFmtId="0" fontId="6" fillId="0" borderId="0" xfId="0" applyFont="1" applyAlignment="1" applyProtection="1">
      <alignment vertical="center" shrinkToFit="1"/>
      <protection locked="0"/>
    </xf>
    <xf numFmtId="0" fontId="6" fillId="0" borderId="0" xfId="0" quotePrefix="1" applyFont="1" applyAlignment="1" applyProtection="1">
      <alignment vertical="center"/>
      <protection locked="0"/>
    </xf>
    <xf numFmtId="0" fontId="6" fillId="0" borderId="0" xfId="0" quotePrefix="1" applyFont="1" applyAlignment="1" applyProtection="1">
      <alignment vertical="center" shrinkToFit="1"/>
      <protection locked="0"/>
    </xf>
    <xf numFmtId="49" fontId="6" fillId="0" borderId="1" xfId="0" applyNumberFormat="1" applyFont="1" applyFill="1" applyBorder="1" applyAlignment="1">
      <alignment vertical="center"/>
    </xf>
    <xf numFmtId="0" fontId="18" fillId="0" borderId="0" xfId="0" applyFont="1" applyAlignment="1">
      <alignment horizontal="right" vertical="center"/>
    </xf>
    <xf numFmtId="0" fontId="18" fillId="0" borderId="28" xfId="0" applyFont="1" applyBorder="1" applyAlignment="1">
      <alignment horizontal="center" vertical="center"/>
    </xf>
    <xf numFmtId="190" fontId="18" fillId="0" borderId="28" xfId="0" applyNumberFormat="1" applyFont="1" applyBorder="1" applyAlignment="1">
      <alignment vertical="center"/>
    </xf>
    <xf numFmtId="0" fontId="18" fillId="0" borderId="0" xfId="0" applyFont="1" applyAlignment="1">
      <alignment horizontal="center" vertical="center"/>
    </xf>
    <xf numFmtId="190" fontId="18" fillId="0" borderId="0" xfId="0" applyNumberFormat="1" applyFont="1" applyAlignment="1">
      <alignment vertical="center"/>
    </xf>
    <xf numFmtId="0" fontId="18" fillId="0" borderId="0" xfId="0" applyFont="1" applyProtection="1">
      <protection locked="0"/>
    </xf>
    <xf numFmtId="0" fontId="21" fillId="6" borderId="0" xfId="0" applyFont="1" applyFill="1" applyAlignment="1" applyProtection="1">
      <alignment horizontal="center" vertical="center"/>
      <protection locked="0"/>
    </xf>
    <xf numFmtId="0" fontId="18" fillId="0" borderId="0" xfId="0" applyFont="1" applyAlignment="1" applyProtection="1">
      <alignment vertical="center"/>
      <protection locked="0"/>
    </xf>
    <xf numFmtId="0" fontId="15" fillId="6" borderId="33" xfId="0" applyFont="1" applyFill="1" applyBorder="1" applyAlignment="1">
      <alignment vertical="center"/>
    </xf>
    <xf numFmtId="178" fontId="18" fillId="0" borderId="0" xfId="2" applyNumberFormat="1" applyFont="1" applyFill="1" applyAlignment="1" applyProtection="1">
      <protection locked="0"/>
    </xf>
    <xf numFmtId="178" fontId="18" fillId="0" borderId="0" xfId="2" applyNumberFormat="1" applyFont="1" applyFill="1" applyAlignment="1" applyProtection="1">
      <alignment horizontal="center"/>
      <protection locked="0"/>
    </xf>
    <xf numFmtId="0" fontId="17" fillId="0" borderId="0" xfId="0" applyFont="1" applyAlignment="1">
      <alignment vertical="center" shrinkToFit="1"/>
    </xf>
    <xf numFmtId="0" fontId="17" fillId="0" borderId="28" xfId="0" applyFont="1" applyBorder="1" applyAlignment="1">
      <alignment vertical="center" shrinkToFit="1"/>
    </xf>
    <xf numFmtId="182" fontId="17" fillId="0" borderId="28" xfId="0" applyNumberFormat="1" applyFont="1" applyBorder="1" applyAlignment="1">
      <alignment vertical="center" shrinkToFit="1"/>
    </xf>
    <xf numFmtId="188" fontId="6" fillId="0" borderId="28" xfId="2" applyNumberFormat="1" applyFont="1" applyBorder="1" applyAlignment="1">
      <alignment vertical="center"/>
    </xf>
    <xf numFmtId="0" fontId="11" fillId="0" borderId="28" xfId="0" applyFont="1" applyBorder="1" applyAlignment="1">
      <alignment horizontal="center" vertical="center" wrapText="1"/>
    </xf>
    <xf numFmtId="0" fontId="11" fillId="0" borderId="28" xfId="0" applyFont="1" applyBorder="1" applyAlignment="1">
      <alignment horizontal="left" vertical="center" wrapText="1"/>
    </xf>
    <xf numFmtId="0" fontId="11" fillId="6" borderId="28" xfId="0" applyFont="1" applyFill="1" applyBorder="1" applyAlignment="1">
      <alignment horizontal="left" vertical="center" wrapText="1"/>
    </xf>
    <xf numFmtId="38" fontId="6" fillId="0" borderId="28" xfId="2" applyFont="1" applyBorder="1" applyAlignment="1">
      <alignment vertical="center" wrapText="1"/>
    </xf>
    <xf numFmtId="49" fontId="6" fillId="0" borderId="1" xfId="0" applyNumberFormat="1" applyFont="1" applyBorder="1" applyAlignment="1">
      <alignment horizontal="center" vertical="center"/>
    </xf>
    <xf numFmtId="49" fontId="6" fillId="0" borderId="2" xfId="0" applyNumberFormat="1" applyFont="1" applyFill="1" applyBorder="1" applyAlignment="1">
      <alignment horizontal="center" vertical="center"/>
    </xf>
    <xf numFmtId="49" fontId="6" fillId="0" borderId="0" xfId="0" applyNumberFormat="1" applyFont="1" applyFill="1" applyBorder="1" applyAlignment="1">
      <alignment vertical="center"/>
    </xf>
    <xf numFmtId="49" fontId="6" fillId="0" borderId="0" xfId="0" applyNumberFormat="1" applyFont="1" applyBorder="1" applyAlignment="1">
      <alignment vertical="center"/>
    </xf>
    <xf numFmtId="49" fontId="6" fillId="6" borderId="0" xfId="0" applyNumberFormat="1" applyFont="1" applyFill="1" applyBorder="1" applyAlignment="1">
      <alignment vertical="center"/>
    </xf>
    <xf numFmtId="0" fontId="17" fillId="0" borderId="28" xfId="0" applyFont="1" applyBorder="1" applyAlignment="1">
      <alignment horizontal="center" vertical="center" shrinkToFit="1"/>
    </xf>
    <xf numFmtId="182" fontId="19" fillId="0" borderId="28" xfId="0" quotePrefix="1" applyNumberFormat="1" applyFont="1" applyFill="1" applyBorder="1" applyAlignment="1">
      <alignment horizontal="center" vertical="center"/>
    </xf>
    <xf numFmtId="0" fontId="19" fillId="0" borderId="28" xfId="0" applyFont="1" applyFill="1" applyBorder="1" applyAlignment="1">
      <alignment vertical="center" shrinkToFit="1"/>
    </xf>
    <xf numFmtId="0" fontId="19" fillId="0" borderId="28" xfId="4" applyFont="1" applyFill="1" applyBorder="1" applyAlignment="1">
      <alignment vertical="center" shrinkToFit="1"/>
    </xf>
    <xf numFmtId="0" fontId="11" fillId="0" borderId="0" xfId="0" applyFont="1" applyAlignment="1">
      <alignment horizontal="center" vertical="center"/>
    </xf>
    <xf numFmtId="0" fontId="16" fillId="0" borderId="0" xfId="0" applyFont="1" applyAlignment="1">
      <alignment vertical="center"/>
    </xf>
    <xf numFmtId="49" fontId="6" fillId="0" borderId="13" xfId="0" applyNumberFormat="1" applyFont="1" applyBorder="1" applyAlignment="1">
      <alignment horizontal="center" vertical="center" shrinkToFit="1"/>
    </xf>
    <xf numFmtId="0" fontId="11" fillId="0" borderId="0" xfId="0" applyFont="1" applyAlignment="1">
      <alignment horizontal="center" vertical="center" shrinkToFit="1"/>
    </xf>
    <xf numFmtId="49" fontId="11" fillId="0" borderId="0" xfId="0" applyNumberFormat="1" applyFont="1" applyBorder="1" applyAlignment="1">
      <alignment horizontal="center" vertical="center" shrinkToFit="1"/>
    </xf>
    <xf numFmtId="49" fontId="11" fillId="0" borderId="2" xfId="0" applyNumberFormat="1" applyFont="1" applyBorder="1" applyAlignment="1">
      <alignment horizontal="center" vertical="center" shrinkToFit="1"/>
    </xf>
    <xf numFmtId="49" fontId="11" fillId="0" borderId="10" xfId="0" applyNumberFormat="1" applyFont="1" applyBorder="1" applyAlignment="1">
      <alignment horizontal="center" vertical="center" shrinkToFit="1"/>
    </xf>
    <xf numFmtId="49" fontId="11" fillId="0" borderId="3" xfId="0" applyNumberFormat="1" applyFont="1" applyBorder="1" applyAlignment="1">
      <alignment horizontal="center" vertical="center" shrinkToFit="1"/>
    </xf>
    <xf numFmtId="49" fontId="11" fillId="0" borderId="8" xfId="0" applyNumberFormat="1" applyFont="1" applyBorder="1" applyAlignment="1">
      <alignment horizontal="center" vertical="center" shrinkToFit="1"/>
    </xf>
    <xf numFmtId="49" fontId="11" fillId="0" borderId="5" xfId="0" applyNumberFormat="1" applyFont="1" applyBorder="1" applyAlignment="1">
      <alignment horizontal="center" vertical="center" shrinkToFit="1"/>
    </xf>
    <xf numFmtId="49" fontId="11" fillId="0" borderId="12" xfId="0" applyNumberFormat="1" applyFont="1" applyBorder="1" applyAlignment="1">
      <alignment horizontal="center" vertical="center" shrinkToFit="1"/>
    </xf>
    <xf numFmtId="49" fontId="11" fillId="0" borderId="7" xfId="0" applyNumberFormat="1" applyFont="1" applyBorder="1" applyAlignment="1">
      <alignment horizontal="center" vertical="center" shrinkToFit="1"/>
    </xf>
    <xf numFmtId="0" fontId="11" fillId="0" borderId="12" xfId="0" applyFont="1" applyBorder="1" applyAlignment="1">
      <alignment horizontal="center" vertical="center" shrinkToFit="1"/>
    </xf>
    <xf numFmtId="49" fontId="11" fillId="0" borderId="0" xfId="0" applyNumberFormat="1" applyFont="1" applyAlignment="1">
      <alignment horizontal="center" vertical="center" shrinkToFit="1"/>
    </xf>
    <xf numFmtId="38" fontId="6" fillId="0" borderId="28" xfId="2" applyFont="1" applyBorder="1" applyAlignment="1">
      <alignment vertical="center"/>
    </xf>
    <xf numFmtId="38" fontId="6" fillId="0" borderId="28" xfId="2" applyFont="1" applyFill="1" applyBorder="1" applyAlignment="1">
      <alignment vertical="center"/>
    </xf>
    <xf numFmtId="38" fontId="6" fillId="3" borderId="28" xfId="2" applyFont="1" applyFill="1" applyBorder="1" applyAlignment="1">
      <alignment vertical="center"/>
    </xf>
    <xf numFmtId="0" fontId="6" fillId="0" borderId="0" xfId="0" applyFont="1" applyFill="1" applyBorder="1"/>
    <xf numFmtId="0" fontId="6" fillId="0" borderId="0" xfId="0" applyFont="1" applyFill="1" applyBorder="1" applyAlignment="1">
      <alignment horizontal="right"/>
    </xf>
    <xf numFmtId="0" fontId="7" fillId="0" borderId="0" xfId="1" applyFont="1" applyFill="1" applyBorder="1" applyAlignment="1" applyProtection="1"/>
    <xf numFmtId="0" fontId="8" fillId="0" borderId="0" xfId="0" applyFont="1" applyFill="1" applyBorder="1"/>
    <xf numFmtId="0" fontId="6" fillId="0" borderId="0" xfId="0" applyFont="1" applyFill="1" applyBorder="1" applyAlignment="1">
      <alignment horizontal="distributed"/>
    </xf>
    <xf numFmtId="0" fontId="6" fillId="0" borderId="0" xfId="0" applyFont="1" applyFill="1" applyBorder="1" applyAlignment="1">
      <alignment horizontal="center"/>
    </xf>
    <xf numFmtId="189" fontId="6" fillId="0" borderId="0" xfId="0" applyNumberFormat="1" applyFont="1" applyFill="1" applyBorder="1" applyAlignment="1">
      <alignment horizontal="center"/>
    </xf>
    <xf numFmtId="49" fontId="6" fillId="0" borderId="28" xfId="0" applyNumberFormat="1" applyFont="1" applyFill="1" applyBorder="1" applyAlignment="1">
      <alignment horizontal="center"/>
    </xf>
    <xf numFmtId="189" fontId="9" fillId="0" borderId="0" xfId="0" applyNumberFormat="1" applyFont="1" applyFill="1" applyBorder="1" applyAlignment="1">
      <alignment horizontal="center" vertical="center" wrapText="1"/>
    </xf>
    <xf numFmtId="0" fontId="6" fillId="0" borderId="28" xfId="0" applyFont="1" applyFill="1" applyBorder="1" applyAlignment="1">
      <alignment horizontal="center" vertical="center" wrapText="1"/>
    </xf>
    <xf numFmtId="0" fontId="9" fillId="0" borderId="0" xfId="0" applyFont="1" applyFill="1" applyBorder="1" applyAlignment="1">
      <alignment horizontal="center" vertical="center" wrapText="1"/>
    </xf>
    <xf numFmtId="49" fontId="6" fillId="0" borderId="28" xfId="0" applyNumberFormat="1" applyFont="1" applyFill="1" applyBorder="1" applyAlignment="1">
      <alignment horizontal="distributed"/>
    </xf>
    <xf numFmtId="185" fontId="6" fillId="0" borderId="28" xfId="2" applyNumberFormat="1" applyFont="1" applyFill="1" applyBorder="1" applyAlignment="1">
      <alignment horizontal="right"/>
    </xf>
    <xf numFmtId="184" fontId="6" fillId="0" borderId="0" xfId="0" applyNumberFormat="1" applyFont="1" applyFill="1" applyBorder="1"/>
    <xf numFmtId="0" fontId="6" fillId="0" borderId="0" xfId="0" applyFont="1" applyFill="1" applyAlignment="1">
      <alignment horizontal="center" vertical="center"/>
    </xf>
    <xf numFmtId="0" fontId="13" fillId="0" borderId="0" xfId="0" applyFont="1" applyFill="1" applyAlignment="1">
      <alignment horizontal="left" vertical="center"/>
    </xf>
    <xf numFmtId="0" fontId="6" fillId="0" borderId="28" xfId="0" applyFont="1" applyFill="1" applyBorder="1" applyAlignment="1">
      <alignment horizontal="center" vertical="center"/>
    </xf>
    <xf numFmtId="0" fontId="6" fillId="0" borderId="0" xfId="0" applyFont="1" applyFill="1" applyAlignment="1">
      <alignment horizontal="center" vertical="center" wrapText="1"/>
    </xf>
    <xf numFmtId="0" fontId="6" fillId="0" borderId="28" xfId="0" applyFont="1" applyFill="1" applyBorder="1" applyAlignment="1">
      <alignment vertical="center" wrapText="1"/>
    </xf>
    <xf numFmtId="0" fontId="6" fillId="0" borderId="0" xfId="0" applyFont="1" applyFill="1" applyAlignment="1">
      <alignment vertical="center" wrapText="1"/>
    </xf>
    <xf numFmtId="186" fontId="12" fillId="0" borderId="28" xfId="2" applyNumberFormat="1" applyFont="1" applyFill="1" applyBorder="1" applyAlignment="1">
      <alignment vertical="center" shrinkToFit="1"/>
    </xf>
    <xf numFmtId="186" fontId="6" fillId="0" borderId="28" xfId="0" applyNumberFormat="1" applyFont="1" applyFill="1" applyBorder="1" applyAlignment="1">
      <alignment vertical="center" shrinkToFit="1"/>
    </xf>
    <xf numFmtId="0" fontId="6" fillId="0" borderId="0" xfId="0" applyNumberFormat="1" applyFont="1" applyFill="1" applyBorder="1" applyAlignment="1">
      <alignment horizontal="center"/>
    </xf>
    <xf numFmtId="189" fontId="7" fillId="0" borderId="0" xfId="1" applyNumberFormat="1" applyFont="1" applyFill="1" applyBorder="1" applyAlignment="1" applyProtection="1">
      <alignment horizontal="center"/>
    </xf>
    <xf numFmtId="0" fontId="6" fillId="0" borderId="0" xfId="0" applyFont="1" applyFill="1" applyAlignment="1">
      <alignment horizontal="center" vertical="top" wrapText="1"/>
    </xf>
    <xf numFmtId="0" fontId="10" fillId="0" borderId="0" xfId="0" applyFont="1" applyFill="1" applyAlignment="1">
      <alignment vertical="center"/>
    </xf>
    <xf numFmtId="0" fontId="11" fillId="0" borderId="0" xfId="0" applyFont="1" applyFill="1" applyAlignment="1">
      <alignment horizontal="center" vertical="center"/>
    </xf>
    <xf numFmtId="0" fontId="18" fillId="0" borderId="0" xfId="0" applyFont="1" applyAlignment="1" applyProtection="1">
      <protection locked="0"/>
    </xf>
    <xf numFmtId="0" fontId="15" fillId="0" borderId="0" xfId="0" applyFont="1" applyAlignment="1">
      <alignment horizontal="center" vertical="center"/>
    </xf>
    <xf numFmtId="0" fontId="6" fillId="0" borderId="28" xfId="0" applyFont="1" applyBorder="1" applyAlignment="1">
      <alignment horizontal="center" vertical="center" shrinkToFit="1"/>
    </xf>
    <xf numFmtId="185" fontId="6" fillId="0" borderId="28" xfId="0" applyNumberFormat="1" applyFont="1" applyFill="1" applyBorder="1" applyAlignment="1">
      <alignment vertical="center" wrapText="1"/>
    </xf>
    <xf numFmtId="0" fontId="22" fillId="0" borderId="0" xfId="0" applyFont="1" applyFill="1" applyAlignment="1">
      <alignment horizontal="left" vertical="center"/>
    </xf>
    <xf numFmtId="0" fontId="22" fillId="0" borderId="0" xfId="0" applyFont="1" applyFill="1" applyBorder="1" applyAlignment="1">
      <alignment horizontal="left" vertical="center"/>
    </xf>
    <xf numFmtId="49" fontId="22" fillId="0" borderId="0" xfId="0" applyNumberFormat="1" applyFont="1" applyFill="1" applyAlignment="1">
      <alignment vertical="center"/>
    </xf>
    <xf numFmtId="186" fontId="6" fillId="0" borderId="28" xfId="0" applyNumberFormat="1" applyFont="1" applyFill="1" applyBorder="1" applyAlignment="1">
      <alignment vertical="center"/>
    </xf>
    <xf numFmtId="0" fontId="6" fillId="0" borderId="28" xfId="0" applyFont="1" applyFill="1" applyBorder="1" applyAlignment="1">
      <alignment horizontal="right" vertical="center"/>
    </xf>
    <xf numFmtId="0" fontId="6" fillId="10" borderId="0" xfId="0" applyFont="1" applyFill="1" applyAlignment="1">
      <alignment horizontal="center" vertical="center" wrapText="1"/>
    </xf>
    <xf numFmtId="0" fontId="6" fillId="11" borderId="52" xfId="0" applyFont="1" applyFill="1" applyBorder="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2" fillId="0" borderId="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4" xfId="0" applyFont="1" applyBorder="1" applyAlignment="1">
      <alignment vertical="center"/>
    </xf>
    <xf numFmtId="0" fontId="12" fillId="0" borderId="0" xfId="0" applyFont="1" applyAlignment="1">
      <alignment vertical="center" shrinkToFit="1"/>
    </xf>
    <xf numFmtId="0" fontId="24" fillId="0" borderId="0" xfId="0" applyFont="1" applyAlignment="1">
      <alignment horizontal="center" vertical="center"/>
    </xf>
    <xf numFmtId="0" fontId="12" fillId="0" borderId="0" xfId="0" applyFont="1" applyBorder="1" applyAlignment="1">
      <alignment vertical="center"/>
    </xf>
    <xf numFmtId="0" fontId="12" fillId="0" borderId="0" xfId="0" applyFont="1" applyBorder="1" applyAlignment="1">
      <alignment horizontal="right" vertical="center"/>
    </xf>
    <xf numFmtId="0" fontId="12" fillId="0" borderId="0" xfId="0" applyFont="1" applyBorder="1" applyAlignment="1">
      <alignment vertical="center" shrinkToFit="1"/>
    </xf>
    <xf numFmtId="182" fontId="19" fillId="0" borderId="35" xfId="0" quotePrefix="1" applyNumberFormat="1" applyFont="1" applyFill="1" applyBorder="1" applyAlignment="1">
      <alignment horizontal="center" vertical="center"/>
    </xf>
    <xf numFmtId="0" fontId="19" fillId="0" borderId="35" xfId="0" applyFont="1" applyFill="1" applyBorder="1" applyAlignment="1">
      <alignment vertical="center" shrinkToFit="1"/>
    </xf>
    <xf numFmtId="38" fontId="6" fillId="4" borderId="28" xfId="0" applyNumberFormat="1" applyFont="1" applyFill="1" applyBorder="1" applyAlignment="1">
      <alignment vertical="center"/>
    </xf>
    <xf numFmtId="182" fontId="19" fillId="4" borderId="28" xfId="0" quotePrefix="1" applyNumberFormat="1" applyFont="1" applyFill="1" applyBorder="1" applyAlignment="1">
      <alignment horizontal="center" vertical="center"/>
    </xf>
    <xf numFmtId="0" fontId="19" fillId="4" borderId="28" xfId="0" applyFont="1" applyFill="1" applyBorder="1" applyAlignment="1">
      <alignment vertical="center" shrinkToFit="1"/>
    </xf>
    <xf numFmtId="185" fontId="6" fillId="4" borderId="28" xfId="0" applyNumberFormat="1" applyFont="1" applyFill="1" applyBorder="1" applyAlignment="1">
      <alignment vertical="center"/>
    </xf>
    <xf numFmtId="0" fontId="17" fillId="0" borderId="28" xfId="0" applyFont="1" applyFill="1" applyBorder="1" applyAlignment="1">
      <alignment vertical="center" shrinkToFit="1"/>
    </xf>
    <xf numFmtId="185" fontId="17" fillId="0" borderId="28" xfId="0" applyNumberFormat="1" applyFont="1" applyBorder="1" applyAlignment="1">
      <alignment vertical="center" shrinkToFit="1"/>
    </xf>
    <xf numFmtId="185" fontId="17" fillId="0" borderId="0" xfId="0" applyNumberFormat="1" applyFont="1" applyAlignment="1">
      <alignment vertical="center" shrinkToFit="1"/>
    </xf>
    <xf numFmtId="0" fontId="6" fillId="11" borderId="28" xfId="0" applyFont="1" applyFill="1" applyBorder="1" applyAlignment="1">
      <alignment horizontal="center" vertical="center" wrapText="1"/>
    </xf>
    <xf numFmtId="192" fontId="6" fillId="7" borderId="28" xfId="0" applyNumberFormat="1" applyFont="1" applyFill="1" applyBorder="1" applyAlignment="1">
      <alignment vertical="center" shrinkToFit="1"/>
    </xf>
    <xf numFmtId="0" fontId="8" fillId="0" borderId="0" xfId="0" applyFont="1" applyFill="1" applyAlignment="1">
      <alignment vertical="center"/>
    </xf>
    <xf numFmtId="0" fontId="8" fillId="0" borderId="0" xfId="0" applyFont="1" applyAlignment="1">
      <alignment vertical="center" shrinkToFit="1"/>
    </xf>
    <xf numFmtId="0" fontId="6" fillId="0" borderId="28" xfId="0" applyFont="1" applyFill="1" applyBorder="1" applyAlignment="1">
      <alignment horizontal="center" vertical="center" shrinkToFit="1"/>
    </xf>
    <xf numFmtId="0" fontId="6" fillId="0" borderId="28" xfId="0" applyFont="1" applyFill="1" applyBorder="1" applyAlignment="1">
      <alignment vertical="center" shrinkToFit="1"/>
    </xf>
    <xf numFmtId="0" fontId="6" fillId="4" borderId="28" xfId="0" applyFont="1" applyFill="1" applyBorder="1" applyAlignment="1">
      <alignment vertical="center" shrinkToFit="1"/>
    </xf>
    <xf numFmtId="0" fontId="6" fillId="0" borderId="28" xfId="0" applyFont="1" applyBorder="1" applyAlignment="1">
      <alignment vertical="center" shrinkToFit="1"/>
    </xf>
    <xf numFmtId="0" fontId="6" fillId="9" borderId="28" xfId="0" applyFont="1" applyFill="1" applyBorder="1" applyAlignment="1">
      <alignment horizontal="center" vertical="center" wrapText="1"/>
    </xf>
    <xf numFmtId="0" fontId="6" fillId="0" borderId="0" xfId="0" applyFont="1" applyAlignment="1">
      <alignment horizontal="center" vertical="center" shrinkToFit="1"/>
    </xf>
    <xf numFmtId="38" fontId="6" fillId="0" borderId="28" xfId="2" applyFont="1" applyBorder="1" applyAlignment="1">
      <alignment horizontal="center" vertical="center" shrinkToFit="1"/>
    </xf>
    <xf numFmtId="0" fontId="11" fillId="0" borderId="28" xfId="0" applyFont="1" applyBorder="1" applyAlignment="1">
      <alignment horizontal="center" vertical="center"/>
    </xf>
    <xf numFmtId="0" fontId="11" fillId="0" borderId="28" xfId="0" applyFont="1" applyBorder="1" applyAlignment="1">
      <alignment horizontal="center" vertical="center" shrinkToFit="1"/>
    </xf>
    <xf numFmtId="0" fontId="11" fillId="0" borderId="0" xfId="0" applyFont="1" applyAlignment="1">
      <alignment vertical="center"/>
    </xf>
    <xf numFmtId="0" fontId="8" fillId="8" borderId="28" xfId="0" applyFont="1" applyFill="1" applyBorder="1" applyAlignment="1">
      <alignment horizontal="center" vertical="center" wrapText="1"/>
    </xf>
    <xf numFmtId="0" fontId="6" fillId="8" borderId="28" xfId="0" applyFont="1" applyFill="1" applyBorder="1" applyAlignment="1">
      <alignment horizontal="center" vertical="center" wrapText="1"/>
    </xf>
    <xf numFmtId="185" fontId="17" fillId="0" borderId="0" xfId="0" applyNumberFormat="1" applyFont="1" applyAlignment="1">
      <alignment vertical="center"/>
    </xf>
    <xf numFmtId="0" fontId="24" fillId="0" borderId="0" xfId="0" applyFont="1" applyAlignment="1">
      <alignment horizontal="right" shrinkToFit="1"/>
    </xf>
    <xf numFmtId="182" fontId="25" fillId="0" borderId="28" xfId="0" applyNumberFormat="1" applyFont="1" applyBorder="1" applyAlignment="1">
      <alignment vertical="center" shrinkToFit="1"/>
    </xf>
    <xf numFmtId="0" fontId="12" fillId="0" borderId="28" xfId="0" applyFont="1" applyBorder="1" applyAlignment="1">
      <alignment horizontal="center" vertical="center" shrinkToFit="1"/>
    </xf>
    <xf numFmtId="0" fontId="12" fillId="0" borderId="1" xfId="0" applyFont="1" applyBorder="1" applyAlignment="1">
      <alignment horizontal="center" vertical="center" wrapText="1"/>
    </xf>
    <xf numFmtId="0" fontId="12" fillId="0" borderId="4" xfId="0" applyFont="1" applyBorder="1" applyAlignment="1">
      <alignment vertical="center"/>
    </xf>
    <xf numFmtId="0" fontId="26" fillId="0" borderId="0" xfId="0" applyFont="1" applyAlignment="1">
      <alignment horizontal="left"/>
    </xf>
    <xf numFmtId="0" fontId="13" fillId="0" borderId="0" xfId="0" applyFont="1" applyAlignment="1" applyProtection="1">
      <alignment horizontal="left"/>
      <protection locked="0"/>
    </xf>
    <xf numFmtId="0" fontId="24" fillId="0" borderId="0" xfId="0" applyFont="1" applyAlignment="1">
      <alignment vertical="center"/>
    </xf>
    <xf numFmtId="0" fontId="24" fillId="0" borderId="0" xfId="0" applyFont="1" applyAlignment="1" applyProtection="1">
      <alignment vertical="center"/>
      <protection locked="0"/>
    </xf>
    <xf numFmtId="0" fontId="28" fillId="0" borderId="0" xfId="0" applyFont="1" applyAlignment="1">
      <alignment vertical="center" shrinkToFit="1"/>
    </xf>
    <xf numFmtId="176" fontId="28" fillId="0" borderId="20" xfId="0" applyNumberFormat="1" applyFont="1" applyBorder="1" applyAlignment="1">
      <alignment vertical="center" shrinkToFit="1"/>
    </xf>
    <xf numFmtId="38" fontId="28" fillId="2" borderId="19" xfId="2" applyFont="1" applyFill="1" applyBorder="1" applyAlignment="1">
      <alignment vertical="center" shrinkToFit="1"/>
    </xf>
    <xf numFmtId="38" fontId="28" fillId="6" borderId="20" xfId="2" applyFont="1" applyFill="1" applyBorder="1" applyAlignment="1">
      <alignment vertical="center" shrinkToFit="1"/>
    </xf>
    <xf numFmtId="38" fontId="28" fillId="6" borderId="21" xfId="2" applyFont="1" applyFill="1" applyBorder="1" applyAlignment="1">
      <alignment vertical="center" shrinkToFit="1"/>
    </xf>
    <xf numFmtId="38" fontId="28" fillId="6" borderId="19" xfId="2" applyFont="1" applyFill="1" applyBorder="1" applyAlignment="1">
      <alignment vertical="center" shrinkToFit="1"/>
    </xf>
    <xf numFmtId="38" fontId="28" fillId="2" borderId="22" xfId="2" applyFont="1" applyFill="1" applyBorder="1" applyAlignment="1">
      <alignment vertical="center" shrinkToFit="1"/>
    </xf>
    <xf numFmtId="38" fontId="28" fillId="6" borderId="22" xfId="2" applyFont="1" applyFill="1" applyBorder="1" applyAlignment="1">
      <alignment vertical="center" shrinkToFit="1"/>
    </xf>
    <xf numFmtId="38" fontId="28" fillId="9" borderId="19" xfId="2" applyFont="1" applyFill="1" applyBorder="1" applyAlignment="1">
      <alignment vertical="center" shrinkToFit="1"/>
    </xf>
    <xf numFmtId="38" fontId="28" fillId="9" borderId="22" xfId="2" applyFont="1" applyFill="1" applyBorder="1" applyAlignment="1">
      <alignment vertical="center" shrinkToFit="1"/>
    </xf>
    <xf numFmtId="38" fontId="28" fillId="2" borderId="20" xfId="2" applyFont="1" applyFill="1" applyBorder="1" applyAlignment="1">
      <alignment vertical="center" shrinkToFit="1"/>
    </xf>
    <xf numFmtId="38" fontId="28" fillId="6" borderId="23" xfId="2" applyFont="1" applyFill="1" applyBorder="1" applyAlignment="1">
      <alignment vertical="center" shrinkToFit="1"/>
    </xf>
    <xf numFmtId="182" fontId="21" fillId="2" borderId="19" xfId="0" applyNumberFormat="1" applyFont="1" applyFill="1" applyBorder="1" applyAlignment="1">
      <alignment vertical="center" shrinkToFit="1"/>
    </xf>
    <xf numFmtId="176" fontId="28" fillId="0" borderId="0" xfId="0" applyNumberFormat="1" applyFont="1" applyAlignment="1">
      <alignment vertical="center" shrinkToFit="1"/>
    </xf>
    <xf numFmtId="0" fontId="13" fillId="0" borderId="0" xfId="0" applyFont="1" applyAlignment="1">
      <alignment horizontal="left" vertical="center"/>
    </xf>
    <xf numFmtId="0" fontId="6" fillId="0" borderId="29" xfId="0" applyFont="1" applyFill="1" applyBorder="1" applyAlignment="1">
      <alignment horizontal="center"/>
    </xf>
    <xf numFmtId="0" fontId="6" fillId="0" borderId="30" xfId="0" applyFont="1" applyFill="1" applyBorder="1" applyAlignment="1">
      <alignment horizontal="center"/>
    </xf>
    <xf numFmtId="49" fontId="9" fillId="0" borderId="31" xfId="0" applyNumberFormat="1" applyFont="1" applyFill="1" applyBorder="1" applyAlignment="1">
      <alignment horizontal="center" vertical="center" wrapText="1"/>
    </xf>
    <xf numFmtId="49" fontId="9" fillId="0" borderId="32" xfId="0" applyNumberFormat="1" applyFont="1" applyFill="1" applyBorder="1" applyAlignment="1">
      <alignment horizontal="center" vertical="center" wrapText="1"/>
    </xf>
    <xf numFmtId="0" fontId="12" fillId="0" borderId="28" xfId="0" applyFont="1" applyFill="1" applyBorder="1" applyAlignment="1">
      <alignment vertical="center" wrapText="1"/>
    </xf>
    <xf numFmtId="0" fontId="12" fillId="0" borderId="28" xfId="0" applyFont="1" applyFill="1" applyBorder="1" applyAlignment="1">
      <alignment vertical="center" shrinkToFit="1"/>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shrinkToFit="1"/>
    </xf>
    <xf numFmtId="0" fontId="6" fillId="0" borderId="31" xfId="0" applyFont="1" applyFill="1" applyBorder="1" applyAlignment="1">
      <alignment vertical="center"/>
    </xf>
    <xf numFmtId="0" fontId="6" fillId="0" borderId="32" xfId="0" applyFont="1" applyFill="1" applyBorder="1" applyAlignment="1">
      <alignment vertical="center" shrinkToFit="1"/>
    </xf>
    <xf numFmtId="0" fontId="12" fillId="0" borderId="28" xfId="0" applyFont="1" applyBorder="1" applyAlignment="1">
      <alignment horizontal="center" vertical="center"/>
    </xf>
    <xf numFmtId="0" fontId="12" fillId="0" borderId="28" xfId="0" applyFont="1" applyBorder="1" applyAlignment="1">
      <alignment vertical="center" shrinkToFit="1"/>
    </xf>
    <xf numFmtId="185" fontId="12" fillId="0" borderId="28" xfId="0" applyNumberFormat="1" applyFont="1" applyBorder="1" applyAlignment="1">
      <alignment vertical="center"/>
    </xf>
    <xf numFmtId="0" fontId="12" fillId="4" borderId="28" xfId="0" applyFont="1" applyFill="1" applyBorder="1" applyAlignment="1">
      <alignment horizontal="center" vertical="center"/>
    </xf>
    <xf numFmtId="0" fontId="12" fillId="4" borderId="28" xfId="0" applyFont="1" applyFill="1" applyBorder="1" applyAlignment="1">
      <alignment vertical="center" shrinkToFit="1"/>
    </xf>
    <xf numFmtId="185" fontId="12" fillId="4" borderId="28" xfId="0" applyNumberFormat="1" applyFont="1" applyFill="1" applyBorder="1" applyAlignment="1">
      <alignment vertical="center"/>
    </xf>
    <xf numFmtId="0" fontId="12" fillId="0" borderId="28" xfId="0" applyFont="1" applyBorder="1" applyAlignment="1">
      <alignment vertical="center"/>
    </xf>
    <xf numFmtId="176" fontId="28" fillId="0" borderId="22" xfId="0" applyNumberFormat="1" applyFont="1" applyBorder="1" applyAlignment="1">
      <alignment horizontal="center" vertical="center" shrinkToFit="1"/>
    </xf>
    <xf numFmtId="0" fontId="11" fillId="0" borderId="28" xfId="0" applyFont="1" applyFill="1" applyBorder="1" applyAlignment="1">
      <alignment horizontal="center" vertical="center" shrinkToFit="1"/>
    </xf>
    <xf numFmtId="0" fontId="11" fillId="5" borderId="28" xfId="0" applyFont="1" applyFill="1" applyBorder="1" applyAlignment="1">
      <alignment horizontal="center" vertical="center" shrinkToFit="1"/>
    </xf>
    <xf numFmtId="191" fontId="6" fillId="2" borderId="28" xfId="0" applyNumberFormat="1" applyFont="1" applyFill="1" applyBorder="1" applyAlignment="1">
      <alignment vertical="center" shrinkToFit="1"/>
    </xf>
    <xf numFmtId="185" fontId="6" fillId="0" borderId="28" xfId="2" applyNumberFormat="1" applyFont="1" applyFill="1" applyBorder="1" applyAlignment="1">
      <alignment vertical="center" shrinkToFit="1"/>
    </xf>
    <xf numFmtId="186" fontId="6" fillId="9" borderId="28" xfId="0" applyNumberFormat="1" applyFont="1" applyFill="1" applyBorder="1" applyAlignment="1">
      <alignment vertical="center" shrinkToFit="1"/>
    </xf>
    <xf numFmtId="185" fontId="6" fillId="0" borderId="28" xfId="2" applyNumberFormat="1" applyFont="1" applyBorder="1" applyAlignment="1">
      <alignment vertical="center" shrinkToFit="1"/>
    </xf>
    <xf numFmtId="186" fontId="6" fillId="9" borderId="28" xfId="2" applyNumberFormat="1" applyFont="1" applyFill="1" applyBorder="1" applyAlignment="1">
      <alignment vertical="center" shrinkToFit="1"/>
    </xf>
    <xf numFmtId="180" fontId="6" fillId="9" borderId="28" xfId="0" applyNumberFormat="1" applyFont="1" applyFill="1" applyBorder="1" applyAlignment="1">
      <alignment vertical="center" shrinkToFit="1"/>
    </xf>
    <xf numFmtId="192" fontId="6" fillId="0" borderId="28" xfId="0" applyNumberFormat="1" applyFont="1" applyFill="1" applyBorder="1" applyAlignment="1">
      <alignment vertical="center" shrinkToFit="1"/>
    </xf>
    <xf numFmtId="179" fontId="6" fillId="0" borderId="28" xfId="0" applyNumberFormat="1" applyFont="1" applyFill="1" applyBorder="1" applyAlignment="1">
      <alignment horizontal="right" vertical="center" shrinkToFit="1"/>
    </xf>
    <xf numFmtId="178" fontId="6" fillId="0" borderId="28" xfId="0" applyNumberFormat="1" applyFont="1" applyFill="1" applyBorder="1" applyAlignment="1">
      <alignment horizontal="right" vertical="center" shrinkToFit="1"/>
    </xf>
    <xf numFmtId="186" fontId="6" fillId="9" borderId="28" xfId="0" applyNumberFormat="1" applyFont="1" applyFill="1" applyBorder="1" applyAlignment="1">
      <alignment horizontal="right" vertical="center" shrinkToFit="1"/>
    </xf>
    <xf numFmtId="185" fontId="6" fillId="0" borderId="28" xfId="2" applyNumberFormat="1" applyFont="1" applyBorder="1" applyAlignment="1">
      <alignment horizontal="right" vertical="center" shrinkToFit="1"/>
    </xf>
    <xf numFmtId="183" fontId="6" fillId="0" borderId="28" xfId="2" applyNumberFormat="1" applyFont="1" applyFill="1" applyBorder="1" applyAlignment="1">
      <alignment vertical="center" shrinkToFit="1"/>
    </xf>
    <xf numFmtId="185" fontId="6" fillId="0" borderId="28" xfId="0" applyNumberFormat="1" applyFont="1" applyFill="1" applyBorder="1" applyAlignment="1">
      <alignment vertical="center" shrinkToFit="1"/>
    </xf>
    <xf numFmtId="179" fontId="6" fillId="0" borderId="28" xfId="0" applyNumberFormat="1" applyFont="1" applyFill="1" applyBorder="1" applyAlignment="1">
      <alignment horizontal="center" vertical="center" shrinkToFit="1"/>
    </xf>
    <xf numFmtId="185" fontId="6" fillId="0" borderId="28" xfId="0" applyNumberFormat="1" applyFont="1" applyBorder="1" applyAlignment="1">
      <alignment vertical="center" shrinkToFit="1"/>
    </xf>
    <xf numFmtId="185" fontId="8" fillId="8" borderId="28" xfId="2" applyNumberFormat="1" applyFont="1" applyFill="1" applyBorder="1" applyAlignment="1">
      <alignment vertical="center" shrinkToFit="1"/>
    </xf>
    <xf numFmtId="186" fontId="8" fillId="9" borderId="28" xfId="2" applyNumberFormat="1" applyFont="1" applyFill="1" applyBorder="1" applyAlignment="1">
      <alignment vertical="center" shrinkToFit="1"/>
    </xf>
    <xf numFmtId="185" fontId="8" fillId="11" borderId="28" xfId="2" applyNumberFormat="1" applyFont="1" applyFill="1" applyBorder="1" applyAlignment="1">
      <alignment vertical="center" shrinkToFit="1"/>
    </xf>
    <xf numFmtId="38" fontId="6" fillId="7" borderId="28" xfId="2" applyFont="1" applyFill="1" applyBorder="1" applyAlignment="1">
      <alignment vertical="center" shrinkToFit="1"/>
    </xf>
    <xf numFmtId="0" fontId="6" fillId="6" borderId="28" xfId="0" applyFont="1" applyFill="1" applyBorder="1" applyAlignment="1">
      <alignment vertical="center" shrinkToFit="1"/>
    </xf>
    <xf numFmtId="188" fontId="6" fillId="0" borderId="28" xfId="0" applyNumberFormat="1" applyFont="1" applyFill="1" applyBorder="1" applyAlignment="1">
      <alignment vertical="center" shrinkToFit="1"/>
    </xf>
    <xf numFmtId="181" fontId="6" fillId="9" borderId="28" xfId="0" applyNumberFormat="1" applyFont="1" applyFill="1" applyBorder="1" applyAlignment="1">
      <alignment horizontal="right" vertical="center" shrinkToFit="1"/>
    </xf>
    <xf numFmtId="185" fontId="6" fillId="7" borderId="28" xfId="2" applyNumberFormat="1" applyFont="1" applyFill="1" applyBorder="1" applyAlignment="1">
      <alignment vertical="center" shrinkToFit="1"/>
    </xf>
    <xf numFmtId="38" fontId="8" fillId="8" borderId="28" xfId="2" applyFont="1" applyFill="1" applyBorder="1" applyAlignment="1">
      <alignment vertical="center" shrinkToFit="1"/>
    </xf>
    <xf numFmtId="0" fontId="21" fillId="6" borderId="0" xfId="0" applyFont="1" applyFill="1" applyAlignment="1">
      <alignment horizontal="left" vertical="center"/>
    </xf>
    <xf numFmtId="49" fontId="6" fillId="0" borderId="0" xfId="0" applyNumberFormat="1" applyFont="1" applyFill="1" applyBorder="1" applyAlignment="1">
      <alignment horizontal="left" vertical="center"/>
    </xf>
    <xf numFmtId="49" fontId="11" fillId="0" borderId="21" xfId="0" applyNumberFormat="1" applyFont="1" applyBorder="1" applyAlignment="1">
      <alignment horizontal="right" shrinkToFit="1"/>
    </xf>
    <xf numFmtId="0" fontId="11" fillId="0" borderId="0" xfId="0" applyFont="1" applyAlignment="1" applyProtection="1">
      <alignment horizontal="right"/>
      <protection locked="0"/>
    </xf>
    <xf numFmtId="0" fontId="11" fillId="0" borderId="0" xfId="0" quotePrefix="1" applyFont="1" applyAlignment="1" applyProtection="1">
      <alignment vertical="center"/>
      <protection locked="0"/>
    </xf>
    <xf numFmtId="0" fontId="11" fillId="0" borderId="0" xfId="0" applyFont="1" applyAlignment="1" applyProtection="1">
      <alignment vertical="center" shrinkToFit="1"/>
      <protection locked="0"/>
    </xf>
    <xf numFmtId="0" fontId="11" fillId="0" borderId="0" xfId="0" applyFont="1" applyAlignment="1" applyProtection="1">
      <alignment vertical="center"/>
      <protection locked="0"/>
    </xf>
    <xf numFmtId="185" fontId="29" fillId="12" borderId="0" xfId="0" applyNumberFormat="1" applyFont="1" applyFill="1" applyAlignment="1" applyProtection="1">
      <alignment vertical="center"/>
      <protection locked="0"/>
    </xf>
    <xf numFmtId="49" fontId="13" fillId="0" borderId="0" xfId="0" applyNumberFormat="1" applyFont="1" applyFill="1"/>
    <xf numFmtId="49" fontId="6" fillId="0" borderId="1" xfId="0" applyNumberFormat="1" applyFont="1" applyFill="1" applyBorder="1"/>
    <xf numFmtId="0" fontId="6" fillId="0" borderId="2" xfId="0" applyFont="1" applyFill="1" applyBorder="1"/>
    <xf numFmtId="0" fontId="6" fillId="0" borderId="64" xfId="0" applyFont="1" applyFill="1" applyBorder="1"/>
    <xf numFmtId="49" fontId="6" fillId="0" borderId="4" xfId="0" applyNumberFormat="1" applyFont="1" applyFill="1" applyBorder="1"/>
    <xf numFmtId="0" fontId="6" fillId="0" borderId="5" xfId="0" applyFont="1" applyFill="1" applyBorder="1"/>
    <xf numFmtId="0" fontId="6" fillId="0" borderId="67" xfId="0" applyFont="1" applyFill="1" applyBorder="1" applyAlignment="1">
      <alignment horizontal="center" vertical="center" wrapText="1"/>
    </xf>
    <xf numFmtId="0" fontId="6" fillId="0" borderId="70" xfId="0" applyFont="1" applyFill="1" applyBorder="1"/>
    <xf numFmtId="0" fontId="6" fillId="0" borderId="28" xfId="0" applyFont="1" applyFill="1" applyBorder="1" applyAlignment="1">
      <alignment vertical="top"/>
    </xf>
    <xf numFmtId="0" fontId="6" fillId="0" borderId="3" xfId="0" applyFont="1" applyFill="1" applyBorder="1"/>
    <xf numFmtId="0" fontId="6" fillId="0" borderId="5" xfId="0" applyFont="1" applyFill="1" applyBorder="1" applyAlignment="1">
      <alignment horizontal="center" vertical="center" wrapText="1"/>
    </xf>
    <xf numFmtId="0" fontId="6" fillId="0" borderId="5" xfId="0" applyFont="1" applyFill="1" applyBorder="1" applyAlignment="1">
      <alignment horizontal="center"/>
    </xf>
    <xf numFmtId="177" fontId="6" fillId="0" borderId="28" xfId="0" applyNumberFormat="1" applyFont="1" applyFill="1" applyBorder="1"/>
    <xf numFmtId="49" fontId="6" fillId="0" borderId="24"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0" fontId="6" fillId="0" borderId="58"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13" xfId="0" applyFont="1" applyFill="1" applyBorder="1" applyAlignment="1">
      <alignment horizontal="center"/>
    </xf>
    <xf numFmtId="38" fontId="6" fillId="0" borderId="28" xfId="2" applyFont="1" applyFill="1" applyBorder="1"/>
    <xf numFmtId="0" fontId="6" fillId="11" borderId="14" xfId="0" applyFont="1" applyFill="1" applyBorder="1" applyAlignment="1">
      <alignment horizontal="center"/>
    </xf>
    <xf numFmtId="0" fontId="6" fillId="11" borderId="2" xfId="0" applyFont="1" applyFill="1" applyBorder="1" applyAlignment="1">
      <alignment horizontal="center"/>
    </xf>
    <xf numFmtId="0" fontId="6" fillId="11" borderId="13" xfId="0" applyFont="1" applyFill="1" applyBorder="1" applyAlignment="1">
      <alignment horizontal="center" vertical="center" wrapText="1"/>
    </xf>
    <xf numFmtId="0" fontId="6" fillId="11" borderId="0" xfId="0" applyFont="1" applyFill="1" applyAlignment="1">
      <alignment horizontal="center" vertical="center" wrapText="1"/>
    </xf>
    <xf numFmtId="0" fontId="6" fillId="11" borderId="13" xfId="0" applyFont="1" applyFill="1" applyBorder="1" applyAlignment="1">
      <alignment horizontal="center"/>
    </xf>
    <xf numFmtId="0" fontId="6" fillId="11" borderId="0" xfId="0" applyFont="1" applyFill="1" applyBorder="1" applyAlignment="1">
      <alignment horizontal="center"/>
    </xf>
    <xf numFmtId="0" fontId="6" fillId="11" borderId="57" xfId="0" applyFont="1" applyFill="1" applyBorder="1" applyAlignment="1">
      <alignment horizontal="center" vertical="center"/>
    </xf>
    <xf numFmtId="0" fontId="8" fillId="11" borderId="60" xfId="0" applyFont="1" applyFill="1" applyBorder="1" applyAlignment="1">
      <alignment horizontal="left" vertical="center" wrapText="1"/>
    </xf>
    <xf numFmtId="0" fontId="6" fillId="0" borderId="14" xfId="0" applyFont="1" applyFill="1" applyBorder="1"/>
    <xf numFmtId="0" fontId="6" fillId="0" borderId="1" xfId="0" applyFont="1" applyFill="1" applyBorder="1"/>
    <xf numFmtId="0" fontId="6" fillId="11" borderId="41" xfId="0" applyFont="1" applyFill="1" applyBorder="1" applyAlignment="1">
      <alignment horizontal="center" vertical="center"/>
    </xf>
    <xf numFmtId="0" fontId="6" fillId="11" borderId="43" xfId="0" applyFont="1" applyFill="1" applyBorder="1" applyAlignment="1">
      <alignment horizontal="left" vertical="center" wrapText="1"/>
    </xf>
    <xf numFmtId="185" fontId="6" fillId="0" borderId="28" xfId="0" applyNumberFormat="1" applyFont="1" applyFill="1" applyBorder="1" applyAlignment="1">
      <alignment shrinkToFit="1"/>
    </xf>
    <xf numFmtId="0" fontId="6" fillId="11" borderId="1" xfId="0" applyFont="1" applyFill="1" applyBorder="1" applyAlignment="1">
      <alignment horizontal="center"/>
    </xf>
    <xf numFmtId="0" fontId="6" fillId="11" borderId="4" xfId="0" applyFont="1" applyFill="1" applyBorder="1" applyAlignment="1">
      <alignment horizontal="center" vertical="center" wrapText="1"/>
    </xf>
    <xf numFmtId="0" fontId="6" fillId="11" borderId="4" xfId="0" applyFont="1" applyFill="1" applyBorder="1" applyAlignment="1">
      <alignment horizontal="center"/>
    </xf>
    <xf numFmtId="0" fontId="6" fillId="11" borderId="3" xfId="0" applyFont="1" applyFill="1" applyBorder="1" applyAlignment="1">
      <alignment horizontal="center"/>
    </xf>
    <xf numFmtId="38" fontId="6" fillId="11" borderId="13" xfId="2" applyFont="1" applyFill="1" applyBorder="1" applyAlignment="1">
      <alignment horizontal="center" vertical="center"/>
    </xf>
    <xf numFmtId="38" fontId="6" fillId="11" borderId="5" xfId="2" applyFont="1" applyFill="1" applyBorder="1" applyAlignment="1">
      <alignment horizontal="center" vertical="center"/>
    </xf>
    <xf numFmtId="0" fontId="6" fillId="11" borderId="5" xfId="0" applyFont="1" applyFill="1" applyBorder="1" applyAlignment="1">
      <alignment horizontal="center"/>
    </xf>
    <xf numFmtId="0" fontId="6" fillId="0" borderId="0" xfId="0" applyFont="1" applyFill="1" applyAlignment="1">
      <alignment shrinkToFit="1"/>
    </xf>
    <xf numFmtId="0" fontId="6" fillId="0" borderId="65" xfId="0" applyFont="1" applyFill="1" applyBorder="1"/>
    <xf numFmtId="0" fontId="6" fillId="0" borderId="68" xfId="0" applyFont="1" applyFill="1" applyBorder="1" applyAlignment="1">
      <alignment horizontal="center" vertical="center" wrapText="1"/>
    </xf>
    <xf numFmtId="0" fontId="6" fillId="0" borderId="36" xfId="0" applyFont="1" applyFill="1" applyBorder="1"/>
    <xf numFmtId="0" fontId="6" fillId="0" borderId="14" xfId="0" applyFont="1" applyFill="1" applyBorder="1" applyAlignment="1">
      <alignment horizontal="center" vertical="center" wrapText="1"/>
    </xf>
    <xf numFmtId="185" fontId="6" fillId="0" borderId="28" xfId="2" applyNumberFormat="1" applyFont="1" applyFill="1" applyBorder="1"/>
    <xf numFmtId="185" fontId="6" fillId="0" borderId="28" xfId="2" applyNumberFormat="1" applyFont="1" applyFill="1" applyBorder="1" applyAlignment="1">
      <alignment shrinkToFit="1"/>
    </xf>
    <xf numFmtId="187" fontId="6" fillId="0" borderId="28" xfId="2" applyNumberFormat="1" applyFont="1" applyFill="1" applyBorder="1"/>
    <xf numFmtId="0" fontId="6" fillId="11" borderId="60" xfId="0" applyFont="1" applyFill="1" applyBorder="1" applyAlignment="1">
      <alignment horizontal="left" vertical="center" wrapText="1"/>
    </xf>
    <xf numFmtId="0" fontId="6" fillId="11" borderId="14" xfId="0" applyFont="1" applyFill="1" applyBorder="1"/>
    <xf numFmtId="0" fontId="6" fillId="0" borderId="66" xfId="0" applyFont="1" applyFill="1" applyBorder="1"/>
    <xf numFmtId="0" fontId="6" fillId="0" borderId="69" xfId="0" applyFont="1" applyFill="1" applyBorder="1" applyAlignment="1">
      <alignment horizontal="center" vertical="center" wrapText="1"/>
    </xf>
    <xf numFmtId="0" fontId="6" fillId="0" borderId="71" xfId="0" applyFont="1" applyFill="1" applyBorder="1"/>
    <xf numFmtId="0" fontId="6" fillId="11" borderId="2" xfId="0" applyFont="1" applyFill="1" applyBorder="1"/>
    <xf numFmtId="0" fontId="6" fillId="11" borderId="0" xfId="0" applyFont="1" applyFill="1" applyAlignment="1">
      <alignment horizontal="center"/>
    </xf>
    <xf numFmtId="38" fontId="6" fillId="6" borderId="28" xfId="2" applyFont="1" applyFill="1" applyBorder="1" applyAlignment="1">
      <alignment vertical="center" wrapText="1"/>
    </xf>
    <xf numFmtId="188" fontId="6" fillId="6" borderId="28" xfId="2" applyNumberFormat="1" applyFont="1" applyFill="1" applyBorder="1" applyAlignment="1">
      <alignment vertical="center"/>
    </xf>
    <xf numFmtId="0" fontId="11" fillId="0" borderId="28" xfId="0" applyFont="1" applyFill="1" applyBorder="1" applyAlignment="1">
      <alignment horizontal="left" vertical="center" wrapText="1"/>
    </xf>
    <xf numFmtId="0" fontId="6" fillId="0" borderId="0" xfId="0" applyFont="1" applyAlignment="1">
      <alignment horizontal="right" vertical="center"/>
    </xf>
    <xf numFmtId="0" fontId="6" fillId="6" borderId="28" xfId="0" applyFont="1" applyFill="1" applyBorder="1" applyAlignment="1">
      <alignment horizontal="center" vertical="center"/>
    </xf>
    <xf numFmtId="186" fontId="6" fillId="0" borderId="28" xfId="0" applyNumberFormat="1" applyFont="1" applyFill="1" applyBorder="1" applyAlignment="1">
      <alignment vertical="center" wrapText="1"/>
    </xf>
    <xf numFmtId="185" fontId="6" fillId="4" borderId="38" xfId="0" applyNumberFormat="1" applyFont="1" applyFill="1" applyBorder="1" applyAlignment="1">
      <alignment vertical="center"/>
    </xf>
    <xf numFmtId="185" fontId="6" fillId="11" borderId="38" xfId="0" applyNumberFormat="1" applyFont="1" applyFill="1" applyBorder="1" applyAlignment="1">
      <alignment vertical="center"/>
    </xf>
    <xf numFmtId="185" fontId="6" fillId="11" borderId="28" xfId="2" applyNumberFormat="1" applyFont="1" applyFill="1" applyBorder="1" applyAlignment="1">
      <alignment vertical="center" shrinkToFit="1"/>
    </xf>
    <xf numFmtId="185" fontId="6" fillId="7" borderId="38" xfId="0" applyNumberFormat="1" applyFont="1" applyFill="1" applyBorder="1" applyAlignment="1">
      <alignment vertical="center"/>
    </xf>
    <xf numFmtId="38" fontId="6" fillId="0" borderId="28" xfId="2" applyFont="1" applyFill="1" applyBorder="1" applyAlignment="1">
      <alignment vertical="center" shrinkToFit="1"/>
    </xf>
    <xf numFmtId="185" fontId="6" fillId="13" borderId="28" xfId="2" applyNumberFormat="1" applyFont="1" applyFill="1" applyBorder="1" applyAlignment="1">
      <alignment vertical="center" shrinkToFit="1"/>
    </xf>
    <xf numFmtId="185" fontId="6" fillId="13" borderId="38" xfId="0" applyNumberFormat="1" applyFont="1" applyFill="1" applyBorder="1" applyAlignment="1">
      <alignment vertical="center"/>
    </xf>
    <xf numFmtId="185" fontId="6" fillId="13" borderId="39" xfId="0" applyNumberFormat="1" applyFont="1" applyFill="1" applyBorder="1" applyAlignment="1">
      <alignment vertical="center"/>
    </xf>
    <xf numFmtId="38" fontId="6" fillId="13" borderId="28" xfId="2" applyFont="1" applyFill="1" applyBorder="1" applyAlignment="1">
      <alignment vertical="center" shrinkToFit="1"/>
    </xf>
    <xf numFmtId="0" fontId="6" fillId="13" borderId="28" xfId="0" applyFont="1" applyFill="1" applyBorder="1" applyAlignment="1">
      <alignment horizontal="center" vertical="center" wrapText="1"/>
    </xf>
    <xf numFmtId="0" fontId="30" fillId="0" borderId="5" xfId="0" applyFont="1" applyFill="1" applyBorder="1" applyAlignment="1">
      <alignment horizontal="left"/>
    </xf>
    <xf numFmtId="193" fontId="17" fillId="0" borderId="36" xfId="0" applyNumberFormat="1" applyFont="1" applyBorder="1" applyAlignment="1">
      <alignment vertical="center" shrinkToFit="1"/>
    </xf>
    <xf numFmtId="49" fontId="6" fillId="0" borderId="14" xfId="0" applyNumberFormat="1" applyFont="1" applyBorder="1" applyAlignment="1">
      <alignment horizontal="center" vertical="center" textRotation="255"/>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35" xfId="0" applyFont="1" applyBorder="1" applyAlignment="1">
      <alignment horizontal="center" vertical="center" shrinkToFit="1"/>
    </xf>
    <xf numFmtId="0" fontId="0" fillId="0" borderId="36" xfId="0" applyBorder="1" applyAlignment="1">
      <alignment horizontal="center" vertical="center" shrinkToFit="1"/>
    </xf>
    <xf numFmtId="0" fontId="6" fillId="0" borderId="34"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37" xfId="0" applyFont="1" applyFill="1" applyBorder="1" applyAlignment="1" applyProtection="1">
      <alignment horizontal="center" vertical="center"/>
      <protection locked="0"/>
    </xf>
    <xf numFmtId="0" fontId="6" fillId="0" borderId="38" xfId="0" applyFont="1" applyFill="1" applyBorder="1" applyAlignment="1" applyProtection="1">
      <alignment horizontal="center" vertical="center"/>
      <protection locked="0"/>
    </xf>
    <xf numFmtId="0" fontId="26" fillId="0" borderId="28" xfId="0" applyFont="1" applyBorder="1" applyAlignment="1">
      <alignment horizontal="center" vertical="center"/>
    </xf>
    <xf numFmtId="0" fontId="27" fillId="0" borderId="63" xfId="0" applyFont="1" applyBorder="1" applyAlignment="1">
      <alignment horizontal="center" vertical="center" shrinkToFit="1"/>
    </xf>
    <xf numFmtId="0" fontId="27" fillId="0" borderId="40" xfId="0" applyFont="1" applyBorder="1" applyAlignment="1">
      <alignment horizontal="center" vertical="center" shrinkToFit="1"/>
    </xf>
    <xf numFmtId="0" fontId="6" fillId="0" borderId="29" xfId="0" applyFont="1" applyBorder="1" applyAlignment="1">
      <alignment horizontal="center" vertical="center" wrapText="1"/>
    </xf>
    <xf numFmtId="0" fontId="0" fillId="0" borderId="30" xfId="0"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6" fillId="0" borderId="1" xfId="0" applyFont="1" applyFill="1" applyBorder="1" applyAlignment="1">
      <alignment horizontal="center"/>
    </xf>
    <xf numFmtId="0" fontId="6" fillId="0" borderId="3" xfId="0" applyFont="1" applyFill="1" applyBorder="1" applyAlignment="1">
      <alignment horizontal="center"/>
    </xf>
    <xf numFmtId="49" fontId="21" fillId="0" borderId="1" xfId="0" applyNumberFormat="1" applyFont="1" applyFill="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12"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4" xfId="0" applyFont="1" applyBorder="1" applyAlignment="1">
      <alignment vertical="center"/>
    </xf>
    <xf numFmtId="0" fontId="12" fillId="0" borderId="0" xfId="0" applyFont="1" applyAlignment="1">
      <alignment vertical="center"/>
    </xf>
    <xf numFmtId="0" fontId="12" fillId="11" borderId="4" xfId="0" applyFont="1" applyFill="1" applyBorder="1" applyAlignment="1">
      <alignment horizontal="center" vertical="center" wrapText="1"/>
    </xf>
    <xf numFmtId="0" fontId="12" fillId="11" borderId="1" xfId="0" applyFont="1" applyFill="1" applyBorder="1" applyAlignment="1">
      <alignment horizontal="center" vertical="center" wrapText="1"/>
    </xf>
  </cellXfs>
  <cellStyles count="5">
    <cellStyle name="ハイパーリンク" xfId="1" builtinId="8"/>
    <cellStyle name="桁区切り" xfId="2" builtinId="6"/>
    <cellStyle name="標準" xfId="0" builtinId="0"/>
    <cellStyle name="標準_code_jp" xfId="4" xr:uid="{00FC89B7-190F-4282-B373-7883E4D8B8E8}"/>
    <cellStyle name="未定義"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aa01ndh001\bunseki_sv\&#29987;&#26989;&#36899;&#38306;&#34920;\&#24179;&#25104;12&#24180;&#34920;\&#26368;&#32066;&#38656;&#35201;\&#31227;&#20986;&#20837;\&#30476;&#12510;&#12540;&#12472;&#1253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ロー"/>
      <sheetName val="県移出マージン表"/>
      <sheetName val="県表"/>
      <sheetName val="全国表ｂ"/>
      <sheetName val="県CT"/>
      <sheetName val="局移出入取扱"/>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4B133-77BA-4DE3-B501-D06282544218}">
  <sheetPr>
    <pageSetUpPr fitToPage="1"/>
  </sheetPr>
  <dimension ref="A1:B50"/>
  <sheetViews>
    <sheetView tabSelected="1" workbookViewId="0">
      <selection activeCell="C1" sqref="C1"/>
    </sheetView>
  </sheetViews>
  <sheetFormatPr defaultColWidth="9" defaultRowHeight="19.3" x14ac:dyDescent="0.25"/>
  <cols>
    <col min="1" max="1" width="1.4609375" style="95" customWidth="1"/>
    <col min="2" max="2" width="90.84375" style="96" customWidth="1"/>
    <col min="3" max="16384" width="9" style="95"/>
  </cols>
  <sheetData>
    <row r="1" spans="1:2" ht="24" customHeight="1" x14ac:dyDescent="0.25">
      <c r="A1" s="95" t="s">
        <v>810</v>
      </c>
    </row>
    <row r="2" spans="1:2" ht="22" customHeight="1" x14ac:dyDescent="0.25">
      <c r="B2" s="97" t="s">
        <v>606</v>
      </c>
    </row>
    <row r="3" spans="1:2" ht="24" customHeight="1" x14ac:dyDescent="0.25">
      <c r="B3" s="98" t="s">
        <v>607</v>
      </c>
    </row>
    <row r="4" spans="1:2" ht="195.9" customHeight="1" x14ac:dyDescent="0.25">
      <c r="B4" s="96" t="s">
        <v>815</v>
      </c>
    </row>
    <row r="5" spans="1:2" ht="26.15" customHeight="1" x14ac:dyDescent="0.25">
      <c r="B5" s="99" t="s">
        <v>608</v>
      </c>
    </row>
    <row r="6" spans="1:2" ht="73.3" customHeight="1" x14ac:dyDescent="0.25">
      <c r="B6" s="96" t="s">
        <v>851</v>
      </c>
    </row>
    <row r="7" spans="1:2" ht="30.45" customHeight="1" x14ac:dyDescent="0.25">
      <c r="B7" s="96" t="s">
        <v>805</v>
      </c>
    </row>
    <row r="8" spans="1:2" ht="57.9" customHeight="1" x14ac:dyDescent="0.25">
      <c r="B8" s="96" t="s">
        <v>809</v>
      </c>
    </row>
    <row r="9" spans="1:2" ht="20.149999999999999" customHeight="1" x14ac:dyDescent="0.25">
      <c r="B9" s="100" t="s">
        <v>609</v>
      </c>
    </row>
    <row r="10" spans="1:2" ht="42.75" customHeight="1" x14ac:dyDescent="0.25">
      <c r="B10" s="96" t="s">
        <v>610</v>
      </c>
    </row>
    <row r="11" spans="1:2" ht="25.3" customHeight="1" x14ac:dyDescent="0.25">
      <c r="B11" s="96" t="s">
        <v>611</v>
      </c>
    </row>
    <row r="12" spans="1:2" ht="26.6" customHeight="1" x14ac:dyDescent="0.25">
      <c r="B12" s="96" t="s">
        <v>612</v>
      </c>
    </row>
    <row r="13" spans="1:2" ht="47.6" customHeight="1" x14ac:dyDescent="0.25">
      <c r="B13" s="96" t="s">
        <v>613</v>
      </c>
    </row>
    <row r="14" spans="1:2" ht="49.3" customHeight="1" x14ac:dyDescent="0.25">
      <c r="B14" s="96" t="s">
        <v>614</v>
      </c>
    </row>
    <row r="15" spans="1:2" ht="55.3" customHeight="1" x14ac:dyDescent="0.25">
      <c r="B15" s="96" t="s">
        <v>615</v>
      </c>
    </row>
    <row r="16" spans="1:2" ht="47.15" customHeight="1" x14ac:dyDescent="0.25">
      <c r="B16" s="96" t="s">
        <v>616</v>
      </c>
    </row>
    <row r="17" spans="2:2" ht="50.15" customHeight="1" x14ac:dyDescent="0.25">
      <c r="B17" s="96" t="s">
        <v>617</v>
      </c>
    </row>
    <row r="18" spans="2:2" ht="28.5" customHeight="1" x14ac:dyDescent="0.25">
      <c r="B18" s="96" t="s">
        <v>618</v>
      </c>
    </row>
    <row r="19" spans="2:2" ht="9.4499999999999993" customHeight="1" x14ac:dyDescent="0.25">
      <c r="B19" s="101"/>
    </row>
    <row r="20" spans="2:2" x14ac:dyDescent="0.25">
      <c r="B20" s="101"/>
    </row>
    <row r="21" spans="2:2" x14ac:dyDescent="0.25">
      <c r="B21" s="101"/>
    </row>
    <row r="22" spans="2:2" x14ac:dyDescent="0.25">
      <c r="B22" s="101"/>
    </row>
    <row r="23" spans="2:2" x14ac:dyDescent="0.25">
      <c r="B23" s="101"/>
    </row>
    <row r="24" spans="2:2" x14ac:dyDescent="0.25">
      <c r="B24" s="101"/>
    </row>
    <row r="25" spans="2:2" x14ac:dyDescent="0.25">
      <c r="B25" s="101"/>
    </row>
    <row r="26" spans="2:2" x14ac:dyDescent="0.25">
      <c r="B26" s="101"/>
    </row>
    <row r="27" spans="2:2" x14ac:dyDescent="0.25">
      <c r="B27" s="101"/>
    </row>
    <row r="28" spans="2:2" x14ac:dyDescent="0.25">
      <c r="B28" s="101"/>
    </row>
    <row r="29" spans="2:2" x14ac:dyDescent="0.25">
      <c r="B29" s="101"/>
    </row>
    <row r="30" spans="2:2" x14ac:dyDescent="0.25">
      <c r="B30" s="101"/>
    </row>
    <row r="31" spans="2:2" x14ac:dyDescent="0.25">
      <c r="B31" s="101"/>
    </row>
    <row r="32" spans="2:2" x14ac:dyDescent="0.25">
      <c r="B32" s="101"/>
    </row>
    <row r="33" spans="2:2" x14ac:dyDescent="0.25">
      <c r="B33" s="101"/>
    </row>
    <row r="34" spans="2:2" x14ac:dyDescent="0.25">
      <c r="B34" s="101"/>
    </row>
    <row r="35" spans="2:2" x14ac:dyDescent="0.25">
      <c r="B35" s="101"/>
    </row>
    <row r="36" spans="2:2" x14ac:dyDescent="0.25">
      <c r="B36" s="101"/>
    </row>
    <row r="37" spans="2:2" x14ac:dyDescent="0.25">
      <c r="B37" s="101"/>
    </row>
    <row r="38" spans="2:2" x14ac:dyDescent="0.25">
      <c r="B38" s="101"/>
    </row>
    <row r="39" spans="2:2" x14ac:dyDescent="0.25">
      <c r="B39" s="101"/>
    </row>
    <row r="40" spans="2:2" x14ac:dyDescent="0.25">
      <c r="B40" s="101"/>
    </row>
    <row r="41" spans="2:2" x14ac:dyDescent="0.25">
      <c r="B41" s="101"/>
    </row>
    <row r="42" spans="2:2" x14ac:dyDescent="0.25">
      <c r="B42" s="101"/>
    </row>
    <row r="43" spans="2:2" x14ac:dyDescent="0.25">
      <c r="B43" s="101"/>
    </row>
    <row r="44" spans="2:2" x14ac:dyDescent="0.25">
      <c r="B44" s="101"/>
    </row>
    <row r="45" spans="2:2" x14ac:dyDescent="0.25">
      <c r="B45" s="101"/>
    </row>
    <row r="46" spans="2:2" x14ac:dyDescent="0.25">
      <c r="B46" s="101"/>
    </row>
    <row r="47" spans="2:2" x14ac:dyDescent="0.25">
      <c r="B47" s="101"/>
    </row>
    <row r="48" spans="2:2" x14ac:dyDescent="0.25">
      <c r="B48" s="101"/>
    </row>
    <row r="49" spans="2:2" x14ac:dyDescent="0.25">
      <c r="B49" s="101"/>
    </row>
    <row r="50" spans="2:2" x14ac:dyDescent="0.25">
      <c r="B50" s="101"/>
    </row>
  </sheetData>
  <phoneticPr fontId="2"/>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K83"/>
  <sheetViews>
    <sheetView zoomScaleNormal="100" workbookViewId="0"/>
  </sheetViews>
  <sheetFormatPr defaultColWidth="9" defaultRowHeight="18.45" x14ac:dyDescent="0.25"/>
  <cols>
    <col min="1" max="1" width="2.84375" style="102" customWidth="1"/>
    <col min="2" max="2" width="2.84375" style="74" customWidth="1"/>
    <col min="3" max="7" width="2.84375" style="102" customWidth="1"/>
    <col min="8" max="8" width="22.84375" style="102" customWidth="1"/>
    <col min="9" max="9" width="11.4609375" style="292" customWidth="1"/>
    <col min="10" max="10" width="9.765625" style="192" customWidth="1"/>
    <col min="11" max="11" width="106.61328125" style="136" customWidth="1"/>
    <col min="12" max="16384" width="9" style="102"/>
  </cols>
  <sheetData>
    <row r="1" spans="1:11" s="2" customFormat="1" ht="8.25" customHeight="1" x14ac:dyDescent="0.25">
      <c r="A1" s="6"/>
      <c r="B1" s="24"/>
      <c r="I1" s="279"/>
      <c r="J1" s="182"/>
      <c r="K1" s="135"/>
    </row>
    <row r="2" spans="1:11" s="2" customFormat="1" ht="8.25" customHeight="1" x14ac:dyDescent="0.25">
      <c r="B2" s="25"/>
      <c r="I2" s="279"/>
      <c r="J2" s="182"/>
      <c r="K2" s="135"/>
    </row>
    <row r="3" spans="1:11" ht="23.15" customHeight="1" x14ac:dyDescent="0.25">
      <c r="B3" s="6"/>
      <c r="C3" s="5"/>
      <c r="D3" s="5"/>
      <c r="E3" s="5"/>
      <c r="F3" s="5"/>
      <c r="G3" s="5"/>
      <c r="H3" s="5"/>
      <c r="I3" s="338" t="s">
        <v>812</v>
      </c>
      <c r="J3" s="183"/>
    </row>
    <row r="4" spans="1:11" x14ac:dyDescent="0.25">
      <c r="A4" s="170"/>
      <c r="B4" s="171"/>
      <c r="C4" s="4"/>
      <c r="D4" s="4"/>
      <c r="E4" s="4"/>
      <c r="F4" s="4"/>
      <c r="G4" s="4"/>
      <c r="H4" s="4"/>
      <c r="I4" s="280"/>
      <c r="J4" s="184"/>
      <c r="K4" s="137"/>
    </row>
    <row r="5" spans="1:11" x14ac:dyDescent="0.25">
      <c r="A5" s="105"/>
      <c r="B5" s="339" t="s">
        <v>619</v>
      </c>
      <c r="C5" s="5"/>
      <c r="D5" s="5"/>
      <c r="E5" s="5"/>
      <c r="F5" s="5"/>
      <c r="G5" s="5"/>
      <c r="H5" s="5"/>
      <c r="I5" s="311" t="s">
        <v>813</v>
      </c>
      <c r="J5" s="183"/>
      <c r="K5" s="138"/>
    </row>
    <row r="6" spans="1:11" ht="15.9" x14ac:dyDescent="0.5">
      <c r="A6" s="107" t="s">
        <v>780</v>
      </c>
      <c r="B6" s="103"/>
      <c r="C6" s="16"/>
      <c r="D6" s="5"/>
      <c r="E6" s="5"/>
      <c r="F6" s="5"/>
      <c r="G6" s="5"/>
      <c r="H6" s="5"/>
      <c r="I6" s="340" t="s">
        <v>814</v>
      </c>
      <c r="J6" s="183" t="s">
        <v>29</v>
      </c>
      <c r="K6" s="181" t="s">
        <v>174</v>
      </c>
    </row>
    <row r="7" spans="1:11" x14ac:dyDescent="0.25">
      <c r="A7" s="150" t="s">
        <v>105</v>
      </c>
      <c r="B7" s="109"/>
      <c r="C7" s="109"/>
      <c r="D7" s="110"/>
      <c r="E7" s="110"/>
      <c r="F7" s="110"/>
      <c r="G7" s="110"/>
      <c r="H7" s="110"/>
      <c r="I7" s="281">
        <f>SUM(I8,I35)</f>
        <v>250000</v>
      </c>
      <c r="J7" s="185" t="s">
        <v>229</v>
      </c>
      <c r="K7" s="139"/>
    </row>
    <row r="8" spans="1:11" x14ac:dyDescent="0.25">
      <c r="A8" s="119"/>
      <c r="B8" s="172" t="s">
        <v>106</v>
      </c>
      <c r="C8" s="109"/>
      <c r="D8" s="110"/>
      <c r="E8" s="110"/>
      <c r="F8" s="110"/>
      <c r="G8" s="110"/>
      <c r="H8" s="110"/>
      <c r="I8" s="281">
        <f>SUM(I9,I22)</f>
        <v>98478</v>
      </c>
      <c r="J8" s="185" t="s">
        <v>230</v>
      </c>
      <c r="K8" s="139"/>
    </row>
    <row r="9" spans="1:11" x14ac:dyDescent="0.25">
      <c r="A9" s="106"/>
      <c r="B9" s="172"/>
      <c r="C9" s="108" t="s">
        <v>107</v>
      </c>
      <c r="D9" s="173"/>
      <c r="E9" s="110"/>
      <c r="F9" s="110"/>
      <c r="G9" s="110"/>
      <c r="H9" s="110"/>
      <c r="I9" s="281">
        <f>SUM(I10,I13)</f>
        <v>0</v>
      </c>
      <c r="J9" s="185" t="s">
        <v>231</v>
      </c>
      <c r="K9" s="139"/>
    </row>
    <row r="10" spans="1:11" x14ac:dyDescent="0.25">
      <c r="A10" s="106"/>
      <c r="B10" s="172"/>
      <c r="C10" s="106"/>
      <c r="D10" s="108" t="s">
        <v>108</v>
      </c>
      <c r="E10" s="110"/>
      <c r="F10" s="110"/>
      <c r="G10" s="110"/>
      <c r="H10" s="110"/>
      <c r="I10" s="281">
        <f>SUM(I11:I12)</f>
        <v>0</v>
      </c>
      <c r="J10" s="185" t="s">
        <v>232</v>
      </c>
      <c r="K10" s="139" t="s">
        <v>233</v>
      </c>
    </row>
    <row r="11" spans="1:11" x14ac:dyDescent="0.25">
      <c r="A11" s="106"/>
      <c r="B11" s="172"/>
      <c r="C11" s="106"/>
      <c r="D11" s="106"/>
      <c r="E11" s="111" t="s">
        <v>109</v>
      </c>
      <c r="F11" s="112"/>
      <c r="G11" s="112"/>
      <c r="H11" s="112"/>
      <c r="I11" s="282"/>
      <c r="J11" s="186"/>
      <c r="K11" s="139" t="s">
        <v>175</v>
      </c>
    </row>
    <row r="12" spans="1:11" x14ac:dyDescent="0.25">
      <c r="A12" s="106"/>
      <c r="B12" s="172"/>
      <c r="C12" s="106"/>
      <c r="D12" s="106"/>
      <c r="E12" s="113" t="s">
        <v>110</v>
      </c>
      <c r="F12" s="114"/>
      <c r="G12" s="114"/>
      <c r="H12" s="114"/>
      <c r="I12" s="283"/>
      <c r="J12" s="187"/>
      <c r="K12" s="139" t="s">
        <v>176</v>
      </c>
    </row>
    <row r="13" spans="1:11" x14ac:dyDescent="0.25">
      <c r="A13" s="106"/>
      <c r="B13" s="172"/>
      <c r="C13" s="106"/>
      <c r="D13" s="108" t="s">
        <v>111</v>
      </c>
      <c r="E13" s="109"/>
      <c r="F13" s="110"/>
      <c r="G13" s="110"/>
      <c r="H13" s="110"/>
      <c r="I13" s="281">
        <f>SUM(I14:I15,I18,I21)</f>
        <v>0</v>
      </c>
      <c r="J13" s="185" t="s">
        <v>234</v>
      </c>
      <c r="K13" s="139" t="s">
        <v>177</v>
      </c>
    </row>
    <row r="14" spans="1:11" x14ac:dyDescent="0.25">
      <c r="A14" s="106"/>
      <c r="B14" s="172"/>
      <c r="C14" s="106"/>
      <c r="D14" s="106"/>
      <c r="E14" s="116" t="s">
        <v>112</v>
      </c>
      <c r="F14" s="117"/>
      <c r="G14" s="117"/>
      <c r="H14" s="117"/>
      <c r="I14" s="284"/>
      <c r="J14" s="185"/>
      <c r="K14" s="139" t="s">
        <v>178</v>
      </c>
    </row>
    <row r="15" spans="1:11" x14ac:dyDescent="0.25">
      <c r="A15" s="106"/>
      <c r="B15" s="172"/>
      <c r="C15" s="106"/>
      <c r="D15" s="106"/>
      <c r="E15" s="118" t="s">
        <v>113</v>
      </c>
      <c r="F15" s="110"/>
      <c r="G15" s="110"/>
      <c r="H15" s="110"/>
      <c r="I15" s="281">
        <f>SUM(I16:I17)</f>
        <v>0</v>
      </c>
      <c r="J15" s="185" t="s">
        <v>235</v>
      </c>
      <c r="K15" s="139" t="s">
        <v>179</v>
      </c>
    </row>
    <row r="16" spans="1:11" x14ac:dyDescent="0.25">
      <c r="A16" s="106"/>
      <c r="B16" s="172"/>
      <c r="C16" s="106"/>
      <c r="D16" s="106"/>
      <c r="E16" s="119"/>
      <c r="F16" s="111" t="s">
        <v>114</v>
      </c>
      <c r="G16" s="112"/>
      <c r="H16" s="112"/>
      <c r="I16" s="282"/>
      <c r="J16" s="186"/>
      <c r="K16" s="139" t="s">
        <v>180</v>
      </c>
    </row>
    <row r="17" spans="1:11" x14ac:dyDescent="0.25">
      <c r="A17" s="106"/>
      <c r="B17" s="172"/>
      <c r="C17" s="106"/>
      <c r="D17" s="106"/>
      <c r="E17" s="120"/>
      <c r="F17" s="113" t="s">
        <v>115</v>
      </c>
      <c r="G17" s="114"/>
      <c r="H17" s="114"/>
      <c r="I17" s="283"/>
      <c r="J17" s="187"/>
      <c r="K17" s="139" t="s">
        <v>181</v>
      </c>
    </row>
    <row r="18" spans="1:11" x14ac:dyDescent="0.25">
      <c r="A18" s="106"/>
      <c r="B18" s="172"/>
      <c r="C18" s="106"/>
      <c r="D18" s="106"/>
      <c r="E18" s="118" t="s">
        <v>116</v>
      </c>
      <c r="F18" s="173"/>
      <c r="G18" s="173"/>
      <c r="H18" s="173"/>
      <c r="I18" s="285">
        <f>SUM(I19:I20)</f>
        <v>0</v>
      </c>
      <c r="J18" s="183" t="s">
        <v>236</v>
      </c>
      <c r="K18" s="138" t="s">
        <v>182</v>
      </c>
    </row>
    <row r="19" spans="1:11" x14ac:dyDescent="0.25">
      <c r="A19" s="106"/>
      <c r="B19" s="172"/>
      <c r="C19" s="106"/>
      <c r="D19" s="106"/>
      <c r="E19" s="118"/>
      <c r="F19" s="108" t="s">
        <v>117</v>
      </c>
      <c r="G19" s="112"/>
      <c r="H19" s="112"/>
      <c r="I19" s="282"/>
      <c r="J19" s="186"/>
      <c r="K19" s="139" t="s">
        <v>183</v>
      </c>
    </row>
    <row r="20" spans="1:11" x14ac:dyDescent="0.25">
      <c r="A20" s="106"/>
      <c r="B20" s="172"/>
      <c r="C20" s="106"/>
      <c r="D20" s="106"/>
      <c r="E20" s="118"/>
      <c r="F20" s="121" t="s">
        <v>118</v>
      </c>
      <c r="G20" s="114"/>
      <c r="H20" s="114"/>
      <c r="I20" s="283"/>
      <c r="J20" s="187"/>
      <c r="K20" s="139" t="s">
        <v>181</v>
      </c>
    </row>
    <row r="21" spans="1:11" x14ac:dyDescent="0.25">
      <c r="A21" s="106"/>
      <c r="B21" s="172"/>
      <c r="C21" s="122"/>
      <c r="D21" s="106"/>
      <c r="E21" s="116" t="s">
        <v>119</v>
      </c>
      <c r="F21" s="174"/>
      <c r="G21" s="174"/>
      <c r="H21" s="174"/>
      <c r="I21" s="286"/>
      <c r="J21" s="183"/>
      <c r="K21" s="138" t="s">
        <v>184</v>
      </c>
    </row>
    <row r="22" spans="1:11" x14ac:dyDescent="0.25">
      <c r="A22" s="106"/>
      <c r="B22" s="172"/>
      <c r="C22" s="108" t="s">
        <v>120</v>
      </c>
      <c r="D22" s="110"/>
      <c r="E22" s="110"/>
      <c r="F22" s="110"/>
      <c r="G22" s="110"/>
      <c r="H22" s="110"/>
      <c r="I22" s="281">
        <f>SUM(I23,I26)</f>
        <v>98478</v>
      </c>
      <c r="J22" s="185" t="s">
        <v>237</v>
      </c>
      <c r="K22" s="139"/>
    </row>
    <row r="23" spans="1:11" x14ac:dyDescent="0.25">
      <c r="A23" s="106"/>
      <c r="B23" s="172"/>
      <c r="C23" s="106"/>
      <c r="D23" s="173" t="s">
        <v>121</v>
      </c>
      <c r="E23" s="110"/>
      <c r="F23" s="110"/>
      <c r="G23" s="110"/>
      <c r="H23" s="110"/>
      <c r="I23" s="281">
        <f>SUM(I24:I25)</f>
        <v>0</v>
      </c>
      <c r="J23" s="185" t="s">
        <v>238</v>
      </c>
      <c r="K23" s="139" t="s">
        <v>185</v>
      </c>
    </row>
    <row r="24" spans="1:11" x14ac:dyDescent="0.25">
      <c r="A24" s="106"/>
      <c r="B24" s="172"/>
      <c r="C24" s="106"/>
      <c r="D24" s="106"/>
      <c r="E24" s="108" t="s">
        <v>122</v>
      </c>
      <c r="F24" s="112"/>
      <c r="G24" s="112"/>
      <c r="H24" s="112"/>
      <c r="I24" s="282"/>
      <c r="J24" s="186"/>
      <c r="K24" s="139" t="s">
        <v>186</v>
      </c>
    </row>
    <row r="25" spans="1:11" x14ac:dyDescent="0.25">
      <c r="A25" s="106"/>
      <c r="B25" s="172"/>
      <c r="C25" s="106"/>
      <c r="D25" s="122"/>
      <c r="E25" s="121" t="s">
        <v>123</v>
      </c>
      <c r="F25" s="114"/>
      <c r="G25" s="114"/>
      <c r="H25" s="114"/>
      <c r="I25" s="283"/>
      <c r="J25" s="187"/>
      <c r="K25" s="139" t="s">
        <v>187</v>
      </c>
    </row>
    <row r="26" spans="1:11" x14ac:dyDescent="0.25">
      <c r="A26" s="106"/>
      <c r="B26" s="172"/>
      <c r="C26" s="106"/>
      <c r="D26" s="173" t="s">
        <v>124</v>
      </c>
      <c r="E26" s="110"/>
      <c r="F26" s="110"/>
      <c r="G26" s="110"/>
      <c r="H26" s="110"/>
      <c r="I26" s="281">
        <f>SUM(I27:I34)</f>
        <v>98478</v>
      </c>
      <c r="J26" s="185" t="s">
        <v>239</v>
      </c>
      <c r="K26" s="139" t="s">
        <v>188</v>
      </c>
    </row>
    <row r="27" spans="1:11" x14ac:dyDescent="0.25">
      <c r="A27" s="106"/>
      <c r="B27" s="172"/>
      <c r="C27" s="106"/>
      <c r="D27" s="106"/>
      <c r="E27" s="111" t="s">
        <v>125</v>
      </c>
      <c r="F27" s="112"/>
      <c r="G27" s="112"/>
      <c r="H27" s="112"/>
      <c r="I27" s="282">
        <v>53913</v>
      </c>
      <c r="J27" s="186"/>
      <c r="K27" s="139" t="s">
        <v>189</v>
      </c>
    </row>
    <row r="28" spans="1:11" x14ac:dyDescent="0.25">
      <c r="A28" s="106"/>
      <c r="B28" s="172"/>
      <c r="C28" s="106"/>
      <c r="D28" s="106"/>
      <c r="E28" s="123" t="s">
        <v>126</v>
      </c>
      <c r="F28" s="174"/>
      <c r="G28" s="174"/>
      <c r="H28" s="174"/>
      <c r="I28" s="286">
        <v>33152</v>
      </c>
      <c r="J28" s="188"/>
      <c r="K28" s="139" t="s">
        <v>190</v>
      </c>
    </row>
    <row r="29" spans="1:11" x14ac:dyDescent="0.25">
      <c r="A29" s="106"/>
      <c r="B29" s="172"/>
      <c r="C29" s="106"/>
      <c r="D29" s="106"/>
      <c r="E29" s="123" t="s">
        <v>127</v>
      </c>
      <c r="F29" s="174"/>
      <c r="G29" s="174"/>
      <c r="H29" s="174"/>
      <c r="I29" s="286">
        <v>9565</v>
      </c>
      <c r="J29" s="188"/>
      <c r="K29" s="139" t="s">
        <v>191</v>
      </c>
    </row>
    <row r="30" spans="1:11" x14ac:dyDescent="0.25">
      <c r="A30" s="106"/>
      <c r="B30" s="172"/>
      <c r="C30" s="106"/>
      <c r="D30" s="106"/>
      <c r="E30" s="123" t="s">
        <v>128</v>
      </c>
      <c r="F30" s="174"/>
      <c r="G30" s="174"/>
      <c r="H30" s="174"/>
      <c r="I30" s="286">
        <v>1848</v>
      </c>
      <c r="J30" s="188"/>
      <c r="K30" s="139" t="s">
        <v>192</v>
      </c>
    </row>
    <row r="31" spans="1:11" x14ac:dyDescent="0.25">
      <c r="A31" s="106"/>
      <c r="B31" s="172"/>
      <c r="C31" s="106"/>
      <c r="D31" s="106"/>
      <c r="E31" s="123" t="s">
        <v>129</v>
      </c>
      <c r="F31" s="174"/>
      <c r="G31" s="174"/>
      <c r="H31" s="174"/>
      <c r="I31" s="286"/>
      <c r="J31" s="188"/>
      <c r="K31" s="139" t="s">
        <v>193</v>
      </c>
    </row>
    <row r="32" spans="1:11" x14ac:dyDescent="0.25">
      <c r="A32" s="106"/>
      <c r="B32" s="172"/>
      <c r="C32" s="106"/>
      <c r="D32" s="106"/>
      <c r="E32" s="123" t="s">
        <v>130</v>
      </c>
      <c r="F32" s="174"/>
      <c r="G32" s="174"/>
      <c r="H32" s="174"/>
      <c r="I32" s="286"/>
      <c r="J32" s="188"/>
      <c r="K32" s="139" t="s">
        <v>194</v>
      </c>
    </row>
    <row r="33" spans="1:11" x14ac:dyDescent="0.25">
      <c r="A33" s="106"/>
      <c r="B33" s="172"/>
      <c r="C33" s="106"/>
      <c r="D33" s="106"/>
      <c r="E33" s="123" t="s">
        <v>131</v>
      </c>
      <c r="F33" s="174"/>
      <c r="G33" s="174"/>
      <c r="H33" s="174"/>
      <c r="I33" s="286"/>
      <c r="J33" s="188"/>
      <c r="K33" s="139"/>
    </row>
    <row r="34" spans="1:11" x14ac:dyDescent="0.25">
      <c r="A34" s="106"/>
      <c r="B34" s="172"/>
      <c r="C34" s="122"/>
      <c r="D34" s="122"/>
      <c r="E34" s="113" t="s">
        <v>132</v>
      </c>
      <c r="F34" s="114"/>
      <c r="G34" s="114"/>
      <c r="H34" s="114"/>
      <c r="I34" s="283"/>
      <c r="J34" s="187"/>
      <c r="K34" s="139" t="s">
        <v>195</v>
      </c>
    </row>
    <row r="35" spans="1:11" x14ac:dyDescent="0.25">
      <c r="A35" s="106"/>
      <c r="B35" s="172" t="s">
        <v>133</v>
      </c>
      <c r="C35" s="110"/>
      <c r="D35" s="110"/>
      <c r="E35" s="110"/>
      <c r="F35" s="110"/>
      <c r="G35" s="110"/>
      <c r="H35" s="110"/>
      <c r="I35" s="287">
        <f>SUM(I36,I70)</f>
        <v>151522</v>
      </c>
      <c r="J35" s="185" t="s">
        <v>240</v>
      </c>
      <c r="K35" s="139" t="s">
        <v>196</v>
      </c>
    </row>
    <row r="36" spans="1:11" x14ac:dyDescent="0.25">
      <c r="A36" s="106"/>
      <c r="B36" s="172"/>
      <c r="C36" s="150" t="s">
        <v>134</v>
      </c>
      <c r="D36" s="172"/>
      <c r="E36" s="109"/>
      <c r="F36" s="172"/>
      <c r="G36" s="173"/>
      <c r="H36" s="173"/>
      <c r="I36" s="288">
        <f>SUM(I37,I57,I69)</f>
        <v>48479</v>
      </c>
      <c r="J36" s="183" t="s">
        <v>241</v>
      </c>
      <c r="K36" s="138"/>
    </row>
    <row r="37" spans="1:11" x14ac:dyDescent="0.25">
      <c r="A37" s="106"/>
      <c r="B37" s="172"/>
      <c r="C37" s="106"/>
      <c r="D37" s="108" t="s">
        <v>135</v>
      </c>
      <c r="E37" s="110"/>
      <c r="F37" s="110"/>
      <c r="G37" s="110"/>
      <c r="H37" s="110"/>
      <c r="I37" s="281">
        <f>SUM(I38,I56)</f>
        <v>0</v>
      </c>
      <c r="J37" s="185" t="s">
        <v>242</v>
      </c>
      <c r="K37" s="139"/>
    </row>
    <row r="38" spans="1:11" x14ac:dyDescent="0.25">
      <c r="A38" s="106"/>
      <c r="B38" s="172"/>
      <c r="C38" s="106"/>
      <c r="D38" s="106"/>
      <c r="E38" s="107" t="s">
        <v>136</v>
      </c>
      <c r="F38" s="173"/>
      <c r="G38" s="173"/>
      <c r="H38" s="173"/>
      <c r="I38" s="285">
        <f>SUM(I39,I47)</f>
        <v>0</v>
      </c>
      <c r="J38" s="183" t="s">
        <v>243</v>
      </c>
      <c r="K38" s="138"/>
    </row>
    <row r="39" spans="1:11" x14ac:dyDescent="0.25">
      <c r="A39" s="106"/>
      <c r="B39" s="172"/>
      <c r="C39" s="106"/>
      <c r="D39" s="106"/>
      <c r="E39" s="107"/>
      <c r="F39" s="108" t="s">
        <v>137</v>
      </c>
      <c r="G39" s="125"/>
      <c r="H39" s="110"/>
      <c r="I39" s="289">
        <f>SUM(I40:I46)</f>
        <v>0</v>
      </c>
      <c r="J39" s="184" t="s">
        <v>244</v>
      </c>
      <c r="K39" s="137"/>
    </row>
    <row r="40" spans="1:11" x14ac:dyDescent="0.25">
      <c r="A40" s="106"/>
      <c r="B40" s="172"/>
      <c r="C40" s="106"/>
      <c r="D40" s="106"/>
      <c r="E40" s="107"/>
      <c r="F40" s="107"/>
      <c r="G40" s="111" t="s">
        <v>138</v>
      </c>
      <c r="H40" s="112"/>
      <c r="I40" s="282"/>
      <c r="J40" s="186"/>
      <c r="K40" s="139" t="s">
        <v>197</v>
      </c>
    </row>
    <row r="41" spans="1:11" x14ac:dyDescent="0.25">
      <c r="A41" s="106"/>
      <c r="B41" s="172"/>
      <c r="C41" s="106"/>
      <c r="D41" s="106"/>
      <c r="E41" s="107"/>
      <c r="F41" s="107"/>
      <c r="G41" s="123" t="s">
        <v>139</v>
      </c>
      <c r="H41" s="174"/>
      <c r="I41" s="286"/>
      <c r="J41" s="188"/>
      <c r="K41" s="139" t="s">
        <v>198</v>
      </c>
    </row>
    <row r="42" spans="1:11" x14ac:dyDescent="0.25">
      <c r="A42" s="106"/>
      <c r="B42" s="172"/>
      <c r="C42" s="106"/>
      <c r="D42" s="106"/>
      <c r="E42" s="107"/>
      <c r="F42" s="107"/>
      <c r="G42" s="123" t="s">
        <v>140</v>
      </c>
      <c r="H42" s="174"/>
      <c r="I42" s="286"/>
      <c r="J42" s="188"/>
      <c r="K42" s="139" t="s">
        <v>199</v>
      </c>
    </row>
    <row r="43" spans="1:11" x14ac:dyDescent="0.25">
      <c r="A43" s="106"/>
      <c r="B43" s="172"/>
      <c r="C43" s="106"/>
      <c r="D43" s="106"/>
      <c r="E43" s="107"/>
      <c r="F43" s="107"/>
      <c r="G43" s="123" t="s">
        <v>141</v>
      </c>
      <c r="H43" s="174"/>
      <c r="I43" s="286"/>
      <c r="J43" s="188"/>
      <c r="K43" s="139" t="s">
        <v>200</v>
      </c>
    </row>
    <row r="44" spans="1:11" x14ac:dyDescent="0.25">
      <c r="A44" s="106"/>
      <c r="B44" s="172"/>
      <c r="C44" s="106"/>
      <c r="D44" s="106"/>
      <c r="E44" s="107"/>
      <c r="F44" s="107"/>
      <c r="G44" s="123" t="s">
        <v>142</v>
      </c>
      <c r="H44" s="174"/>
      <c r="I44" s="286"/>
      <c r="J44" s="188"/>
      <c r="K44" s="139" t="s">
        <v>201</v>
      </c>
    </row>
    <row r="45" spans="1:11" x14ac:dyDescent="0.25">
      <c r="A45" s="106"/>
      <c r="B45" s="172"/>
      <c r="C45" s="106"/>
      <c r="D45" s="106"/>
      <c r="E45" s="107"/>
      <c r="F45" s="107"/>
      <c r="G45" s="123" t="s">
        <v>143</v>
      </c>
      <c r="H45" s="174"/>
      <c r="I45" s="286"/>
      <c r="J45" s="188"/>
      <c r="K45" s="139" t="s">
        <v>202</v>
      </c>
    </row>
    <row r="46" spans="1:11" x14ac:dyDescent="0.25">
      <c r="A46" s="106"/>
      <c r="B46" s="172"/>
      <c r="C46" s="106"/>
      <c r="D46" s="106"/>
      <c r="E46" s="107"/>
      <c r="F46" s="121"/>
      <c r="G46" s="113" t="s">
        <v>144</v>
      </c>
      <c r="H46" s="114"/>
      <c r="I46" s="283"/>
      <c r="J46" s="187"/>
      <c r="K46" s="139" t="s">
        <v>203</v>
      </c>
    </row>
    <row r="47" spans="1:11" x14ac:dyDescent="0.25">
      <c r="A47" s="106"/>
      <c r="B47" s="172"/>
      <c r="C47" s="106"/>
      <c r="D47" s="106"/>
      <c r="E47" s="107"/>
      <c r="F47" s="108" t="s">
        <v>145</v>
      </c>
      <c r="G47" s="125"/>
      <c r="H47" s="125"/>
      <c r="I47" s="289">
        <f>SUM(I48,I53)</f>
        <v>0</v>
      </c>
      <c r="J47" s="184" t="s">
        <v>245</v>
      </c>
      <c r="K47" s="137"/>
    </row>
    <row r="48" spans="1:11" x14ac:dyDescent="0.25">
      <c r="A48" s="106"/>
      <c r="B48" s="172"/>
      <c r="C48" s="106"/>
      <c r="D48" s="106"/>
      <c r="E48" s="107"/>
      <c r="F48" s="106"/>
      <c r="G48" s="108" t="s">
        <v>146</v>
      </c>
      <c r="H48" s="110"/>
      <c r="I48" s="281">
        <f>SUM(I49:I52)</f>
        <v>0</v>
      </c>
      <c r="J48" s="189" t="s">
        <v>246</v>
      </c>
      <c r="K48" s="137" t="s">
        <v>247</v>
      </c>
    </row>
    <row r="49" spans="1:11" x14ac:dyDescent="0.25">
      <c r="A49" s="106"/>
      <c r="B49" s="172"/>
      <c r="C49" s="106"/>
      <c r="D49" s="106"/>
      <c r="E49" s="107"/>
      <c r="F49" s="106"/>
      <c r="G49" s="106"/>
      <c r="H49" s="126" t="s">
        <v>147</v>
      </c>
      <c r="I49" s="286"/>
      <c r="J49" s="183"/>
      <c r="K49" s="138"/>
    </row>
    <row r="50" spans="1:11" x14ac:dyDescent="0.25">
      <c r="A50" s="106"/>
      <c r="B50" s="172"/>
      <c r="C50" s="106"/>
      <c r="D50" s="106"/>
      <c r="E50" s="107"/>
      <c r="F50" s="106"/>
      <c r="G50" s="106"/>
      <c r="H50" s="127" t="s">
        <v>148</v>
      </c>
      <c r="I50" s="286"/>
      <c r="J50" s="183"/>
      <c r="K50" s="138"/>
    </row>
    <row r="51" spans="1:11" x14ac:dyDescent="0.25">
      <c r="A51" s="106"/>
      <c r="B51" s="172"/>
      <c r="C51" s="106"/>
      <c r="D51" s="106"/>
      <c r="E51" s="107"/>
      <c r="F51" s="106"/>
      <c r="G51" s="106"/>
      <c r="H51" s="127" t="s">
        <v>149</v>
      </c>
      <c r="I51" s="286"/>
      <c r="J51" s="183"/>
      <c r="K51" s="138"/>
    </row>
    <row r="52" spans="1:11" x14ac:dyDescent="0.25">
      <c r="A52" s="106"/>
      <c r="B52" s="172"/>
      <c r="C52" s="106"/>
      <c r="D52" s="106"/>
      <c r="E52" s="107"/>
      <c r="F52" s="106"/>
      <c r="G52" s="124"/>
      <c r="H52" s="128" t="s">
        <v>150</v>
      </c>
      <c r="I52" s="286"/>
      <c r="J52" s="183"/>
      <c r="K52" s="138"/>
    </row>
    <row r="53" spans="1:11" x14ac:dyDescent="0.25">
      <c r="A53" s="106"/>
      <c r="B53" s="172"/>
      <c r="C53" s="106"/>
      <c r="D53" s="106"/>
      <c r="E53" s="107"/>
      <c r="F53" s="106"/>
      <c r="G53" s="125" t="s">
        <v>151</v>
      </c>
      <c r="H53" s="110"/>
      <c r="I53" s="281">
        <f>SUM(I54:I55)</f>
        <v>0</v>
      </c>
      <c r="J53" s="189" t="s">
        <v>248</v>
      </c>
      <c r="K53" s="137"/>
    </row>
    <row r="54" spans="1:11" x14ac:dyDescent="0.25">
      <c r="A54" s="106"/>
      <c r="B54" s="172"/>
      <c r="C54" s="106"/>
      <c r="D54" s="106"/>
      <c r="E54" s="107"/>
      <c r="F54" s="106"/>
      <c r="G54" s="124"/>
      <c r="H54" s="126" t="s">
        <v>152</v>
      </c>
      <c r="I54" s="286"/>
      <c r="J54" s="183"/>
      <c r="K54" s="139" t="s">
        <v>204</v>
      </c>
    </row>
    <row r="55" spans="1:11" x14ac:dyDescent="0.25">
      <c r="A55" s="106"/>
      <c r="B55" s="172"/>
      <c r="C55" s="106"/>
      <c r="D55" s="106"/>
      <c r="E55" s="107"/>
      <c r="F55" s="122"/>
      <c r="G55" s="115"/>
      <c r="H55" s="128" t="s">
        <v>153</v>
      </c>
      <c r="I55" s="283"/>
      <c r="J55" s="190"/>
      <c r="K55" s="140" t="s">
        <v>205</v>
      </c>
    </row>
    <row r="56" spans="1:11" x14ac:dyDescent="0.25">
      <c r="A56" s="106"/>
      <c r="B56" s="172"/>
      <c r="C56" s="106"/>
      <c r="D56" s="122"/>
      <c r="E56" s="116" t="s">
        <v>154</v>
      </c>
      <c r="F56" s="117"/>
      <c r="G56" s="117"/>
      <c r="H56" s="117"/>
      <c r="I56" s="284"/>
      <c r="J56" s="185"/>
      <c r="K56" s="139" t="s">
        <v>206</v>
      </c>
    </row>
    <row r="57" spans="1:11" x14ac:dyDescent="0.25">
      <c r="A57" s="106"/>
      <c r="B57" s="172"/>
      <c r="C57" s="106"/>
      <c r="D57" s="125" t="s">
        <v>155</v>
      </c>
      <c r="E57" s="110"/>
      <c r="F57" s="110"/>
      <c r="G57" s="110"/>
      <c r="H57" s="110"/>
      <c r="I57" s="281">
        <f>SUM(I58,I63:I68)</f>
        <v>48479</v>
      </c>
      <c r="J57" s="185" t="s">
        <v>249</v>
      </c>
      <c r="K57" s="139"/>
    </row>
    <row r="58" spans="1:11" x14ac:dyDescent="0.25">
      <c r="A58" s="106"/>
      <c r="B58" s="172"/>
      <c r="C58" s="106"/>
      <c r="D58" s="173"/>
      <c r="E58" s="108" t="s">
        <v>156</v>
      </c>
      <c r="F58" s="110"/>
      <c r="G58" s="110"/>
      <c r="H58" s="110"/>
      <c r="I58" s="281">
        <f>SUM(I59:I62)</f>
        <v>0</v>
      </c>
      <c r="J58" s="185" t="s">
        <v>250</v>
      </c>
      <c r="K58" s="139"/>
    </row>
    <row r="59" spans="1:11" x14ac:dyDescent="0.25">
      <c r="A59" s="106"/>
      <c r="B59" s="172"/>
      <c r="C59" s="106"/>
      <c r="D59" s="173"/>
      <c r="E59" s="106"/>
      <c r="F59" s="111" t="s">
        <v>157</v>
      </c>
      <c r="G59" s="112"/>
      <c r="H59" s="112"/>
      <c r="I59" s="282"/>
      <c r="J59" s="186"/>
      <c r="K59" s="139" t="s">
        <v>207</v>
      </c>
    </row>
    <row r="60" spans="1:11" x14ac:dyDescent="0.25">
      <c r="A60" s="106"/>
      <c r="B60" s="172"/>
      <c r="C60" s="106"/>
      <c r="D60" s="173"/>
      <c r="E60" s="106"/>
      <c r="F60" s="123" t="s">
        <v>158</v>
      </c>
      <c r="G60" s="174"/>
      <c r="H60" s="174"/>
      <c r="I60" s="286"/>
      <c r="J60" s="188"/>
      <c r="K60" s="139" t="s">
        <v>208</v>
      </c>
    </row>
    <row r="61" spans="1:11" x14ac:dyDescent="0.25">
      <c r="A61" s="106"/>
      <c r="B61" s="172"/>
      <c r="C61" s="106"/>
      <c r="D61" s="173"/>
      <c r="E61" s="106"/>
      <c r="F61" s="123" t="s">
        <v>159</v>
      </c>
      <c r="G61" s="174"/>
      <c r="H61" s="174"/>
      <c r="I61" s="286"/>
      <c r="J61" s="188"/>
      <c r="K61" s="139" t="s">
        <v>209</v>
      </c>
    </row>
    <row r="62" spans="1:11" x14ac:dyDescent="0.25">
      <c r="A62" s="106"/>
      <c r="B62" s="172"/>
      <c r="C62" s="106"/>
      <c r="D62" s="173"/>
      <c r="E62" s="122"/>
      <c r="F62" s="113" t="s">
        <v>160</v>
      </c>
      <c r="G62" s="114"/>
      <c r="H62" s="114"/>
      <c r="I62" s="283"/>
      <c r="J62" s="187"/>
      <c r="K62" s="139" t="s">
        <v>210</v>
      </c>
    </row>
    <row r="63" spans="1:11" x14ac:dyDescent="0.25">
      <c r="A63" s="106"/>
      <c r="B63" s="172"/>
      <c r="C63" s="106"/>
      <c r="D63" s="173"/>
      <c r="E63" s="116" t="s">
        <v>161</v>
      </c>
      <c r="F63" s="117"/>
      <c r="G63" s="117"/>
      <c r="H63" s="117"/>
      <c r="I63" s="284"/>
      <c r="J63" s="185"/>
      <c r="K63" s="139" t="s">
        <v>211</v>
      </c>
    </row>
    <row r="64" spans="1:11" x14ac:dyDescent="0.25">
      <c r="A64" s="106"/>
      <c r="B64" s="172"/>
      <c r="C64" s="106"/>
      <c r="D64" s="173"/>
      <c r="E64" s="116" t="s">
        <v>162</v>
      </c>
      <c r="F64" s="117"/>
      <c r="G64" s="117"/>
      <c r="H64" s="117"/>
      <c r="I64" s="284"/>
      <c r="J64" s="185"/>
      <c r="K64" s="139" t="s">
        <v>212</v>
      </c>
    </row>
    <row r="65" spans="1:11" x14ac:dyDescent="0.25">
      <c r="A65" s="106"/>
      <c r="B65" s="172"/>
      <c r="C65" s="106"/>
      <c r="D65" s="173"/>
      <c r="E65" s="116" t="s">
        <v>163</v>
      </c>
      <c r="F65" s="117"/>
      <c r="G65" s="117"/>
      <c r="H65" s="117"/>
      <c r="I65" s="284">
        <v>47283</v>
      </c>
      <c r="J65" s="185"/>
      <c r="K65" s="139" t="s">
        <v>213</v>
      </c>
    </row>
    <row r="66" spans="1:11" x14ac:dyDescent="0.25">
      <c r="A66" s="106"/>
      <c r="B66" s="172"/>
      <c r="C66" s="106"/>
      <c r="D66" s="173"/>
      <c r="E66" s="116" t="s">
        <v>164</v>
      </c>
      <c r="F66" s="117"/>
      <c r="G66" s="117"/>
      <c r="H66" s="117"/>
      <c r="I66" s="284"/>
      <c r="J66" s="185"/>
      <c r="K66" s="139" t="s">
        <v>214</v>
      </c>
    </row>
    <row r="67" spans="1:11" x14ac:dyDescent="0.25">
      <c r="A67" s="106"/>
      <c r="B67" s="172"/>
      <c r="C67" s="106"/>
      <c r="D67" s="173"/>
      <c r="E67" s="116" t="s">
        <v>165</v>
      </c>
      <c r="F67" s="117"/>
      <c r="G67" s="117"/>
      <c r="H67" s="117"/>
      <c r="I67" s="284">
        <v>1196</v>
      </c>
      <c r="J67" s="185"/>
      <c r="K67" s="139" t="s">
        <v>215</v>
      </c>
    </row>
    <row r="68" spans="1:11" x14ac:dyDescent="0.25">
      <c r="A68" s="106"/>
      <c r="B68" s="172"/>
      <c r="C68" s="106"/>
      <c r="D68" s="104"/>
      <c r="E68" s="111" t="s">
        <v>166</v>
      </c>
      <c r="F68" s="112"/>
      <c r="G68" s="112"/>
      <c r="H68" s="112"/>
      <c r="I68" s="282"/>
      <c r="J68" s="184"/>
      <c r="K68" s="137" t="s">
        <v>216</v>
      </c>
    </row>
    <row r="69" spans="1:11" ht="17.600000000000001" customHeight="1" x14ac:dyDescent="0.25">
      <c r="A69" s="106"/>
      <c r="B69" s="172"/>
      <c r="C69" s="122"/>
      <c r="D69" s="117" t="s">
        <v>167</v>
      </c>
      <c r="E69" s="117"/>
      <c r="F69" s="117"/>
      <c r="G69" s="117"/>
      <c r="H69" s="117"/>
      <c r="I69" s="284"/>
      <c r="J69" s="185"/>
      <c r="K69" s="139" t="s">
        <v>217</v>
      </c>
    </row>
    <row r="70" spans="1:11" x14ac:dyDescent="0.25">
      <c r="A70" s="106"/>
      <c r="B70" s="172"/>
      <c r="C70" s="150" t="s">
        <v>227</v>
      </c>
      <c r="D70" s="109"/>
      <c r="E70" s="109"/>
      <c r="F70" s="109"/>
      <c r="G70" s="109"/>
      <c r="H70" s="109"/>
      <c r="I70" s="287">
        <f>SUM(I71:I76)</f>
        <v>103043</v>
      </c>
      <c r="J70" s="185" t="s">
        <v>251</v>
      </c>
      <c r="K70" s="139"/>
    </row>
    <row r="71" spans="1:11" x14ac:dyDescent="0.25">
      <c r="A71" s="106"/>
      <c r="B71" s="172"/>
      <c r="C71" s="107"/>
      <c r="D71" s="113" t="s">
        <v>168</v>
      </c>
      <c r="E71" s="114"/>
      <c r="F71" s="114"/>
      <c r="G71" s="114"/>
      <c r="H71" s="114"/>
      <c r="I71" s="283"/>
      <c r="J71" s="190"/>
      <c r="K71" s="140" t="s">
        <v>218</v>
      </c>
    </row>
    <row r="72" spans="1:11" x14ac:dyDescent="0.25">
      <c r="A72" s="106"/>
      <c r="B72" s="172"/>
      <c r="C72" s="107"/>
      <c r="D72" s="116" t="s">
        <v>169</v>
      </c>
      <c r="E72" s="117"/>
      <c r="F72" s="117"/>
      <c r="G72" s="117"/>
      <c r="H72" s="117"/>
      <c r="I72" s="284">
        <v>14348</v>
      </c>
      <c r="J72" s="185"/>
      <c r="K72" s="139" t="s">
        <v>219</v>
      </c>
    </row>
    <row r="73" spans="1:11" ht="16.3" customHeight="1" x14ac:dyDescent="0.25">
      <c r="A73" s="106"/>
      <c r="B73" s="172"/>
      <c r="C73" s="107"/>
      <c r="D73" s="116" t="s">
        <v>170</v>
      </c>
      <c r="E73" s="117"/>
      <c r="F73" s="117"/>
      <c r="G73" s="117"/>
      <c r="H73" s="117"/>
      <c r="I73" s="284">
        <v>14348</v>
      </c>
      <c r="J73" s="185"/>
      <c r="K73" s="139" t="s">
        <v>220</v>
      </c>
    </row>
    <row r="74" spans="1:11" ht="17.149999999999999" customHeight="1" x14ac:dyDescent="0.25">
      <c r="A74" s="106"/>
      <c r="B74" s="172"/>
      <c r="C74" s="106"/>
      <c r="D74" s="420" t="s">
        <v>252</v>
      </c>
      <c r="E74" s="121" t="s">
        <v>171</v>
      </c>
      <c r="F74" s="110"/>
      <c r="G74" s="110"/>
      <c r="H74" s="110"/>
      <c r="I74" s="284">
        <v>14348</v>
      </c>
      <c r="J74" s="185"/>
      <c r="K74" s="139" t="s">
        <v>221</v>
      </c>
    </row>
    <row r="75" spans="1:11" x14ac:dyDescent="0.25">
      <c r="A75" s="106"/>
      <c r="B75" s="172"/>
      <c r="C75" s="106"/>
      <c r="D75" s="421"/>
      <c r="E75" s="107" t="s">
        <v>172</v>
      </c>
      <c r="F75" s="110"/>
      <c r="G75" s="110"/>
      <c r="H75" s="110"/>
      <c r="I75" s="284">
        <v>3913</v>
      </c>
      <c r="J75" s="185"/>
      <c r="K75" s="139" t="s">
        <v>222</v>
      </c>
    </row>
    <row r="76" spans="1:11" x14ac:dyDescent="0.25">
      <c r="A76" s="106"/>
      <c r="B76" s="172"/>
      <c r="C76" s="106"/>
      <c r="D76" s="421"/>
      <c r="E76" s="108" t="s">
        <v>173</v>
      </c>
      <c r="F76" s="110"/>
      <c r="G76" s="110"/>
      <c r="H76" s="110"/>
      <c r="I76" s="281">
        <f>SUM(I77:I80)</f>
        <v>56086</v>
      </c>
      <c r="J76" s="185" t="s">
        <v>856</v>
      </c>
      <c r="K76" s="139"/>
    </row>
    <row r="77" spans="1:11" x14ac:dyDescent="0.25">
      <c r="A77" s="106"/>
      <c r="B77" s="172"/>
      <c r="C77" s="106"/>
      <c r="D77" s="421"/>
      <c r="E77" s="107"/>
      <c r="F77" s="108" t="s">
        <v>852</v>
      </c>
      <c r="G77" s="125"/>
      <c r="H77" s="125"/>
      <c r="I77" s="282">
        <v>25652</v>
      </c>
      <c r="J77" s="186"/>
      <c r="K77" s="139" t="s">
        <v>223</v>
      </c>
    </row>
    <row r="78" spans="1:11" x14ac:dyDescent="0.25">
      <c r="A78" s="106"/>
      <c r="B78" s="172"/>
      <c r="C78" s="106"/>
      <c r="D78" s="421"/>
      <c r="E78" s="107"/>
      <c r="F78" s="107" t="s">
        <v>853</v>
      </c>
      <c r="G78" s="173"/>
      <c r="H78" s="173"/>
      <c r="I78" s="286">
        <v>14348</v>
      </c>
      <c r="J78" s="188"/>
      <c r="K78" s="139" t="s">
        <v>224</v>
      </c>
    </row>
    <row r="79" spans="1:11" x14ac:dyDescent="0.25">
      <c r="A79" s="106"/>
      <c r="B79" s="172"/>
      <c r="C79" s="106"/>
      <c r="D79" s="421"/>
      <c r="E79" s="107"/>
      <c r="F79" s="107" t="s">
        <v>854</v>
      </c>
      <c r="G79" s="173"/>
      <c r="H79" s="173"/>
      <c r="I79" s="286">
        <v>2174</v>
      </c>
      <c r="J79" s="188"/>
      <c r="K79" s="139" t="s">
        <v>225</v>
      </c>
    </row>
    <row r="80" spans="1:11" ht="18.899999999999999" thickBot="1" x14ac:dyDescent="0.3">
      <c r="A80" s="122"/>
      <c r="B80" s="129"/>
      <c r="C80" s="122"/>
      <c r="D80" s="422"/>
      <c r="E80" s="121"/>
      <c r="F80" s="121" t="s">
        <v>855</v>
      </c>
      <c r="G80" s="104"/>
      <c r="H80" s="104"/>
      <c r="I80" s="290">
        <v>13912</v>
      </c>
      <c r="J80" s="187"/>
      <c r="K80" s="139" t="s">
        <v>226</v>
      </c>
    </row>
    <row r="81" spans="1:11" s="2" customFormat="1" ht="24.45" customHeight="1" x14ac:dyDescent="0.25">
      <c r="A81" s="130"/>
      <c r="B81" s="131" t="s">
        <v>24</v>
      </c>
      <c r="C81" s="132"/>
      <c r="D81" s="132"/>
      <c r="E81" s="132"/>
      <c r="F81" s="132"/>
      <c r="G81" s="132"/>
      <c r="H81" s="22"/>
      <c r="I81" s="291">
        <f>I7</f>
        <v>250000</v>
      </c>
      <c r="J81" s="191"/>
      <c r="K81" s="141"/>
    </row>
    <row r="82" spans="1:11" s="2" customFormat="1" ht="25.3" customHeight="1" x14ac:dyDescent="0.25">
      <c r="A82" s="133"/>
      <c r="B82" s="134"/>
      <c r="C82" s="133"/>
      <c r="D82" s="133"/>
      <c r="E82" s="133"/>
      <c r="F82" s="133"/>
      <c r="G82" s="133"/>
      <c r="H82" s="133"/>
      <c r="I82" s="279"/>
      <c r="J82" s="182"/>
      <c r="K82" s="135"/>
    </row>
    <row r="83" spans="1:11" s="2" customFormat="1" x14ac:dyDescent="0.25">
      <c r="B83" s="24"/>
      <c r="I83" s="279"/>
      <c r="J83" s="182"/>
      <c r="K83" s="135"/>
    </row>
  </sheetData>
  <mergeCells count="1">
    <mergeCell ref="D74:D80"/>
  </mergeCells>
  <phoneticPr fontId="2"/>
  <pageMargins left="0.7" right="0.7" top="0.75" bottom="0.75" header="0.3" footer="0.3"/>
  <pageSetup paperSize="9" scale="5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F2CC3-94B0-49E7-9B3E-D5EAB2849DCA}">
  <sheetPr>
    <tabColor rgb="FFFFFFCC"/>
  </sheetPr>
  <dimension ref="B1:E23"/>
  <sheetViews>
    <sheetView workbookViewId="0"/>
  </sheetViews>
  <sheetFormatPr defaultColWidth="9" defaultRowHeight="23.15" x14ac:dyDescent="0.25"/>
  <cols>
    <col min="1" max="1" width="7.61328125" style="144" customWidth="1"/>
    <col min="2" max="2" width="38.84375" style="144" customWidth="1"/>
    <col min="3" max="3" width="22.15234375" style="144" customWidth="1"/>
    <col min="4" max="4" width="4.765625" style="144" customWidth="1"/>
    <col min="5" max="5" width="13.765625" style="144" customWidth="1"/>
    <col min="6" max="16384" width="9" style="144"/>
  </cols>
  <sheetData>
    <row r="1" spans="2:5" ht="14.15" customHeight="1" x14ac:dyDescent="0.25"/>
    <row r="2" spans="2:5" x14ac:dyDescent="0.8">
      <c r="B2" s="224" t="s">
        <v>620</v>
      </c>
      <c r="D2" s="156"/>
      <c r="E2" s="156"/>
    </row>
    <row r="3" spans="2:5" ht="12.45" customHeight="1" x14ac:dyDescent="0.8">
      <c r="B3" s="156"/>
      <c r="D3" s="156"/>
      <c r="E3" s="156"/>
    </row>
    <row r="4" spans="2:5" x14ac:dyDescent="0.8">
      <c r="B4" s="223"/>
      <c r="C4" s="151" t="s">
        <v>647</v>
      </c>
      <c r="D4" s="156"/>
      <c r="E4" s="156"/>
    </row>
    <row r="5" spans="2:5" ht="23.6" thickBot="1" x14ac:dyDescent="0.85">
      <c r="B5" s="156"/>
      <c r="C5" s="157" t="s">
        <v>648</v>
      </c>
      <c r="D5" s="156"/>
      <c r="E5" s="156"/>
    </row>
    <row r="6" spans="2:5" ht="23.6" thickBot="1" x14ac:dyDescent="0.85">
      <c r="B6" s="158"/>
      <c r="C6" s="159">
        <v>0.629</v>
      </c>
      <c r="D6" s="156"/>
      <c r="E6" s="156"/>
    </row>
    <row r="7" spans="2:5" ht="8.6" customHeight="1" x14ac:dyDescent="0.8">
      <c r="B7" s="154"/>
      <c r="C7" s="160"/>
      <c r="D7" s="160"/>
    </row>
    <row r="8" spans="2:5" ht="8.6" customHeight="1" x14ac:dyDescent="0.8">
      <c r="C8" s="161"/>
      <c r="D8" s="160"/>
    </row>
    <row r="9" spans="2:5" x14ac:dyDescent="0.25">
      <c r="C9" s="151" t="s">
        <v>635</v>
      </c>
    </row>
    <row r="10" spans="2:5" x14ac:dyDescent="0.25">
      <c r="B10" s="152" t="s">
        <v>636</v>
      </c>
      <c r="C10" s="153">
        <v>0.73699999999999999</v>
      </c>
    </row>
    <row r="11" spans="2:5" x14ac:dyDescent="0.25">
      <c r="B11" s="152" t="s">
        <v>637</v>
      </c>
      <c r="C11" s="153">
        <v>0.73499999999999999</v>
      </c>
    </row>
    <row r="12" spans="2:5" x14ac:dyDescent="0.25">
      <c r="B12" s="152" t="s">
        <v>638</v>
      </c>
      <c r="C12" s="153">
        <v>0.72599999999999998</v>
      </c>
    </row>
    <row r="13" spans="2:5" x14ac:dyDescent="0.25">
      <c r="B13" s="152" t="s">
        <v>639</v>
      </c>
      <c r="C13" s="153">
        <v>0.71199999999999997</v>
      </c>
    </row>
    <row r="14" spans="2:5" x14ac:dyDescent="0.25">
      <c r="B14" s="152" t="s">
        <v>640</v>
      </c>
      <c r="C14" s="153">
        <v>0.70899999999999996</v>
      </c>
    </row>
    <row r="15" spans="2:5" x14ac:dyDescent="0.25">
      <c r="B15" s="152" t="s">
        <v>641</v>
      </c>
      <c r="C15" s="153">
        <v>0.68799999999999994</v>
      </c>
    </row>
    <row r="16" spans="2:5" x14ac:dyDescent="0.25">
      <c r="B16" s="152" t="s">
        <v>642</v>
      </c>
      <c r="C16" s="153">
        <v>0.67300000000000004</v>
      </c>
    </row>
    <row r="17" spans="2:3" x14ac:dyDescent="0.25">
      <c r="B17" s="152" t="s">
        <v>643</v>
      </c>
      <c r="C17" s="153">
        <v>0.60699999999999998</v>
      </c>
    </row>
    <row r="18" spans="2:3" x14ac:dyDescent="0.25">
      <c r="B18" s="152" t="s">
        <v>644</v>
      </c>
      <c r="C18" s="153">
        <v>0.61899999999999999</v>
      </c>
    </row>
    <row r="19" spans="2:3" x14ac:dyDescent="0.25">
      <c r="B19" s="152" t="s">
        <v>645</v>
      </c>
      <c r="C19" s="153">
        <v>0.629</v>
      </c>
    </row>
    <row r="20" spans="2:3" ht="8.6" customHeight="1" x14ac:dyDescent="0.25">
      <c r="B20" s="154"/>
      <c r="C20" s="155"/>
    </row>
    <row r="21" spans="2:3" x14ac:dyDescent="0.25">
      <c r="C21" s="151" t="s">
        <v>646</v>
      </c>
    </row>
    <row r="22" spans="2:3" x14ac:dyDescent="0.8">
      <c r="B22" s="156"/>
    </row>
    <row r="23" spans="2:3" x14ac:dyDescent="0.8">
      <c r="B23" s="156"/>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D5C40-8E23-4090-9B95-350F84A8A7C4}">
  <sheetPr>
    <tabColor rgb="FFFFC000"/>
    <pageSetUpPr fitToPage="1"/>
  </sheetPr>
  <dimension ref="B1:F23"/>
  <sheetViews>
    <sheetView zoomScale="103" workbookViewId="0"/>
  </sheetViews>
  <sheetFormatPr defaultColWidth="9" defaultRowHeight="18.45" x14ac:dyDescent="0.25"/>
  <cols>
    <col min="1" max="1" width="2.4609375" style="142" customWidth="1"/>
    <col min="2" max="2" width="33" style="142" customWidth="1"/>
    <col min="3" max="3" width="14.3046875" style="142" customWidth="1"/>
    <col min="4" max="4" width="18.53515625" style="142" customWidth="1"/>
    <col min="5" max="6" width="17.61328125" style="142" customWidth="1"/>
    <col min="7" max="16384" width="9" style="142"/>
  </cols>
  <sheetData>
    <row r="1" spans="2:6" ht="12.9" customHeight="1" x14ac:dyDescent="0.25"/>
    <row r="2" spans="2:6" ht="27" customHeight="1" x14ac:dyDescent="0.25">
      <c r="B2" s="180" t="s">
        <v>622</v>
      </c>
    </row>
    <row r="3" spans="2:6" ht="9" customHeight="1" x14ac:dyDescent="0.25"/>
    <row r="4" spans="2:6" ht="24" customHeight="1" x14ac:dyDescent="0.5">
      <c r="B4" s="162"/>
      <c r="D4" s="162"/>
      <c r="E4" s="270" t="s">
        <v>653</v>
      </c>
    </row>
    <row r="5" spans="2:6" ht="24" customHeight="1" x14ac:dyDescent="0.25">
      <c r="B5" s="163"/>
      <c r="C5" s="175" t="s">
        <v>623</v>
      </c>
      <c r="D5" s="272" t="s">
        <v>816</v>
      </c>
      <c r="E5" s="272" t="s">
        <v>781</v>
      </c>
    </row>
    <row r="6" spans="2:6" ht="24" customHeight="1" x14ac:dyDescent="0.25">
      <c r="B6" s="250" t="s">
        <v>624</v>
      </c>
      <c r="C6" s="271">
        <f>効果推計!$D$113</f>
        <v>250000</v>
      </c>
      <c r="D6" s="251">
        <f>効果推計!$L$113</f>
        <v>116486.78787964922</v>
      </c>
      <c r="E6" s="251">
        <f>効果推計!$P$113</f>
        <v>94405.641581421893</v>
      </c>
    </row>
    <row r="7" spans="2:6" ht="24" customHeight="1" x14ac:dyDescent="0.25">
      <c r="B7" s="163" t="s">
        <v>625</v>
      </c>
      <c r="C7" s="271">
        <f>効果推計!$I$113</f>
        <v>205448.74935075486</v>
      </c>
      <c r="D7" s="251">
        <f>効果推計!$M$113</f>
        <v>92483.701357648213</v>
      </c>
      <c r="E7" s="251">
        <f>効果推計!$Q$113</f>
        <v>44285.445093715694</v>
      </c>
    </row>
    <row r="8" spans="2:6" ht="24" customHeight="1" x14ac:dyDescent="0.25">
      <c r="B8" s="163" t="s">
        <v>626</v>
      </c>
      <c r="C8" s="271">
        <f>効果推計!$X$113</f>
        <v>126749.47678238781</v>
      </c>
      <c r="D8" s="251">
        <f>効果推計!$Z$113</f>
        <v>72159.844400254951</v>
      </c>
      <c r="E8" s="251">
        <f>効果推計!$AB$113</f>
        <v>29502.367395960075</v>
      </c>
    </row>
    <row r="9" spans="2:6" ht="24" customHeight="1" x14ac:dyDescent="0.25">
      <c r="B9" s="163" t="s">
        <v>627</v>
      </c>
      <c r="C9" s="271">
        <f>効果推計!$Y$113</f>
        <v>582198.2261331426</v>
      </c>
      <c r="D9" s="251">
        <f>効果推計!$AA$113</f>
        <v>281130.33363755245</v>
      </c>
      <c r="E9" s="251">
        <f>効果推計!$AC$113</f>
        <v>168193.45407109769</v>
      </c>
    </row>
    <row r="10" spans="2:6" ht="24" customHeight="1" x14ac:dyDescent="0.25">
      <c r="B10" s="163" t="s">
        <v>849</v>
      </c>
      <c r="C10" s="419">
        <f>+C9/C6</f>
        <v>2.3287929045325706</v>
      </c>
      <c r="D10" s="252"/>
      <c r="E10" s="252"/>
    </row>
    <row r="11" spans="2:6" ht="24" customHeight="1" x14ac:dyDescent="0.25">
      <c r="B11" s="163" t="s">
        <v>848</v>
      </c>
      <c r="C11" s="164">
        <f>効果推計!$AM$113</f>
        <v>31562.407317269201</v>
      </c>
      <c r="D11" s="252"/>
      <c r="E11" s="252"/>
      <c r="F11" s="269"/>
    </row>
    <row r="12" spans="2:6" x14ac:dyDescent="0.25">
      <c r="B12" s="277" t="s">
        <v>621</v>
      </c>
      <c r="C12" s="143"/>
    </row>
    <row r="13" spans="2:6" x14ac:dyDescent="0.25">
      <c r="B13" s="278" t="s">
        <v>628</v>
      </c>
      <c r="C13" s="143"/>
    </row>
    <row r="14" spans="2:6" x14ac:dyDescent="0.25">
      <c r="B14" s="277" t="s">
        <v>629</v>
      </c>
    </row>
    <row r="22" ht="15.75" customHeight="1" x14ac:dyDescent="0.25"/>
    <row r="23" ht="15.75" customHeight="1" x14ac:dyDescent="0.25"/>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Q117"/>
  <sheetViews>
    <sheetView zoomScaleNormal="100" workbookViewId="0">
      <pane xSplit="3" ySplit="4" topLeftCell="D95" activePane="bottomRight" state="frozen"/>
      <selection pane="topRight" activeCell="D1" sqref="D1"/>
      <selection pane="bottomLeft" activeCell="A7" sqref="A7"/>
      <selection pane="bottomRight" activeCell="M1" sqref="M1"/>
    </sheetView>
  </sheetViews>
  <sheetFormatPr defaultColWidth="9" defaultRowHeight="15.9" x14ac:dyDescent="0.25"/>
  <cols>
    <col min="1" max="1" width="3.921875" style="3" customWidth="1"/>
    <col min="2" max="2" width="5.23046875" style="2" customWidth="1"/>
    <col min="3" max="3" width="25" style="135" customWidth="1"/>
    <col min="4" max="17" width="9.69140625" style="2" customWidth="1"/>
    <col min="18" max="19" width="12.61328125" style="2" customWidth="1"/>
    <col min="20" max="16384" width="9" style="2"/>
  </cols>
  <sheetData>
    <row r="1" spans="1:17" ht="25.75" customHeight="1" x14ac:dyDescent="0.65">
      <c r="B1" s="276" t="s">
        <v>630</v>
      </c>
      <c r="C1" s="275"/>
      <c r="D1" s="133"/>
      <c r="E1" s="133"/>
      <c r="F1" s="133"/>
      <c r="G1" s="133"/>
      <c r="H1" s="133"/>
      <c r="I1" s="133"/>
      <c r="J1" s="133"/>
      <c r="K1" s="133"/>
      <c r="L1" s="133"/>
      <c r="M1" s="133"/>
      <c r="N1" s="133"/>
      <c r="O1" s="133"/>
      <c r="P1" s="133"/>
      <c r="Q1" s="133"/>
    </row>
    <row r="2" spans="1:17" x14ac:dyDescent="0.5">
      <c r="B2" s="145"/>
      <c r="D2" s="133"/>
      <c r="E2" s="133"/>
      <c r="F2" s="133"/>
      <c r="G2" s="146"/>
      <c r="H2" s="146"/>
      <c r="I2" s="146"/>
      <c r="J2" s="146"/>
      <c r="K2" s="146"/>
      <c r="L2" s="146"/>
      <c r="M2" s="146"/>
      <c r="N2" s="146"/>
      <c r="O2" s="146" t="s">
        <v>655</v>
      </c>
      <c r="P2" s="133"/>
      <c r="Q2" s="341" t="s">
        <v>633</v>
      </c>
    </row>
    <row r="3" spans="1:17" ht="19.75" customHeight="1" x14ac:dyDescent="0.25">
      <c r="B3" s="430" t="s">
        <v>654</v>
      </c>
      <c r="C3" s="430"/>
      <c r="D3" s="425" t="s">
        <v>30</v>
      </c>
      <c r="E3" s="431"/>
      <c r="F3" s="431"/>
      <c r="G3" s="432"/>
      <c r="H3" s="425" t="s">
        <v>818</v>
      </c>
      <c r="I3" s="426"/>
      <c r="J3" s="426"/>
      <c r="K3" s="427"/>
      <c r="L3" s="425" t="s">
        <v>808</v>
      </c>
      <c r="M3" s="426"/>
      <c r="N3" s="426"/>
      <c r="O3" s="427"/>
      <c r="P3" s="423" t="s">
        <v>631</v>
      </c>
      <c r="Q3" s="423" t="s">
        <v>632</v>
      </c>
    </row>
    <row r="4" spans="1:17" x14ac:dyDescent="0.25">
      <c r="B4" s="430"/>
      <c r="C4" s="430"/>
      <c r="D4" s="225" t="s">
        <v>789</v>
      </c>
      <c r="E4" s="225" t="s">
        <v>806</v>
      </c>
      <c r="F4" s="225" t="s">
        <v>807</v>
      </c>
      <c r="G4" s="225" t="s">
        <v>817</v>
      </c>
      <c r="H4" s="225" t="s">
        <v>789</v>
      </c>
      <c r="I4" s="225" t="s">
        <v>806</v>
      </c>
      <c r="J4" s="225" t="s">
        <v>807</v>
      </c>
      <c r="K4" s="225" t="s">
        <v>817</v>
      </c>
      <c r="L4" s="225" t="s">
        <v>789</v>
      </c>
      <c r="M4" s="225" t="s">
        <v>806</v>
      </c>
      <c r="N4" s="225" t="s">
        <v>807</v>
      </c>
      <c r="O4" s="225" t="s">
        <v>817</v>
      </c>
      <c r="P4" s="424"/>
      <c r="Q4" s="424"/>
    </row>
    <row r="5" spans="1:17" ht="18" customHeight="1" x14ac:dyDescent="0.25">
      <c r="A5" s="3">
        <v>1</v>
      </c>
      <c r="B5" s="176" t="s">
        <v>342</v>
      </c>
      <c r="C5" s="177" t="s">
        <v>265</v>
      </c>
      <c r="D5" s="48">
        <f>効果推計!D6</f>
        <v>0</v>
      </c>
      <c r="E5" s="48">
        <f>効果推計!I6</f>
        <v>267.14688629505093</v>
      </c>
      <c r="F5" s="48">
        <f>効果推計!X6</f>
        <v>1448.654303957331</v>
      </c>
      <c r="G5" s="48">
        <f>効果推計!Y6</f>
        <v>1715.801190252382</v>
      </c>
      <c r="H5" s="48">
        <f>効果推計!L6</f>
        <v>0</v>
      </c>
      <c r="I5" s="48">
        <f>効果推計!M6</f>
        <v>145.12580570619264</v>
      </c>
      <c r="J5" s="48">
        <f>効果推計!Z6</f>
        <v>786.97201366350384</v>
      </c>
      <c r="K5" s="48">
        <f>効果推計!AA6</f>
        <v>932.09781936969648</v>
      </c>
      <c r="L5" s="48">
        <f>効果推計!P6</f>
        <v>0</v>
      </c>
      <c r="M5" s="48">
        <f>効果推計!Q6</f>
        <v>20.83526206051604</v>
      </c>
      <c r="N5" s="48">
        <f>効果推計!AB6</f>
        <v>112.98313252548888</v>
      </c>
      <c r="O5" s="48">
        <f>効果推計!AC6</f>
        <v>133.81839458600493</v>
      </c>
      <c r="P5" s="48">
        <f>効果推計!AH6</f>
        <v>913.24101882583614</v>
      </c>
      <c r="Q5" s="48">
        <f>効果推計!AM6</f>
        <v>73.580661683998059</v>
      </c>
    </row>
    <row r="6" spans="1:17" ht="18" customHeight="1" x14ac:dyDescent="0.25">
      <c r="A6" s="3">
        <v>2</v>
      </c>
      <c r="B6" s="176" t="s">
        <v>343</v>
      </c>
      <c r="C6" s="177" t="s">
        <v>266</v>
      </c>
      <c r="D6" s="48">
        <f>効果推計!D7</f>
        <v>0</v>
      </c>
      <c r="E6" s="226">
        <f>効果推計!I7</f>
        <v>8.1399925702499871</v>
      </c>
      <c r="F6" s="226">
        <f>効果推計!X7</f>
        <v>838.81657297935783</v>
      </c>
      <c r="G6" s="226">
        <f>効果推計!Y7</f>
        <v>846.95656554960783</v>
      </c>
      <c r="H6" s="226">
        <f>効果推計!L7</f>
        <v>0</v>
      </c>
      <c r="I6" s="226">
        <f>効果推計!M7</f>
        <v>1.9866070710594845</v>
      </c>
      <c r="J6" s="226">
        <f>効果推計!Z7</f>
        <v>204.7175007619816</v>
      </c>
      <c r="K6" s="226">
        <f>効果推計!AA7</f>
        <v>206.70410783304109</v>
      </c>
      <c r="L6" s="226">
        <f>効果推計!P7</f>
        <v>0</v>
      </c>
      <c r="M6" s="226">
        <f>効果推計!Q7</f>
        <v>0.44740412142196795</v>
      </c>
      <c r="N6" s="226">
        <f>効果推計!AB7</f>
        <v>46.104463687058391</v>
      </c>
      <c r="O6" s="226">
        <f>効果推計!AC7</f>
        <v>46.55186780848036</v>
      </c>
      <c r="P6" s="226">
        <f>効果推計!AH7</f>
        <v>47.573525464406799</v>
      </c>
      <c r="Q6" s="226">
        <f>効果推計!AM7</f>
        <v>11.799399758174779</v>
      </c>
    </row>
    <row r="7" spans="1:17" ht="18" customHeight="1" x14ac:dyDescent="0.25">
      <c r="A7" s="3">
        <v>3</v>
      </c>
      <c r="B7" s="176" t="s">
        <v>344</v>
      </c>
      <c r="C7" s="177" t="s">
        <v>267</v>
      </c>
      <c r="D7" s="48">
        <f>効果推計!D8</f>
        <v>0</v>
      </c>
      <c r="E7" s="48">
        <f>効果推計!I8</f>
        <v>15.170218052497622</v>
      </c>
      <c r="F7" s="48">
        <f>効果推計!X8</f>
        <v>237.57073115629325</v>
      </c>
      <c r="G7" s="48">
        <f>効果推計!Y8</f>
        <v>252.74094920879088</v>
      </c>
      <c r="H7" s="48">
        <f>効果推計!L8</f>
        <v>0</v>
      </c>
      <c r="I7" s="48">
        <f>効果推計!M8</f>
        <v>9.4365116010197578</v>
      </c>
      <c r="J7" s="48">
        <f>効果推計!Z8</f>
        <v>147.77895432096383</v>
      </c>
      <c r="K7" s="48">
        <f>効果推計!AA8</f>
        <v>157.21546592198359</v>
      </c>
      <c r="L7" s="48">
        <f>効果推計!P8</f>
        <v>0</v>
      </c>
      <c r="M7" s="48">
        <f>効果推計!Q8</f>
        <v>5.6651614034241513</v>
      </c>
      <c r="N7" s="48">
        <f>効果推計!AB8</f>
        <v>88.718338264643677</v>
      </c>
      <c r="O7" s="48">
        <f>効果推計!AC8</f>
        <v>94.383499668067827</v>
      </c>
      <c r="P7" s="48">
        <f>効果推計!AH8</f>
        <v>26.902599377334333</v>
      </c>
      <c r="Q7" s="48">
        <f>効果推計!AM8</f>
        <v>20.991559922556327</v>
      </c>
    </row>
    <row r="8" spans="1:17" ht="18" customHeight="1" x14ac:dyDescent="0.25">
      <c r="A8" s="3">
        <v>4</v>
      </c>
      <c r="B8" s="176" t="s">
        <v>345</v>
      </c>
      <c r="C8" s="177" t="s">
        <v>7</v>
      </c>
      <c r="D8" s="48">
        <f>効果推計!D9</f>
        <v>0</v>
      </c>
      <c r="E8" s="48">
        <f>効果推計!I9</f>
        <v>184.19707035770386</v>
      </c>
      <c r="F8" s="48">
        <f>効果推計!X9</f>
        <v>78.004999688527775</v>
      </c>
      <c r="G8" s="48">
        <f>効果推計!Y9</f>
        <v>262.20207004623165</v>
      </c>
      <c r="H8" s="48">
        <f>効果推計!L9</f>
        <v>0</v>
      </c>
      <c r="I8" s="48">
        <f>効果推計!M9</f>
        <v>120.92949707586121</v>
      </c>
      <c r="J8" s="48">
        <f>効果推計!Z9</f>
        <v>51.212027223981536</v>
      </c>
      <c r="K8" s="48">
        <f>効果推計!AA9</f>
        <v>172.14152429984276</v>
      </c>
      <c r="L8" s="48">
        <f>効果推計!P9</f>
        <v>0</v>
      </c>
      <c r="M8" s="48">
        <f>効果推計!Q9</f>
        <v>46.35831380672316</v>
      </c>
      <c r="N8" s="48">
        <f>効果推計!AB9</f>
        <v>19.632126868422095</v>
      </c>
      <c r="O8" s="48">
        <f>効果推計!AC9</f>
        <v>65.990440675145265</v>
      </c>
      <c r="P8" s="48">
        <f>効果推計!AH9</f>
        <v>61.355927973010601</v>
      </c>
      <c r="Q8" s="48">
        <f>効果推計!AM9</f>
        <v>14.213532380335907</v>
      </c>
    </row>
    <row r="9" spans="1:17" ht="18" customHeight="1" x14ac:dyDescent="0.25">
      <c r="A9" s="3">
        <v>5</v>
      </c>
      <c r="B9" s="176" t="s">
        <v>346</v>
      </c>
      <c r="C9" s="177" t="s">
        <v>8</v>
      </c>
      <c r="D9" s="48">
        <f>効果推計!D10</f>
        <v>0</v>
      </c>
      <c r="E9" s="48">
        <f>効果推計!I10</f>
        <v>6.8418868032396079</v>
      </c>
      <c r="F9" s="48">
        <f>効果推計!X10</f>
        <v>367.54171793855437</v>
      </c>
      <c r="G9" s="48">
        <f>効果推計!Y10</f>
        <v>374.38360474179399</v>
      </c>
      <c r="H9" s="48">
        <f>効果推計!L10</f>
        <v>0</v>
      </c>
      <c r="I9" s="48">
        <f>効果推計!M10</f>
        <v>3.5719586337122808</v>
      </c>
      <c r="J9" s="48">
        <f>効果推計!Z10</f>
        <v>191.88329921191277</v>
      </c>
      <c r="K9" s="48">
        <f>効果推計!AA10</f>
        <v>195.45525784562506</v>
      </c>
      <c r="L9" s="48">
        <f>効果推計!P10</f>
        <v>0</v>
      </c>
      <c r="M9" s="48">
        <f>効果推計!Q10</f>
        <v>1.2236807682647419</v>
      </c>
      <c r="N9" s="48">
        <f>効果推計!AB10</f>
        <v>65.735336568771729</v>
      </c>
      <c r="O9" s="48">
        <f>効果推計!AC10</f>
        <v>66.959017337036471</v>
      </c>
      <c r="P9" s="48">
        <f>効果推計!AH10</f>
        <v>52.593934325711061</v>
      </c>
      <c r="Q9" s="48">
        <f>効果推計!AM10</f>
        <v>21.630699639380243</v>
      </c>
    </row>
    <row r="10" spans="1:17" ht="18" customHeight="1" x14ac:dyDescent="0.25">
      <c r="A10" s="3">
        <v>6</v>
      </c>
      <c r="B10" s="176" t="s">
        <v>347</v>
      </c>
      <c r="C10" s="177" t="s">
        <v>268</v>
      </c>
      <c r="D10" s="48">
        <f>効果推計!D11</f>
        <v>0</v>
      </c>
      <c r="E10" s="48">
        <f>効果推計!I11</f>
        <v>82.077199559690001</v>
      </c>
      <c r="F10" s="48">
        <f>効果推計!X11</f>
        <v>28.848335517619006</v>
      </c>
      <c r="G10" s="48">
        <f>効果推計!Y11</f>
        <v>110.92553507730901</v>
      </c>
      <c r="H10" s="48">
        <f>効果推計!L11</f>
        <v>0</v>
      </c>
      <c r="I10" s="48">
        <f>効果推計!M11</f>
        <v>47.822108683084018</v>
      </c>
      <c r="J10" s="48">
        <f>効果推計!Z11</f>
        <v>16.808422361515323</v>
      </c>
      <c r="K10" s="48">
        <f>効果推計!AA11</f>
        <v>64.630531044599337</v>
      </c>
      <c r="L10" s="48">
        <f>効果推計!P11</f>
        <v>0</v>
      </c>
      <c r="M10" s="48">
        <f>効果推計!Q11</f>
        <v>9.6715503498437467</v>
      </c>
      <c r="N10" s="48">
        <f>効果推計!AB11</f>
        <v>3.3993378302939221</v>
      </c>
      <c r="O10" s="48">
        <f>効果推計!AC11</f>
        <v>13.070888180137668</v>
      </c>
      <c r="P10" s="48">
        <f>効果推計!AH11</f>
        <v>1.6497864522385506</v>
      </c>
      <c r="Q10" s="48">
        <f>効果推計!AM11</f>
        <v>1.5805071634968606</v>
      </c>
    </row>
    <row r="11" spans="1:17" ht="18" customHeight="1" x14ac:dyDescent="0.25">
      <c r="A11" s="3">
        <v>7</v>
      </c>
      <c r="B11" s="176" t="s">
        <v>348</v>
      </c>
      <c r="C11" s="177" t="s">
        <v>349</v>
      </c>
      <c r="D11" s="48">
        <f>効果推計!D12</f>
        <v>0</v>
      </c>
      <c r="E11" s="48">
        <f>効果推計!I12</f>
        <v>1835.1210707716862</v>
      </c>
      <c r="F11" s="48">
        <f>効果推計!X12</f>
        <v>14.628451505107394</v>
      </c>
      <c r="G11" s="48">
        <f>効果推計!Y12</f>
        <v>1849.7495222767936</v>
      </c>
      <c r="H11" s="48">
        <f>効果推計!L12</f>
        <v>0</v>
      </c>
      <c r="I11" s="48">
        <f>効果推計!M12</f>
        <v>818.07544751110447</v>
      </c>
      <c r="J11" s="48">
        <f>効果推計!Z12</f>
        <v>6.5211920902869407</v>
      </c>
      <c r="K11" s="48">
        <f>効果推計!AA12</f>
        <v>824.59663960139142</v>
      </c>
      <c r="L11" s="48">
        <f>効果推計!P12</f>
        <v>0</v>
      </c>
      <c r="M11" s="48">
        <f>効果推計!Q12</f>
        <v>422.64697299469759</v>
      </c>
      <c r="N11" s="48">
        <f>効果推計!AB12</f>
        <v>3.3690805727785005</v>
      </c>
      <c r="O11" s="48">
        <f>効果推計!AC12</f>
        <v>426.01605356747609</v>
      </c>
      <c r="P11" s="48">
        <f>効果推計!AH12</f>
        <v>98.783402234609085</v>
      </c>
      <c r="Q11" s="48">
        <f>効果推計!AM12</f>
        <v>85.67478412720898</v>
      </c>
    </row>
    <row r="12" spans="1:17" ht="18" customHeight="1" x14ac:dyDescent="0.25">
      <c r="A12" s="3">
        <v>8</v>
      </c>
      <c r="B12" s="176" t="s">
        <v>350</v>
      </c>
      <c r="C12" s="177" t="s">
        <v>269</v>
      </c>
      <c r="D12" s="48">
        <f>効果推計!D13</f>
        <v>0</v>
      </c>
      <c r="E12" s="48">
        <f>効果推計!I13</f>
        <v>48.143733746778054</v>
      </c>
      <c r="F12" s="48">
        <f>効果推計!X13</f>
        <v>6937.0233259180268</v>
      </c>
      <c r="G12" s="48">
        <f>効果推計!Y13</f>
        <v>6985.1670596648046</v>
      </c>
      <c r="H12" s="48">
        <f>効果推計!L13</f>
        <v>0</v>
      </c>
      <c r="I12" s="48">
        <f>効果推計!M13</f>
        <v>14.358593354683396</v>
      </c>
      <c r="J12" s="48">
        <f>効果推計!Z13</f>
        <v>2068.9275483432207</v>
      </c>
      <c r="K12" s="48">
        <f>効果推計!AA13</f>
        <v>2083.286141697904</v>
      </c>
      <c r="L12" s="48">
        <f>効果推計!P13</f>
        <v>0</v>
      </c>
      <c r="M12" s="48">
        <f>効果推計!Q13</f>
        <v>7.3158095754013956</v>
      </c>
      <c r="N12" s="48">
        <f>効果推計!AB13</f>
        <v>1054.1338970397223</v>
      </c>
      <c r="O12" s="48">
        <f>効果推計!AC13</f>
        <v>1061.4497066151237</v>
      </c>
      <c r="P12" s="48">
        <f>効果推計!AH13</f>
        <v>345.45235887426452</v>
      </c>
      <c r="Q12" s="48">
        <f>効果推計!AM13</f>
        <v>314.44558575026531</v>
      </c>
    </row>
    <row r="13" spans="1:17" ht="18" customHeight="1" x14ac:dyDescent="0.25">
      <c r="A13" s="3">
        <v>9</v>
      </c>
      <c r="B13" s="176" t="s">
        <v>351</v>
      </c>
      <c r="C13" s="177" t="s">
        <v>352</v>
      </c>
      <c r="D13" s="48">
        <f>効果推計!D14</f>
        <v>0</v>
      </c>
      <c r="E13" s="48">
        <f>効果推計!I14</f>
        <v>18.285894138841417</v>
      </c>
      <c r="F13" s="48">
        <f>効果推計!X14</f>
        <v>1695.1476812897738</v>
      </c>
      <c r="G13" s="48">
        <f>効果推計!Y14</f>
        <v>1713.4335754286153</v>
      </c>
      <c r="H13" s="48">
        <f>効果推計!L14</f>
        <v>0</v>
      </c>
      <c r="I13" s="48">
        <f>効果推計!M14</f>
        <v>9.2264412448085551</v>
      </c>
      <c r="J13" s="48">
        <f>効果推計!Z14</f>
        <v>855.31395752051037</v>
      </c>
      <c r="K13" s="48">
        <f>効果推計!AA14</f>
        <v>864.54039876531897</v>
      </c>
      <c r="L13" s="48">
        <f>効果推計!P14</f>
        <v>0</v>
      </c>
      <c r="M13" s="48">
        <f>効果推計!Q14</f>
        <v>1.724156353652097</v>
      </c>
      <c r="N13" s="48">
        <f>効果推計!AB14</f>
        <v>159.83356476215297</v>
      </c>
      <c r="O13" s="48">
        <f>効果推計!AC14</f>
        <v>161.55772111580509</v>
      </c>
      <c r="P13" s="48">
        <f>効果推計!AH14</f>
        <v>42.019843664736271</v>
      </c>
      <c r="Q13" s="48">
        <f>効果推計!AM14</f>
        <v>34.265593687384857</v>
      </c>
    </row>
    <row r="14" spans="1:17" ht="18" customHeight="1" x14ac:dyDescent="0.25">
      <c r="A14" s="3">
        <v>10</v>
      </c>
      <c r="B14" s="176" t="s">
        <v>353</v>
      </c>
      <c r="C14" s="177" t="s">
        <v>270</v>
      </c>
      <c r="D14" s="48">
        <f>効果推計!D15</f>
        <v>0</v>
      </c>
      <c r="E14" s="48">
        <f>効果推計!I15</f>
        <v>7.5284157541698491</v>
      </c>
      <c r="F14" s="48">
        <f>効果推計!X15</f>
        <v>341.66892941257225</v>
      </c>
      <c r="G14" s="48">
        <f>効果推計!Y15</f>
        <v>349.19734516674208</v>
      </c>
      <c r="H14" s="48">
        <f>効果推計!L15</f>
        <v>0</v>
      </c>
      <c r="I14" s="48">
        <f>効果推計!M15</f>
        <v>1.356934741606852</v>
      </c>
      <c r="J14" s="48">
        <f>効果推計!Z15</f>
        <v>61.583001734561044</v>
      </c>
      <c r="K14" s="48">
        <f>効果推計!AA15</f>
        <v>62.939936476167894</v>
      </c>
      <c r="L14" s="48">
        <f>効果推計!P15</f>
        <v>0</v>
      </c>
      <c r="M14" s="48">
        <f>効果推計!Q15</f>
        <v>0.41417979198721877</v>
      </c>
      <c r="N14" s="48">
        <f>効果推計!AB15</f>
        <v>18.79709765420618</v>
      </c>
      <c r="O14" s="48">
        <f>効果推計!AC15</f>
        <v>19.211277446193396</v>
      </c>
      <c r="P14" s="48">
        <f>効果推計!AH15</f>
        <v>4.4894599201026679</v>
      </c>
      <c r="Q14" s="48">
        <f>効果推計!AM15</f>
        <v>3.9135498256857857</v>
      </c>
    </row>
    <row r="15" spans="1:17" ht="18" customHeight="1" x14ac:dyDescent="0.25">
      <c r="A15" s="3">
        <v>11</v>
      </c>
      <c r="B15" s="176" t="s">
        <v>354</v>
      </c>
      <c r="C15" s="177" t="s">
        <v>271</v>
      </c>
      <c r="D15" s="48">
        <f>効果推計!D16</f>
        <v>0</v>
      </c>
      <c r="E15" s="48">
        <f>効果推計!I16</f>
        <v>0</v>
      </c>
      <c r="F15" s="48">
        <f>効果推計!X16</f>
        <v>561.0703590965237</v>
      </c>
      <c r="G15" s="48">
        <f>効果推計!Y16</f>
        <v>561.0703590965237</v>
      </c>
      <c r="H15" s="48">
        <f>効果推計!L16</f>
        <v>0</v>
      </c>
      <c r="I15" s="48">
        <f>効果推計!M16</f>
        <v>0</v>
      </c>
      <c r="J15" s="48">
        <f>効果推計!Z16</f>
        <v>480.09596739504292</v>
      </c>
      <c r="K15" s="48">
        <f>効果推計!AA16</f>
        <v>480.09596739504292</v>
      </c>
      <c r="L15" s="48">
        <f>効果推計!P16</f>
        <v>0</v>
      </c>
      <c r="M15" s="48">
        <f>効果推計!Q16</f>
        <v>0</v>
      </c>
      <c r="N15" s="48">
        <f>効果推計!AB16</f>
        <v>19.101840391634187</v>
      </c>
      <c r="O15" s="48">
        <f>効果推計!AC16</f>
        <v>19.101840391634187</v>
      </c>
      <c r="P15" s="48">
        <f>効果推計!AH16</f>
        <v>1.5179307888123266</v>
      </c>
      <c r="Q15" s="48">
        <f>効果推計!AM16</f>
        <v>1.5150755838402103</v>
      </c>
    </row>
    <row r="16" spans="1:17" ht="18" customHeight="1" x14ac:dyDescent="0.25">
      <c r="A16" s="3">
        <v>12</v>
      </c>
      <c r="B16" s="176" t="s">
        <v>355</v>
      </c>
      <c r="C16" s="177" t="s">
        <v>272</v>
      </c>
      <c r="D16" s="48">
        <f>効果推計!D17</f>
        <v>0</v>
      </c>
      <c r="E16" s="48">
        <f>効果推計!I17</f>
        <v>118.19645764472878</v>
      </c>
      <c r="F16" s="48">
        <f>効果推計!X17</f>
        <v>135.71337741972405</v>
      </c>
      <c r="G16" s="48">
        <f>効果推計!Y17</f>
        <v>253.90983506445284</v>
      </c>
      <c r="H16" s="48">
        <f>効果推計!L17</f>
        <v>0</v>
      </c>
      <c r="I16" s="48">
        <f>効果推計!M17</f>
        <v>45.214722567998933</v>
      </c>
      <c r="J16" s="48">
        <f>効果推計!Z17</f>
        <v>51.915622778163801</v>
      </c>
      <c r="K16" s="48">
        <f>効果推計!AA17</f>
        <v>97.130345346162727</v>
      </c>
      <c r="L16" s="48">
        <f>効果推計!P17</f>
        <v>0</v>
      </c>
      <c r="M16" s="48">
        <f>効果推計!Q17</f>
        <v>28.274256751582652</v>
      </c>
      <c r="N16" s="48">
        <f>効果推計!AB17</f>
        <v>32.46455058173941</v>
      </c>
      <c r="O16" s="48">
        <f>効果推計!AC17</f>
        <v>60.738807333322065</v>
      </c>
      <c r="P16" s="48">
        <f>効果推計!AH17</f>
        <v>27.927024607076412</v>
      </c>
      <c r="Q16" s="48">
        <f>効果推計!AM17</f>
        <v>15.201806589000295</v>
      </c>
    </row>
    <row r="17" spans="1:17" ht="18" customHeight="1" x14ac:dyDescent="0.25">
      <c r="A17" s="3">
        <v>13</v>
      </c>
      <c r="B17" s="176" t="s">
        <v>356</v>
      </c>
      <c r="C17" s="177" t="s">
        <v>357</v>
      </c>
      <c r="D17" s="48">
        <f>効果推計!D18</f>
        <v>0</v>
      </c>
      <c r="E17" s="48">
        <f>効果推計!I18</f>
        <v>259.64422576573776</v>
      </c>
      <c r="F17" s="48">
        <f>効果推計!X18</f>
        <v>449.20656315010069</v>
      </c>
      <c r="G17" s="48">
        <f>効果推計!Y18</f>
        <v>708.85078891583839</v>
      </c>
      <c r="H17" s="48">
        <f>効果推計!L18</f>
        <v>0</v>
      </c>
      <c r="I17" s="48">
        <f>効果推計!M18</f>
        <v>102.66234799688623</v>
      </c>
      <c r="J17" s="48">
        <f>効果推計!Z18</f>
        <v>177.61458153977696</v>
      </c>
      <c r="K17" s="48">
        <f>効果推計!AA18</f>
        <v>280.2769295366632</v>
      </c>
      <c r="L17" s="48">
        <f>効果推計!P18</f>
        <v>0</v>
      </c>
      <c r="M17" s="48">
        <f>効果推計!Q18</f>
        <v>68.34637677648233</v>
      </c>
      <c r="N17" s="48">
        <f>効果推計!AB18</f>
        <v>118.2450367420296</v>
      </c>
      <c r="O17" s="48">
        <f>効果推計!AC18</f>
        <v>186.5914135185119</v>
      </c>
      <c r="P17" s="48">
        <f>効果推計!AH18</f>
        <v>101.47420799676448</v>
      </c>
      <c r="Q17" s="48">
        <f>効果推計!AM18</f>
        <v>65.251756821035613</v>
      </c>
    </row>
    <row r="18" spans="1:17" ht="18" customHeight="1" x14ac:dyDescent="0.25">
      <c r="A18" s="3">
        <v>14</v>
      </c>
      <c r="B18" s="176" t="s">
        <v>358</v>
      </c>
      <c r="C18" s="177" t="s">
        <v>359</v>
      </c>
      <c r="D18" s="48">
        <f>効果推計!D19</f>
        <v>0</v>
      </c>
      <c r="E18" s="48">
        <f>効果推計!I19</f>
        <v>1275.0028495926583</v>
      </c>
      <c r="F18" s="48">
        <f>効果推計!X19</f>
        <v>107.45524498816152</v>
      </c>
      <c r="G18" s="48">
        <f>効果推計!Y19</f>
        <v>1382.4580945808198</v>
      </c>
      <c r="H18" s="48">
        <f>効果推計!L19</f>
        <v>0</v>
      </c>
      <c r="I18" s="48">
        <f>効果推計!M19</f>
        <v>523.13901126538144</v>
      </c>
      <c r="J18" s="48">
        <f>効果推計!Z19</f>
        <v>44.089337240576036</v>
      </c>
      <c r="K18" s="48">
        <f>効果推計!AA19</f>
        <v>567.22834850595746</v>
      </c>
      <c r="L18" s="48">
        <f>効果推計!P19</f>
        <v>0</v>
      </c>
      <c r="M18" s="48">
        <f>効果推計!Q19</f>
        <v>209.12105270006441</v>
      </c>
      <c r="N18" s="48">
        <f>効果推計!AB19</f>
        <v>17.624395080565357</v>
      </c>
      <c r="O18" s="48">
        <f>効果推計!AC19</f>
        <v>226.74544778062975</v>
      </c>
      <c r="P18" s="48">
        <f>効果推計!AH19</f>
        <v>81.358128562434345</v>
      </c>
      <c r="Q18" s="48">
        <f>効果推計!AM19</f>
        <v>55.835136026109055</v>
      </c>
    </row>
    <row r="19" spans="1:17" ht="18" customHeight="1" x14ac:dyDescent="0.25">
      <c r="A19" s="3">
        <v>15</v>
      </c>
      <c r="B19" s="176" t="s">
        <v>360</v>
      </c>
      <c r="C19" s="177" t="s">
        <v>273</v>
      </c>
      <c r="D19" s="48">
        <f>効果推計!D20</f>
        <v>0</v>
      </c>
      <c r="E19" s="48">
        <f>効果推計!I20</f>
        <v>306.67057388851458</v>
      </c>
      <c r="F19" s="48">
        <f>効果推計!X20</f>
        <v>167.61416396277957</v>
      </c>
      <c r="G19" s="48">
        <f>効果推計!Y20</f>
        <v>474.28473785129415</v>
      </c>
      <c r="H19" s="48">
        <f>効果推計!L20</f>
        <v>0</v>
      </c>
      <c r="I19" s="48">
        <f>効果推計!M20</f>
        <v>116.71533722241102</v>
      </c>
      <c r="J19" s="48">
        <f>効果推計!Z20</f>
        <v>63.792047023331925</v>
      </c>
      <c r="K19" s="48">
        <f>効果推計!AA20</f>
        <v>180.50738424574294</v>
      </c>
      <c r="L19" s="48">
        <f>効果推計!P20</f>
        <v>0</v>
      </c>
      <c r="M19" s="48">
        <f>効果推計!Q20</f>
        <v>77.287005030551754</v>
      </c>
      <c r="N19" s="48">
        <f>効果推計!AB20</f>
        <v>42.242059840056399</v>
      </c>
      <c r="O19" s="48">
        <f>効果推計!AC20</f>
        <v>119.52906487060815</v>
      </c>
      <c r="P19" s="48">
        <f>効果推計!AH20</f>
        <v>48.390651467006698</v>
      </c>
      <c r="Q19" s="48">
        <f>効果推計!AM20</f>
        <v>26.583400716564451</v>
      </c>
    </row>
    <row r="20" spans="1:17" ht="18" customHeight="1" x14ac:dyDescent="0.25">
      <c r="A20" s="3">
        <v>16</v>
      </c>
      <c r="B20" s="176" t="s">
        <v>361</v>
      </c>
      <c r="C20" s="177" t="s">
        <v>274</v>
      </c>
      <c r="D20" s="48">
        <f>効果推計!D21</f>
        <v>0</v>
      </c>
      <c r="E20" s="48">
        <f>効果推計!I21</f>
        <v>699.79339951212125</v>
      </c>
      <c r="F20" s="48">
        <f>効果推計!X21</f>
        <v>480.85608977205658</v>
      </c>
      <c r="G20" s="48">
        <f>効果推計!Y21</f>
        <v>1180.6494892841779</v>
      </c>
      <c r="H20" s="48">
        <f>効果推計!L21</f>
        <v>0</v>
      </c>
      <c r="I20" s="48">
        <f>効果推計!M21</f>
        <v>163.365037035791</v>
      </c>
      <c r="J20" s="48">
        <f>効果推計!Z21</f>
        <v>112.25466397548809</v>
      </c>
      <c r="K20" s="48">
        <f>効果推計!AA21</f>
        <v>275.61970101127912</v>
      </c>
      <c r="L20" s="48">
        <f>効果推計!P21</f>
        <v>0</v>
      </c>
      <c r="M20" s="48">
        <f>効果推計!Q21</f>
        <v>61.112571619999038</v>
      </c>
      <c r="N20" s="48">
        <f>効果推計!AB21</f>
        <v>41.992897111626</v>
      </c>
      <c r="O20" s="48">
        <f>効果推計!AC21</f>
        <v>103.10546873162504</v>
      </c>
      <c r="P20" s="48">
        <f>効果推計!AH21</f>
        <v>17.876599683648525</v>
      </c>
      <c r="Q20" s="48">
        <f>効果推計!AM21</f>
        <v>16.883933999680355</v>
      </c>
    </row>
    <row r="21" spans="1:17" ht="18" customHeight="1" x14ac:dyDescent="0.25">
      <c r="A21" s="3">
        <v>17</v>
      </c>
      <c r="B21" s="176" t="s">
        <v>362</v>
      </c>
      <c r="C21" s="177" t="s">
        <v>275</v>
      </c>
      <c r="D21" s="48">
        <f>効果推計!D22</f>
        <v>0</v>
      </c>
      <c r="E21" s="48">
        <f>効果推計!I22</f>
        <v>403.66970539624208</v>
      </c>
      <c r="F21" s="48">
        <f>効果推計!X22</f>
        <v>549.00057173133996</v>
      </c>
      <c r="G21" s="48">
        <f>効果推計!Y22</f>
        <v>952.67027712758204</v>
      </c>
      <c r="H21" s="48">
        <f>効果推計!L22</f>
        <v>0</v>
      </c>
      <c r="I21" s="48">
        <f>効果推計!M22</f>
        <v>161.12061513873221</v>
      </c>
      <c r="J21" s="48">
        <f>効果推計!Z22</f>
        <v>219.12793713870963</v>
      </c>
      <c r="K21" s="48">
        <f>効果推計!AA22</f>
        <v>380.24855227744183</v>
      </c>
      <c r="L21" s="48">
        <f>効果推計!P22</f>
        <v>0</v>
      </c>
      <c r="M21" s="48">
        <f>効果推計!Q22</f>
        <v>87.876985655296139</v>
      </c>
      <c r="N21" s="48">
        <f>効果推計!AB22</f>
        <v>119.51482789481945</v>
      </c>
      <c r="O21" s="48">
        <f>効果推計!AC22</f>
        <v>207.39181355011559</v>
      </c>
      <c r="P21" s="48">
        <f>効果推計!AH22</f>
        <v>52.029869261131523</v>
      </c>
      <c r="Q21" s="48">
        <f>効果推計!AM22</f>
        <v>44.742484742677256</v>
      </c>
    </row>
    <row r="22" spans="1:17" ht="18" customHeight="1" x14ac:dyDescent="0.25">
      <c r="A22" s="3">
        <v>18</v>
      </c>
      <c r="B22" s="176" t="s">
        <v>363</v>
      </c>
      <c r="C22" s="177" t="s">
        <v>364</v>
      </c>
      <c r="D22" s="48">
        <f>効果推計!D23</f>
        <v>0</v>
      </c>
      <c r="E22" s="48">
        <f>効果推計!I23</f>
        <v>773.12256268013823</v>
      </c>
      <c r="F22" s="48">
        <f>効果推計!X23</f>
        <v>712.61841803138145</v>
      </c>
      <c r="G22" s="48">
        <f>効果推計!Y23</f>
        <v>1485.7409807115196</v>
      </c>
      <c r="H22" s="48">
        <f>効果推計!L23</f>
        <v>0</v>
      </c>
      <c r="I22" s="48">
        <f>効果推計!M23</f>
        <v>399.05102710463876</v>
      </c>
      <c r="J22" s="48">
        <f>効果推計!Z23</f>
        <v>367.82151417660498</v>
      </c>
      <c r="K22" s="48">
        <f>効果推計!AA23</f>
        <v>766.87254128124368</v>
      </c>
      <c r="L22" s="48">
        <f>効果推計!P23</f>
        <v>0</v>
      </c>
      <c r="M22" s="48">
        <f>効果推計!Q23</f>
        <v>207.21803518602766</v>
      </c>
      <c r="N22" s="48">
        <f>効果推計!AB23</f>
        <v>191.00126622864087</v>
      </c>
      <c r="O22" s="48">
        <f>効果推計!AC23</f>
        <v>398.21930141466851</v>
      </c>
      <c r="P22" s="48">
        <f>効果推計!AH23</f>
        <v>107.25424896218705</v>
      </c>
      <c r="Q22" s="48">
        <f>効果推計!AM23</f>
        <v>82.910227188083169</v>
      </c>
    </row>
    <row r="23" spans="1:17" ht="18" customHeight="1" x14ac:dyDescent="0.25">
      <c r="A23" s="3">
        <v>19</v>
      </c>
      <c r="B23" s="176" t="s">
        <v>365</v>
      </c>
      <c r="C23" s="177" t="s">
        <v>276</v>
      </c>
      <c r="D23" s="48">
        <f>効果推計!D24</f>
        <v>0</v>
      </c>
      <c r="E23" s="48">
        <f>効果推計!I24</f>
        <v>23.328541616533368</v>
      </c>
      <c r="F23" s="48">
        <f>効果推計!X24</f>
        <v>78.070327431357541</v>
      </c>
      <c r="G23" s="48">
        <f>効果推計!Y24</f>
        <v>101.39886904789091</v>
      </c>
      <c r="H23" s="48">
        <f>効果推計!L24</f>
        <v>0</v>
      </c>
      <c r="I23" s="48">
        <f>効果推計!M24</f>
        <v>6.4310508533242476</v>
      </c>
      <c r="J23" s="48">
        <f>効果推計!Z24</f>
        <v>21.521887398692169</v>
      </c>
      <c r="K23" s="48">
        <f>効果推計!AA24</f>
        <v>27.952938252016416</v>
      </c>
      <c r="L23" s="48">
        <f>効果推計!P24</f>
        <v>0</v>
      </c>
      <c r="M23" s="48">
        <f>効果推計!Q24</f>
        <v>1.8450080150557693</v>
      </c>
      <c r="N23" s="48">
        <f>効果推計!AB24</f>
        <v>6.1744271123574599</v>
      </c>
      <c r="O23" s="48">
        <f>効果推計!AC24</f>
        <v>8.0194351274132298</v>
      </c>
      <c r="P23" s="48">
        <f>効果推計!AH24</f>
        <v>1.4073437429840412</v>
      </c>
      <c r="Q23" s="48">
        <f>効果推計!AM24</f>
        <v>1.3333141776927895</v>
      </c>
    </row>
    <row r="24" spans="1:17" ht="18" customHeight="1" x14ac:dyDescent="0.25">
      <c r="A24" s="3">
        <v>20</v>
      </c>
      <c r="B24" s="176" t="s">
        <v>366</v>
      </c>
      <c r="C24" s="177" t="s">
        <v>367</v>
      </c>
      <c r="D24" s="48">
        <f>効果推計!D25</f>
        <v>0</v>
      </c>
      <c r="E24" s="48">
        <f>効果推計!I25</f>
        <v>459.77769337795286</v>
      </c>
      <c r="F24" s="48">
        <f>効果推計!X25</f>
        <v>148.93537839381764</v>
      </c>
      <c r="G24" s="48">
        <f>効果推計!Y25</f>
        <v>608.7130717717705</v>
      </c>
      <c r="H24" s="48">
        <f>効果推計!L25</f>
        <v>0</v>
      </c>
      <c r="I24" s="48">
        <f>効果推計!M25</f>
        <v>165.53038514111466</v>
      </c>
      <c r="J24" s="48">
        <f>効果推計!Z25</f>
        <v>53.620110113520468</v>
      </c>
      <c r="K24" s="48">
        <f>効果推計!AA25</f>
        <v>219.15049525463513</v>
      </c>
      <c r="L24" s="48">
        <f>効果推計!P25</f>
        <v>0</v>
      </c>
      <c r="M24" s="48">
        <f>効果推計!Q25</f>
        <v>53.707232429523046</v>
      </c>
      <c r="N24" s="48">
        <f>効果推計!AB25</f>
        <v>17.397335929040725</v>
      </c>
      <c r="O24" s="48">
        <f>効果推計!AC25</f>
        <v>71.104568358563768</v>
      </c>
      <c r="P24" s="48">
        <f>効果推計!AH25</f>
        <v>11.080173356361698</v>
      </c>
      <c r="Q24" s="48">
        <f>効果推計!AM25</f>
        <v>10.628734115959013</v>
      </c>
    </row>
    <row r="25" spans="1:17" ht="18" customHeight="1" x14ac:dyDescent="0.25">
      <c r="A25" s="3">
        <v>21</v>
      </c>
      <c r="B25" s="176" t="s">
        <v>368</v>
      </c>
      <c r="C25" s="177" t="s">
        <v>369</v>
      </c>
      <c r="D25" s="48">
        <f>効果推計!D26</f>
        <v>0</v>
      </c>
      <c r="E25" s="48">
        <f>効果推計!I26</f>
        <v>344.25704369635292</v>
      </c>
      <c r="F25" s="48">
        <f>効果推計!X26</f>
        <v>135.09673200071967</v>
      </c>
      <c r="G25" s="48">
        <f>効果推計!Y26</f>
        <v>479.35377569707259</v>
      </c>
      <c r="H25" s="48">
        <f>効果推計!L26</f>
        <v>0</v>
      </c>
      <c r="I25" s="48">
        <f>効果推計!M26</f>
        <v>31.386106581972804</v>
      </c>
      <c r="J25" s="48">
        <f>効果推計!Z26</f>
        <v>12.316844366997985</v>
      </c>
      <c r="K25" s="48">
        <f>効果推計!AA26</f>
        <v>43.702950948970788</v>
      </c>
      <c r="L25" s="48">
        <f>効果推計!P26</f>
        <v>0</v>
      </c>
      <c r="M25" s="48">
        <f>効果推計!Q26</f>
        <v>6.5875023901075043</v>
      </c>
      <c r="N25" s="48">
        <f>効果推計!AB26</f>
        <v>2.5851324213874958</v>
      </c>
      <c r="O25" s="48">
        <f>効果推計!AC26</f>
        <v>9.1726348114949996</v>
      </c>
      <c r="P25" s="48">
        <f>効果推計!AH26</f>
        <v>1.0463063556839165</v>
      </c>
      <c r="Q25" s="48">
        <f>効果推計!AM26</f>
        <v>1.0425239558441193</v>
      </c>
    </row>
    <row r="26" spans="1:17" ht="18" customHeight="1" x14ac:dyDescent="0.25">
      <c r="A26" s="3">
        <v>22</v>
      </c>
      <c r="B26" s="176" t="s">
        <v>370</v>
      </c>
      <c r="C26" s="177" t="s">
        <v>371</v>
      </c>
      <c r="D26" s="48">
        <f>効果推計!D27</f>
        <v>0</v>
      </c>
      <c r="E26" s="48">
        <f>効果推計!I27</f>
        <v>697.42650583594082</v>
      </c>
      <c r="F26" s="48">
        <f>効果推計!X27</f>
        <v>293.6701725838825</v>
      </c>
      <c r="G26" s="48">
        <f>効果推計!Y27</f>
        <v>991.09667841982332</v>
      </c>
      <c r="H26" s="48">
        <f>効果推計!L27</f>
        <v>0</v>
      </c>
      <c r="I26" s="48">
        <f>効果推計!M27</f>
        <v>158.82877775944547</v>
      </c>
      <c r="J26" s="48">
        <f>効果推計!Z27</f>
        <v>66.879125163154612</v>
      </c>
      <c r="K26" s="48">
        <f>効果推計!AA27</f>
        <v>225.70790292260008</v>
      </c>
      <c r="L26" s="48">
        <f>効果推計!P27</f>
        <v>0</v>
      </c>
      <c r="M26" s="48">
        <f>効果推計!Q27</f>
        <v>52.212791551965658</v>
      </c>
      <c r="N26" s="48">
        <f>効果推計!AB27</f>
        <v>21.985599024191629</v>
      </c>
      <c r="O26" s="48">
        <f>効果推計!AC27</f>
        <v>74.198390576157294</v>
      </c>
      <c r="P26" s="48">
        <f>効果推計!AH27</f>
        <v>9.3868300072929287</v>
      </c>
      <c r="Q26" s="48">
        <f>効果推計!AM27</f>
        <v>9.259247501374178</v>
      </c>
    </row>
    <row r="27" spans="1:17" ht="18" customHeight="1" x14ac:dyDescent="0.25">
      <c r="A27" s="3">
        <v>23</v>
      </c>
      <c r="B27" s="176" t="s">
        <v>372</v>
      </c>
      <c r="C27" s="178" t="s">
        <v>277</v>
      </c>
      <c r="D27" s="48">
        <f>効果推計!D28</f>
        <v>0</v>
      </c>
      <c r="E27" s="48">
        <f>効果推計!I28</f>
        <v>462.85855757113654</v>
      </c>
      <c r="F27" s="48">
        <f>効果推計!X28</f>
        <v>132.98693617157542</v>
      </c>
      <c r="G27" s="48">
        <f>効果推計!Y28</f>
        <v>595.84549374271194</v>
      </c>
      <c r="H27" s="48">
        <f>効果推計!L28</f>
        <v>0</v>
      </c>
      <c r="I27" s="48">
        <f>効果推計!M28</f>
        <v>116.763945364896</v>
      </c>
      <c r="J27" s="48">
        <f>効果推計!Z28</f>
        <v>33.548217042516796</v>
      </c>
      <c r="K27" s="48">
        <f>効果推計!AA28</f>
        <v>150.31216240741279</v>
      </c>
      <c r="L27" s="48">
        <f>効果推計!P28</f>
        <v>0</v>
      </c>
      <c r="M27" s="48">
        <f>効果推計!Q28</f>
        <v>35.083196883164973</v>
      </c>
      <c r="N27" s="48">
        <f>効果推計!AB28</f>
        <v>10.079984021639739</v>
      </c>
      <c r="O27" s="48">
        <f>効果推計!AC28</f>
        <v>45.163180904804705</v>
      </c>
      <c r="P27" s="48">
        <f>効果推計!AH28</f>
        <v>5.830644774727463</v>
      </c>
      <c r="Q27" s="48">
        <f>効果推計!AM28</f>
        <v>5.7746584387019242</v>
      </c>
    </row>
    <row r="28" spans="1:17" ht="18" customHeight="1" x14ac:dyDescent="0.25">
      <c r="A28" s="3">
        <v>24</v>
      </c>
      <c r="B28" s="176" t="s">
        <v>373</v>
      </c>
      <c r="C28" s="177" t="s">
        <v>278</v>
      </c>
      <c r="D28" s="48">
        <f>効果推計!D29</f>
        <v>0</v>
      </c>
      <c r="E28" s="48">
        <f>効果推計!I29</f>
        <v>46.726342004276773</v>
      </c>
      <c r="F28" s="48">
        <f>効果推計!X29</f>
        <v>39.043412086199751</v>
      </c>
      <c r="G28" s="48">
        <f>効果推計!Y29</f>
        <v>85.769754090476525</v>
      </c>
      <c r="H28" s="48">
        <f>効果推計!L29</f>
        <v>0</v>
      </c>
      <c r="I28" s="48">
        <f>効果推計!M29</f>
        <v>15.293067860862029</v>
      </c>
      <c r="J28" s="48">
        <f>効果推計!Z29</f>
        <v>12.778521171188677</v>
      </c>
      <c r="K28" s="48">
        <f>効果推計!AA29</f>
        <v>28.071589032050706</v>
      </c>
      <c r="L28" s="48">
        <f>効果推計!P29</f>
        <v>0</v>
      </c>
      <c r="M28" s="48">
        <f>効果推計!Q29</f>
        <v>6.1817160417350507</v>
      </c>
      <c r="N28" s="48">
        <f>効果推計!AB29</f>
        <v>5.1652938463542126</v>
      </c>
      <c r="O28" s="48">
        <f>効果推計!AC29</f>
        <v>11.347009888089264</v>
      </c>
      <c r="P28" s="48">
        <f>効果推計!AH29</f>
        <v>1.942213674063995</v>
      </c>
      <c r="Q28" s="48">
        <f>効果推計!AM29</f>
        <v>1.9206721270529099</v>
      </c>
    </row>
    <row r="29" spans="1:17" ht="18" customHeight="1" x14ac:dyDescent="0.25">
      <c r="A29" s="3">
        <v>25</v>
      </c>
      <c r="B29" s="176" t="s">
        <v>374</v>
      </c>
      <c r="C29" s="177" t="s">
        <v>375</v>
      </c>
      <c r="D29" s="48">
        <f>効果推計!D30</f>
        <v>0</v>
      </c>
      <c r="E29" s="48">
        <f>効果推計!I30</f>
        <v>13.636633961120047</v>
      </c>
      <c r="F29" s="48">
        <f>効果推計!X30</f>
        <v>467.45258641419639</v>
      </c>
      <c r="G29" s="48">
        <f>効果推計!Y30</f>
        <v>481.08922037531642</v>
      </c>
      <c r="H29" s="48">
        <f>効果推計!L30</f>
        <v>0</v>
      </c>
      <c r="I29" s="48">
        <f>効果推計!M30</f>
        <v>6.9820219007496114</v>
      </c>
      <c r="J29" s="48">
        <f>効果推計!Z30</f>
        <v>239.33796310815544</v>
      </c>
      <c r="K29" s="48">
        <f>効果推計!AA30</f>
        <v>246.31998500890504</v>
      </c>
      <c r="L29" s="48">
        <f>効果推計!P30</f>
        <v>0</v>
      </c>
      <c r="M29" s="48">
        <f>効果推計!Q30</f>
        <v>1.1766309258481982</v>
      </c>
      <c r="N29" s="48">
        <f>効果推計!AB30</f>
        <v>40.333939527221482</v>
      </c>
      <c r="O29" s="48">
        <f>効果推計!AC30</f>
        <v>41.510570453069683</v>
      </c>
      <c r="P29" s="48">
        <f>効果推計!AH30</f>
        <v>6.7584274995301303</v>
      </c>
      <c r="Q29" s="48">
        <f>効果推計!AM30</f>
        <v>6.6518511427182565</v>
      </c>
    </row>
    <row r="30" spans="1:17" ht="18" customHeight="1" x14ac:dyDescent="0.25">
      <c r="A30" s="3">
        <v>26</v>
      </c>
      <c r="B30" s="176" t="s">
        <v>376</v>
      </c>
      <c r="C30" s="177" t="s">
        <v>377</v>
      </c>
      <c r="D30" s="48">
        <f>効果推計!D31</f>
        <v>0</v>
      </c>
      <c r="E30" s="48">
        <f>効果推計!I31</f>
        <v>1469.2085269243075</v>
      </c>
      <c r="F30" s="48">
        <f>効果推計!X31</f>
        <v>802.77165755509986</v>
      </c>
      <c r="G30" s="48">
        <f>効果推計!Y31</f>
        <v>2271.9801844794074</v>
      </c>
      <c r="H30" s="48">
        <f>効果推計!L31</f>
        <v>0</v>
      </c>
      <c r="I30" s="48">
        <f>効果推計!M31</f>
        <v>471.76776496997229</v>
      </c>
      <c r="J30" s="48">
        <f>効果推計!Z31</f>
        <v>257.77266039888758</v>
      </c>
      <c r="K30" s="48">
        <f>効果推計!AA31</f>
        <v>729.54042536885993</v>
      </c>
      <c r="L30" s="48">
        <f>効果推計!P31</f>
        <v>0</v>
      </c>
      <c r="M30" s="48">
        <f>効果推計!Q31</f>
        <v>189.58761533852444</v>
      </c>
      <c r="N30" s="48">
        <f>効果推計!AB31</f>
        <v>103.59017214243742</v>
      </c>
      <c r="O30" s="48">
        <f>効果推計!AC31</f>
        <v>293.17778748096185</v>
      </c>
      <c r="P30" s="48">
        <f>効果推計!AH31</f>
        <v>50.513674673164999</v>
      </c>
      <c r="Q30" s="48">
        <f>効果推計!AM31</f>
        <v>48.558942818500398</v>
      </c>
    </row>
    <row r="31" spans="1:17" ht="18" customHeight="1" x14ac:dyDescent="0.25">
      <c r="A31" s="3">
        <v>27</v>
      </c>
      <c r="B31" s="176" t="s">
        <v>378</v>
      </c>
      <c r="C31" s="177" t="s">
        <v>279</v>
      </c>
      <c r="D31" s="48">
        <f>効果推計!D32</f>
        <v>0</v>
      </c>
      <c r="E31" s="48">
        <f>効果推計!I32</f>
        <v>5287.1115768284362</v>
      </c>
      <c r="F31" s="48">
        <f>効果推計!X32</f>
        <v>2288.774723008637</v>
      </c>
      <c r="G31" s="48">
        <f>効果推計!Y32</f>
        <v>7575.8862998370732</v>
      </c>
      <c r="H31" s="48">
        <f>効果推計!L32</f>
        <v>0</v>
      </c>
      <c r="I31" s="48">
        <f>効果推計!M32</f>
        <v>1644.7789628231255</v>
      </c>
      <c r="J31" s="48">
        <f>効果推計!Z32</f>
        <v>712.01987329803035</v>
      </c>
      <c r="K31" s="48">
        <f>効果推計!AA32</f>
        <v>2356.798836121156</v>
      </c>
      <c r="L31" s="48">
        <f>効果推計!P32</f>
        <v>0</v>
      </c>
      <c r="M31" s="48">
        <f>効果推計!Q32</f>
        <v>48.956595386317488</v>
      </c>
      <c r="N31" s="48">
        <f>効果推計!AB32</f>
        <v>21.193163113077365</v>
      </c>
      <c r="O31" s="48">
        <f>効果推計!AC32</f>
        <v>70.149758499394849</v>
      </c>
      <c r="P31" s="48">
        <f>効果推計!AH32</f>
        <v>7.4879204716808081</v>
      </c>
      <c r="Q31" s="48">
        <f>効果推計!AM32</f>
        <v>7.2717144017605326</v>
      </c>
    </row>
    <row r="32" spans="1:17" ht="18" customHeight="1" x14ac:dyDescent="0.25">
      <c r="A32" s="3">
        <v>28</v>
      </c>
      <c r="B32" s="176" t="s">
        <v>379</v>
      </c>
      <c r="C32" s="177" t="s">
        <v>280</v>
      </c>
      <c r="D32" s="48">
        <f>効果推計!D33</f>
        <v>0</v>
      </c>
      <c r="E32" s="48">
        <f>効果推計!I33</f>
        <v>5076.7550294168868</v>
      </c>
      <c r="F32" s="48">
        <f>効果推計!X33</f>
        <v>83.004345868304128</v>
      </c>
      <c r="G32" s="48">
        <f>効果推計!Y33</f>
        <v>5159.7593752851908</v>
      </c>
      <c r="H32" s="48">
        <f>効果推計!L33</f>
        <v>0</v>
      </c>
      <c r="I32" s="48">
        <f>効果推計!M33</f>
        <v>789.94238329971529</v>
      </c>
      <c r="J32" s="48">
        <f>効果推計!Z33</f>
        <v>12.915464784002632</v>
      </c>
      <c r="K32" s="48">
        <f>効果推計!AA33</f>
        <v>802.85784808371795</v>
      </c>
      <c r="L32" s="48">
        <f>効果推計!P33</f>
        <v>0</v>
      </c>
      <c r="M32" s="48">
        <f>効果推計!Q33</f>
        <v>185.46938518625907</v>
      </c>
      <c r="N32" s="48">
        <f>効果推計!AB33</f>
        <v>3.0324025695110612</v>
      </c>
      <c r="O32" s="48">
        <f>効果推計!AC33</f>
        <v>188.50178775577012</v>
      </c>
      <c r="P32" s="48">
        <f>効果推計!AH33</f>
        <v>29.370117931633676</v>
      </c>
      <c r="Q32" s="48">
        <f>効果推計!AM33</f>
        <v>27.902500423374185</v>
      </c>
    </row>
    <row r="33" spans="1:17" ht="18" customHeight="1" x14ac:dyDescent="0.25">
      <c r="A33" s="3">
        <v>29</v>
      </c>
      <c r="B33" s="176" t="s">
        <v>380</v>
      </c>
      <c r="C33" s="177" t="s">
        <v>281</v>
      </c>
      <c r="D33" s="48">
        <f>効果推計!D34</f>
        <v>0</v>
      </c>
      <c r="E33" s="48">
        <f>効果推計!I34</f>
        <v>3766.6494254813492</v>
      </c>
      <c r="F33" s="48">
        <f>効果推計!X34</f>
        <v>994.86240954213781</v>
      </c>
      <c r="G33" s="48">
        <f>効果推計!Y34</f>
        <v>4761.511835023487</v>
      </c>
      <c r="H33" s="48">
        <f>効果推計!L34</f>
        <v>0</v>
      </c>
      <c r="I33" s="48">
        <f>効果推計!M34</f>
        <v>1278.2556076912572</v>
      </c>
      <c r="J33" s="48">
        <f>効果推計!Z34</f>
        <v>337.61794906515934</v>
      </c>
      <c r="K33" s="48">
        <f>効果推計!AA34</f>
        <v>1615.8735567564165</v>
      </c>
      <c r="L33" s="48">
        <f>効果推計!P34</f>
        <v>0</v>
      </c>
      <c r="M33" s="48">
        <f>効果推計!Q34</f>
        <v>842.07290852277811</v>
      </c>
      <c r="N33" s="48">
        <f>効果推計!AB34</f>
        <v>222.41164179383898</v>
      </c>
      <c r="O33" s="48">
        <f>効果推計!AC34</f>
        <v>1064.4845503166171</v>
      </c>
      <c r="P33" s="48">
        <f>効果推計!AH34</f>
        <v>253.16644054696854</v>
      </c>
      <c r="Q33" s="48">
        <f>効果推計!AM34</f>
        <v>225.52339123839374</v>
      </c>
    </row>
    <row r="34" spans="1:17" ht="18" customHeight="1" x14ac:dyDescent="0.25">
      <c r="A34" s="3">
        <v>30</v>
      </c>
      <c r="B34" s="176" t="s">
        <v>381</v>
      </c>
      <c r="C34" s="177" t="s">
        <v>282</v>
      </c>
      <c r="D34" s="48">
        <f>効果推計!D35</f>
        <v>0</v>
      </c>
      <c r="E34" s="48">
        <f>効果推計!I35</f>
        <v>869.98164298534653</v>
      </c>
      <c r="F34" s="48">
        <f>効果推計!X35</f>
        <v>262.24355481844225</v>
      </c>
      <c r="G34" s="48">
        <f>効果推計!Y35</f>
        <v>1132.2251978037889</v>
      </c>
      <c r="H34" s="48">
        <f>効果推計!L35</f>
        <v>0</v>
      </c>
      <c r="I34" s="48">
        <f>効果推計!M35</f>
        <v>393.9216885338991</v>
      </c>
      <c r="J34" s="48">
        <f>効果推計!Z35</f>
        <v>118.74207318527627</v>
      </c>
      <c r="K34" s="48">
        <f>効果推計!AA35</f>
        <v>512.66376171917545</v>
      </c>
      <c r="L34" s="48">
        <f>効果推計!P35</f>
        <v>0</v>
      </c>
      <c r="M34" s="48">
        <f>効果推計!Q35</f>
        <v>200.29334679773009</v>
      </c>
      <c r="N34" s="48">
        <f>効果推計!AB35</f>
        <v>60.375571937906408</v>
      </c>
      <c r="O34" s="48">
        <f>効果推計!AC35</f>
        <v>260.66891873563651</v>
      </c>
      <c r="P34" s="48">
        <f>効果推計!AH35</f>
        <v>55.248810547781858</v>
      </c>
      <c r="Q34" s="48">
        <f>効果推計!AM35</f>
        <v>49.416347016756205</v>
      </c>
    </row>
    <row r="35" spans="1:17" ht="18" customHeight="1" x14ac:dyDescent="0.25">
      <c r="A35" s="3">
        <v>31</v>
      </c>
      <c r="B35" s="176" t="s">
        <v>382</v>
      </c>
      <c r="C35" s="177" t="s">
        <v>383</v>
      </c>
      <c r="D35" s="48">
        <f>効果推計!D36</f>
        <v>0</v>
      </c>
      <c r="E35" s="48">
        <f>効果推計!I36</f>
        <v>13.383167762857152</v>
      </c>
      <c r="F35" s="48">
        <f>効果推計!X36</f>
        <v>80.798282303852943</v>
      </c>
      <c r="G35" s="48">
        <f>効果推計!Y36</f>
        <v>94.181450066710099</v>
      </c>
      <c r="H35" s="48">
        <f>効果推計!L36</f>
        <v>0</v>
      </c>
      <c r="I35" s="48">
        <f>効果推計!M36</f>
        <v>5.0920292545693169</v>
      </c>
      <c r="J35" s="48">
        <f>効果推計!Z36</f>
        <v>30.742140015013497</v>
      </c>
      <c r="K35" s="48">
        <f>効果推計!AA36</f>
        <v>35.834169269582816</v>
      </c>
      <c r="L35" s="48">
        <f>効果推計!P36</f>
        <v>0</v>
      </c>
      <c r="M35" s="48">
        <f>効果推計!Q36</f>
        <v>3.2596455845461638</v>
      </c>
      <c r="N35" s="48">
        <f>効果推計!AB36</f>
        <v>19.679478641941603</v>
      </c>
      <c r="O35" s="48">
        <f>効果推計!AC36</f>
        <v>22.939124226487767</v>
      </c>
      <c r="P35" s="48">
        <f>効果推計!AH36</f>
        <v>12.863224390759292</v>
      </c>
      <c r="Q35" s="48">
        <f>効果推計!AM36</f>
        <v>6.3405392938669785</v>
      </c>
    </row>
    <row r="36" spans="1:17" ht="18" customHeight="1" x14ac:dyDescent="0.25">
      <c r="A36" s="3">
        <v>32</v>
      </c>
      <c r="B36" s="176" t="s">
        <v>384</v>
      </c>
      <c r="C36" s="177" t="s">
        <v>283</v>
      </c>
      <c r="D36" s="48">
        <f>効果推計!D37</f>
        <v>0</v>
      </c>
      <c r="E36" s="48">
        <f>効果推計!I37</f>
        <v>370.53567732156733</v>
      </c>
      <c r="F36" s="48">
        <f>効果推計!X37</f>
        <v>76.112720101595485</v>
      </c>
      <c r="G36" s="48">
        <f>効果推計!Y37</f>
        <v>446.64839742316281</v>
      </c>
      <c r="H36" s="48">
        <f>効果推計!L37</f>
        <v>0</v>
      </c>
      <c r="I36" s="48">
        <f>効果推計!M37</f>
        <v>171.31734790527779</v>
      </c>
      <c r="J36" s="48">
        <f>効果推計!Z37</f>
        <v>35.19075259882699</v>
      </c>
      <c r="K36" s="48">
        <f>効果推計!AA37</f>
        <v>206.50810050410476</v>
      </c>
      <c r="L36" s="48">
        <f>効果推計!P37</f>
        <v>0</v>
      </c>
      <c r="M36" s="48">
        <f>効果推計!Q37</f>
        <v>84.579274128352353</v>
      </c>
      <c r="N36" s="48">
        <f>効果推計!AB37</f>
        <v>17.373653907395806</v>
      </c>
      <c r="O36" s="48">
        <f>効果推計!AC37</f>
        <v>101.95292803574816</v>
      </c>
      <c r="P36" s="48">
        <f>効果推計!AH37</f>
        <v>18.010432076068106</v>
      </c>
      <c r="Q36" s="48">
        <f>効果推計!AM37</f>
        <v>16.476792663477159</v>
      </c>
    </row>
    <row r="37" spans="1:17" ht="18" customHeight="1" x14ac:dyDescent="0.25">
      <c r="A37" s="3">
        <v>33</v>
      </c>
      <c r="B37" s="176" t="s">
        <v>385</v>
      </c>
      <c r="C37" s="177" t="s">
        <v>284</v>
      </c>
      <c r="D37" s="48">
        <f>効果推計!D38</f>
        <v>0</v>
      </c>
      <c r="E37" s="48">
        <f>効果推計!I38</f>
        <v>10763.958013685919</v>
      </c>
      <c r="F37" s="48">
        <f>効果推計!X38</f>
        <v>25.630072873150354</v>
      </c>
      <c r="G37" s="48">
        <f>効果推計!Y38</f>
        <v>10789.58808655907</v>
      </c>
      <c r="H37" s="48">
        <f>効果推計!L38</f>
        <v>0</v>
      </c>
      <c r="I37" s="48">
        <f>効果推計!M38</f>
        <v>4999.4811619929988</v>
      </c>
      <c r="J37" s="48">
        <f>効果推計!Z38</f>
        <v>11.904270375906529</v>
      </c>
      <c r="K37" s="48">
        <f>効果推計!AA38</f>
        <v>5011.3854323689056</v>
      </c>
      <c r="L37" s="48">
        <f>効果推計!P38</f>
        <v>0</v>
      </c>
      <c r="M37" s="48">
        <f>効果推計!Q38</f>
        <v>2169.3075047622997</v>
      </c>
      <c r="N37" s="48">
        <f>効果推計!AB38</f>
        <v>5.1653406080400224</v>
      </c>
      <c r="O37" s="48">
        <f>効果推計!AC38</f>
        <v>2174.4728453703397</v>
      </c>
      <c r="P37" s="48">
        <f>効果推計!AH38</f>
        <v>498.20239557520819</v>
      </c>
      <c r="Q37" s="48">
        <f>効果推計!AM38</f>
        <v>451.05491217768105</v>
      </c>
    </row>
    <row r="38" spans="1:17" ht="18" customHeight="1" x14ac:dyDescent="0.25">
      <c r="A38" s="3">
        <v>34</v>
      </c>
      <c r="B38" s="176" t="s">
        <v>386</v>
      </c>
      <c r="C38" s="177" t="s">
        <v>285</v>
      </c>
      <c r="D38" s="48">
        <f>効果推計!D39</f>
        <v>0</v>
      </c>
      <c r="E38" s="48">
        <f>効果推計!I39</f>
        <v>318.05532297857712</v>
      </c>
      <c r="F38" s="48">
        <f>効果推計!X39</f>
        <v>24.775062626314334</v>
      </c>
      <c r="G38" s="48">
        <f>効果推計!Y39</f>
        <v>342.83038560489143</v>
      </c>
      <c r="H38" s="48">
        <f>効果推計!L39</f>
        <v>0</v>
      </c>
      <c r="I38" s="48">
        <f>効果推計!M39</f>
        <v>146.72389913332245</v>
      </c>
      <c r="J38" s="48">
        <f>効果推計!Z39</f>
        <v>11.429124203181269</v>
      </c>
      <c r="K38" s="48">
        <f>効果推計!AA39</f>
        <v>158.15302333650371</v>
      </c>
      <c r="L38" s="48">
        <f>効果推計!P39</f>
        <v>0</v>
      </c>
      <c r="M38" s="48">
        <f>効果推計!Q39</f>
        <v>93.326625809300054</v>
      </c>
      <c r="N38" s="48">
        <f>効果推計!AB39</f>
        <v>7.2697195490224527</v>
      </c>
      <c r="O38" s="48">
        <f>効果推計!AC39</f>
        <v>100.59634535832249</v>
      </c>
      <c r="P38" s="48">
        <f>効果推計!AH39</f>
        <v>32.306650967705018</v>
      </c>
      <c r="Q38" s="48">
        <f>効果推計!AM39</f>
        <v>19.80589184161504</v>
      </c>
    </row>
    <row r="39" spans="1:17" ht="18" customHeight="1" x14ac:dyDescent="0.25">
      <c r="A39" s="3">
        <v>35</v>
      </c>
      <c r="B39" s="176" t="s">
        <v>387</v>
      </c>
      <c r="C39" s="177" t="s">
        <v>286</v>
      </c>
      <c r="D39" s="48">
        <f>効果推計!D40</f>
        <v>0</v>
      </c>
      <c r="E39" s="48">
        <f>効果推計!I40</f>
        <v>3076.7587211507248</v>
      </c>
      <c r="F39" s="48">
        <f>効果推計!X40</f>
        <v>70.739157410616258</v>
      </c>
      <c r="G39" s="48">
        <f>効果推計!Y40</f>
        <v>3147.4978785613412</v>
      </c>
      <c r="H39" s="48">
        <f>効果推計!L40</f>
        <v>0</v>
      </c>
      <c r="I39" s="48">
        <f>効果推計!M40</f>
        <v>1484.4384958383687</v>
      </c>
      <c r="J39" s="48">
        <f>効果推計!Z40</f>
        <v>34.129399780888647</v>
      </c>
      <c r="K39" s="48">
        <f>効果推計!AA40</f>
        <v>1518.5678956192573</v>
      </c>
      <c r="L39" s="48">
        <f>効果推計!P40</f>
        <v>0</v>
      </c>
      <c r="M39" s="48">
        <f>効果推計!Q40</f>
        <v>707.86224055328535</v>
      </c>
      <c r="N39" s="48">
        <f>効果推計!AB40</f>
        <v>16.274782327033616</v>
      </c>
      <c r="O39" s="48">
        <f>効果推計!AC40</f>
        <v>724.13702288031902</v>
      </c>
      <c r="P39" s="48">
        <f>効果推計!AH40</f>
        <v>179.74434807997167</v>
      </c>
      <c r="Q39" s="48">
        <f>効果推計!AM40</f>
        <v>141.72945147455235</v>
      </c>
    </row>
    <row r="40" spans="1:17" ht="18" customHeight="1" x14ac:dyDescent="0.25">
      <c r="A40" s="3">
        <v>36</v>
      </c>
      <c r="B40" s="176" t="s">
        <v>388</v>
      </c>
      <c r="C40" s="177" t="s">
        <v>287</v>
      </c>
      <c r="D40" s="48">
        <f>効果推計!D41</f>
        <v>0</v>
      </c>
      <c r="E40" s="48">
        <f>効果推計!I41</f>
        <v>8890.0699848121803</v>
      </c>
      <c r="F40" s="48">
        <f>効果推計!X41</f>
        <v>204.06783208601937</v>
      </c>
      <c r="G40" s="48">
        <f>効果推計!Y41</f>
        <v>9094.1378168981992</v>
      </c>
      <c r="H40" s="48">
        <f>効果推計!L41</f>
        <v>0</v>
      </c>
      <c r="I40" s="48">
        <f>効果推計!M41</f>
        <v>2401.4999131780178</v>
      </c>
      <c r="J40" s="48">
        <f>効果推計!Z41</f>
        <v>55.125424420081821</v>
      </c>
      <c r="K40" s="48">
        <f>効果推計!AA41</f>
        <v>2456.6253375980996</v>
      </c>
      <c r="L40" s="48">
        <f>効果推計!P41</f>
        <v>0</v>
      </c>
      <c r="M40" s="48">
        <f>効果推計!Q41</f>
        <v>263.57796514367027</v>
      </c>
      <c r="N40" s="48">
        <f>効果推計!AB41</f>
        <v>6.0503217662408018</v>
      </c>
      <c r="O40" s="48">
        <f>効果推計!AC41</f>
        <v>269.62828690991103</v>
      </c>
      <c r="P40" s="48">
        <f>効果推計!AH41</f>
        <v>34.152857686911155</v>
      </c>
      <c r="Q40" s="48">
        <f>効果推計!AM41</f>
        <v>33.789196619257993</v>
      </c>
    </row>
    <row r="41" spans="1:17" ht="18" customHeight="1" x14ac:dyDescent="0.25">
      <c r="A41" s="3">
        <v>37</v>
      </c>
      <c r="B41" s="176" t="s">
        <v>389</v>
      </c>
      <c r="C41" s="177" t="s">
        <v>288</v>
      </c>
      <c r="D41" s="48">
        <f>効果推計!D42</f>
        <v>0</v>
      </c>
      <c r="E41" s="48">
        <f>効果推計!I42</f>
        <v>13822.954122542626</v>
      </c>
      <c r="F41" s="48">
        <f>効果推計!X42</f>
        <v>336.30534490540288</v>
      </c>
      <c r="G41" s="48">
        <f>効果推計!Y42</f>
        <v>14159.259467448028</v>
      </c>
      <c r="H41" s="48">
        <f>効果推計!L42</f>
        <v>0</v>
      </c>
      <c r="I41" s="48">
        <f>効果推計!M42</f>
        <v>3053.410075076707</v>
      </c>
      <c r="J41" s="48">
        <f>効果推計!Z42</f>
        <v>74.28789239498812</v>
      </c>
      <c r="K41" s="48">
        <f>効果推計!AA42</f>
        <v>3127.6979674716949</v>
      </c>
      <c r="L41" s="48">
        <f>効果推計!P42</f>
        <v>0</v>
      </c>
      <c r="M41" s="48">
        <f>効果推計!Q42</f>
        <v>788.69646063210882</v>
      </c>
      <c r="N41" s="48">
        <f>効果推計!AB42</f>
        <v>19.188578133670497</v>
      </c>
      <c r="O41" s="48">
        <f>効果推計!AC42</f>
        <v>807.88503876577931</v>
      </c>
      <c r="P41" s="48">
        <f>効果推計!AH42</f>
        <v>106.52176350625979</v>
      </c>
      <c r="Q41" s="48">
        <f>効果推計!AM42</f>
        <v>105.47711430403326</v>
      </c>
    </row>
    <row r="42" spans="1:17" ht="18" customHeight="1" x14ac:dyDescent="0.25">
      <c r="A42" s="3">
        <v>38</v>
      </c>
      <c r="B42" s="176" t="s">
        <v>390</v>
      </c>
      <c r="C42" s="177" t="s">
        <v>391</v>
      </c>
      <c r="D42" s="48">
        <f>効果推計!D43</f>
        <v>0</v>
      </c>
      <c r="E42" s="48">
        <f>効果推計!I43</f>
        <v>1285.9679374053364</v>
      </c>
      <c r="F42" s="48">
        <f>効果推計!X43</f>
        <v>51.925249814185491</v>
      </c>
      <c r="G42" s="48">
        <f>効果推計!Y43</f>
        <v>1337.8931872195219</v>
      </c>
      <c r="H42" s="48">
        <f>効果推計!L43</f>
        <v>0</v>
      </c>
      <c r="I42" s="48">
        <f>効果推計!M43</f>
        <v>538.1592515460876</v>
      </c>
      <c r="J42" s="48">
        <f>効果推計!Z43</f>
        <v>21.729976901856251</v>
      </c>
      <c r="K42" s="48">
        <f>効果推計!AA43</f>
        <v>559.88922844794376</v>
      </c>
      <c r="L42" s="48">
        <f>効果推計!P43</f>
        <v>0</v>
      </c>
      <c r="M42" s="48">
        <f>効果推計!Q43</f>
        <v>231.96096803068392</v>
      </c>
      <c r="N42" s="48">
        <f>効果推計!AB43</f>
        <v>9.3661986911086537</v>
      </c>
      <c r="O42" s="48">
        <f>効果推計!AC43</f>
        <v>241.32716672179257</v>
      </c>
      <c r="P42" s="48">
        <f>効果推計!AH43</f>
        <v>48.895907283385171</v>
      </c>
      <c r="Q42" s="48">
        <f>効果推計!AM43</f>
        <v>44.259593915024027</v>
      </c>
    </row>
    <row r="43" spans="1:17" ht="18" customHeight="1" x14ac:dyDescent="0.25">
      <c r="A43" s="3">
        <v>39</v>
      </c>
      <c r="B43" s="176" t="s">
        <v>392</v>
      </c>
      <c r="C43" s="177" t="s">
        <v>393</v>
      </c>
      <c r="D43" s="48">
        <f>効果推計!D44</f>
        <v>0</v>
      </c>
      <c r="E43" s="48">
        <f>効果推計!I44</f>
        <v>2160.5789747625681</v>
      </c>
      <c r="F43" s="48">
        <f>効果推計!X44</f>
        <v>90.792433660017636</v>
      </c>
      <c r="G43" s="48">
        <f>効果推計!Y44</f>
        <v>2251.3714084225858</v>
      </c>
      <c r="H43" s="48">
        <f>効果推計!L44</f>
        <v>0</v>
      </c>
      <c r="I43" s="48">
        <f>効果推計!M44</f>
        <v>600.36225618311983</v>
      </c>
      <c r="J43" s="48">
        <f>効果推計!Z44</f>
        <v>25.228585001145117</v>
      </c>
      <c r="K43" s="48">
        <f>効果推計!AA44</f>
        <v>625.59084118426495</v>
      </c>
      <c r="L43" s="48">
        <f>効果推計!P44</f>
        <v>0</v>
      </c>
      <c r="M43" s="48">
        <f>効果推計!Q44</f>
        <v>229.3443938339434</v>
      </c>
      <c r="N43" s="48">
        <f>効果推計!AB44</f>
        <v>9.6375721071494418</v>
      </c>
      <c r="O43" s="48">
        <f>効果推計!AC44</f>
        <v>238.98196594109282</v>
      </c>
      <c r="P43" s="48">
        <f>効果推計!AH44</f>
        <v>58.966650934547332</v>
      </c>
      <c r="Q43" s="48">
        <f>効果推計!AM44</f>
        <v>45.716893900765442</v>
      </c>
    </row>
    <row r="44" spans="1:17" ht="18" customHeight="1" x14ac:dyDescent="0.25">
      <c r="A44" s="3">
        <v>40</v>
      </c>
      <c r="B44" s="176" t="s">
        <v>394</v>
      </c>
      <c r="C44" s="177" t="s">
        <v>289</v>
      </c>
      <c r="D44" s="48">
        <f>効果推計!D45</f>
        <v>0</v>
      </c>
      <c r="E44" s="48">
        <f>効果推計!I45</f>
        <v>1315.6953432300184</v>
      </c>
      <c r="F44" s="48">
        <f>効果推計!X45</f>
        <v>103.36617347248264</v>
      </c>
      <c r="G44" s="48">
        <f>効果推計!Y45</f>
        <v>1419.061516702501</v>
      </c>
      <c r="H44" s="48">
        <f>効果推計!L45</f>
        <v>0</v>
      </c>
      <c r="I44" s="48">
        <f>効果推計!M45</f>
        <v>339.01463908380344</v>
      </c>
      <c r="J44" s="48">
        <f>効果推計!Z45</f>
        <v>26.63431635109249</v>
      </c>
      <c r="K44" s="48">
        <f>効果推計!AA45</f>
        <v>365.64895543489592</v>
      </c>
      <c r="L44" s="48">
        <f>効果推計!P45</f>
        <v>0</v>
      </c>
      <c r="M44" s="48">
        <f>効果推計!Q45</f>
        <v>58.574610581322069</v>
      </c>
      <c r="N44" s="48">
        <f>効果推計!AB45</f>
        <v>4.6018505648640451</v>
      </c>
      <c r="O44" s="48">
        <f>効果推計!AC45</f>
        <v>63.176461146186114</v>
      </c>
      <c r="P44" s="48">
        <f>効果推計!AH45</f>
        <v>10.211312819039003</v>
      </c>
      <c r="Q44" s="48">
        <f>効果推計!AM45</f>
        <v>9.4451077462074995</v>
      </c>
    </row>
    <row r="45" spans="1:17" ht="18" customHeight="1" x14ac:dyDescent="0.25">
      <c r="A45" s="3">
        <v>41</v>
      </c>
      <c r="B45" s="176" t="s">
        <v>395</v>
      </c>
      <c r="C45" s="177" t="s">
        <v>290</v>
      </c>
      <c r="D45" s="48">
        <f>効果推計!D46</f>
        <v>0</v>
      </c>
      <c r="E45" s="48">
        <f>効果推計!I46</f>
        <v>4093.0665684892765</v>
      </c>
      <c r="F45" s="48">
        <f>効果推計!X46</f>
        <v>177.48424135585597</v>
      </c>
      <c r="G45" s="48">
        <f>効果推計!Y46</f>
        <v>4270.5508098451328</v>
      </c>
      <c r="H45" s="48">
        <f>効果推計!L46</f>
        <v>0</v>
      </c>
      <c r="I45" s="48">
        <f>効果推計!M46</f>
        <v>900.52333368032362</v>
      </c>
      <c r="J45" s="48">
        <f>効果推計!Z46</f>
        <v>39.048644342105163</v>
      </c>
      <c r="K45" s="48">
        <f>効果推計!AA46</f>
        <v>939.57197802242888</v>
      </c>
      <c r="L45" s="48">
        <f>効果推計!P46</f>
        <v>0</v>
      </c>
      <c r="M45" s="48">
        <f>効果推計!Q46</f>
        <v>563.87470737416731</v>
      </c>
      <c r="N45" s="48">
        <f>効果推計!AB46</f>
        <v>24.450829954372772</v>
      </c>
      <c r="O45" s="48">
        <f>効果推計!AC46</f>
        <v>588.32553732854012</v>
      </c>
      <c r="P45" s="48">
        <f>効果推計!AH46</f>
        <v>100.49533342223097</v>
      </c>
      <c r="Q45" s="48">
        <f>効果推計!AM46</f>
        <v>89.910292277911964</v>
      </c>
    </row>
    <row r="46" spans="1:17" ht="18" customHeight="1" x14ac:dyDescent="0.25">
      <c r="A46" s="3">
        <v>42</v>
      </c>
      <c r="B46" s="176" t="s">
        <v>396</v>
      </c>
      <c r="C46" s="177" t="s">
        <v>397</v>
      </c>
      <c r="D46" s="48">
        <f>効果推計!D47</f>
        <v>0</v>
      </c>
      <c r="E46" s="48">
        <f>効果推計!I47</f>
        <v>18130.718557489221</v>
      </c>
      <c r="F46" s="48">
        <f>効果推計!X47</f>
        <v>65.069039979878298</v>
      </c>
      <c r="G46" s="48">
        <f>効果推計!Y47</f>
        <v>18195.787597469098</v>
      </c>
      <c r="H46" s="48">
        <f>効果推計!L47</f>
        <v>0</v>
      </c>
      <c r="I46" s="48">
        <f>効果推計!M47</f>
        <v>6836.6442616418326</v>
      </c>
      <c r="J46" s="48">
        <f>効果推計!Z47</f>
        <v>24.535921032496695</v>
      </c>
      <c r="K46" s="48">
        <f>効果推計!AA47</f>
        <v>6861.1801826743285</v>
      </c>
      <c r="L46" s="48">
        <f>効果推計!P47</f>
        <v>0</v>
      </c>
      <c r="M46" s="48">
        <f>効果推計!Q47</f>
        <v>4159.7773272478271</v>
      </c>
      <c r="N46" s="48">
        <f>効果推計!AB47</f>
        <v>14.928956971883164</v>
      </c>
      <c r="O46" s="48">
        <f>効果推計!AC47</f>
        <v>4174.7062842197101</v>
      </c>
      <c r="P46" s="48">
        <f>効果推計!AH47</f>
        <v>1073.2352785435844</v>
      </c>
      <c r="Q46" s="48">
        <f>効果推計!AM47</f>
        <v>867.06689905559983</v>
      </c>
    </row>
    <row r="47" spans="1:17" ht="18" customHeight="1" x14ac:dyDescent="0.25">
      <c r="A47" s="3">
        <v>43</v>
      </c>
      <c r="B47" s="176" t="s">
        <v>398</v>
      </c>
      <c r="C47" s="177" t="s">
        <v>291</v>
      </c>
      <c r="D47" s="48">
        <f>効果推計!D48</f>
        <v>0</v>
      </c>
      <c r="E47" s="48">
        <f>効果推計!I48</f>
        <v>3979.8079584690308</v>
      </c>
      <c r="F47" s="48">
        <f>効果推計!X48</f>
        <v>467.27260709492288</v>
      </c>
      <c r="G47" s="48">
        <f>効果推計!Y48</f>
        <v>4447.0805655639533</v>
      </c>
      <c r="H47" s="48">
        <f>効果推計!L48</f>
        <v>0</v>
      </c>
      <c r="I47" s="48">
        <f>効果推計!M48</f>
        <v>1849.2255160127916</v>
      </c>
      <c r="J47" s="48">
        <f>効果推計!Z48</f>
        <v>217.11912659880048</v>
      </c>
      <c r="K47" s="48">
        <f>効果推計!AA48</f>
        <v>2066.3446426115916</v>
      </c>
      <c r="L47" s="48">
        <f>効果推計!P48</f>
        <v>0</v>
      </c>
      <c r="M47" s="48">
        <f>効果推計!Q48</f>
        <v>1271.108710536854</v>
      </c>
      <c r="N47" s="48">
        <f>効果推計!AB48</f>
        <v>149.24194515709905</v>
      </c>
      <c r="O47" s="48">
        <f>効果推計!AC48</f>
        <v>1420.3506556939528</v>
      </c>
      <c r="P47" s="48">
        <f>効果推計!AH48</f>
        <v>387.18840093484431</v>
      </c>
      <c r="Q47" s="48">
        <f>効果推計!AM48</f>
        <v>299.14046210947731</v>
      </c>
    </row>
    <row r="48" spans="1:17" ht="18" customHeight="1" x14ac:dyDescent="0.25">
      <c r="A48" s="3">
        <v>44</v>
      </c>
      <c r="B48" s="176" t="s">
        <v>399</v>
      </c>
      <c r="C48" s="177" t="s">
        <v>256</v>
      </c>
      <c r="D48" s="48">
        <f>効果推計!D49</f>
        <v>0</v>
      </c>
      <c r="E48" s="48">
        <f>効果推計!I49</f>
        <v>3278.2068028501885</v>
      </c>
      <c r="F48" s="48">
        <f>効果推計!X49</f>
        <v>134.05543440313522</v>
      </c>
      <c r="G48" s="48">
        <f>効果推計!Y49</f>
        <v>3412.2622372533237</v>
      </c>
      <c r="H48" s="48">
        <f>効果推計!L49</f>
        <v>0</v>
      </c>
      <c r="I48" s="48">
        <f>効果推計!M49</f>
        <v>1395.0806008910906</v>
      </c>
      <c r="J48" s="48">
        <f>効果推計!Z49</f>
        <v>57.048913392907949</v>
      </c>
      <c r="K48" s="48">
        <f>効果推計!AA49</f>
        <v>1452.1295142839986</v>
      </c>
      <c r="L48" s="48">
        <f>効果推計!P49</f>
        <v>0</v>
      </c>
      <c r="M48" s="48">
        <f>効果推計!Q49</f>
        <v>751.1344607276543</v>
      </c>
      <c r="N48" s="48">
        <f>効果推計!AB49</f>
        <v>30.716078174343302</v>
      </c>
      <c r="O48" s="48">
        <f>効果推計!AC49</f>
        <v>781.85053890199765</v>
      </c>
      <c r="P48" s="48">
        <f>効果推計!AH49</f>
        <v>137.27994657305365</v>
      </c>
      <c r="Q48" s="48">
        <f>効果推計!AM49</f>
        <v>124.10601527049602</v>
      </c>
    </row>
    <row r="49" spans="1:17" ht="18" customHeight="1" x14ac:dyDescent="0.25">
      <c r="A49" s="3">
        <v>45</v>
      </c>
      <c r="B49" s="176" t="s">
        <v>400</v>
      </c>
      <c r="C49" s="177" t="s">
        <v>257</v>
      </c>
      <c r="D49" s="48">
        <f>効果推計!D50</f>
        <v>0</v>
      </c>
      <c r="E49" s="48">
        <f>効果推計!I50</f>
        <v>390.18886870090023</v>
      </c>
      <c r="F49" s="48">
        <f>効果推計!X50</f>
        <v>119.42201895950126</v>
      </c>
      <c r="G49" s="48">
        <f>効果推計!Y50</f>
        <v>509.61088766040149</v>
      </c>
      <c r="H49" s="48">
        <f>効果推計!L50</f>
        <v>0</v>
      </c>
      <c r="I49" s="48">
        <f>効果推計!M50</f>
        <v>174.12435460522411</v>
      </c>
      <c r="J49" s="48">
        <f>効果推計!Z50</f>
        <v>53.292863136277418</v>
      </c>
      <c r="K49" s="48">
        <f>効果推計!AA50</f>
        <v>227.41721774150153</v>
      </c>
      <c r="L49" s="48">
        <f>効果推計!P50</f>
        <v>0</v>
      </c>
      <c r="M49" s="48">
        <f>効果推計!Q50</f>
        <v>93.118786679165666</v>
      </c>
      <c r="N49" s="48">
        <f>効果推計!AB50</f>
        <v>28.500130066010311</v>
      </c>
      <c r="O49" s="48">
        <f>効果推計!AC50</f>
        <v>121.61891674517598</v>
      </c>
      <c r="P49" s="48">
        <f>効果推計!AH50</f>
        <v>24.104995907505362</v>
      </c>
      <c r="Q49" s="48">
        <f>効果推計!AM50</f>
        <v>20.486543634054264</v>
      </c>
    </row>
    <row r="50" spans="1:17" ht="18" customHeight="1" x14ac:dyDescent="0.25">
      <c r="A50" s="3">
        <v>46</v>
      </c>
      <c r="B50" s="176" t="s">
        <v>401</v>
      </c>
      <c r="C50" s="177" t="s">
        <v>258</v>
      </c>
      <c r="D50" s="48">
        <f>効果推計!D51</f>
        <v>0</v>
      </c>
      <c r="E50" s="48">
        <f>効果推計!I51</f>
        <v>231.52541770497749</v>
      </c>
      <c r="F50" s="48">
        <f>効果推計!X51</f>
        <v>111.25079936756192</v>
      </c>
      <c r="G50" s="48">
        <f>効果推計!Y51</f>
        <v>342.7762170725394</v>
      </c>
      <c r="H50" s="48">
        <f>効果推計!L51</f>
        <v>0</v>
      </c>
      <c r="I50" s="48">
        <f>効果推計!M51</f>
        <v>91.736760895402981</v>
      </c>
      <c r="J50" s="48">
        <f>効果推計!Z51</f>
        <v>44.0806373752417</v>
      </c>
      <c r="K50" s="48">
        <f>効果推計!AA51</f>
        <v>135.81739827064467</v>
      </c>
      <c r="L50" s="48">
        <f>効果推計!P51</f>
        <v>0</v>
      </c>
      <c r="M50" s="48">
        <f>効果推計!Q51</f>
        <v>46.761205349520068</v>
      </c>
      <c r="N50" s="48">
        <f>効果推計!AB51</f>
        <v>22.469331989949282</v>
      </c>
      <c r="O50" s="48">
        <f>効果推計!AC51</f>
        <v>69.23053733946935</v>
      </c>
      <c r="P50" s="48">
        <f>効果推計!AH51</f>
        <v>12.861121762786462</v>
      </c>
      <c r="Q50" s="48">
        <f>効果推計!AM51</f>
        <v>11.722754959575676</v>
      </c>
    </row>
    <row r="51" spans="1:17" ht="18" customHeight="1" x14ac:dyDescent="0.25">
      <c r="A51" s="3">
        <v>47</v>
      </c>
      <c r="B51" s="176" t="s">
        <v>402</v>
      </c>
      <c r="C51" s="177" t="s">
        <v>403</v>
      </c>
      <c r="D51" s="48">
        <f>効果推計!D52</f>
        <v>0</v>
      </c>
      <c r="E51" s="48">
        <f>効果推計!I52</f>
        <v>187.47034377527305</v>
      </c>
      <c r="F51" s="48">
        <f>効果推計!X52</f>
        <v>142.64091286261581</v>
      </c>
      <c r="G51" s="48">
        <f>効果推計!Y52</f>
        <v>330.11125663788886</v>
      </c>
      <c r="H51" s="48">
        <f>効果推計!L52</f>
        <v>0</v>
      </c>
      <c r="I51" s="48">
        <f>効果推計!M52</f>
        <v>70.842465571417492</v>
      </c>
      <c r="J51" s="48">
        <f>効果推計!Z52</f>
        <v>53.902039944294678</v>
      </c>
      <c r="K51" s="48">
        <f>効果推計!AA52</f>
        <v>124.74450551571218</v>
      </c>
      <c r="L51" s="48">
        <f>効果推計!P52</f>
        <v>0</v>
      </c>
      <c r="M51" s="48">
        <f>効果推計!Q52</f>
        <v>24.456682824546789</v>
      </c>
      <c r="N51" s="48">
        <f>効果推計!AB52</f>
        <v>18.608402232763922</v>
      </c>
      <c r="O51" s="48">
        <f>効果推計!AC52</f>
        <v>43.065085057310711</v>
      </c>
      <c r="P51" s="48">
        <f>効果推計!AH52</f>
        <v>5.9587028361422023</v>
      </c>
      <c r="Q51" s="48">
        <f>効果推計!AM52</f>
        <v>5.9349594368847738</v>
      </c>
    </row>
    <row r="52" spans="1:17" ht="18" customHeight="1" x14ac:dyDescent="0.25">
      <c r="A52" s="3">
        <v>48</v>
      </c>
      <c r="B52" s="176" t="s">
        <v>404</v>
      </c>
      <c r="C52" s="177" t="s">
        <v>405</v>
      </c>
      <c r="D52" s="48">
        <f>効果推計!D53</f>
        <v>0</v>
      </c>
      <c r="E52" s="48">
        <f>効果推計!I53</f>
        <v>431.90976552164636</v>
      </c>
      <c r="F52" s="48">
        <f>効果推計!X53</f>
        <v>233.8465731661164</v>
      </c>
      <c r="G52" s="48">
        <f>効果推計!Y53</f>
        <v>665.75633868776276</v>
      </c>
      <c r="H52" s="48">
        <f>効果推計!L53</f>
        <v>0</v>
      </c>
      <c r="I52" s="48">
        <f>効果推計!M53</f>
        <v>149.06142735613491</v>
      </c>
      <c r="J52" s="48">
        <f>効果推計!Z53</f>
        <v>80.70552407256271</v>
      </c>
      <c r="K52" s="48">
        <f>効果推計!AA53</f>
        <v>229.76695142869761</v>
      </c>
      <c r="L52" s="48">
        <f>効果推計!P53</f>
        <v>0</v>
      </c>
      <c r="M52" s="48">
        <f>効果推計!Q53</f>
        <v>118.70101826945252</v>
      </c>
      <c r="N52" s="48">
        <f>効果推計!AB53</f>
        <v>64.267651647364488</v>
      </c>
      <c r="O52" s="48">
        <f>効果推計!AC53</f>
        <v>182.96866991681702</v>
      </c>
      <c r="P52" s="48">
        <f>効果推計!AH53</f>
        <v>34.54003420790977</v>
      </c>
      <c r="Q52" s="48">
        <f>効果推計!AM53</f>
        <v>32.712880533189242</v>
      </c>
    </row>
    <row r="53" spans="1:17" ht="18" customHeight="1" x14ac:dyDescent="0.25">
      <c r="A53" s="3">
        <v>49</v>
      </c>
      <c r="B53" s="176" t="s">
        <v>406</v>
      </c>
      <c r="C53" s="177" t="s">
        <v>407</v>
      </c>
      <c r="D53" s="48">
        <f>効果推計!D54</f>
        <v>0</v>
      </c>
      <c r="E53" s="48">
        <f>効果推計!I54</f>
        <v>1028.1568348589385</v>
      </c>
      <c r="F53" s="48">
        <f>効果推計!X54</f>
        <v>124.33551408984775</v>
      </c>
      <c r="G53" s="48">
        <f>効果推計!Y54</f>
        <v>1152.4923489487862</v>
      </c>
      <c r="H53" s="48">
        <f>効果推計!L54</f>
        <v>0</v>
      </c>
      <c r="I53" s="48">
        <f>効果推計!M54</f>
        <v>364.45571285700714</v>
      </c>
      <c r="J53" s="48">
        <f>効果推計!Z54</f>
        <v>44.073809446858398</v>
      </c>
      <c r="K53" s="48">
        <f>効果推計!AA54</f>
        <v>408.52952230386552</v>
      </c>
      <c r="L53" s="48">
        <f>効果推計!P54</f>
        <v>0</v>
      </c>
      <c r="M53" s="48">
        <f>効果推計!Q54</f>
        <v>223.87125367819448</v>
      </c>
      <c r="N53" s="48">
        <f>効果推計!AB54</f>
        <v>27.072861330378615</v>
      </c>
      <c r="O53" s="48">
        <f>効果推計!AC54</f>
        <v>250.94411500857308</v>
      </c>
      <c r="P53" s="48">
        <f>効果推計!AH54</f>
        <v>47.156857090056704</v>
      </c>
      <c r="Q53" s="48">
        <f>効果推計!AM54</f>
        <v>43.405805508623786</v>
      </c>
    </row>
    <row r="54" spans="1:17" ht="18" customHeight="1" x14ac:dyDescent="0.25">
      <c r="A54" s="3">
        <v>50</v>
      </c>
      <c r="B54" s="176" t="s">
        <v>408</v>
      </c>
      <c r="C54" s="177" t="s">
        <v>409</v>
      </c>
      <c r="D54" s="48">
        <f>効果推計!D55</f>
        <v>0</v>
      </c>
      <c r="E54" s="48">
        <f>効果推計!I55</f>
        <v>122.54767948030238</v>
      </c>
      <c r="F54" s="48">
        <f>効果推計!X55</f>
        <v>548.61272556734991</v>
      </c>
      <c r="G54" s="48">
        <f>効果推計!Y55</f>
        <v>671.16040504765226</v>
      </c>
      <c r="H54" s="48">
        <f>効果推計!L55</f>
        <v>0</v>
      </c>
      <c r="I54" s="48">
        <f>効果推計!M55</f>
        <v>38.841160674968314</v>
      </c>
      <c r="J54" s="48">
        <f>効果推計!Z55</f>
        <v>173.88134244939974</v>
      </c>
      <c r="K54" s="48">
        <f>効果推計!AA55</f>
        <v>212.72250312436805</v>
      </c>
      <c r="L54" s="48">
        <f>効果推計!P55</f>
        <v>0</v>
      </c>
      <c r="M54" s="48">
        <f>効果推計!Q55</f>
        <v>17.047412945820884</v>
      </c>
      <c r="N54" s="48">
        <f>効果推計!AB55</f>
        <v>76.31664442558602</v>
      </c>
      <c r="O54" s="48">
        <f>効果推計!AC55</f>
        <v>93.364057371406901</v>
      </c>
      <c r="P54" s="48">
        <f>効果推計!AH55</f>
        <v>16.835176437959461</v>
      </c>
      <c r="Q54" s="48">
        <f>効果推計!AM55</f>
        <v>15.91494607891973</v>
      </c>
    </row>
    <row r="55" spans="1:17" ht="18" customHeight="1" x14ac:dyDescent="0.25">
      <c r="A55" s="3">
        <v>51</v>
      </c>
      <c r="B55" s="176" t="s">
        <v>410</v>
      </c>
      <c r="C55" s="177" t="s">
        <v>411</v>
      </c>
      <c r="D55" s="48">
        <f>効果推計!D56</f>
        <v>0</v>
      </c>
      <c r="E55" s="48">
        <f>効果推計!I56</f>
        <v>47.634887706887596</v>
      </c>
      <c r="F55" s="48">
        <f>効果推計!X56</f>
        <v>2.3795752413394138</v>
      </c>
      <c r="G55" s="48">
        <f>効果推計!Y56</f>
        <v>50.014462948227013</v>
      </c>
      <c r="H55" s="48">
        <f>効果推計!L56</f>
        <v>0</v>
      </c>
      <c r="I55" s="48">
        <f>効果推計!M56</f>
        <v>17.001930991638176</v>
      </c>
      <c r="J55" s="48">
        <f>効果推計!Z56</f>
        <v>0.84932233474780894</v>
      </c>
      <c r="K55" s="48">
        <f>効果推計!AA56</f>
        <v>17.851253326385986</v>
      </c>
      <c r="L55" s="48">
        <f>効果推計!P56</f>
        <v>0</v>
      </c>
      <c r="M55" s="48">
        <f>効果推計!Q56</f>
        <v>10.008316091196813</v>
      </c>
      <c r="N55" s="48">
        <f>効果推計!AB56</f>
        <v>0.49996005710468527</v>
      </c>
      <c r="O55" s="48">
        <f>効果推計!AC56</f>
        <v>10.508276148301498</v>
      </c>
      <c r="P55" s="48">
        <f>効果推計!AH56</f>
        <v>1.6090716293348206</v>
      </c>
      <c r="Q55" s="48">
        <f>効果推計!AM56</f>
        <v>1.5025053937926656</v>
      </c>
    </row>
    <row r="56" spans="1:17" ht="18" customHeight="1" x14ac:dyDescent="0.25">
      <c r="A56" s="3">
        <v>52</v>
      </c>
      <c r="B56" s="176" t="s">
        <v>412</v>
      </c>
      <c r="C56" s="177" t="s">
        <v>413</v>
      </c>
      <c r="D56" s="48">
        <f>効果推計!D57</f>
        <v>0</v>
      </c>
      <c r="E56" s="48">
        <f>効果推計!I57</f>
        <v>447.35370958980945</v>
      </c>
      <c r="F56" s="48">
        <f>効果推計!X57</f>
        <v>167.04729161692006</v>
      </c>
      <c r="G56" s="48">
        <f>効果推計!Y57</f>
        <v>614.40100120672946</v>
      </c>
      <c r="H56" s="48">
        <f>効果推計!L57</f>
        <v>0</v>
      </c>
      <c r="I56" s="48">
        <f>効果推計!M57</f>
        <v>155.61462487809322</v>
      </c>
      <c r="J56" s="48">
        <f>効果推計!Z57</f>
        <v>58.108385075657402</v>
      </c>
      <c r="K56" s="48">
        <f>効果推計!AA57</f>
        <v>213.72300995375059</v>
      </c>
      <c r="L56" s="48">
        <f>効果推計!P57</f>
        <v>0</v>
      </c>
      <c r="M56" s="48">
        <f>効果推計!Q57</f>
        <v>75.574347654045908</v>
      </c>
      <c r="N56" s="48">
        <f>効果推計!AB57</f>
        <v>28.220376450884103</v>
      </c>
      <c r="O56" s="48">
        <f>効果推計!AC57</f>
        <v>103.79472410493</v>
      </c>
      <c r="P56" s="48">
        <f>効果推計!AH57</f>
        <v>16.56498114926238</v>
      </c>
      <c r="Q56" s="48">
        <f>効果推計!AM57</f>
        <v>15.683567113453243</v>
      </c>
    </row>
    <row r="57" spans="1:17" ht="18" customHeight="1" x14ac:dyDescent="0.25">
      <c r="A57" s="3">
        <v>53</v>
      </c>
      <c r="B57" s="176" t="s">
        <v>414</v>
      </c>
      <c r="C57" s="177" t="s">
        <v>415</v>
      </c>
      <c r="D57" s="48">
        <f>効果推計!D58</f>
        <v>0</v>
      </c>
      <c r="E57" s="48">
        <f>効果推計!I58</f>
        <v>336.39879489353496</v>
      </c>
      <c r="F57" s="48">
        <f>効果推計!X58</f>
        <v>355.82715825785186</v>
      </c>
      <c r="G57" s="48">
        <f>効果推計!Y58</f>
        <v>692.22595315138688</v>
      </c>
      <c r="H57" s="48">
        <f>効果推計!L58</f>
        <v>0</v>
      </c>
      <c r="I57" s="48">
        <f>効果推計!M58</f>
        <v>120.62613951790289</v>
      </c>
      <c r="J57" s="48">
        <f>効果推計!Z58</f>
        <v>127.59277704860601</v>
      </c>
      <c r="K57" s="48">
        <f>効果推計!AA58</f>
        <v>248.21891656650891</v>
      </c>
      <c r="L57" s="48">
        <f>効果推計!P58</f>
        <v>0</v>
      </c>
      <c r="M57" s="48">
        <f>効果推計!Q58</f>
        <v>70.897287949472826</v>
      </c>
      <c r="N57" s="48">
        <f>効果推計!AB58</f>
        <v>74.991887254630555</v>
      </c>
      <c r="O57" s="48">
        <f>効果推計!AC58</f>
        <v>145.8891752041034</v>
      </c>
      <c r="P57" s="48">
        <f>効果推計!AH58</f>
        <v>21.899079279428662</v>
      </c>
      <c r="Q57" s="48">
        <f>効果推計!AM58</f>
        <v>21.195232715803545</v>
      </c>
    </row>
    <row r="58" spans="1:17" ht="18" customHeight="1" x14ac:dyDescent="0.25">
      <c r="A58" s="3">
        <v>54</v>
      </c>
      <c r="B58" s="176" t="s">
        <v>416</v>
      </c>
      <c r="C58" s="177" t="s">
        <v>417</v>
      </c>
      <c r="D58" s="48">
        <f>効果推計!D59</f>
        <v>0</v>
      </c>
      <c r="E58" s="48">
        <f>効果推計!I59</f>
        <v>16.181710151979452</v>
      </c>
      <c r="F58" s="48">
        <f>効果推計!X59</f>
        <v>55.69632783134179</v>
      </c>
      <c r="G58" s="48">
        <f>効果推計!Y59</f>
        <v>71.878037983321235</v>
      </c>
      <c r="H58" s="48">
        <f>効果推計!L59</f>
        <v>0</v>
      </c>
      <c r="I58" s="48">
        <f>効果推計!M59</f>
        <v>4.6919063587024459</v>
      </c>
      <c r="J58" s="48">
        <f>効果推計!Z59</f>
        <v>16.149217372817787</v>
      </c>
      <c r="K58" s="48">
        <f>効果推計!AA59</f>
        <v>20.841123731520231</v>
      </c>
      <c r="L58" s="48">
        <f>効果推計!P59</f>
        <v>0</v>
      </c>
      <c r="M58" s="48">
        <f>効果推計!Q59</f>
        <v>2.519437642284704</v>
      </c>
      <c r="N58" s="48">
        <f>効果推計!AB59</f>
        <v>8.6717302162371528</v>
      </c>
      <c r="O58" s="48">
        <f>効果推計!AC59</f>
        <v>11.191167858521855</v>
      </c>
      <c r="P58" s="48">
        <f>効果推計!AH59</f>
        <v>1.7860063741438339</v>
      </c>
      <c r="Q58" s="48">
        <f>効果推計!AM59</f>
        <v>1.718130715049712</v>
      </c>
    </row>
    <row r="59" spans="1:17" ht="18" customHeight="1" x14ac:dyDescent="0.25">
      <c r="A59" s="3">
        <v>55</v>
      </c>
      <c r="B59" s="176" t="s">
        <v>418</v>
      </c>
      <c r="C59" s="177" t="s">
        <v>419</v>
      </c>
      <c r="D59" s="48">
        <f>効果推計!D60</f>
        <v>0</v>
      </c>
      <c r="E59" s="48">
        <f>効果推計!I60</f>
        <v>0</v>
      </c>
      <c r="F59" s="48">
        <f>効果推計!X60</f>
        <v>1303.1952470564956</v>
      </c>
      <c r="G59" s="48">
        <f>効果推計!Y60</f>
        <v>1303.1952470564956</v>
      </c>
      <c r="H59" s="48">
        <f>効果推計!L60</f>
        <v>0</v>
      </c>
      <c r="I59" s="48">
        <f>効果推計!M60</f>
        <v>0</v>
      </c>
      <c r="J59" s="48">
        <f>効果推計!Z60</f>
        <v>212.14765403323923</v>
      </c>
      <c r="K59" s="48">
        <f>効果推計!AA60</f>
        <v>212.14765403323923</v>
      </c>
      <c r="L59" s="48">
        <f>効果推計!P60</f>
        <v>0</v>
      </c>
      <c r="M59" s="48">
        <f>効果推計!Q60</f>
        <v>0</v>
      </c>
      <c r="N59" s="48">
        <f>効果推計!AB60</f>
        <v>84.480843074948893</v>
      </c>
      <c r="O59" s="48">
        <f>効果推計!AC60</f>
        <v>84.480843074948893</v>
      </c>
      <c r="P59" s="48">
        <f>効果推計!AH60</f>
        <v>11.484143515760728</v>
      </c>
      <c r="Q59" s="48">
        <f>効果推計!AM60</f>
        <v>11.476563169209665</v>
      </c>
    </row>
    <row r="60" spans="1:17" ht="18" customHeight="1" x14ac:dyDescent="0.25">
      <c r="A60" s="3">
        <v>56</v>
      </c>
      <c r="B60" s="176" t="s">
        <v>420</v>
      </c>
      <c r="C60" s="177" t="s">
        <v>421</v>
      </c>
      <c r="D60" s="48">
        <f>効果推計!D61</f>
        <v>0</v>
      </c>
      <c r="E60" s="48">
        <f>効果推計!I61</f>
        <v>19.431818460294483</v>
      </c>
      <c r="F60" s="48">
        <f>効果推計!X61</f>
        <v>107.39471289568071</v>
      </c>
      <c r="G60" s="48">
        <f>効果推計!Y61</f>
        <v>126.82653135597519</v>
      </c>
      <c r="H60" s="48">
        <f>効果推計!L61</f>
        <v>0</v>
      </c>
      <c r="I60" s="48">
        <f>効果推計!M61</f>
        <v>3.7047710686375241</v>
      </c>
      <c r="J60" s="48">
        <f>効果推計!Z61</f>
        <v>20.475326386644387</v>
      </c>
      <c r="K60" s="48">
        <f>効果推計!AA61</f>
        <v>24.18009745528191</v>
      </c>
      <c r="L60" s="48">
        <f>効果推計!P61</f>
        <v>0</v>
      </c>
      <c r="M60" s="48">
        <f>効果推計!Q61</f>
        <v>1.8135274278611317</v>
      </c>
      <c r="N60" s="48">
        <f>効果推計!AB61</f>
        <v>10.022904332991436</v>
      </c>
      <c r="O60" s="48">
        <f>効果推計!AC61</f>
        <v>11.836431760852568</v>
      </c>
      <c r="P60" s="48">
        <f>効果推計!AH61</f>
        <v>1.7988450782536898</v>
      </c>
      <c r="Q60" s="48">
        <f>効果推計!AM61</f>
        <v>1.780630263204743</v>
      </c>
    </row>
    <row r="61" spans="1:17" ht="18" customHeight="1" x14ac:dyDescent="0.25">
      <c r="A61" s="3">
        <v>57</v>
      </c>
      <c r="B61" s="176" t="s">
        <v>422</v>
      </c>
      <c r="C61" s="177" t="s">
        <v>292</v>
      </c>
      <c r="D61" s="48">
        <f>効果推計!D62</f>
        <v>0</v>
      </c>
      <c r="E61" s="48">
        <f>効果推計!I62</f>
        <v>1176.3826103941694</v>
      </c>
      <c r="F61" s="48">
        <f>効果推計!X62</f>
        <v>1621.8943334837777</v>
      </c>
      <c r="G61" s="48">
        <f>効果推計!Y62</f>
        <v>2798.2769438779469</v>
      </c>
      <c r="H61" s="48">
        <f>効果推計!L62</f>
        <v>0</v>
      </c>
      <c r="I61" s="48">
        <f>効果推計!M62</f>
        <v>298.25855506028068</v>
      </c>
      <c r="J61" s="48">
        <f>効果推計!Z62</f>
        <v>411.21303230012973</v>
      </c>
      <c r="K61" s="48">
        <f>効果推計!AA62</f>
        <v>709.47158736041035</v>
      </c>
      <c r="L61" s="48">
        <f>効果推計!P62</f>
        <v>0</v>
      </c>
      <c r="M61" s="48">
        <f>効果推計!Q62</f>
        <v>182.52078186343851</v>
      </c>
      <c r="N61" s="48">
        <f>効果推計!AB62</f>
        <v>251.64382678875992</v>
      </c>
      <c r="O61" s="48">
        <f>効果推計!AC62</f>
        <v>434.16460865219841</v>
      </c>
      <c r="P61" s="48">
        <f>効果推計!AH62</f>
        <v>66.6277504846569</v>
      </c>
      <c r="Q61" s="48">
        <f>効果推計!AM62</f>
        <v>63.787760872142037</v>
      </c>
    </row>
    <row r="62" spans="1:17" ht="18" customHeight="1" x14ac:dyDescent="0.25">
      <c r="A62" s="3">
        <v>58</v>
      </c>
      <c r="B62" s="176" t="s">
        <v>423</v>
      </c>
      <c r="C62" s="177" t="s">
        <v>293</v>
      </c>
      <c r="D62" s="48">
        <f>効果推計!D63</f>
        <v>0</v>
      </c>
      <c r="E62" s="48">
        <f>効果推計!I63</f>
        <v>11.580311341872671</v>
      </c>
      <c r="F62" s="48">
        <f>効果推計!X63</f>
        <v>24.134558275718138</v>
      </c>
      <c r="G62" s="48">
        <f>効果推計!Y63</f>
        <v>35.714869617590807</v>
      </c>
      <c r="H62" s="48">
        <f>効果推計!L63</f>
        <v>0</v>
      </c>
      <c r="I62" s="48">
        <f>効果推計!M63</f>
        <v>3.737399791649902</v>
      </c>
      <c r="J62" s="48">
        <f>効果推計!Z63</f>
        <v>7.789125042353561</v>
      </c>
      <c r="K62" s="48">
        <f>効果推計!AA63</f>
        <v>11.526524834003462</v>
      </c>
      <c r="L62" s="48">
        <f>効果推計!P63</f>
        <v>0</v>
      </c>
      <c r="M62" s="48">
        <f>効果推計!Q63</f>
        <v>1.9499804858492522</v>
      </c>
      <c r="N62" s="48">
        <f>効果推計!AB63</f>
        <v>4.0639596192956491</v>
      </c>
      <c r="O62" s="48">
        <f>効果推計!AC63</f>
        <v>6.0139401051449006</v>
      </c>
      <c r="P62" s="48">
        <f>効果推計!AH63</f>
        <v>1.1014782664301772</v>
      </c>
      <c r="Q62" s="48">
        <f>効果推計!AM63</f>
        <v>1.00130282405346</v>
      </c>
    </row>
    <row r="63" spans="1:17" ht="18" customHeight="1" x14ac:dyDescent="0.25">
      <c r="A63" s="3">
        <v>59</v>
      </c>
      <c r="B63" s="176" t="s">
        <v>424</v>
      </c>
      <c r="C63" s="177" t="s">
        <v>294</v>
      </c>
      <c r="D63" s="48">
        <f>効果推計!D64</f>
        <v>0</v>
      </c>
      <c r="E63" s="48">
        <f>効果推計!I64</f>
        <v>98.966954509588618</v>
      </c>
      <c r="F63" s="48">
        <f>効果推計!X64</f>
        <v>163.25437105295831</v>
      </c>
      <c r="G63" s="48">
        <f>効果推計!Y64</f>
        <v>262.22132556254689</v>
      </c>
      <c r="H63" s="48">
        <f>効果推計!L64</f>
        <v>0</v>
      </c>
      <c r="I63" s="48">
        <f>効果推計!M64</f>
        <v>35.960431133772786</v>
      </c>
      <c r="J63" s="48">
        <f>効果推計!Z64</f>
        <v>59.319775945702183</v>
      </c>
      <c r="K63" s="48">
        <f>効果推計!AA64</f>
        <v>95.280207079474962</v>
      </c>
      <c r="L63" s="48">
        <f>効果推計!P64</f>
        <v>0</v>
      </c>
      <c r="M63" s="48">
        <f>効果推計!Q64</f>
        <v>20.198735509133996</v>
      </c>
      <c r="N63" s="48">
        <f>効果推計!AB64</f>
        <v>33.319524460957702</v>
      </c>
      <c r="O63" s="48">
        <f>効果推計!AC64</f>
        <v>53.518259970091698</v>
      </c>
      <c r="P63" s="48">
        <f>効果推計!AH64</f>
        <v>8.0196847540140883</v>
      </c>
      <c r="Q63" s="48">
        <f>効果推計!AM64</f>
        <v>7.5876654390115039</v>
      </c>
    </row>
    <row r="64" spans="1:17" ht="18" customHeight="1" x14ac:dyDescent="0.25">
      <c r="A64" s="3">
        <v>60</v>
      </c>
      <c r="B64" s="176" t="s">
        <v>425</v>
      </c>
      <c r="C64" s="177" t="s">
        <v>1</v>
      </c>
      <c r="D64" s="48">
        <f>効果推計!D65</f>
        <v>0</v>
      </c>
      <c r="E64" s="48">
        <f>効果推計!I65</f>
        <v>427.26027486982639</v>
      </c>
      <c r="F64" s="48">
        <f>効果推計!X65</f>
        <v>411.6025716668654</v>
      </c>
      <c r="G64" s="48">
        <f>効果推計!Y65</f>
        <v>838.86284653669179</v>
      </c>
      <c r="H64" s="48">
        <f>効果推計!L65</f>
        <v>0</v>
      </c>
      <c r="I64" s="48">
        <f>効果推計!M65</f>
        <v>167.17441249119986</v>
      </c>
      <c r="J64" s="48">
        <f>効果推計!Z65</f>
        <v>161.04801252407424</v>
      </c>
      <c r="K64" s="48">
        <f>効果推計!AA65</f>
        <v>328.2224250152741</v>
      </c>
      <c r="L64" s="48">
        <f>効果推計!P65</f>
        <v>0</v>
      </c>
      <c r="M64" s="48">
        <f>効果推計!Q65</f>
        <v>105.52093854094973</v>
      </c>
      <c r="N64" s="48">
        <f>効果推計!AB65</f>
        <v>101.65393841350877</v>
      </c>
      <c r="O64" s="48">
        <f>効果推計!AC65</f>
        <v>207.17487695445848</v>
      </c>
      <c r="P64" s="48">
        <f>効果推計!AH65</f>
        <v>73.318016708880521</v>
      </c>
      <c r="Q64" s="48">
        <f>効果推計!AM65</f>
        <v>48.185094118999189</v>
      </c>
    </row>
    <row r="65" spans="1:17" ht="18" customHeight="1" x14ac:dyDescent="0.25">
      <c r="A65" s="3">
        <v>61</v>
      </c>
      <c r="B65" s="176" t="s">
        <v>426</v>
      </c>
      <c r="C65" s="177" t="s">
        <v>427</v>
      </c>
      <c r="D65" s="48">
        <f>効果推計!D66</f>
        <v>0</v>
      </c>
      <c r="E65" s="48">
        <f>効果推計!I66</f>
        <v>533.89853945638379</v>
      </c>
      <c r="F65" s="48">
        <f>効果推計!X66</f>
        <v>99.294237016674003</v>
      </c>
      <c r="G65" s="48">
        <f>効果推計!Y66</f>
        <v>633.19277647305785</v>
      </c>
      <c r="H65" s="48">
        <f>効果推計!L66</f>
        <v>0</v>
      </c>
      <c r="I65" s="48">
        <f>効果推計!M66</f>
        <v>169.60336156979781</v>
      </c>
      <c r="J65" s="48">
        <f>効果推計!Z66</f>
        <v>31.542765409478964</v>
      </c>
      <c r="K65" s="48">
        <f>効果推計!AA66</f>
        <v>201.14612697927677</v>
      </c>
      <c r="L65" s="48">
        <f>効果推計!P66</f>
        <v>0</v>
      </c>
      <c r="M65" s="48">
        <f>効果推計!Q66</f>
        <v>126.10694316920072</v>
      </c>
      <c r="N65" s="48">
        <f>効果推計!AB66</f>
        <v>23.453318896958322</v>
      </c>
      <c r="O65" s="48">
        <f>効果推計!AC66</f>
        <v>149.56026206615905</v>
      </c>
      <c r="P65" s="48">
        <f>効果推計!AH66</f>
        <v>41.359163310850207</v>
      </c>
      <c r="Q65" s="48">
        <f>効果推計!AM66</f>
        <v>29.636057442778675</v>
      </c>
    </row>
    <row r="66" spans="1:17" ht="18" customHeight="1" x14ac:dyDescent="0.25">
      <c r="A66" s="3">
        <v>62</v>
      </c>
      <c r="B66" s="247" t="s">
        <v>428</v>
      </c>
      <c r="C66" s="248" t="s">
        <v>295</v>
      </c>
      <c r="D66" s="249">
        <f>効果推計!D67</f>
        <v>98478</v>
      </c>
      <c r="E66" s="249">
        <f>効果推計!I67</f>
        <v>0</v>
      </c>
      <c r="F66" s="249">
        <f>効果推計!X67</f>
        <v>0</v>
      </c>
      <c r="G66" s="249">
        <f>効果推計!Y67</f>
        <v>98478</v>
      </c>
      <c r="H66" s="249">
        <f>効果推計!L67</f>
        <v>42649.182440617566</v>
      </c>
      <c r="I66" s="249">
        <f>効果推計!M67</f>
        <v>0</v>
      </c>
      <c r="J66" s="249">
        <f>効果推計!Z67</f>
        <v>0</v>
      </c>
      <c r="K66" s="249">
        <f>効果推計!AA67</f>
        <v>42649.182440617566</v>
      </c>
      <c r="L66" s="249">
        <f>効果推計!P67</f>
        <v>33039.982029400766</v>
      </c>
      <c r="M66" s="249">
        <f>効果推計!Q67</f>
        <v>0</v>
      </c>
      <c r="N66" s="249">
        <f>効果推計!AB67</f>
        <v>0</v>
      </c>
      <c r="O66" s="249">
        <f>効果推計!AC67</f>
        <v>33039.982029400766</v>
      </c>
      <c r="P66" s="249">
        <f>効果推計!AH67</f>
        <v>7735.4602859724109</v>
      </c>
      <c r="Q66" s="249">
        <f>効果推計!AM67</f>
        <v>5626.8042413931589</v>
      </c>
    </row>
    <row r="67" spans="1:17" ht="18" customHeight="1" x14ac:dyDescent="0.25">
      <c r="A67" s="3">
        <v>63</v>
      </c>
      <c r="B67" s="176" t="s">
        <v>429</v>
      </c>
      <c r="C67" s="177" t="s">
        <v>296</v>
      </c>
      <c r="D67" s="48">
        <f>効果推計!D68</f>
        <v>0</v>
      </c>
      <c r="E67" s="48">
        <f>効果推計!I68</f>
        <v>880.32689009273861</v>
      </c>
      <c r="F67" s="48">
        <f>効果推計!X68</f>
        <v>563.94524242541229</v>
      </c>
      <c r="G67" s="48">
        <f>効果推計!Y68</f>
        <v>1444.272132518151</v>
      </c>
      <c r="H67" s="48">
        <f>効果推計!L68</f>
        <v>0</v>
      </c>
      <c r="I67" s="48">
        <f>効果推計!M68</f>
        <v>377.86208059898183</v>
      </c>
      <c r="J67" s="48">
        <f>効果推計!Z68</f>
        <v>242.06181254365072</v>
      </c>
      <c r="K67" s="48">
        <f>効果推計!AA68</f>
        <v>619.92389314263255</v>
      </c>
      <c r="L67" s="48">
        <f>効果推計!P68</f>
        <v>0</v>
      </c>
      <c r="M67" s="48">
        <f>効果推計!Q68</f>
        <v>294.08905789129562</v>
      </c>
      <c r="N67" s="48">
        <f>効果推計!AB68</f>
        <v>188.39606845327219</v>
      </c>
      <c r="O67" s="48">
        <f>効果推計!AC68</f>
        <v>482.48512634456785</v>
      </c>
      <c r="P67" s="48">
        <f>効果推計!AH68</f>
        <v>117.46347521515588</v>
      </c>
      <c r="Q67" s="48">
        <f>効果推計!AM68</f>
        <v>84.135077904004916</v>
      </c>
    </row>
    <row r="68" spans="1:17" ht="18" customHeight="1" x14ac:dyDescent="0.25">
      <c r="A68" s="3">
        <v>64</v>
      </c>
      <c r="B68" s="247" t="s">
        <v>430</v>
      </c>
      <c r="C68" s="248" t="s">
        <v>431</v>
      </c>
      <c r="D68" s="249">
        <f>効果推計!D69</f>
        <v>48479</v>
      </c>
      <c r="E68" s="249">
        <f>効果推計!I69</f>
        <v>0</v>
      </c>
      <c r="F68" s="249">
        <f>効果推計!X69</f>
        <v>0</v>
      </c>
      <c r="G68" s="249">
        <f>効果推計!Y69</f>
        <v>48479</v>
      </c>
      <c r="H68" s="249">
        <f>効果推計!L69</f>
        <v>22766.205152057606</v>
      </c>
      <c r="I68" s="249">
        <f>効果推計!M69</f>
        <v>0</v>
      </c>
      <c r="J68" s="249">
        <f>効果推計!Z69</f>
        <v>0</v>
      </c>
      <c r="K68" s="249">
        <f>効果推計!AA69</f>
        <v>22766.205152057606</v>
      </c>
      <c r="L68" s="249">
        <f>効果推計!P69</f>
        <v>16471.147177895142</v>
      </c>
      <c r="M68" s="249">
        <f>効果推計!Q69</f>
        <v>0</v>
      </c>
      <c r="N68" s="249">
        <f>効果推計!AB69</f>
        <v>0</v>
      </c>
      <c r="O68" s="249">
        <f>効果推計!AC69</f>
        <v>16471.147177895142</v>
      </c>
      <c r="P68" s="249">
        <f>効果推計!AH69</f>
        <v>4257.1783083326818</v>
      </c>
      <c r="Q68" s="249">
        <f>効果推計!AM69</f>
        <v>3028.3960839652159</v>
      </c>
    </row>
    <row r="69" spans="1:17" ht="18" customHeight="1" x14ac:dyDescent="0.25">
      <c r="A69" s="3">
        <v>65</v>
      </c>
      <c r="B69" s="247" t="s">
        <v>432</v>
      </c>
      <c r="C69" s="248" t="s">
        <v>433</v>
      </c>
      <c r="D69" s="249">
        <f>効果推計!D70</f>
        <v>103043</v>
      </c>
      <c r="E69" s="249">
        <f>効果推計!I70</f>
        <v>0</v>
      </c>
      <c r="F69" s="249">
        <f>効果推計!X70</f>
        <v>0</v>
      </c>
      <c r="G69" s="249">
        <f>効果推計!Y70</f>
        <v>103043</v>
      </c>
      <c r="H69" s="249">
        <f>効果推計!L70</f>
        <v>51071.400286974043</v>
      </c>
      <c r="I69" s="249">
        <f>効果推計!M70</f>
        <v>0</v>
      </c>
      <c r="J69" s="249">
        <f>効果推計!Z70</f>
        <v>0</v>
      </c>
      <c r="K69" s="249">
        <f>効果推計!AA70</f>
        <v>51071.400286974043</v>
      </c>
      <c r="L69" s="249">
        <f>効果推計!P70</f>
        <v>44894.512374125989</v>
      </c>
      <c r="M69" s="249">
        <f>効果推計!Q70</f>
        <v>0</v>
      </c>
      <c r="N69" s="249">
        <f>効果推計!AB70</f>
        <v>0</v>
      </c>
      <c r="O69" s="249">
        <f>効果推計!AC70</f>
        <v>44894.512374125989</v>
      </c>
      <c r="P69" s="249">
        <f>効果推計!AH70</f>
        <v>9066.4788958706831</v>
      </c>
      <c r="Q69" s="249">
        <f>効果推計!AM70</f>
        <v>6630.5996779721218</v>
      </c>
    </row>
    <row r="70" spans="1:17" ht="18" customHeight="1" x14ac:dyDescent="0.25">
      <c r="A70" s="3">
        <v>66</v>
      </c>
      <c r="B70" s="176" t="s">
        <v>434</v>
      </c>
      <c r="C70" s="177" t="s">
        <v>297</v>
      </c>
      <c r="D70" s="48">
        <f>効果推計!D71</f>
        <v>0</v>
      </c>
      <c r="E70" s="48">
        <f>効果推計!I71</f>
        <v>4687.8705588549155</v>
      </c>
      <c r="F70" s="48">
        <f>効果推計!X71</f>
        <v>3384.7696904211675</v>
      </c>
      <c r="G70" s="48">
        <f>効果推計!Y71</f>
        <v>8072.6402492760826</v>
      </c>
      <c r="H70" s="48">
        <f>効果推計!L71</f>
        <v>0</v>
      </c>
      <c r="I70" s="48">
        <f>効果推計!M71</f>
        <v>1669.4780586667898</v>
      </c>
      <c r="J70" s="48">
        <f>効果推計!Z71</f>
        <v>1205.4084388325807</v>
      </c>
      <c r="K70" s="48">
        <f>効果推計!AA71</f>
        <v>2874.8864974993703</v>
      </c>
      <c r="L70" s="48">
        <f>効果推計!P71</f>
        <v>0</v>
      </c>
      <c r="M70" s="48">
        <f>効果推計!Q71</f>
        <v>359.97413173114307</v>
      </c>
      <c r="N70" s="48">
        <f>効果推計!AB71</f>
        <v>259.91108652045841</v>
      </c>
      <c r="O70" s="48">
        <f>効果推計!AC71</f>
        <v>619.88521825160149</v>
      </c>
      <c r="P70" s="48">
        <f>効果推計!AH71</f>
        <v>69.255287202948821</v>
      </c>
      <c r="Q70" s="48">
        <f>効果推計!AM71</f>
        <v>68.217569027176921</v>
      </c>
    </row>
    <row r="71" spans="1:17" ht="18" customHeight="1" x14ac:dyDescent="0.25">
      <c r="A71" s="3">
        <v>67</v>
      </c>
      <c r="B71" s="176" t="s">
        <v>435</v>
      </c>
      <c r="C71" s="177" t="s">
        <v>298</v>
      </c>
      <c r="D71" s="48">
        <f>効果推計!D72</f>
        <v>0</v>
      </c>
      <c r="E71" s="48">
        <f>効果推計!I72</f>
        <v>647.93086885992079</v>
      </c>
      <c r="F71" s="48">
        <f>効果推計!X72</f>
        <v>803.60453355124491</v>
      </c>
      <c r="G71" s="48">
        <f>効果推計!Y72</f>
        <v>1451.5354024111657</v>
      </c>
      <c r="H71" s="48">
        <f>効果推計!L72</f>
        <v>0</v>
      </c>
      <c r="I71" s="48">
        <f>効果推計!M72</f>
        <v>200.38393869430433</v>
      </c>
      <c r="J71" s="48">
        <f>効果推計!Z72</f>
        <v>248.52873867383434</v>
      </c>
      <c r="K71" s="48">
        <f>効果推計!AA72</f>
        <v>448.91267736813865</v>
      </c>
      <c r="L71" s="48">
        <f>効果推計!P72</f>
        <v>0</v>
      </c>
      <c r="M71" s="48">
        <f>効果推計!Q72</f>
        <v>56.848984410008981</v>
      </c>
      <c r="N71" s="48">
        <f>効果推計!AB72</f>
        <v>70.507678820815556</v>
      </c>
      <c r="O71" s="48">
        <f>効果推計!AC72</f>
        <v>127.35666323082454</v>
      </c>
      <c r="P71" s="48">
        <f>効果推計!AH72</f>
        <v>18.904951321753899</v>
      </c>
      <c r="Q71" s="48">
        <f>効果推計!AM72</f>
        <v>18.380969544285136</v>
      </c>
    </row>
    <row r="72" spans="1:17" ht="18" customHeight="1" x14ac:dyDescent="0.25">
      <c r="A72" s="3">
        <v>68</v>
      </c>
      <c r="B72" s="176" t="s">
        <v>436</v>
      </c>
      <c r="C72" s="177" t="s">
        <v>299</v>
      </c>
      <c r="D72" s="48">
        <f>効果推計!D73</f>
        <v>0</v>
      </c>
      <c r="E72" s="48">
        <f>効果推計!I73</f>
        <v>506.9617755048734</v>
      </c>
      <c r="F72" s="48">
        <f>効果推計!X73</f>
        <v>932.83668411829217</v>
      </c>
      <c r="G72" s="48">
        <f>効果推計!Y73</f>
        <v>1439.7984596231656</v>
      </c>
      <c r="H72" s="48">
        <f>効果推計!L73</f>
        <v>0</v>
      </c>
      <c r="I72" s="48">
        <f>効果推計!M73</f>
        <v>235.23631312746704</v>
      </c>
      <c r="J72" s="48">
        <f>効果推計!Z73</f>
        <v>432.84735245276732</v>
      </c>
      <c r="K72" s="48">
        <f>効果推計!AA73</f>
        <v>668.08366558023442</v>
      </c>
      <c r="L72" s="48">
        <f>効果推計!P73</f>
        <v>0</v>
      </c>
      <c r="M72" s="48">
        <f>効果推計!Q73</f>
        <v>72.767510075118679</v>
      </c>
      <c r="N72" s="48">
        <f>効果推計!AB73</f>
        <v>133.89609649054418</v>
      </c>
      <c r="O72" s="48">
        <f>効果推計!AC73</f>
        <v>206.66360656566286</v>
      </c>
      <c r="P72" s="48">
        <f>効果推計!AH73</f>
        <v>31.203303829513285</v>
      </c>
      <c r="Q72" s="48">
        <f>効果推計!AM73</f>
        <v>31.153574672646773</v>
      </c>
    </row>
    <row r="73" spans="1:17" ht="18" customHeight="1" x14ac:dyDescent="0.25">
      <c r="A73" s="3">
        <v>69</v>
      </c>
      <c r="B73" s="176" t="s">
        <v>437</v>
      </c>
      <c r="C73" s="177" t="s">
        <v>300</v>
      </c>
      <c r="D73" s="48">
        <f>効果推計!D74</f>
        <v>0</v>
      </c>
      <c r="E73" s="48">
        <f>効果推計!I74</f>
        <v>1123.2914349731655</v>
      </c>
      <c r="F73" s="48">
        <f>効果推計!X74</f>
        <v>532.84622301431887</v>
      </c>
      <c r="G73" s="48">
        <f>効果推計!Y74</f>
        <v>1656.1376579874843</v>
      </c>
      <c r="H73" s="48">
        <f>効果推計!L74</f>
        <v>0</v>
      </c>
      <c r="I73" s="48">
        <f>効果推計!M74</f>
        <v>684.58155269839074</v>
      </c>
      <c r="J73" s="48">
        <f>効果推計!Z74</f>
        <v>324.73914012290999</v>
      </c>
      <c r="K73" s="48">
        <f>効果推計!AA74</f>
        <v>1009.3206928213008</v>
      </c>
      <c r="L73" s="48">
        <f>効果推計!P74</f>
        <v>0</v>
      </c>
      <c r="M73" s="48">
        <f>効果推計!Q74</f>
        <v>539.47104748162178</v>
      </c>
      <c r="N73" s="48">
        <f>効果推計!AB74</f>
        <v>255.90430152530055</v>
      </c>
      <c r="O73" s="48">
        <f>効果推計!AC74</f>
        <v>795.37534900692242</v>
      </c>
      <c r="P73" s="48">
        <f>効果推計!AH74</f>
        <v>167.38613087445302</v>
      </c>
      <c r="Q73" s="48">
        <f>効果推計!AM74</f>
        <v>149.14455490561627</v>
      </c>
    </row>
    <row r="74" spans="1:17" ht="18" customHeight="1" x14ac:dyDescent="0.25">
      <c r="A74" s="3">
        <v>70</v>
      </c>
      <c r="B74" s="176" t="s">
        <v>438</v>
      </c>
      <c r="C74" s="177" t="s">
        <v>3</v>
      </c>
      <c r="D74" s="48">
        <f>効果推計!D75</f>
        <v>0</v>
      </c>
      <c r="E74" s="48">
        <f>効果推計!I75</f>
        <v>17100.908974216476</v>
      </c>
      <c r="F74" s="48">
        <f>効果推計!X75</f>
        <v>17355.853513063186</v>
      </c>
      <c r="G74" s="48">
        <f>効果推計!Y75</f>
        <v>34456.762487279659</v>
      </c>
      <c r="H74" s="48">
        <f>効果推計!L75</f>
        <v>0</v>
      </c>
      <c r="I74" s="48">
        <f>効果推計!M75</f>
        <v>11542.284172596686</v>
      </c>
      <c r="J74" s="48">
        <f>効果推計!Z75</f>
        <v>11714.359371643535</v>
      </c>
      <c r="K74" s="48">
        <f>効果推計!AA75</f>
        <v>23256.643544240218</v>
      </c>
      <c r="L74" s="48">
        <f>効果推計!P75</f>
        <v>0</v>
      </c>
      <c r="M74" s="48">
        <f>効果推計!Q75</f>
        <v>6666.0565022806431</v>
      </c>
      <c r="N74" s="48">
        <f>効果推計!AB75</f>
        <v>6765.4357050740391</v>
      </c>
      <c r="O74" s="48">
        <f>効果推計!AC75</f>
        <v>13431.49220735468</v>
      </c>
      <c r="P74" s="48">
        <f>効果推計!AH75</f>
        <v>3946.6544680098077</v>
      </c>
      <c r="Q74" s="48">
        <f>効果推計!AM75</f>
        <v>3368.3287519967262</v>
      </c>
    </row>
    <row r="75" spans="1:17" ht="18" customHeight="1" x14ac:dyDescent="0.25">
      <c r="A75" s="3">
        <v>71</v>
      </c>
      <c r="B75" s="176" t="s">
        <v>439</v>
      </c>
      <c r="C75" s="177" t="s">
        <v>4</v>
      </c>
      <c r="D75" s="48">
        <f>効果推計!D76</f>
        <v>0</v>
      </c>
      <c r="E75" s="48">
        <f>効果推計!I76</f>
        <v>6745.8328970423463</v>
      </c>
      <c r="F75" s="48">
        <f>効果推計!X76</f>
        <v>7753.690382590531</v>
      </c>
      <c r="G75" s="48">
        <f>効果推計!Y76</f>
        <v>14499.523279632878</v>
      </c>
      <c r="H75" s="48">
        <f>効果推計!L76</f>
        <v>0</v>
      </c>
      <c r="I75" s="48">
        <f>効果推計!M76</f>
        <v>4351.9571129067645</v>
      </c>
      <c r="J75" s="48">
        <f>効果推計!Z76</f>
        <v>5002.1588922824176</v>
      </c>
      <c r="K75" s="48">
        <f>効果推計!AA76</f>
        <v>9354.1160051891839</v>
      </c>
      <c r="L75" s="48">
        <f>効果推計!P76</f>
        <v>0</v>
      </c>
      <c r="M75" s="48">
        <f>効果推計!Q76</f>
        <v>2105.1139801928066</v>
      </c>
      <c r="N75" s="48">
        <f>効果推計!AB76</f>
        <v>2419.6273865061585</v>
      </c>
      <c r="O75" s="48">
        <f>効果推計!AC76</f>
        <v>4524.7413666989651</v>
      </c>
      <c r="P75" s="48">
        <f>効果推計!AH76</f>
        <v>742.12728023315572</v>
      </c>
      <c r="Q75" s="48">
        <f>効果推計!AM76</f>
        <v>692.334772493522</v>
      </c>
    </row>
    <row r="76" spans="1:17" ht="18" customHeight="1" x14ac:dyDescent="0.25">
      <c r="A76" s="3">
        <v>72</v>
      </c>
      <c r="B76" s="176" t="s">
        <v>440</v>
      </c>
      <c r="C76" s="177" t="s">
        <v>301</v>
      </c>
      <c r="D76" s="48">
        <f>効果推計!D77</f>
        <v>0</v>
      </c>
      <c r="E76" s="48">
        <f>効果推計!I77</f>
        <v>2839.1332241976065</v>
      </c>
      <c r="F76" s="48">
        <f>効果推計!X77</f>
        <v>2045.2681818147823</v>
      </c>
      <c r="G76" s="48">
        <f>効果推計!Y77</f>
        <v>4884.4014060123891</v>
      </c>
      <c r="H76" s="48">
        <f>効果推計!L77</f>
        <v>0</v>
      </c>
      <c r="I76" s="48">
        <f>効果推計!M77</f>
        <v>2030.7373255131274</v>
      </c>
      <c r="J76" s="48">
        <f>効果推計!Z77</f>
        <v>1462.9121318072275</v>
      </c>
      <c r="K76" s="48">
        <f>効果推計!AA77</f>
        <v>3493.6494573203554</v>
      </c>
      <c r="L76" s="48">
        <f>効果推計!P77</f>
        <v>0</v>
      </c>
      <c r="M76" s="48">
        <f>効果推計!Q77</f>
        <v>458.01047457555848</v>
      </c>
      <c r="N76" s="48">
        <f>効果推計!AB77</f>
        <v>329.943745719091</v>
      </c>
      <c r="O76" s="48">
        <f>効果推計!AC77</f>
        <v>787.95422029464953</v>
      </c>
      <c r="P76" s="48">
        <f>効果推計!AH77</f>
        <v>163.69513859337252</v>
      </c>
      <c r="Q76" s="48">
        <f>効果推計!AM77</f>
        <v>107.6183697509627</v>
      </c>
    </row>
    <row r="77" spans="1:17" ht="18" customHeight="1" x14ac:dyDescent="0.25">
      <c r="A77" s="3">
        <v>73</v>
      </c>
      <c r="B77" s="176" t="s">
        <v>441</v>
      </c>
      <c r="C77" s="177" t="s">
        <v>302</v>
      </c>
      <c r="D77" s="48">
        <f>効果推計!D78</f>
        <v>0</v>
      </c>
      <c r="E77" s="48">
        <f>効果推計!I78</f>
        <v>0</v>
      </c>
      <c r="F77" s="48">
        <f>効果推計!X78</f>
        <v>4002.2375918538219</v>
      </c>
      <c r="G77" s="48">
        <f>効果推計!Y78</f>
        <v>4002.2375918538219</v>
      </c>
      <c r="H77" s="48">
        <f>効果推計!L78</f>
        <v>0</v>
      </c>
      <c r="I77" s="48">
        <f>効果推計!M78</f>
        <v>0</v>
      </c>
      <c r="J77" s="48">
        <f>効果推計!Z78</f>
        <v>2926.9465074534373</v>
      </c>
      <c r="K77" s="48">
        <f>効果推計!AA78</f>
        <v>2926.9465074534373</v>
      </c>
      <c r="L77" s="48">
        <f>効果推計!P78</f>
        <v>0</v>
      </c>
      <c r="M77" s="48">
        <f>効果推計!Q78</f>
        <v>0</v>
      </c>
      <c r="N77" s="48">
        <f>効果推計!AB78</f>
        <v>626.09710217393763</v>
      </c>
      <c r="O77" s="48">
        <f>効果推計!AC78</f>
        <v>626.09710217393763</v>
      </c>
      <c r="P77" s="48">
        <f>効果推計!AH78</f>
        <v>127.34682508084126</v>
      </c>
      <c r="Q77" s="48">
        <f>効果推計!AM78</f>
        <v>49.228442383870451</v>
      </c>
    </row>
    <row r="78" spans="1:17" ht="18" customHeight="1" x14ac:dyDescent="0.25">
      <c r="A78" s="3">
        <v>74</v>
      </c>
      <c r="B78" s="176" t="s">
        <v>442</v>
      </c>
      <c r="C78" s="177" t="s">
        <v>443</v>
      </c>
      <c r="D78" s="48">
        <f>効果推計!D79</f>
        <v>0</v>
      </c>
      <c r="E78" s="48">
        <f>効果推計!I79</f>
        <v>0</v>
      </c>
      <c r="F78" s="48">
        <f>効果推計!X79</f>
        <v>14652.664991183043</v>
      </c>
      <c r="G78" s="48">
        <f>効果推計!Y79</f>
        <v>14652.664991183043</v>
      </c>
      <c r="H78" s="48">
        <f>効果推計!L79</f>
        <v>0</v>
      </c>
      <c r="I78" s="48">
        <f>効果推計!M79</f>
        <v>0</v>
      </c>
      <c r="J78" s="48">
        <f>効果推計!Z79</f>
        <v>13223.179286369814</v>
      </c>
      <c r="K78" s="48">
        <f>効果推計!AA79</f>
        <v>13223.179286369814</v>
      </c>
      <c r="L78" s="48">
        <f>効果推計!P79</f>
        <v>0</v>
      </c>
      <c r="M78" s="48">
        <f>効果推計!Q79</f>
        <v>0</v>
      </c>
      <c r="N78" s="48">
        <f>効果推計!AB79</f>
        <v>0</v>
      </c>
      <c r="O78" s="48">
        <f>効果推計!AC79</f>
        <v>0</v>
      </c>
      <c r="P78" s="48">
        <f>効果推計!AH79</f>
        <v>0</v>
      </c>
      <c r="Q78" s="48">
        <f>効果推計!AM79</f>
        <v>0</v>
      </c>
    </row>
    <row r="79" spans="1:17" ht="18" customHeight="1" x14ac:dyDescent="0.25">
      <c r="A79" s="3">
        <v>75</v>
      </c>
      <c r="B79" s="176" t="s">
        <v>444</v>
      </c>
      <c r="C79" s="177" t="s">
        <v>303</v>
      </c>
      <c r="D79" s="48">
        <f>効果推計!D80</f>
        <v>0</v>
      </c>
      <c r="E79" s="48">
        <f>効果推計!I80</f>
        <v>816.20838321091264</v>
      </c>
      <c r="F79" s="48">
        <f>効果推計!X80</f>
        <v>1607.8089407972591</v>
      </c>
      <c r="G79" s="48">
        <f>効果推計!Y80</f>
        <v>2424.0173240081717</v>
      </c>
      <c r="H79" s="48">
        <f>効果推計!L80</f>
        <v>0</v>
      </c>
      <c r="I79" s="48">
        <f>効果推計!M80</f>
        <v>541.7533610885215</v>
      </c>
      <c r="J79" s="48">
        <f>効果推計!Z80</f>
        <v>1067.1734272545575</v>
      </c>
      <c r="K79" s="48">
        <f>効果推計!AA80</f>
        <v>1608.9267883430791</v>
      </c>
      <c r="L79" s="48">
        <f>効果推計!P80</f>
        <v>0</v>
      </c>
      <c r="M79" s="48">
        <f>効果推計!Q80</f>
        <v>194.47909614602395</v>
      </c>
      <c r="N79" s="48">
        <f>効果推計!AB80</f>
        <v>383.09485177261104</v>
      </c>
      <c r="O79" s="48">
        <f>効果推計!AC80</f>
        <v>577.57394791863499</v>
      </c>
      <c r="P79" s="48">
        <f>効果推計!AH80</f>
        <v>66.02560615889962</v>
      </c>
      <c r="Q79" s="48">
        <f>効果推計!AM80</f>
        <v>65.393321704647803</v>
      </c>
    </row>
    <row r="80" spans="1:17" ht="18" customHeight="1" x14ac:dyDescent="0.25">
      <c r="A80" s="3">
        <v>76</v>
      </c>
      <c r="B80" s="176" t="s">
        <v>445</v>
      </c>
      <c r="C80" s="177" t="s">
        <v>446</v>
      </c>
      <c r="D80" s="48">
        <f>効果推計!D81</f>
        <v>0</v>
      </c>
      <c r="E80" s="48">
        <f>効果推計!I81</f>
        <v>8868.6502014758098</v>
      </c>
      <c r="F80" s="48">
        <f>効果推計!X81</f>
        <v>2493.1839006935434</v>
      </c>
      <c r="G80" s="48">
        <f>効果推計!Y81</f>
        <v>11361.834102169352</v>
      </c>
      <c r="H80" s="48">
        <f>効果推計!L81</f>
        <v>0</v>
      </c>
      <c r="I80" s="48">
        <f>効果推計!M81</f>
        <v>6567.7892517296032</v>
      </c>
      <c r="J80" s="48">
        <f>効果推計!Z81</f>
        <v>1846.3583582127826</v>
      </c>
      <c r="K80" s="48">
        <f>効果推計!AA81</f>
        <v>8414.1476099423853</v>
      </c>
      <c r="L80" s="48">
        <f>効果推計!P81</f>
        <v>0</v>
      </c>
      <c r="M80" s="48">
        <f>効果推計!Q81</f>
        <v>4703.3863543757616</v>
      </c>
      <c r="N80" s="48">
        <f>効果推計!AB81</f>
        <v>1322.2313284517618</v>
      </c>
      <c r="O80" s="48">
        <f>効果推計!AC81</f>
        <v>6025.6176828275229</v>
      </c>
      <c r="P80" s="48">
        <f>効果推計!AH81</f>
        <v>1562.0847836689829</v>
      </c>
      <c r="Q80" s="48">
        <f>効果推計!AM81</f>
        <v>1406.7869633796417</v>
      </c>
    </row>
    <row r="81" spans="1:17" ht="18" customHeight="1" x14ac:dyDescent="0.25">
      <c r="A81" s="3">
        <v>77</v>
      </c>
      <c r="B81" s="176" t="s">
        <v>447</v>
      </c>
      <c r="C81" s="177" t="s">
        <v>304</v>
      </c>
      <c r="D81" s="48">
        <f>効果推計!D82</f>
        <v>0</v>
      </c>
      <c r="E81" s="48">
        <f>効果推計!I82</f>
        <v>6798.4447990755325</v>
      </c>
      <c r="F81" s="48">
        <f>効果推計!X82</f>
        <v>1272.0399594494615</v>
      </c>
      <c r="G81" s="48">
        <f>効果推計!Y82</f>
        <v>8070.4847585249936</v>
      </c>
      <c r="H81" s="48">
        <f>効果推計!L82</f>
        <v>0</v>
      </c>
      <c r="I81" s="48">
        <f>効果推計!M82</f>
        <v>0</v>
      </c>
      <c r="J81" s="48">
        <f>効果推計!Z82</f>
        <v>0</v>
      </c>
      <c r="K81" s="48">
        <f>効果推計!AA82</f>
        <v>0</v>
      </c>
      <c r="L81" s="48">
        <f>効果推計!P82</f>
        <v>0</v>
      </c>
      <c r="M81" s="48">
        <f>効果推計!Q82</f>
        <v>0</v>
      </c>
      <c r="N81" s="48">
        <f>効果推計!AB82</f>
        <v>0</v>
      </c>
      <c r="O81" s="48">
        <f>効果推計!AC82</f>
        <v>0</v>
      </c>
      <c r="P81" s="48">
        <f>効果推計!AH82</f>
        <v>0</v>
      </c>
      <c r="Q81" s="48">
        <f>効果推計!AM82</f>
        <v>0</v>
      </c>
    </row>
    <row r="82" spans="1:17" ht="18" customHeight="1" x14ac:dyDescent="0.25">
      <c r="A82" s="3">
        <v>78</v>
      </c>
      <c r="B82" s="176" t="s">
        <v>448</v>
      </c>
      <c r="C82" s="177" t="s">
        <v>305</v>
      </c>
      <c r="D82" s="48">
        <f>効果推計!D83</f>
        <v>0</v>
      </c>
      <c r="E82" s="48">
        <f>効果推計!I83</f>
        <v>594.72271553156577</v>
      </c>
      <c r="F82" s="48">
        <f>効果推計!X83</f>
        <v>95.810427499455017</v>
      </c>
      <c r="G82" s="48">
        <f>効果推計!Y83</f>
        <v>690.53314303102081</v>
      </c>
      <c r="H82" s="48">
        <f>効果推計!L83</f>
        <v>0</v>
      </c>
      <c r="I82" s="48">
        <f>効果推計!M83</f>
        <v>164.21009311877057</v>
      </c>
      <c r="J82" s="48">
        <f>効果推計!Z83</f>
        <v>26.454411123968026</v>
      </c>
      <c r="K82" s="48">
        <f>効果推計!AA83</f>
        <v>190.66450424273862</v>
      </c>
      <c r="L82" s="48">
        <f>効果推計!P83</f>
        <v>0</v>
      </c>
      <c r="M82" s="48">
        <f>効果推計!Q83</f>
        <v>70.181512409352877</v>
      </c>
      <c r="N82" s="48">
        <f>効果推計!AB83</f>
        <v>11.306312220625973</v>
      </c>
      <c r="O82" s="48">
        <f>効果推計!AC83</f>
        <v>81.487824629978846</v>
      </c>
      <c r="P82" s="48">
        <f>効果推計!AH83</f>
        <v>12.795030198063046</v>
      </c>
      <c r="Q82" s="48">
        <f>効果推計!AM83</f>
        <v>11.840262114080828</v>
      </c>
    </row>
    <row r="83" spans="1:17" ht="18" customHeight="1" x14ac:dyDescent="0.25">
      <c r="A83" s="3">
        <v>79</v>
      </c>
      <c r="B83" s="176" t="s">
        <v>449</v>
      </c>
      <c r="C83" s="177" t="s">
        <v>306</v>
      </c>
      <c r="D83" s="48">
        <f>効果推計!D84</f>
        <v>0</v>
      </c>
      <c r="E83" s="48">
        <f>効果推計!I84</f>
        <v>234.36230935423708</v>
      </c>
      <c r="F83" s="48">
        <f>効果推計!X84</f>
        <v>502.12911801991015</v>
      </c>
      <c r="G83" s="48">
        <f>効果推計!Y84</f>
        <v>736.49142737414718</v>
      </c>
      <c r="H83" s="48">
        <f>効果推計!L84</f>
        <v>0</v>
      </c>
      <c r="I83" s="48">
        <f>効果推計!M84</f>
        <v>39.399327407312853</v>
      </c>
      <c r="J83" s="48">
        <f>効果推計!Z84</f>
        <v>84.414382057095068</v>
      </c>
      <c r="K83" s="48">
        <f>効果推計!AA84</f>
        <v>123.81370946440791</v>
      </c>
      <c r="L83" s="48">
        <f>効果推計!P84</f>
        <v>0</v>
      </c>
      <c r="M83" s="48">
        <f>効果推計!Q84</f>
        <v>26.707544078902831</v>
      </c>
      <c r="N83" s="48">
        <f>効果推計!AB84</f>
        <v>57.221810067365674</v>
      </c>
      <c r="O83" s="48">
        <f>効果推計!AC84</f>
        <v>83.929354146268494</v>
      </c>
      <c r="P83" s="48">
        <f>効果推計!AH84</f>
        <v>9.4340344861272367</v>
      </c>
      <c r="Q83" s="48">
        <f>効果推計!AM84</f>
        <v>9.3113285862658053</v>
      </c>
    </row>
    <row r="84" spans="1:17" ht="18" customHeight="1" x14ac:dyDescent="0.25">
      <c r="A84" s="3">
        <v>80</v>
      </c>
      <c r="B84" s="176" t="s">
        <v>450</v>
      </c>
      <c r="C84" s="177" t="s">
        <v>451</v>
      </c>
      <c r="D84" s="48">
        <f>効果推計!D85</f>
        <v>0</v>
      </c>
      <c r="E84" s="48">
        <f>効果推計!I85</f>
        <v>550.16304147450694</v>
      </c>
      <c r="F84" s="48">
        <f>効果推計!X85</f>
        <v>122.7786156210809</v>
      </c>
      <c r="G84" s="48">
        <f>効果推計!Y85</f>
        <v>672.94165709558786</v>
      </c>
      <c r="H84" s="48">
        <f>効果推計!L85</f>
        <v>0</v>
      </c>
      <c r="I84" s="48">
        <f>効果推計!M85</f>
        <v>358.69816641986228</v>
      </c>
      <c r="J84" s="48">
        <f>効果推計!Z85</f>
        <v>80.049841553908692</v>
      </c>
      <c r="K84" s="48">
        <f>効果推計!AA85</f>
        <v>438.74800797377094</v>
      </c>
      <c r="L84" s="48">
        <f>効果推計!P85</f>
        <v>0</v>
      </c>
      <c r="M84" s="48">
        <f>効果推計!Q85</f>
        <v>175.66451469500402</v>
      </c>
      <c r="N84" s="48">
        <f>効果推計!AB85</f>
        <v>39.202644129269466</v>
      </c>
      <c r="O84" s="48">
        <f>効果推計!AC85</f>
        <v>214.86715882427347</v>
      </c>
      <c r="P84" s="48">
        <f>効果推計!AH85</f>
        <v>48.015578739673813</v>
      </c>
      <c r="Q84" s="48">
        <f>効果推計!AM85</f>
        <v>45.330847465681906</v>
      </c>
    </row>
    <row r="85" spans="1:17" ht="18" customHeight="1" x14ac:dyDescent="0.25">
      <c r="A85" s="3">
        <v>81</v>
      </c>
      <c r="B85" s="176" t="s">
        <v>452</v>
      </c>
      <c r="C85" s="177" t="s">
        <v>307</v>
      </c>
      <c r="D85" s="48">
        <f>効果推計!D86</f>
        <v>0</v>
      </c>
      <c r="E85" s="48">
        <f>効果推計!I86</f>
        <v>1007.3263661871555</v>
      </c>
      <c r="F85" s="48">
        <f>効果推計!X86</f>
        <v>258.28753499907731</v>
      </c>
      <c r="G85" s="48">
        <f>効果推計!Y86</f>
        <v>1265.6139011862329</v>
      </c>
      <c r="H85" s="48">
        <f>効果推計!L86</f>
        <v>0</v>
      </c>
      <c r="I85" s="48">
        <f>効果推計!M86</f>
        <v>626.21518927694444</v>
      </c>
      <c r="J85" s="48">
        <f>効果推計!Z86</f>
        <v>160.56720348692986</v>
      </c>
      <c r="K85" s="48">
        <f>効果推計!AA86</f>
        <v>786.78239276387433</v>
      </c>
      <c r="L85" s="48">
        <f>効果推計!P86</f>
        <v>0</v>
      </c>
      <c r="M85" s="48">
        <f>効果推計!Q86</f>
        <v>229.46057006879548</v>
      </c>
      <c r="N85" s="48">
        <f>効果推計!AB86</f>
        <v>58.83575275298692</v>
      </c>
      <c r="O85" s="48">
        <f>効果推計!AC86</f>
        <v>288.29632282178244</v>
      </c>
      <c r="P85" s="48">
        <f>効果推計!AH86</f>
        <v>61.40600022097594</v>
      </c>
      <c r="Q85" s="48">
        <f>効果推計!AM86</f>
        <v>58.701368623831357</v>
      </c>
    </row>
    <row r="86" spans="1:17" ht="18" customHeight="1" x14ac:dyDescent="0.25">
      <c r="A86" s="3">
        <v>82</v>
      </c>
      <c r="B86" s="176" t="s">
        <v>453</v>
      </c>
      <c r="C86" s="177" t="s">
        <v>454</v>
      </c>
      <c r="D86" s="48">
        <f>効果推計!D87</f>
        <v>0</v>
      </c>
      <c r="E86" s="48">
        <f>効果推計!I87</f>
        <v>1584.5529119457176</v>
      </c>
      <c r="F86" s="48">
        <f>効果推計!X87</f>
        <v>1393.3398270708349</v>
      </c>
      <c r="G86" s="48">
        <f>効果推計!Y87</f>
        <v>2977.8927390165527</v>
      </c>
      <c r="H86" s="48">
        <f>効果推計!L87</f>
        <v>0</v>
      </c>
      <c r="I86" s="48">
        <f>効果推計!M87</f>
        <v>1000.1768714605947</v>
      </c>
      <c r="J86" s="48">
        <f>効果推計!Z87</f>
        <v>879.48231871280927</v>
      </c>
      <c r="K86" s="48">
        <f>効果推計!AA87</f>
        <v>1879.6591901734041</v>
      </c>
      <c r="L86" s="48">
        <f>効果推計!P87</f>
        <v>0</v>
      </c>
      <c r="M86" s="48">
        <f>効果推計!Q87</f>
        <v>436.3551440177323</v>
      </c>
      <c r="N86" s="48">
        <f>効果推計!AB87</f>
        <v>383.69876848136738</v>
      </c>
      <c r="O86" s="48">
        <f>効果推計!AC87</f>
        <v>820.05391249909974</v>
      </c>
      <c r="P86" s="48">
        <f>効果推計!AH87</f>
        <v>182.97363010528224</v>
      </c>
      <c r="Q86" s="48">
        <f>効果推計!AM87</f>
        <v>146.46619540434472</v>
      </c>
    </row>
    <row r="87" spans="1:17" ht="18" customHeight="1" x14ac:dyDescent="0.25">
      <c r="A87" s="3">
        <v>83</v>
      </c>
      <c r="B87" s="176" t="s">
        <v>455</v>
      </c>
      <c r="C87" s="177" t="s">
        <v>456</v>
      </c>
      <c r="D87" s="48">
        <f>効果推計!D88</f>
        <v>0</v>
      </c>
      <c r="E87" s="48">
        <f>効果推計!I88</f>
        <v>252.50300906672226</v>
      </c>
      <c r="F87" s="48">
        <f>効果推計!X88</f>
        <v>219.60028760416668</v>
      </c>
      <c r="G87" s="48">
        <f>効果推計!Y88</f>
        <v>472.10329667088894</v>
      </c>
      <c r="H87" s="48">
        <f>効果推計!L88</f>
        <v>0</v>
      </c>
      <c r="I87" s="48">
        <f>効果推計!M88</f>
        <v>189.88518026702388</v>
      </c>
      <c r="J87" s="48">
        <f>効果推計!Z88</f>
        <v>165.14195356534876</v>
      </c>
      <c r="K87" s="48">
        <f>効果推計!AA88</f>
        <v>355.02713383237261</v>
      </c>
      <c r="L87" s="48">
        <f>効果推計!P88</f>
        <v>0</v>
      </c>
      <c r="M87" s="48">
        <f>効果推計!Q88</f>
        <v>167.52136738334841</v>
      </c>
      <c r="N87" s="48">
        <f>効果推計!AB88</f>
        <v>145.69228538383737</v>
      </c>
      <c r="O87" s="48">
        <f>効果推計!AC88</f>
        <v>313.21365276718575</v>
      </c>
      <c r="P87" s="48">
        <f>効果推計!AH88</f>
        <v>86.940463345048897</v>
      </c>
      <c r="Q87" s="48">
        <f>効果推計!AM88</f>
        <v>85.536845748832434</v>
      </c>
    </row>
    <row r="88" spans="1:17" ht="18" customHeight="1" x14ac:dyDescent="0.25">
      <c r="A88" s="3">
        <v>84</v>
      </c>
      <c r="B88" s="176" t="s">
        <v>457</v>
      </c>
      <c r="C88" s="177" t="s">
        <v>458</v>
      </c>
      <c r="D88" s="48">
        <f>効果推計!D89</f>
        <v>0</v>
      </c>
      <c r="E88" s="48">
        <f>効果推計!I89</f>
        <v>1841.9813360694523</v>
      </c>
      <c r="F88" s="48">
        <f>効果推計!X89</f>
        <v>3805.8408235270022</v>
      </c>
      <c r="G88" s="48">
        <f>効果推計!Y89</f>
        <v>5647.8221595964542</v>
      </c>
      <c r="H88" s="48">
        <f>効果推計!L89</f>
        <v>0</v>
      </c>
      <c r="I88" s="48">
        <f>効果推計!M89</f>
        <v>977.1117895296394</v>
      </c>
      <c r="J88" s="48">
        <f>効果推計!Z89</f>
        <v>2018.8760140625061</v>
      </c>
      <c r="K88" s="48">
        <f>効果推計!AA89</f>
        <v>2995.9878035921456</v>
      </c>
      <c r="L88" s="48">
        <f>効果推計!P89</f>
        <v>0</v>
      </c>
      <c r="M88" s="48">
        <f>効果推計!Q89</f>
        <v>114.80502717302095</v>
      </c>
      <c r="N88" s="48">
        <f>効果推計!AB89</f>
        <v>237.20634438867916</v>
      </c>
      <c r="O88" s="48">
        <f>効果推計!AC89</f>
        <v>352.01137156170012</v>
      </c>
      <c r="P88" s="48">
        <f>効果推計!AH89</f>
        <v>52.140380255524732</v>
      </c>
      <c r="Q88" s="48">
        <f>効果推計!AM89</f>
        <v>50.7437536765988</v>
      </c>
    </row>
    <row r="89" spans="1:17" ht="18" customHeight="1" x14ac:dyDescent="0.25">
      <c r="A89" s="3">
        <v>85</v>
      </c>
      <c r="B89" s="176" t="s">
        <v>459</v>
      </c>
      <c r="C89" s="177" t="s">
        <v>308</v>
      </c>
      <c r="D89" s="48">
        <f>効果推計!D90</f>
        <v>0</v>
      </c>
      <c r="E89" s="48">
        <f>効果推計!I90</f>
        <v>608.32616351937702</v>
      </c>
      <c r="F89" s="48">
        <f>効果推計!X90</f>
        <v>929.63721921053639</v>
      </c>
      <c r="G89" s="48">
        <f>効果推計!Y90</f>
        <v>1537.9633827299135</v>
      </c>
      <c r="H89" s="48">
        <f>効果推計!L90</f>
        <v>0</v>
      </c>
      <c r="I89" s="48">
        <f>効果推計!M90</f>
        <v>245.74080466398516</v>
      </c>
      <c r="J89" s="48">
        <f>効果推計!Z90</f>
        <v>375.53834109768644</v>
      </c>
      <c r="K89" s="48">
        <f>効果推計!AA90</f>
        <v>621.27914576167166</v>
      </c>
      <c r="L89" s="48">
        <f>効果推計!P90</f>
        <v>0</v>
      </c>
      <c r="M89" s="48">
        <f>効果推計!Q90</f>
        <v>82.412681383991952</v>
      </c>
      <c r="N89" s="48">
        <f>効果推計!AB90</f>
        <v>125.94213522933218</v>
      </c>
      <c r="O89" s="48">
        <f>効果推計!AC90</f>
        <v>208.35481661332415</v>
      </c>
      <c r="P89" s="48">
        <f>効果推計!AH90</f>
        <v>22.431540086298106</v>
      </c>
      <c r="Q89" s="48">
        <f>効果推計!AM90</f>
        <v>21.653840443792035</v>
      </c>
    </row>
    <row r="90" spans="1:17" ht="18" customHeight="1" x14ac:dyDescent="0.25">
      <c r="A90" s="3">
        <v>86</v>
      </c>
      <c r="B90" s="176" t="s">
        <v>460</v>
      </c>
      <c r="C90" s="177" t="s">
        <v>461</v>
      </c>
      <c r="D90" s="48">
        <f>効果推計!D91</f>
        <v>0</v>
      </c>
      <c r="E90" s="48">
        <f>効果推計!I91</f>
        <v>2293.0355162297546</v>
      </c>
      <c r="F90" s="48">
        <f>効果推計!X91</f>
        <v>1436.3774270795982</v>
      </c>
      <c r="G90" s="48">
        <f>効果推計!Y91</f>
        <v>3729.4129433093531</v>
      </c>
      <c r="H90" s="48">
        <f>効果推計!L91</f>
        <v>0</v>
      </c>
      <c r="I90" s="48">
        <f>効果推計!M91</f>
        <v>1317.5028460072504</v>
      </c>
      <c r="J90" s="48">
        <f>効果推計!Z91</f>
        <v>825.29526242555028</v>
      </c>
      <c r="K90" s="48">
        <f>効果推計!AA91</f>
        <v>2142.7981084328007</v>
      </c>
      <c r="L90" s="48">
        <f>効果推計!P91</f>
        <v>0</v>
      </c>
      <c r="M90" s="48">
        <f>効果推計!Q91</f>
        <v>824.52564739559159</v>
      </c>
      <c r="N90" s="48">
        <f>効果推計!AB91</f>
        <v>516.49004979849337</v>
      </c>
      <c r="O90" s="48">
        <f>効果推計!AC91</f>
        <v>1341.0156971940851</v>
      </c>
      <c r="P90" s="48">
        <f>効果推計!AH91</f>
        <v>225.87552307731167</v>
      </c>
      <c r="Q90" s="48">
        <f>効果推計!AM91</f>
        <v>205.42014991226694</v>
      </c>
    </row>
    <row r="91" spans="1:17" ht="18" customHeight="1" x14ac:dyDescent="0.25">
      <c r="A91" s="3">
        <v>87</v>
      </c>
      <c r="B91" s="176" t="s">
        <v>462</v>
      </c>
      <c r="C91" s="177" t="s">
        <v>463</v>
      </c>
      <c r="D91" s="48">
        <f>効果推計!D92</f>
        <v>0</v>
      </c>
      <c r="E91" s="48">
        <f>効果推計!I92</f>
        <v>622.84356297420754</v>
      </c>
      <c r="F91" s="48">
        <f>効果推計!X92</f>
        <v>644.36951882962285</v>
      </c>
      <c r="G91" s="48">
        <f>効果推計!Y92</f>
        <v>1267.2130818038304</v>
      </c>
      <c r="H91" s="48">
        <f>効果推計!L92</f>
        <v>0</v>
      </c>
      <c r="I91" s="48">
        <f>効果推計!M92</f>
        <v>155.38558766854035</v>
      </c>
      <c r="J91" s="48">
        <f>効果推計!Z92</f>
        <v>160.75583390621284</v>
      </c>
      <c r="K91" s="48">
        <f>効果推計!AA92</f>
        <v>316.14142157475322</v>
      </c>
      <c r="L91" s="48">
        <f>効果推計!P92</f>
        <v>0</v>
      </c>
      <c r="M91" s="48">
        <f>効果推計!Q92</f>
        <v>101.84152596189836</v>
      </c>
      <c r="N91" s="48">
        <f>効果推計!AB92</f>
        <v>105.36124796341599</v>
      </c>
      <c r="O91" s="48">
        <f>効果推計!AC92</f>
        <v>207.20277392531435</v>
      </c>
      <c r="P91" s="48">
        <f>効果推計!AH92</f>
        <v>42.068534985962977</v>
      </c>
      <c r="Q91" s="48">
        <f>効果推計!AM92</f>
        <v>32.989660053763778</v>
      </c>
    </row>
    <row r="92" spans="1:17" ht="18" customHeight="1" x14ac:dyDescent="0.25">
      <c r="A92" s="3">
        <v>88</v>
      </c>
      <c r="B92" s="176" t="s">
        <v>464</v>
      </c>
      <c r="C92" s="177" t="s">
        <v>465</v>
      </c>
      <c r="D92" s="48">
        <f>効果推計!D93</f>
        <v>0</v>
      </c>
      <c r="E92" s="48">
        <f>効果推計!I93</f>
        <v>1247.1406254749836</v>
      </c>
      <c r="F92" s="48">
        <f>効果推計!X93</f>
        <v>1103.1423403483907</v>
      </c>
      <c r="G92" s="48">
        <f>効果推計!Y93</f>
        <v>2350.2829658233741</v>
      </c>
      <c r="H92" s="48">
        <f>効果推計!L93</f>
        <v>0</v>
      </c>
      <c r="I92" s="48">
        <f>効果推計!M93</f>
        <v>505.44098534499688</v>
      </c>
      <c r="J92" s="48">
        <f>効果推計!Z93</f>
        <v>447.0813796712942</v>
      </c>
      <c r="K92" s="48">
        <f>効果推計!AA93</f>
        <v>952.52236501629102</v>
      </c>
      <c r="L92" s="48">
        <f>効果推計!P93</f>
        <v>0</v>
      </c>
      <c r="M92" s="48">
        <f>効果推計!Q93</f>
        <v>292.96052059922835</v>
      </c>
      <c r="N92" s="48">
        <f>効果推計!AB93</f>
        <v>259.13449351425868</v>
      </c>
      <c r="O92" s="48">
        <f>効果推計!AC93</f>
        <v>552.09501411348697</v>
      </c>
      <c r="P92" s="48">
        <f>効果推計!AH93</f>
        <v>98.40699256315186</v>
      </c>
      <c r="Q92" s="48">
        <f>効果推計!AM93</f>
        <v>79.553508941446779</v>
      </c>
    </row>
    <row r="93" spans="1:17" ht="18" customHeight="1" x14ac:dyDescent="0.25">
      <c r="A93" s="3">
        <v>89</v>
      </c>
      <c r="B93" s="176" t="s">
        <v>466</v>
      </c>
      <c r="C93" s="177" t="s">
        <v>5</v>
      </c>
      <c r="D93" s="48">
        <f>効果推計!D94</f>
        <v>0</v>
      </c>
      <c r="E93" s="48">
        <f>効果推計!I94</f>
        <v>1276.9569266511428</v>
      </c>
      <c r="F93" s="48">
        <f>効果推計!X94</f>
        <v>462.80095149769244</v>
      </c>
      <c r="G93" s="48">
        <f>効果推計!Y94</f>
        <v>1739.7578781488353</v>
      </c>
      <c r="H93" s="48">
        <f>効果推計!L94</f>
        <v>0</v>
      </c>
      <c r="I93" s="48">
        <f>効果推計!M94</f>
        <v>462.64517765904264</v>
      </c>
      <c r="J93" s="48">
        <f>効果推計!Z94</f>
        <v>167.6741195867433</v>
      </c>
      <c r="K93" s="48">
        <f>効果推計!AA94</f>
        <v>630.31929724578595</v>
      </c>
      <c r="L93" s="48">
        <f>効果推計!P94</f>
        <v>0</v>
      </c>
      <c r="M93" s="48">
        <f>効果推計!Q94</f>
        <v>460.27147109642181</v>
      </c>
      <c r="N93" s="48">
        <f>効果推計!AB94</f>
        <v>166.81382928812042</v>
      </c>
      <c r="O93" s="48">
        <f>効果推計!AC94</f>
        <v>627.08530038454217</v>
      </c>
      <c r="P93" s="48">
        <f>効果推計!AH94</f>
        <v>88.810711043139065</v>
      </c>
      <c r="Q93" s="48">
        <f>効果推計!AM94</f>
        <v>88.810711043139065</v>
      </c>
    </row>
    <row r="94" spans="1:17" ht="18" customHeight="1" x14ac:dyDescent="0.25">
      <c r="A94" s="3">
        <v>90</v>
      </c>
      <c r="B94" s="176" t="s">
        <v>467</v>
      </c>
      <c r="C94" s="177" t="s">
        <v>309</v>
      </c>
      <c r="D94" s="48">
        <f>効果推計!D95</f>
        <v>0</v>
      </c>
      <c r="E94" s="48">
        <f>効果推計!I95</f>
        <v>141.44056950009232</v>
      </c>
      <c r="F94" s="48">
        <f>効果推計!X95</f>
        <v>2580.0757003218087</v>
      </c>
      <c r="G94" s="48">
        <f>効果推計!Y95</f>
        <v>2721.516269821901</v>
      </c>
      <c r="H94" s="48">
        <f>効果推計!L95</f>
        <v>0</v>
      </c>
      <c r="I94" s="48">
        <f>効果推計!M95</f>
        <v>97.135120646061765</v>
      </c>
      <c r="J94" s="48">
        <f>効果推計!Z95</f>
        <v>1771.8817543828372</v>
      </c>
      <c r="K94" s="48">
        <f>効果推計!AA95</f>
        <v>1869.016875028899</v>
      </c>
      <c r="L94" s="48">
        <f>効果推計!P95</f>
        <v>0</v>
      </c>
      <c r="M94" s="48">
        <f>効果推計!Q95</f>
        <v>83.772027384688585</v>
      </c>
      <c r="N94" s="48">
        <f>効果推計!AB95</f>
        <v>1528.1200647441331</v>
      </c>
      <c r="O94" s="48">
        <f>効果推計!AC95</f>
        <v>1611.8920921288218</v>
      </c>
      <c r="P94" s="48">
        <f>効果推計!AH95</f>
        <v>268.0631942416473</v>
      </c>
      <c r="Q94" s="48">
        <f>効果推計!AM95</f>
        <v>264.82013290487083</v>
      </c>
    </row>
    <row r="95" spans="1:17" ht="18" customHeight="1" x14ac:dyDescent="0.25">
      <c r="A95" s="3">
        <v>91</v>
      </c>
      <c r="B95" s="176" t="s">
        <v>468</v>
      </c>
      <c r="C95" s="177" t="s">
        <v>310</v>
      </c>
      <c r="D95" s="48">
        <f>効果推計!D96</f>
        <v>0</v>
      </c>
      <c r="E95" s="48">
        <f>効果推計!I96</f>
        <v>0</v>
      </c>
      <c r="F95" s="48">
        <f>効果推計!X96</f>
        <v>79.356674097563399</v>
      </c>
      <c r="G95" s="48">
        <f>効果推計!Y96</f>
        <v>79.356674097563399</v>
      </c>
      <c r="H95" s="48">
        <f>効果推計!L96</f>
        <v>0</v>
      </c>
      <c r="I95" s="48">
        <f>効果推計!M96</f>
        <v>0</v>
      </c>
      <c r="J95" s="48">
        <f>効果推計!Z96</f>
        <v>40.825894946630306</v>
      </c>
      <c r="K95" s="48">
        <f>効果推計!AA96</f>
        <v>40.825894946630306</v>
      </c>
      <c r="L95" s="48">
        <f>効果推計!P96</f>
        <v>0</v>
      </c>
      <c r="M95" s="48">
        <f>効果推計!Q96</f>
        <v>0</v>
      </c>
      <c r="N95" s="48">
        <f>効果推計!AB96</f>
        <v>31.362959244905795</v>
      </c>
      <c r="O95" s="48">
        <f>効果推計!AC96</f>
        <v>31.362959244905795</v>
      </c>
      <c r="P95" s="48">
        <f>効果推計!AH96</f>
        <v>4.3207808250855972</v>
      </c>
      <c r="Q95" s="48">
        <f>効果推計!AM96</f>
        <v>4.2794361225910524</v>
      </c>
    </row>
    <row r="96" spans="1:17" ht="18" customHeight="1" x14ac:dyDescent="0.25">
      <c r="A96" s="3">
        <v>92</v>
      </c>
      <c r="B96" s="176" t="s">
        <v>469</v>
      </c>
      <c r="C96" s="177" t="s">
        <v>470</v>
      </c>
      <c r="D96" s="48">
        <f>効果推計!D97</f>
        <v>0</v>
      </c>
      <c r="E96" s="48">
        <f>効果推計!I97</f>
        <v>0</v>
      </c>
      <c r="F96" s="48">
        <f>効果推計!X97</f>
        <v>2485.3953075225468</v>
      </c>
      <c r="G96" s="48">
        <f>効果推計!Y97</f>
        <v>2485.3953075225468</v>
      </c>
      <c r="H96" s="48">
        <f>効果推計!L97</f>
        <v>0</v>
      </c>
      <c r="I96" s="48">
        <f>効果推計!M97</f>
        <v>0</v>
      </c>
      <c r="J96" s="48">
        <f>効果推計!Z97</f>
        <v>1395.8681083728675</v>
      </c>
      <c r="K96" s="48">
        <f>効果推計!AA97</f>
        <v>1395.8681083728675</v>
      </c>
      <c r="L96" s="48">
        <f>効果推計!P97</f>
        <v>0</v>
      </c>
      <c r="M96" s="48">
        <f>効果推計!Q97</f>
        <v>0</v>
      </c>
      <c r="N96" s="48">
        <f>効果推計!AB97</f>
        <v>1114.2684740443381</v>
      </c>
      <c r="O96" s="48">
        <f>効果推計!AC97</f>
        <v>1114.2684740443381</v>
      </c>
      <c r="P96" s="48">
        <f>効果推計!AH97</f>
        <v>226.88492868723142</v>
      </c>
      <c r="Q96" s="48">
        <f>効果推計!AM97</f>
        <v>202.4193247106806</v>
      </c>
    </row>
    <row r="97" spans="1:17" ht="18" customHeight="1" x14ac:dyDescent="0.25">
      <c r="A97" s="3">
        <v>93</v>
      </c>
      <c r="B97" s="176" t="s">
        <v>471</v>
      </c>
      <c r="C97" s="177" t="s">
        <v>472</v>
      </c>
      <c r="D97" s="48">
        <f>効果推計!D98</f>
        <v>0</v>
      </c>
      <c r="E97" s="48">
        <f>効果推計!I98</f>
        <v>49.483214690710703</v>
      </c>
      <c r="F97" s="48">
        <f>効果推計!X98</f>
        <v>125.16894351469314</v>
      </c>
      <c r="G97" s="48">
        <f>効果推計!Y98</f>
        <v>174.65215820540385</v>
      </c>
      <c r="H97" s="48">
        <f>効果推計!L98</f>
        <v>0</v>
      </c>
      <c r="I97" s="48">
        <f>効果推計!M98</f>
        <v>30.958760282408893</v>
      </c>
      <c r="J97" s="48">
        <f>効果推計!Z98</f>
        <v>78.310904845097255</v>
      </c>
      <c r="K97" s="48">
        <f>効果推計!AA98</f>
        <v>109.26966512750614</v>
      </c>
      <c r="L97" s="48">
        <f>効果推計!P98</f>
        <v>0</v>
      </c>
      <c r="M97" s="48">
        <f>効果推計!Q98</f>
        <v>26.524285269012442</v>
      </c>
      <c r="N97" s="48">
        <f>効果推計!AB98</f>
        <v>67.093797065449749</v>
      </c>
      <c r="O97" s="48">
        <f>効果推計!AC98</f>
        <v>93.618082334462201</v>
      </c>
      <c r="P97" s="48">
        <f>効果推計!AH98</f>
        <v>20.270528047814381</v>
      </c>
      <c r="Q97" s="48">
        <f>効果推計!AM98</f>
        <v>19.335284865028971</v>
      </c>
    </row>
    <row r="98" spans="1:17" ht="18" customHeight="1" x14ac:dyDescent="0.25">
      <c r="A98" s="3">
        <v>94</v>
      </c>
      <c r="B98" s="176" t="s">
        <v>473</v>
      </c>
      <c r="C98" s="177" t="s">
        <v>474</v>
      </c>
      <c r="D98" s="48">
        <f>効果推計!D99</f>
        <v>0</v>
      </c>
      <c r="E98" s="48">
        <f>効果推計!I99</f>
        <v>0</v>
      </c>
      <c r="F98" s="48">
        <f>効果推計!X99</f>
        <v>1687.0185133846285</v>
      </c>
      <c r="G98" s="48">
        <f>効果推計!Y99</f>
        <v>1687.0185133846285</v>
      </c>
      <c r="H98" s="48">
        <f>効果推計!L99</f>
        <v>0</v>
      </c>
      <c r="I98" s="48">
        <f>効果推計!M99</f>
        <v>0</v>
      </c>
      <c r="J98" s="48">
        <f>効果推計!Z99</f>
        <v>1141.1289918044256</v>
      </c>
      <c r="K98" s="48">
        <f>効果推計!AA99</f>
        <v>1141.1289918044256</v>
      </c>
      <c r="L98" s="48">
        <f>効果推計!P99</f>
        <v>0</v>
      </c>
      <c r="M98" s="48">
        <f>効果推計!Q99</f>
        <v>0</v>
      </c>
      <c r="N98" s="48">
        <f>効果推計!AB99</f>
        <v>1071.258416750976</v>
      </c>
      <c r="O98" s="48">
        <f>効果推計!AC99</f>
        <v>1071.258416750976</v>
      </c>
      <c r="P98" s="48">
        <f>効果推計!AH99</f>
        <v>263.44272418577327</v>
      </c>
      <c r="Q98" s="48">
        <f>効果推計!AM99</f>
        <v>259.52825317708687</v>
      </c>
    </row>
    <row r="99" spans="1:17" ht="18" customHeight="1" x14ac:dyDescent="0.25">
      <c r="A99" s="3">
        <v>95</v>
      </c>
      <c r="B99" s="176" t="s">
        <v>475</v>
      </c>
      <c r="C99" s="177" t="s">
        <v>476</v>
      </c>
      <c r="D99" s="48">
        <f>効果推計!D100</f>
        <v>0</v>
      </c>
      <c r="E99" s="48">
        <f>効果推計!I100</f>
        <v>0</v>
      </c>
      <c r="F99" s="48">
        <f>効果推計!X100</f>
        <v>263.34075906657102</v>
      </c>
      <c r="G99" s="48">
        <f>効果推計!Y100</f>
        <v>263.34075906657102</v>
      </c>
      <c r="H99" s="48">
        <f>効果推計!L100</f>
        <v>0</v>
      </c>
      <c r="I99" s="48">
        <f>効果推計!M100</f>
        <v>0</v>
      </c>
      <c r="J99" s="48">
        <f>効果推計!Z100</f>
        <v>198.8610951650634</v>
      </c>
      <c r="K99" s="48">
        <f>効果推計!AA100</f>
        <v>198.8610951650634</v>
      </c>
      <c r="L99" s="48">
        <f>効果推計!P100</f>
        <v>0</v>
      </c>
      <c r="M99" s="48">
        <f>効果推計!Q100</f>
        <v>0</v>
      </c>
      <c r="N99" s="48">
        <f>効果推計!AB100</f>
        <v>167.32085567015292</v>
      </c>
      <c r="O99" s="48">
        <f>効果推計!AC100</f>
        <v>167.32085567015292</v>
      </c>
      <c r="P99" s="48">
        <f>効果推計!AH100</f>
        <v>46.128222919944385</v>
      </c>
      <c r="Q99" s="48">
        <f>効果推計!AM100</f>
        <v>45.380528592338571</v>
      </c>
    </row>
    <row r="100" spans="1:17" ht="18" customHeight="1" x14ac:dyDescent="0.25">
      <c r="A100" s="3">
        <v>96</v>
      </c>
      <c r="B100" s="176" t="s">
        <v>477</v>
      </c>
      <c r="C100" s="177" t="s">
        <v>478</v>
      </c>
      <c r="D100" s="48">
        <f>効果推計!D101</f>
        <v>0</v>
      </c>
      <c r="E100" s="48">
        <f>効果推計!I101</f>
        <v>515.69937181671651</v>
      </c>
      <c r="F100" s="48">
        <f>効果推計!X101</f>
        <v>1071.520511147306</v>
      </c>
      <c r="G100" s="48">
        <f>効果推計!Y101</f>
        <v>1587.2198829640224</v>
      </c>
      <c r="H100" s="48">
        <f>効果推計!L101</f>
        <v>0</v>
      </c>
      <c r="I100" s="48">
        <f>効果推計!M101</f>
        <v>290.43283107137842</v>
      </c>
      <c r="J100" s="48">
        <f>効果推計!Z101</f>
        <v>603.46153711074737</v>
      </c>
      <c r="K100" s="48">
        <f>効果推計!AA101</f>
        <v>893.89436818212573</v>
      </c>
      <c r="L100" s="48">
        <f>効果推計!P101</f>
        <v>0</v>
      </c>
      <c r="M100" s="48">
        <f>効果推計!Q101</f>
        <v>256.14932285650275</v>
      </c>
      <c r="N100" s="48">
        <f>効果推計!AB101</f>
        <v>532.22724004943063</v>
      </c>
      <c r="O100" s="48">
        <f>効果推計!AC101</f>
        <v>788.37656290593327</v>
      </c>
      <c r="P100" s="48">
        <f>効果推計!AH101</f>
        <v>206.13870822419213</v>
      </c>
      <c r="Q100" s="48">
        <f>効果推計!AM101</f>
        <v>155.59600039388178</v>
      </c>
    </row>
    <row r="101" spans="1:17" ht="18" customHeight="1" x14ac:dyDescent="0.25">
      <c r="A101" s="3">
        <v>97</v>
      </c>
      <c r="B101" s="176" t="s">
        <v>479</v>
      </c>
      <c r="C101" s="177" t="s">
        <v>311</v>
      </c>
      <c r="D101" s="48">
        <f>効果推計!D102</f>
        <v>0</v>
      </c>
      <c r="E101" s="48">
        <f>効果推計!I102</f>
        <v>11754.359568132073</v>
      </c>
      <c r="F101" s="48">
        <f>効果推計!X102</f>
        <v>1012.6652135107139</v>
      </c>
      <c r="G101" s="48">
        <f>効果推計!Y102</f>
        <v>12767.024781642787</v>
      </c>
      <c r="H101" s="48">
        <f>効果推計!L102</f>
        <v>0</v>
      </c>
      <c r="I101" s="48">
        <f>効果推計!M102</f>
        <v>7834.2829229058525</v>
      </c>
      <c r="J101" s="48">
        <f>効果推計!Z102</f>
        <v>674.94156043488613</v>
      </c>
      <c r="K101" s="48">
        <f>効果推計!AA102</f>
        <v>8509.2244833407385</v>
      </c>
      <c r="L101" s="48">
        <f>効果推計!P102</f>
        <v>0</v>
      </c>
      <c r="M101" s="48">
        <f>効果推計!Q102</f>
        <v>1470.6109994239948</v>
      </c>
      <c r="N101" s="48">
        <f>効果推計!AB102</f>
        <v>126.69653272820238</v>
      </c>
      <c r="O101" s="48">
        <f>効果推計!AC102</f>
        <v>1597.3075321521972</v>
      </c>
      <c r="P101" s="48">
        <f>効果推計!AH102</f>
        <v>383.08716564876261</v>
      </c>
      <c r="Q101" s="48">
        <f>効果推計!AM102</f>
        <v>342.11595333696152</v>
      </c>
    </row>
    <row r="102" spans="1:17" ht="18" customHeight="1" x14ac:dyDescent="0.25">
      <c r="A102" s="3">
        <v>98</v>
      </c>
      <c r="B102" s="176" t="s">
        <v>480</v>
      </c>
      <c r="C102" s="177" t="s">
        <v>312</v>
      </c>
      <c r="D102" s="48">
        <f>効果推計!D103</f>
        <v>0</v>
      </c>
      <c r="E102" s="48">
        <f>効果推計!I103</f>
        <v>1391.0416647991499</v>
      </c>
      <c r="F102" s="48">
        <f>効果推計!X103</f>
        <v>1072.7546302063254</v>
      </c>
      <c r="G102" s="48">
        <f>効果推計!Y103</f>
        <v>2463.7962950054753</v>
      </c>
      <c r="H102" s="48">
        <f>効果推計!L103</f>
        <v>0</v>
      </c>
      <c r="I102" s="48">
        <f>効果推計!M103</f>
        <v>372.91915782324833</v>
      </c>
      <c r="J102" s="48">
        <f>効果推計!Z103</f>
        <v>287.59077702053997</v>
      </c>
      <c r="K102" s="48">
        <f>効果推計!AA103</f>
        <v>660.5099348437883</v>
      </c>
      <c r="L102" s="48">
        <f>効果推計!P103</f>
        <v>0</v>
      </c>
      <c r="M102" s="48">
        <f>効果推計!Q103</f>
        <v>193.84093951026964</v>
      </c>
      <c r="N102" s="48">
        <f>効果推計!AB103</f>
        <v>149.48780517886976</v>
      </c>
      <c r="O102" s="48">
        <f>効果推計!AC103</f>
        <v>343.3287446891394</v>
      </c>
      <c r="P102" s="48">
        <f>効果推計!AH103</f>
        <v>64.06376294459325</v>
      </c>
      <c r="Q102" s="48">
        <f>効果推計!AM103</f>
        <v>52.0044364685414</v>
      </c>
    </row>
    <row r="103" spans="1:17" ht="18" customHeight="1" x14ac:dyDescent="0.25">
      <c r="A103" s="3">
        <v>99</v>
      </c>
      <c r="B103" s="176" t="s">
        <v>481</v>
      </c>
      <c r="C103" s="177" t="s">
        <v>313</v>
      </c>
      <c r="D103" s="48">
        <f>効果推計!D104</f>
        <v>0</v>
      </c>
      <c r="E103" s="48">
        <f>効果推計!I104</f>
        <v>5431.3312074966552</v>
      </c>
      <c r="F103" s="48">
        <f>効果推計!X104</f>
        <v>1787.1137057078324</v>
      </c>
      <c r="G103" s="48">
        <f>効果推計!Y104</f>
        <v>7218.4449132044874</v>
      </c>
      <c r="H103" s="48">
        <f>効果推計!L104</f>
        <v>0</v>
      </c>
      <c r="I103" s="48">
        <f>効果推計!M104</f>
        <v>2000.5284743435466</v>
      </c>
      <c r="J103" s="48">
        <f>効果推計!Z104</f>
        <v>658.2496479359354</v>
      </c>
      <c r="K103" s="48">
        <f>効果推計!AA104</f>
        <v>2658.778122279482</v>
      </c>
      <c r="L103" s="48">
        <f>効果推計!P104</f>
        <v>0</v>
      </c>
      <c r="M103" s="48">
        <f>効果推計!Q104</f>
        <v>1512.337138012452</v>
      </c>
      <c r="N103" s="48">
        <f>効果推計!AB104</f>
        <v>497.61620562976412</v>
      </c>
      <c r="O103" s="48">
        <f>効果推計!AC104</f>
        <v>2009.9533436422162</v>
      </c>
      <c r="P103" s="48">
        <f>効果推計!AH104</f>
        <v>528.897825692575</v>
      </c>
      <c r="Q103" s="48">
        <f>効果推計!AM104</f>
        <v>395.90223354581633</v>
      </c>
    </row>
    <row r="104" spans="1:17" ht="18" customHeight="1" x14ac:dyDescent="0.25">
      <c r="A104" s="3">
        <v>100</v>
      </c>
      <c r="B104" s="176" t="s">
        <v>482</v>
      </c>
      <c r="C104" s="177" t="s">
        <v>483</v>
      </c>
      <c r="D104" s="48">
        <f>効果推計!D105</f>
        <v>0</v>
      </c>
      <c r="E104" s="48">
        <f>効果推計!I105</f>
        <v>15410.232199081709</v>
      </c>
      <c r="F104" s="48">
        <f>効果推計!X105</f>
        <v>5089.8412106000778</v>
      </c>
      <c r="G104" s="48">
        <f>効果推計!Y105</f>
        <v>20500.073409681787</v>
      </c>
      <c r="H104" s="48">
        <f>効果推計!L105</f>
        <v>0</v>
      </c>
      <c r="I104" s="48">
        <f>効果推計!M105</f>
        <v>10977.699098449291</v>
      </c>
      <c r="J104" s="48">
        <f>効果推計!Z105</f>
        <v>3625.8211133368959</v>
      </c>
      <c r="K104" s="48">
        <f>効果推計!AA105</f>
        <v>14603.520211786186</v>
      </c>
      <c r="L104" s="48">
        <f>効果推計!P105</f>
        <v>0</v>
      </c>
      <c r="M104" s="48">
        <f>効果推計!Q105</f>
        <v>6797.9721690212373</v>
      </c>
      <c r="N104" s="48">
        <f>効果推計!AB105</f>
        <v>2245.30029446659</v>
      </c>
      <c r="O104" s="48">
        <f>効果推計!AC105</f>
        <v>9043.2724634878268</v>
      </c>
      <c r="P104" s="48">
        <f>効果推計!AH105</f>
        <v>2711.7960756658676</v>
      </c>
      <c r="Q104" s="48">
        <f>効果推計!AM105</f>
        <v>2235.458391251972</v>
      </c>
    </row>
    <row r="105" spans="1:17" ht="18" customHeight="1" x14ac:dyDescent="0.25">
      <c r="A105" s="3">
        <v>101</v>
      </c>
      <c r="B105" s="176" t="s">
        <v>484</v>
      </c>
      <c r="C105" s="177" t="s">
        <v>485</v>
      </c>
      <c r="D105" s="48">
        <f>効果推計!D106</f>
        <v>0</v>
      </c>
      <c r="E105" s="48">
        <f>効果推計!I106</f>
        <v>0</v>
      </c>
      <c r="F105" s="48">
        <f>効果推計!X106</f>
        <v>762.75614988633708</v>
      </c>
      <c r="G105" s="48">
        <f>効果推計!Y106</f>
        <v>762.75614988633708</v>
      </c>
      <c r="H105" s="48">
        <f>効果推計!L106</f>
        <v>0</v>
      </c>
      <c r="I105" s="48">
        <f>効果推計!M106</f>
        <v>0</v>
      </c>
      <c r="J105" s="48">
        <f>効果推計!Z106</f>
        <v>352.75212249623831</v>
      </c>
      <c r="K105" s="48">
        <f>効果推計!AA106</f>
        <v>352.75212249623831</v>
      </c>
      <c r="L105" s="48">
        <f>効果推計!P106</f>
        <v>0</v>
      </c>
      <c r="M105" s="48">
        <f>効果推計!Q106</f>
        <v>0</v>
      </c>
      <c r="N105" s="48">
        <f>効果推計!AB106</f>
        <v>187.06129828935269</v>
      </c>
      <c r="O105" s="48">
        <f>効果推計!AC106</f>
        <v>187.06129828935269</v>
      </c>
      <c r="P105" s="48">
        <f>効果推計!AH106</f>
        <v>74.465314306060392</v>
      </c>
      <c r="Q105" s="48">
        <f>効果推計!AM106</f>
        <v>67.585961334515105</v>
      </c>
    </row>
    <row r="106" spans="1:17" ht="18" customHeight="1" x14ac:dyDescent="0.25">
      <c r="A106" s="3">
        <v>102</v>
      </c>
      <c r="B106" s="176" t="s">
        <v>486</v>
      </c>
      <c r="C106" s="177" t="s">
        <v>487</v>
      </c>
      <c r="D106" s="48">
        <f>効果推計!D107</f>
        <v>0</v>
      </c>
      <c r="E106" s="48">
        <f>効果推計!I107</f>
        <v>0.37858340740988422</v>
      </c>
      <c r="F106" s="48">
        <f>効果推計!X107</f>
        <v>5541.1679473564691</v>
      </c>
      <c r="G106" s="48">
        <f>効果推計!Y107</f>
        <v>5541.5465307638788</v>
      </c>
      <c r="H106" s="48">
        <f>効果推計!L107</f>
        <v>0</v>
      </c>
      <c r="I106" s="48">
        <f>効果推計!M107</f>
        <v>0.14665847720940162</v>
      </c>
      <c r="J106" s="48">
        <f>効果推計!Z107</f>
        <v>2146.5791611965619</v>
      </c>
      <c r="K106" s="48">
        <f>効果推計!AA107</f>
        <v>2146.7258196737712</v>
      </c>
      <c r="L106" s="48">
        <f>効果推計!P107</f>
        <v>0</v>
      </c>
      <c r="M106" s="48">
        <f>効果推計!Q107</f>
        <v>0.10654167236906736</v>
      </c>
      <c r="N106" s="48">
        <f>効果推計!AB107</f>
        <v>1559.4061663406565</v>
      </c>
      <c r="O106" s="48">
        <f>効果推計!AC107</f>
        <v>1559.5127080130255</v>
      </c>
      <c r="P106" s="48">
        <f>効果推計!AH107</f>
        <v>1012.1903606865728</v>
      </c>
      <c r="Q106" s="48">
        <f>効果推計!AM107</f>
        <v>871.88940064076905</v>
      </c>
    </row>
    <row r="107" spans="1:17" ht="18" customHeight="1" x14ac:dyDescent="0.25">
      <c r="A107" s="3">
        <v>103</v>
      </c>
      <c r="B107" s="176" t="s">
        <v>488</v>
      </c>
      <c r="C107" s="177" t="s">
        <v>489</v>
      </c>
      <c r="D107" s="48">
        <f>効果推計!D108</f>
        <v>0</v>
      </c>
      <c r="E107" s="48">
        <f>効果推計!I108</f>
        <v>27.752134926338034</v>
      </c>
      <c r="F107" s="48">
        <f>効果推計!X108</f>
        <v>1322.8845908453015</v>
      </c>
      <c r="G107" s="48">
        <f>効果推計!Y108</f>
        <v>1350.6367257716395</v>
      </c>
      <c r="H107" s="48">
        <f>効果推計!L108</f>
        <v>0</v>
      </c>
      <c r="I107" s="48">
        <f>効果推計!M108</f>
        <v>17.693416571925304</v>
      </c>
      <c r="J107" s="48">
        <f>効果推計!Z108</f>
        <v>843.40711821032551</v>
      </c>
      <c r="K107" s="48">
        <f>効果推計!AA108</f>
        <v>861.10053478225075</v>
      </c>
      <c r="L107" s="48">
        <f>効果推計!P108</f>
        <v>0</v>
      </c>
      <c r="M107" s="48">
        <f>効果推計!Q108</f>
        <v>7.3847916803056108</v>
      </c>
      <c r="N107" s="48">
        <f>効果推計!AB108</f>
        <v>352.01713837184599</v>
      </c>
      <c r="O107" s="48">
        <f>効果推計!AC108</f>
        <v>359.40193005215156</v>
      </c>
      <c r="P107" s="48">
        <f>効果推計!AH108</f>
        <v>211.86695377828323</v>
      </c>
      <c r="Q107" s="48">
        <f>効果推計!AM108</f>
        <v>133.12207856805779</v>
      </c>
    </row>
    <row r="108" spans="1:17" ht="18" customHeight="1" x14ac:dyDescent="0.25">
      <c r="A108" s="3">
        <v>104</v>
      </c>
      <c r="B108" s="176" t="s">
        <v>490</v>
      </c>
      <c r="C108" s="177" t="s">
        <v>491</v>
      </c>
      <c r="D108" s="48">
        <f>効果推計!D109</f>
        <v>0</v>
      </c>
      <c r="E108" s="48">
        <f>効果推計!I109</f>
        <v>75.90132256799096</v>
      </c>
      <c r="F108" s="48">
        <f>効果推計!X109</f>
        <v>2441.8996388415021</v>
      </c>
      <c r="G108" s="48">
        <f>効果推計!Y109</f>
        <v>2517.8009614094931</v>
      </c>
      <c r="H108" s="48">
        <f>効果推計!L109</f>
        <v>0</v>
      </c>
      <c r="I108" s="48">
        <f>効果推計!M109</f>
        <v>51.651043545136908</v>
      </c>
      <c r="J108" s="48">
        <f>効果推計!Z109</f>
        <v>1661.7189307297597</v>
      </c>
      <c r="K108" s="48">
        <f>効果推計!AA109</f>
        <v>1713.3699742748968</v>
      </c>
      <c r="L108" s="48">
        <f>効果推計!P109</f>
        <v>0</v>
      </c>
      <c r="M108" s="48">
        <f>効果推計!Q109</f>
        <v>17.645810233188467</v>
      </c>
      <c r="N108" s="48">
        <f>効果推計!AB109</f>
        <v>567.70153901982439</v>
      </c>
      <c r="O108" s="48">
        <f>効果推計!AC109</f>
        <v>585.34734925301279</v>
      </c>
      <c r="P108" s="48">
        <f>効果推計!AH109</f>
        <v>211.58782790414389</v>
      </c>
      <c r="Q108" s="48">
        <f>効果推計!AM109</f>
        <v>188.00751478035482</v>
      </c>
    </row>
    <row r="109" spans="1:17" ht="18" customHeight="1" x14ac:dyDescent="0.25">
      <c r="A109" s="3">
        <v>105</v>
      </c>
      <c r="B109" s="176" t="s">
        <v>492</v>
      </c>
      <c r="C109" s="177" t="s">
        <v>314</v>
      </c>
      <c r="D109" s="48">
        <f>効果推計!D110</f>
        <v>0</v>
      </c>
      <c r="E109" s="48">
        <f>効果推計!I110</f>
        <v>152.11506245211748</v>
      </c>
      <c r="F109" s="48">
        <f>効果推計!X110</f>
        <v>1968.9811456094028</v>
      </c>
      <c r="G109" s="48">
        <f>効果推計!Y110</f>
        <v>2121.0962080615204</v>
      </c>
      <c r="H109" s="48">
        <f>効果推計!L110</f>
        <v>0</v>
      </c>
      <c r="I109" s="48">
        <f>効果推計!M110</f>
        <v>105.73335474424526</v>
      </c>
      <c r="J109" s="48">
        <f>効果推計!Z110</f>
        <v>1368.6151693162021</v>
      </c>
      <c r="K109" s="48">
        <f>効果推計!AA110</f>
        <v>1474.3485240604475</v>
      </c>
      <c r="L109" s="48">
        <f>効果推計!P110</f>
        <v>0</v>
      </c>
      <c r="M109" s="48">
        <f>効果推計!Q110</f>
        <v>44.453550975274283</v>
      </c>
      <c r="N109" s="48">
        <f>効果推計!AB110</f>
        <v>575.40786766763165</v>
      </c>
      <c r="O109" s="48">
        <f>効果推計!AC110</f>
        <v>619.86141864290596</v>
      </c>
      <c r="P109" s="48">
        <f>効果推計!AH110</f>
        <v>428.5209274010694</v>
      </c>
      <c r="Q109" s="48">
        <f>効果推計!AM110</f>
        <v>275.77409797228643</v>
      </c>
    </row>
    <row r="110" spans="1:17" ht="18" customHeight="1" x14ac:dyDescent="0.25">
      <c r="A110" s="3">
        <v>106</v>
      </c>
      <c r="B110" s="176" t="s">
        <v>493</v>
      </c>
      <c r="C110" s="177" t="s">
        <v>318</v>
      </c>
      <c r="D110" s="48">
        <f>効果推計!D111</f>
        <v>0</v>
      </c>
      <c r="E110" s="48">
        <f>効果推計!I111</f>
        <v>358.16392814014091</v>
      </c>
      <c r="F110" s="48">
        <f>効果推計!X111</f>
        <v>179.05861537328934</v>
      </c>
      <c r="G110" s="48">
        <f>効果推計!Y111</f>
        <v>537.22254351343031</v>
      </c>
      <c r="H110" s="48">
        <f>効果推計!L111</f>
        <v>0</v>
      </c>
      <c r="I110" s="48">
        <f>効果推計!M111</f>
        <v>0</v>
      </c>
      <c r="J110" s="48">
        <f>効果推計!Z111</f>
        <v>0</v>
      </c>
      <c r="K110" s="48">
        <f>効果推計!AA111</f>
        <v>0</v>
      </c>
      <c r="L110" s="48">
        <f>効果推計!P111</f>
        <v>0</v>
      </c>
      <c r="M110" s="48">
        <f>効果推計!Q111</f>
        <v>0</v>
      </c>
      <c r="N110" s="48">
        <f>効果推計!AB111</f>
        <v>0</v>
      </c>
      <c r="O110" s="48">
        <f>効果推計!AC111</f>
        <v>0</v>
      </c>
      <c r="P110" s="48">
        <f>効果推計!AH111</f>
        <v>0</v>
      </c>
      <c r="Q110" s="48">
        <f>効果推計!AM111</f>
        <v>0</v>
      </c>
    </row>
    <row r="111" spans="1:17" ht="18" customHeight="1" thickBot="1" x14ac:dyDescent="0.3">
      <c r="A111" s="3">
        <v>107</v>
      </c>
      <c r="B111" s="244" t="s">
        <v>494</v>
      </c>
      <c r="C111" s="245" t="s">
        <v>319</v>
      </c>
      <c r="D111" s="59">
        <f>効果推計!D112</f>
        <v>0</v>
      </c>
      <c r="E111" s="59">
        <f>効果推計!I112</f>
        <v>5178.2606951645575</v>
      </c>
      <c r="F111" s="59">
        <f>効果推計!X112</f>
        <v>525.03894522636244</v>
      </c>
      <c r="G111" s="59">
        <f>効果推計!Y112</f>
        <v>5703.2996403909201</v>
      </c>
      <c r="H111" s="59">
        <f>効果推計!L112</f>
        <v>0</v>
      </c>
      <c r="I111" s="59">
        <f>効果推計!M112</f>
        <v>2110.5973693678602</v>
      </c>
      <c r="J111" s="59">
        <f>効果推計!Z112</f>
        <v>213.99961914725915</v>
      </c>
      <c r="K111" s="59">
        <f>効果推計!AA112</f>
        <v>2324.5969885151194</v>
      </c>
      <c r="L111" s="59">
        <f>効果推計!P112</f>
        <v>0</v>
      </c>
      <c r="M111" s="59">
        <f>効果推計!Q112</f>
        <v>65.578596812034291</v>
      </c>
      <c r="N111" s="59">
        <f>効果推計!AB112</f>
        <v>6.6492050760919055</v>
      </c>
      <c r="O111" s="59">
        <f>効果推計!AC112</f>
        <v>72.227801888126194</v>
      </c>
      <c r="P111" s="59">
        <f>効果推計!AH112</f>
        <v>13.144480427068679</v>
      </c>
      <c r="Q111" s="59">
        <f>効果推計!AM112</f>
        <v>11.952289663481922</v>
      </c>
    </row>
    <row r="112" spans="1:17" ht="24.75" customHeight="1" thickBot="1" x14ac:dyDescent="0.3">
      <c r="B112" s="428" t="s">
        <v>634</v>
      </c>
      <c r="C112" s="429"/>
      <c r="D112" s="67">
        <f>効果推計!D113</f>
        <v>250000</v>
      </c>
      <c r="E112" s="408">
        <f>効果推計!I113</f>
        <v>205448.74935075486</v>
      </c>
      <c r="F112" s="408">
        <f>効果推計!X113</f>
        <v>126749.47678238781</v>
      </c>
      <c r="G112" s="408">
        <f>効果推計!Y113</f>
        <v>582198.2261331426</v>
      </c>
      <c r="H112" s="409">
        <f>効果推計!L113</f>
        <v>116486.78787964922</v>
      </c>
      <c r="I112" s="409">
        <f>効果推計!M113</f>
        <v>92483.701357648213</v>
      </c>
      <c r="J112" s="409">
        <f>効果推計!Z113</f>
        <v>72159.844400254951</v>
      </c>
      <c r="K112" s="409">
        <f>効果推計!AA113</f>
        <v>281130.33363755245</v>
      </c>
      <c r="L112" s="411">
        <f>効果推計!P113</f>
        <v>94405.641581421893</v>
      </c>
      <c r="M112" s="411">
        <f>効果推計!Q113</f>
        <v>44285.445093715694</v>
      </c>
      <c r="N112" s="411">
        <f>効果推計!AB113</f>
        <v>29502.367395960075</v>
      </c>
      <c r="O112" s="411">
        <f>効果推計!AC113</f>
        <v>168193.45407109769</v>
      </c>
      <c r="P112" s="414">
        <f>効果推計!AH113</f>
        <v>41227.661974668001</v>
      </c>
      <c r="Q112" s="415">
        <f>効果推計!AM113</f>
        <v>31562.407317269201</v>
      </c>
    </row>
    <row r="113" spans="1:17" x14ac:dyDescent="0.25">
      <c r="B113" s="133"/>
      <c r="C113" s="147"/>
      <c r="D113" s="133"/>
      <c r="E113" s="133"/>
      <c r="F113" s="133"/>
      <c r="G113" s="133"/>
      <c r="H113" s="133"/>
      <c r="I113" s="133"/>
      <c r="J113" s="133"/>
      <c r="K113" s="133"/>
      <c r="L113" s="133"/>
      <c r="M113" s="133"/>
      <c r="N113" s="133"/>
      <c r="O113" s="133"/>
      <c r="P113" s="133"/>
      <c r="Q113" s="133"/>
    </row>
    <row r="114" spans="1:17" s="266" customFormat="1" ht="14.6" x14ac:dyDescent="0.25">
      <c r="A114" s="179"/>
      <c r="B114" s="342"/>
      <c r="C114" s="343"/>
      <c r="D114" s="344"/>
      <c r="E114" s="344"/>
      <c r="F114" s="344"/>
      <c r="G114" s="345">
        <f>SUM(D112:F112)</f>
        <v>582198.22613314271</v>
      </c>
      <c r="H114" s="344"/>
      <c r="I114" s="344"/>
      <c r="J114" s="344"/>
      <c r="K114" s="345">
        <f>SUM(H112:J112)</f>
        <v>281130.33363755239</v>
      </c>
      <c r="L114" s="344"/>
      <c r="M114" s="344"/>
      <c r="N114" s="344"/>
      <c r="O114" s="345">
        <f>SUM(L112:N112)</f>
        <v>168193.45407109766</v>
      </c>
      <c r="P114" s="344"/>
      <c r="Q114" s="344"/>
    </row>
    <row r="115" spans="1:17" x14ac:dyDescent="0.25">
      <c r="B115" s="133"/>
      <c r="C115" s="149"/>
      <c r="D115" s="133"/>
      <c r="E115" s="133"/>
      <c r="F115" s="133"/>
      <c r="G115" s="133"/>
      <c r="H115" s="133"/>
      <c r="I115" s="133"/>
      <c r="J115" s="133"/>
      <c r="K115" s="133"/>
      <c r="L115" s="133"/>
      <c r="M115" s="133"/>
      <c r="N115" s="133"/>
      <c r="O115" s="133"/>
      <c r="P115" s="133"/>
      <c r="Q115" s="133"/>
    </row>
    <row r="116" spans="1:17" x14ac:dyDescent="0.25">
      <c r="B116" s="133"/>
      <c r="C116" s="149"/>
      <c r="D116" s="133"/>
      <c r="E116" s="133"/>
      <c r="F116" s="133"/>
      <c r="G116" s="133"/>
      <c r="H116" s="133"/>
      <c r="I116" s="133"/>
      <c r="J116" s="133"/>
      <c r="K116" s="133"/>
      <c r="L116" s="133"/>
      <c r="M116" s="133"/>
      <c r="N116" s="133"/>
      <c r="O116" s="133"/>
      <c r="P116" s="133"/>
      <c r="Q116" s="133"/>
    </row>
    <row r="117" spans="1:17" x14ac:dyDescent="0.25">
      <c r="B117" s="148"/>
      <c r="C117" s="147"/>
      <c r="D117" s="133"/>
      <c r="E117" s="133"/>
      <c r="F117" s="133"/>
      <c r="G117" s="133"/>
      <c r="H117" s="133"/>
      <c r="I117" s="133"/>
      <c r="J117" s="133"/>
      <c r="K117" s="133"/>
      <c r="L117" s="133"/>
      <c r="M117" s="133"/>
      <c r="N117" s="133"/>
      <c r="O117" s="133"/>
      <c r="P117" s="133"/>
      <c r="Q117" s="133"/>
    </row>
  </sheetData>
  <mergeCells count="7">
    <mergeCell ref="P3:P4"/>
    <mergeCell ref="Q3:Q4"/>
    <mergeCell ref="L3:O3"/>
    <mergeCell ref="B112:C112"/>
    <mergeCell ref="B3:C4"/>
    <mergeCell ref="D3:G3"/>
    <mergeCell ref="H3:K3"/>
  </mergeCells>
  <phoneticPr fontId="2"/>
  <pageMargins left="0.75" right="0.75" top="1" bottom="1" header="0.51200000000000001" footer="0.51200000000000001"/>
  <pageSetup paperSize="8" scale="5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124"/>
  <sheetViews>
    <sheetView zoomScaleNormal="100" workbookViewId="0">
      <pane xSplit="3" ySplit="5" topLeftCell="D6" activePane="bottomRight" state="frozen"/>
      <selection pane="topRight" activeCell="C1" sqref="C1"/>
      <selection pane="bottomLeft" activeCell="A5" sqref="A5"/>
      <selection pane="bottomRight" activeCell="D6" sqref="D6"/>
    </sheetView>
  </sheetViews>
  <sheetFormatPr defaultColWidth="8.84375" defaultRowHeight="15.9" x14ac:dyDescent="0.25"/>
  <cols>
    <col min="1" max="1" width="3.921875" style="3" customWidth="1"/>
    <col min="2" max="2" width="4.15234375" style="3" customWidth="1"/>
    <col min="3" max="3" width="25.07421875" style="135" customWidth="1"/>
    <col min="4" max="4" width="11" style="2" customWidth="1"/>
    <col min="5" max="5" width="9.69140625" style="2" customWidth="1"/>
    <col min="6" max="6" width="9.15234375" style="24" bestFit="1" customWidth="1"/>
    <col min="7" max="7" width="9.69140625" style="2" customWidth="1"/>
    <col min="8" max="8" width="9" style="2" bestFit="1" customWidth="1"/>
    <col min="9" max="9" width="10.4609375" style="2" customWidth="1"/>
    <col min="10" max="10" width="11.07421875" style="2" customWidth="1"/>
    <col min="11" max="11" width="9.69140625" style="2" customWidth="1"/>
    <col min="12" max="12" width="8.921875" style="2" customWidth="1"/>
    <col min="13" max="13" width="10.3828125" style="2" customWidth="1"/>
    <col min="14" max="14" width="11.07421875" style="2" customWidth="1"/>
    <col min="15" max="15" width="9.69140625" style="2" customWidth="1"/>
    <col min="16" max="16" width="10.4609375" style="24" customWidth="1"/>
    <col min="17" max="17" width="9.84375" style="24" customWidth="1"/>
    <col min="18" max="18" width="10.3046875" style="2" customWidth="1"/>
    <col min="19" max="19" width="9" style="2" bestFit="1" customWidth="1"/>
    <col min="20" max="20" width="8.69140625" style="2" customWidth="1"/>
    <col min="21" max="22" width="9.69140625" style="2" customWidth="1"/>
    <col min="23" max="23" width="9" style="2" bestFit="1" customWidth="1"/>
    <col min="24" max="24" width="10.765625" style="2" customWidth="1"/>
    <col min="25" max="25" width="10.3046875" style="2" customWidth="1"/>
    <col min="26" max="26" width="10.84375" style="24" customWidth="1"/>
    <col min="27" max="27" width="9" style="2" bestFit="1" customWidth="1"/>
    <col min="28" max="28" width="9" style="24" customWidth="1"/>
    <col min="29" max="29" width="11.07421875" style="24" customWidth="1"/>
    <col min="30" max="30" width="9.69140625" style="2" customWidth="1"/>
    <col min="31" max="32" width="9" style="24" customWidth="1"/>
    <col min="33" max="34" width="9" style="2" bestFit="1" customWidth="1"/>
    <col min="35" max="35" width="9.69140625" style="2" customWidth="1"/>
    <col min="36" max="36" width="9" style="2" bestFit="1" customWidth="1"/>
    <col min="37" max="16384" width="8.84375" style="2"/>
  </cols>
  <sheetData>
    <row r="1" spans="1:39" ht="9.9" customHeight="1" x14ac:dyDescent="0.25">
      <c r="C1" s="256"/>
      <c r="D1" s="6"/>
      <c r="E1" s="6"/>
      <c r="F1" s="255"/>
      <c r="G1" s="6"/>
      <c r="I1" s="6"/>
    </row>
    <row r="2" spans="1:39" ht="21.9" customHeight="1" x14ac:dyDescent="0.25">
      <c r="B2" s="293" t="s">
        <v>811</v>
      </c>
    </row>
    <row r="3" spans="1:39" ht="82.3" customHeight="1" x14ac:dyDescent="0.25">
      <c r="B3" s="13"/>
      <c r="C3" s="225"/>
      <c r="D3" s="267" t="s">
        <v>819</v>
      </c>
      <c r="E3" s="15" t="s">
        <v>316</v>
      </c>
      <c r="F3" s="205" t="s">
        <v>790</v>
      </c>
      <c r="G3" s="261" t="s">
        <v>804</v>
      </c>
      <c r="H3" s="14" t="s">
        <v>791</v>
      </c>
      <c r="I3" s="267" t="s">
        <v>820</v>
      </c>
      <c r="J3" s="267" t="s">
        <v>821</v>
      </c>
      <c r="K3" s="261" t="s">
        <v>792</v>
      </c>
      <c r="L3" s="253" t="s">
        <v>824</v>
      </c>
      <c r="M3" s="253" t="s">
        <v>825</v>
      </c>
      <c r="N3" s="253" t="s">
        <v>826</v>
      </c>
      <c r="O3" s="261" t="s">
        <v>0</v>
      </c>
      <c r="P3" s="17" t="s">
        <v>802</v>
      </c>
      <c r="Q3" s="17" t="s">
        <v>794</v>
      </c>
      <c r="R3" s="17" t="s">
        <v>800</v>
      </c>
      <c r="S3" s="14" t="s">
        <v>649</v>
      </c>
      <c r="T3" s="14" t="s">
        <v>796</v>
      </c>
      <c r="U3" s="261" t="s">
        <v>6</v>
      </c>
      <c r="V3" s="14" t="s">
        <v>796</v>
      </c>
      <c r="W3" s="14" t="s">
        <v>650</v>
      </c>
      <c r="X3" s="268" t="s">
        <v>822</v>
      </c>
      <c r="Y3" s="268" t="s">
        <v>823</v>
      </c>
      <c r="Z3" s="253" t="s">
        <v>827</v>
      </c>
      <c r="AA3" s="253" t="s">
        <v>828</v>
      </c>
      <c r="AB3" s="17" t="s">
        <v>799</v>
      </c>
      <c r="AC3" s="17" t="s">
        <v>801</v>
      </c>
      <c r="AD3" s="261" t="s">
        <v>254</v>
      </c>
      <c r="AE3" s="417" t="s">
        <v>829</v>
      </c>
      <c r="AF3" s="417" t="s">
        <v>830</v>
      </c>
      <c r="AG3" s="417" t="s">
        <v>831</v>
      </c>
      <c r="AH3" s="417" t="s">
        <v>832</v>
      </c>
      <c r="AI3" s="261" t="s">
        <v>27</v>
      </c>
      <c r="AJ3" s="417" t="s">
        <v>833</v>
      </c>
      <c r="AK3" s="417" t="s">
        <v>834</v>
      </c>
      <c r="AL3" s="417" t="s">
        <v>835</v>
      </c>
      <c r="AM3" s="417" t="s">
        <v>836</v>
      </c>
    </row>
    <row r="4" spans="1:39" s="24" customFormat="1" ht="20.149999999999999" customHeight="1" x14ac:dyDescent="0.25">
      <c r="A4" s="210"/>
      <c r="B4" s="212"/>
      <c r="C4" s="257"/>
      <c r="D4" s="205">
        <v>1</v>
      </c>
      <c r="E4" s="257">
        <v>2</v>
      </c>
      <c r="F4" s="257">
        <v>3</v>
      </c>
      <c r="G4" s="257">
        <v>4</v>
      </c>
      <c r="H4" s="257">
        <v>5</v>
      </c>
      <c r="I4" s="257">
        <v>6</v>
      </c>
      <c r="J4" s="257">
        <v>7</v>
      </c>
      <c r="K4" s="257">
        <v>8</v>
      </c>
      <c r="L4" s="257">
        <v>9</v>
      </c>
      <c r="M4" s="257">
        <v>10</v>
      </c>
      <c r="N4" s="257">
        <v>11</v>
      </c>
      <c r="O4" s="257">
        <v>12</v>
      </c>
      <c r="P4" s="257">
        <v>13</v>
      </c>
      <c r="Q4" s="257">
        <v>14</v>
      </c>
      <c r="R4" s="257">
        <v>15</v>
      </c>
      <c r="S4" s="257">
        <v>16</v>
      </c>
      <c r="T4" s="257">
        <v>17</v>
      </c>
      <c r="U4" s="257">
        <v>18</v>
      </c>
      <c r="V4" s="257">
        <v>19</v>
      </c>
      <c r="W4" s="257">
        <v>20</v>
      </c>
      <c r="X4" s="257">
        <v>21</v>
      </c>
      <c r="Y4" s="257">
        <v>22</v>
      </c>
      <c r="Z4" s="257">
        <v>23</v>
      </c>
      <c r="AA4" s="257">
        <v>24</v>
      </c>
      <c r="AB4" s="257">
        <v>25</v>
      </c>
      <c r="AC4" s="257">
        <v>26</v>
      </c>
      <c r="AD4" s="257">
        <v>27</v>
      </c>
      <c r="AE4" s="257">
        <v>28</v>
      </c>
      <c r="AF4" s="257">
        <v>29</v>
      </c>
      <c r="AG4" s="257">
        <v>30</v>
      </c>
      <c r="AH4" s="257">
        <v>31</v>
      </c>
      <c r="AI4" s="257">
        <v>32</v>
      </c>
      <c r="AJ4" s="257">
        <v>33</v>
      </c>
      <c r="AK4" s="257">
        <v>34</v>
      </c>
      <c r="AL4" s="257">
        <v>35</v>
      </c>
      <c r="AM4" s="257">
        <v>36</v>
      </c>
    </row>
    <row r="5" spans="1:39" s="266" customFormat="1" ht="14.6" x14ac:dyDescent="0.25">
      <c r="A5" s="179"/>
      <c r="B5" s="264"/>
      <c r="C5" s="265"/>
      <c r="D5" s="166"/>
      <c r="E5" s="312"/>
      <c r="F5" s="312" t="s">
        <v>783</v>
      </c>
      <c r="G5" s="265"/>
      <c r="H5" s="265" t="s">
        <v>782</v>
      </c>
      <c r="I5" s="313" t="s">
        <v>803</v>
      </c>
      <c r="J5" s="265" t="s">
        <v>784</v>
      </c>
      <c r="K5" s="265"/>
      <c r="L5" s="265" t="s">
        <v>787</v>
      </c>
      <c r="M5" s="265" t="s">
        <v>785</v>
      </c>
      <c r="N5" s="265" t="s">
        <v>793</v>
      </c>
      <c r="O5" s="265"/>
      <c r="P5" s="265" t="s">
        <v>788</v>
      </c>
      <c r="Q5" s="265" t="s">
        <v>786</v>
      </c>
      <c r="R5" s="265" t="s">
        <v>795</v>
      </c>
      <c r="S5" s="265"/>
      <c r="T5" s="265" t="s">
        <v>797</v>
      </c>
      <c r="U5" s="265"/>
      <c r="V5" s="265" t="s">
        <v>857</v>
      </c>
      <c r="W5" s="265" t="s">
        <v>858</v>
      </c>
      <c r="X5" s="313" t="s">
        <v>798</v>
      </c>
      <c r="Y5" s="312" t="s">
        <v>859</v>
      </c>
      <c r="Z5" s="312" t="s">
        <v>860</v>
      </c>
      <c r="AA5" s="312" t="s">
        <v>861</v>
      </c>
      <c r="AB5" s="312" t="s">
        <v>862</v>
      </c>
      <c r="AC5" s="312" t="s">
        <v>863</v>
      </c>
      <c r="AD5" s="312"/>
      <c r="AE5" s="312" t="s">
        <v>864</v>
      </c>
      <c r="AF5" s="312" t="s">
        <v>865</v>
      </c>
      <c r="AG5" s="312" t="s">
        <v>866</v>
      </c>
      <c r="AH5" s="312" t="s">
        <v>867</v>
      </c>
      <c r="AI5" s="312"/>
      <c r="AJ5" s="312" t="s">
        <v>868</v>
      </c>
      <c r="AK5" s="312" t="s">
        <v>869</v>
      </c>
      <c r="AL5" s="312" t="s">
        <v>870</v>
      </c>
      <c r="AM5" s="312" t="s">
        <v>871</v>
      </c>
    </row>
    <row r="6" spans="1:39" x14ac:dyDescent="0.25">
      <c r="A6" s="179">
        <v>1</v>
      </c>
      <c r="B6" s="212" t="s">
        <v>342</v>
      </c>
      <c r="C6" s="258" t="s">
        <v>265</v>
      </c>
      <c r="D6" s="193"/>
      <c r="E6" s="314">
        <f>'(建設)投入分析'!BW6</f>
        <v>1.1913933742471786E-3</v>
      </c>
      <c r="F6" s="315">
        <f>'(建設)投入分析'!BV6</f>
        <v>297.84834356179465</v>
      </c>
      <c r="G6" s="316">
        <f>係数表!D7</f>
        <v>0.7174253449780672</v>
      </c>
      <c r="H6" s="317">
        <f>F6*G6</f>
        <v>213.68395063096642</v>
      </c>
      <c r="I6" s="317">
        <f t="array" ref="I6:I112">MMULT(逆行列係数表!D5:DF111,効果推計!H6:H112)</f>
        <v>267.14688629505093</v>
      </c>
      <c r="J6" s="317">
        <f>D6+I6</f>
        <v>267.14688629505093</v>
      </c>
      <c r="K6" s="318">
        <f>係数表!AI7</f>
        <v>0.54324348570511927</v>
      </c>
      <c r="L6" s="317">
        <f>+D6*K6</f>
        <v>0</v>
      </c>
      <c r="M6" s="317">
        <f>+I6*K6</f>
        <v>145.12580570619264</v>
      </c>
      <c r="N6" s="317">
        <f>+J6*K6</f>
        <v>145.12580570619264</v>
      </c>
      <c r="O6" s="319">
        <f>係数表!H7</f>
        <v>7.7991783282491609E-2</v>
      </c>
      <c r="P6" s="320">
        <f>+D6*O6</f>
        <v>0</v>
      </c>
      <c r="Q6" s="320">
        <f>+I6*O6</f>
        <v>20.83526206051604</v>
      </c>
      <c r="R6" s="317">
        <f>J6*O6</f>
        <v>20.83526206051604</v>
      </c>
      <c r="S6" s="321" t="s">
        <v>14</v>
      </c>
      <c r="T6" s="322" t="s">
        <v>14</v>
      </c>
      <c r="U6" s="323">
        <f>係数表!I7</f>
        <v>8.7384279039410487E-3</v>
      </c>
      <c r="V6" s="324">
        <f>$T$113*U6</f>
        <v>762.31155689102513</v>
      </c>
      <c r="W6" s="324">
        <f>V6*G6</f>
        <v>546.90163168331117</v>
      </c>
      <c r="X6" s="324">
        <f t="array" ref="X6:X112">MMULT(逆行列係数表!D5:DF111,効果推計!W6:W112)</f>
        <v>1448.654303957331</v>
      </c>
      <c r="Y6" s="325">
        <f t="shared" ref="Y6:Y37" si="0">J6+X6</f>
        <v>1715.801190252382</v>
      </c>
      <c r="Z6" s="315">
        <f t="shared" ref="Z6:Z37" si="1">+X6*K6</f>
        <v>786.97201366350384</v>
      </c>
      <c r="AA6" s="315">
        <f t="shared" ref="AA6:AA37" si="2">Y6*K6</f>
        <v>932.09781936969648</v>
      </c>
      <c r="AB6" s="315">
        <f>+X6*O6</f>
        <v>112.98313252548888</v>
      </c>
      <c r="AC6" s="315">
        <f>+O6*Y6</f>
        <v>133.81839458600493</v>
      </c>
      <c r="AD6" s="319">
        <f>係数表!E7</f>
        <v>0.53225340092665685</v>
      </c>
      <c r="AE6" s="326">
        <f>+AD6*D6</f>
        <v>0</v>
      </c>
      <c r="AF6" s="326">
        <f>+AD6*I6</f>
        <v>142.18983877750776</v>
      </c>
      <c r="AG6" s="326">
        <f>+AD6*X6</f>
        <v>771.05118004832832</v>
      </c>
      <c r="AH6" s="326">
        <f>+AD6*Y6</f>
        <v>913.24101882583614</v>
      </c>
      <c r="AI6" s="319">
        <f>係数表!F7</f>
        <v>4.28841418819478E-2</v>
      </c>
      <c r="AJ6" s="326">
        <f>+AI6*D6</f>
        <v>0</v>
      </c>
      <c r="AK6" s="326">
        <f>+AI6*I6</f>
        <v>11.456364975197541</v>
      </c>
      <c r="AL6" s="326">
        <f>+AI6*X6</f>
        <v>62.124296708800514</v>
      </c>
      <c r="AM6" s="326">
        <f>+AI6*Y6</f>
        <v>73.580661683998059</v>
      </c>
    </row>
    <row r="7" spans="1:39" x14ac:dyDescent="0.25">
      <c r="A7" s="179">
        <v>2</v>
      </c>
      <c r="B7" s="212" t="s">
        <v>343</v>
      </c>
      <c r="C7" s="258" t="s">
        <v>266</v>
      </c>
      <c r="D7" s="193"/>
      <c r="E7" s="314">
        <f>'(建設)投入分析'!BW7</f>
        <v>0</v>
      </c>
      <c r="F7" s="315">
        <f>'(建設)投入分析'!BV7</f>
        <v>0</v>
      </c>
      <c r="G7" s="316">
        <f>係数表!D8</f>
        <v>0.98283095408627807</v>
      </c>
      <c r="H7" s="317">
        <f>F7*G7</f>
        <v>0</v>
      </c>
      <c r="I7" s="317">
        <v>8.1399925702499871</v>
      </c>
      <c r="J7" s="317">
        <f>D7+I7</f>
        <v>8.1399925702499871</v>
      </c>
      <c r="K7" s="318">
        <f>係数表!AI8</f>
        <v>0.24405514549486546</v>
      </c>
      <c r="L7" s="317">
        <f t="shared" ref="L7:L70" si="3">+D7*K7</f>
        <v>0</v>
      </c>
      <c r="M7" s="317">
        <f t="shared" ref="M7:M70" si="4">+I7*K7</f>
        <v>1.9866070710594845</v>
      </c>
      <c r="N7" s="317">
        <f t="shared" ref="N7:N70" si="5">+J7*K7</f>
        <v>1.9866070710594845</v>
      </c>
      <c r="O7" s="319">
        <f>係数表!H8</f>
        <v>5.4963701448222296E-2</v>
      </c>
      <c r="P7" s="320">
        <f t="shared" ref="P7:P70" si="6">+D7*O7</f>
        <v>0</v>
      </c>
      <c r="Q7" s="320">
        <f t="shared" ref="Q7:Q70" si="7">+I7*O7</f>
        <v>0.44740412142196795</v>
      </c>
      <c r="R7" s="317">
        <f>J7*O7</f>
        <v>0.44740412142196795</v>
      </c>
      <c r="S7" s="321"/>
      <c r="T7" s="322"/>
      <c r="U7" s="323">
        <f>係数表!I8</f>
        <v>7.7123475442650801E-4</v>
      </c>
      <c r="V7" s="324">
        <f t="shared" ref="V7:V70" si="8">$T$113*U7</f>
        <v>67.279969902845465</v>
      </c>
      <c r="W7" s="324">
        <f t="shared" ref="W7:W70" si="9">V7*G7</f>
        <v>66.12483701050968</v>
      </c>
      <c r="X7" s="324">
        <v>838.81657297935783</v>
      </c>
      <c r="Y7" s="325">
        <f t="shared" si="0"/>
        <v>846.95656554960783</v>
      </c>
      <c r="Z7" s="315">
        <f t="shared" si="1"/>
        <v>204.7175007619816</v>
      </c>
      <c r="AA7" s="315">
        <f t="shared" si="2"/>
        <v>206.70410783304109</v>
      </c>
      <c r="AB7" s="315">
        <f t="shared" ref="AB7:AB70" si="10">+X7*O7</f>
        <v>46.104463687058391</v>
      </c>
      <c r="AC7" s="315">
        <f t="shared" ref="AC7:AC70" si="11">+O7*Y7</f>
        <v>46.55186780848036</v>
      </c>
      <c r="AD7" s="319">
        <f>係数表!E8</f>
        <v>5.6169970692104318E-2</v>
      </c>
      <c r="AE7" s="326">
        <f t="shared" ref="AE7:AE70" si="12">+AD7*D7</f>
        <v>0</v>
      </c>
      <c r="AF7" s="326">
        <f t="shared" ref="AF7:AF70" si="13">+AD7*I7</f>
        <v>0.45722314410488868</v>
      </c>
      <c r="AG7" s="326">
        <f t="shared" ref="AG7:AG70" si="14">+AD7*X7</f>
        <v>47.116302320301912</v>
      </c>
      <c r="AH7" s="326">
        <f t="shared" ref="AH7:AH70" si="15">+AD7*Y7</f>
        <v>47.573525464406799</v>
      </c>
      <c r="AI7" s="319">
        <f>係数表!F8</f>
        <v>1.393152876796923E-2</v>
      </c>
      <c r="AJ7" s="326">
        <f t="shared" ref="AJ7:AJ70" si="16">+AI7*D7</f>
        <v>0</v>
      </c>
      <c r="AK7" s="326">
        <f t="shared" ref="AK7:AK70" si="17">+AI7*I7</f>
        <v>0.11340254066349349</v>
      </c>
      <c r="AL7" s="326">
        <f t="shared" ref="AL7:AL70" si="18">+AI7*X7</f>
        <v>11.685997217511284</v>
      </c>
      <c r="AM7" s="326">
        <f t="shared" ref="AM7:AM70" si="19">+AI7*Y7</f>
        <v>11.799399758174779</v>
      </c>
    </row>
    <row r="8" spans="1:39" x14ac:dyDescent="0.25">
      <c r="A8" s="179">
        <v>3</v>
      </c>
      <c r="B8" s="212" t="s">
        <v>344</v>
      </c>
      <c r="C8" s="258" t="s">
        <v>267</v>
      </c>
      <c r="D8" s="193"/>
      <c r="E8" s="314">
        <f>'(建設)投入分析'!BW8</f>
        <v>0</v>
      </c>
      <c r="F8" s="315">
        <f>'(建設)投入分析'!BV8</f>
        <v>0</v>
      </c>
      <c r="G8" s="316">
        <f>係数表!D9</f>
        <v>1</v>
      </c>
      <c r="H8" s="317">
        <f t="shared" ref="H8:H44" si="20">F8*G8</f>
        <v>0</v>
      </c>
      <c r="I8" s="317">
        <v>15.170218052497622</v>
      </c>
      <c r="J8" s="317">
        <f t="shared" ref="J8:J44" si="21">D8+I8</f>
        <v>15.170218052497622</v>
      </c>
      <c r="K8" s="318">
        <f>係数表!AI9</f>
        <v>0.62204192242748491</v>
      </c>
      <c r="L8" s="317">
        <f t="shared" si="3"/>
        <v>0</v>
      </c>
      <c r="M8" s="317">
        <f t="shared" si="4"/>
        <v>9.4365116010197578</v>
      </c>
      <c r="N8" s="317">
        <f t="shared" si="5"/>
        <v>9.4365116010197578</v>
      </c>
      <c r="O8" s="319">
        <f>係数表!H9</f>
        <v>0.37343968187005988</v>
      </c>
      <c r="P8" s="320">
        <f t="shared" si="6"/>
        <v>0</v>
      </c>
      <c r="Q8" s="320">
        <f t="shared" si="7"/>
        <v>5.6651614034241513</v>
      </c>
      <c r="R8" s="317">
        <f t="shared" ref="R8:R44" si="22">J8*O8</f>
        <v>5.6651614034241513</v>
      </c>
      <c r="S8" s="321"/>
      <c r="T8" s="322"/>
      <c r="U8" s="323">
        <f>係数表!I9</f>
        <v>1.3475388792435737E-3</v>
      </c>
      <c r="V8" s="324">
        <f t="shared" si="8"/>
        <v>117.55483621305228</v>
      </c>
      <c r="W8" s="324">
        <f t="shared" si="9"/>
        <v>117.55483621305228</v>
      </c>
      <c r="X8" s="324">
        <v>237.57073115629325</v>
      </c>
      <c r="Y8" s="325">
        <f t="shared" si="0"/>
        <v>252.74094920879088</v>
      </c>
      <c r="Z8" s="315">
        <f t="shared" si="1"/>
        <v>147.77895432096383</v>
      </c>
      <c r="AA8" s="315">
        <f t="shared" si="2"/>
        <v>157.21546592198359</v>
      </c>
      <c r="AB8" s="315">
        <f t="shared" si="10"/>
        <v>88.718338264643677</v>
      </c>
      <c r="AC8" s="315">
        <f t="shared" si="11"/>
        <v>94.383499668067827</v>
      </c>
      <c r="AD8" s="319">
        <f>係数表!E9</f>
        <v>0.1064433739825434</v>
      </c>
      <c r="AE8" s="326">
        <f t="shared" si="12"/>
        <v>0</v>
      </c>
      <c r="AF8" s="326">
        <f t="shared" si="13"/>
        <v>1.6147691935587356</v>
      </c>
      <c r="AG8" s="326">
        <f t="shared" si="14"/>
        <v>25.287830183775597</v>
      </c>
      <c r="AH8" s="326">
        <f t="shared" si="15"/>
        <v>26.902599377334333</v>
      </c>
      <c r="AI8" s="319">
        <f>係数表!F9</f>
        <v>8.3055634586602214E-2</v>
      </c>
      <c r="AJ8" s="326">
        <f t="shared" si="16"/>
        <v>0</v>
      </c>
      <c r="AK8" s="326">
        <f t="shared" si="17"/>
        <v>1.2599720871673188</v>
      </c>
      <c r="AL8" s="326">
        <f t="shared" si="18"/>
        <v>19.731587835389007</v>
      </c>
      <c r="AM8" s="326">
        <f t="shared" si="19"/>
        <v>20.991559922556327</v>
      </c>
    </row>
    <row r="9" spans="1:39" x14ac:dyDescent="0.25">
      <c r="A9" s="179">
        <v>4</v>
      </c>
      <c r="B9" s="212" t="s">
        <v>345</v>
      </c>
      <c r="C9" s="258" t="s">
        <v>7</v>
      </c>
      <c r="D9" s="193"/>
      <c r="E9" s="314">
        <f>'(建設)投入分析'!BW9</f>
        <v>1.7238940961644326E-5</v>
      </c>
      <c r="F9" s="315">
        <f>'(建設)投入分析'!BV9</f>
        <v>4.3097352404110811</v>
      </c>
      <c r="G9" s="316">
        <f>係数表!D10</f>
        <v>0.84071757560285498</v>
      </c>
      <c r="H9" s="317">
        <f t="shared" si="20"/>
        <v>3.6232701628085917</v>
      </c>
      <c r="I9" s="317">
        <v>184.19707035770386</v>
      </c>
      <c r="J9" s="317">
        <f t="shared" si="21"/>
        <v>184.19707035770386</v>
      </c>
      <c r="K9" s="318">
        <f>係数表!AI10</f>
        <v>0.65652236944388209</v>
      </c>
      <c r="L9" s="317">
        <f t="shared" si="3"/>
        <v>0</v>
      </c>
      <c r="M9" s="317">
        <f t="shared" si="4"/>
        <v>120.92949707586121</v>
      </c>
      <c r="N9" s="317">
        <f t="shared" si="5"/>
        <v>120.92949707586121</v>
      </c>
      <c r="O9" s="319">
        <f>係数表!H10</f>
        <v>0.25167780202311058</v>
      </c>
      <c r="P9" s="320">
        <f t="shared" si="6"/>
        <v>0</v>
      </c>
      <c r="Q9" s="320">
        <f t="shared" si="7"/>
        <v>46.35831380672316</v>
      </c>
      <c r="R9" s="317">
        <f t="shared" si="22"/>
        <v>46.35831380672316</v>
      </c>
      <c r="S9" s="327"/>
      <c r="T9" s="322"/>
      <c r="U9" s="323">
        <f>係数表!I10</f>
        <v>5.6983195935281141E-4</v>
      </c>
      <c r="V9" s="324">
        <f t="shared" si="8"/>
        <v>49.710255995199603</v>
      </c>
      <c r="W9" s="324">
        <f t="shared" si="9"/>
        <v>41.792285902881495</v>
      </c>
      <c r="X9" s="324">
        <v>78.004999688527775</v>
      </c>
      <c r="Y9" s="325">
        <f t="shared" si="0"/>
        <v>262.20207004623165</v>
      </c>
      <c r="Z9" s="315">
        <f t="shared" si="1"/>
        <v>51.212027223981536</v>
      </c>
      <c r="AA9" s="315">
        <f t="shared" si="2"/>
        <v>172.14152429984276</v>
      </c>
      <c r="AB9" s="315">
        <f t="shared" si="10"/>
        <v>19.632126868422095</v>
      </c>
      <c r="AC9" s="315">
        <f t="shared" si="11"/>
        <v>65.990440675145265</v>
      </c>
      <c r="AD9" s="319">
        <f>係数表!E10</f>
        <v>0.23400245452750346</v>
      </c>
      <c r="AE9" s="326">
        <f t="shared" si="12"/>
        <v>0</v>
      </c>
      <c r="AF9" s="326">
        <f t="shared" si="13"/>
        <v>43.102566580477955</v>
      </c>
      <c r="AG9" s="326">
        <f t="shared" si="14"/>
        <v>18.253361392532643</v>
      </c>
      <c r="AH9" s="326">
        <f t="shared" si="15"/>
        <v>61.355927973010601</v>
      </c>
      <c r="AI9" s="319">
        <f>係数表!F10</f>
        <v>5.4208314899381868E-2</v>
      </c>
      <c r="AJ9" s="326">
        <f t="shared" si="16"/>
        <v>0</v>
      </c>
      <c r="AK9" s="326">
        <f t="shared" si="17"/>
        <v>9.9850127934940094</v>
      </c>
      <c r="AL9" s="326">
        <f t="shared" si="18"/>
        <v>4.2285195868418981</v>
      </c>
      <c r="AM9" s="326">
        <f t="shared" si="19"/>
        <v>14.213532380335907</v>
      </c>
    </row>
    <row r="10" spans="1:39" x14ac:dyDescent="0.25">
      <c r="A10" s="179">
        <v>5</v>
      </c>
      <c r="B10" s="212" t="s">
        <v>346</v>
      </c>
      <c r="C10" s="258" t="s">
        <v>8</v>
      </c>
      <c r="D10" s="193"/>
      <c r="E10" s="314">
        <f>'(建設)投入分析'!BW10</f>
        <v>0</v>
      </c>
      <c r="F10" s="315">
        <f>'(建設)投入分析'!BV10</f>
        <v>0</v>
      </c>
      <c r="G10" s="316">
        <f>係数表!D11</f>
        <v>0.8608368417629102</v>
      </c>
      <c r="H10" s="317">
        <f t="shared" si="20"/>
        <v>0</v>
      </c>
      <c r="I10" s="317">
        <v>6.8418868032396079</v>
      </c>
      <c r="J10" s="317">
        <f t="shared" si="21"/>
        <v>6.8418868032396079</v>
      </c>
      <c r="K10" s="318">
        <f>係数表!AI11</f>
        <v>0.52207216173482607</v>
      </c>
      <c r="L10" s="317">
        <f t="shared" si="3"/>
        <v>0</v>
      </c>
      <c r="M10" s="317">
        <f t="shared" si="4"/>
        <v>3.5719586337122808</v>
      </c>
      <c r="N10" s="317">
        <f t="shared" si="5"/>
        <v>3.5719586337122808</v>
      </c>
      <c r="O10" s="319">
        <f>係数表!H11</f>
        <v>0.17885136124808929</v>
      </c>
      <c r="P10" s="320">
        <f t="shared" si="6"/>
        <v>0</v>
      </c>
      <c r="Q10" s="320">
        <f t="shared" si="7"/>
        <v>1.2236807682647419</v>
      </c>
      <c r="R10" s="317">
        <f t="shared" si="22"/>
        <v>1.2236807682647419</v>
      </c>
      <c r="S10" s="321"/>
      <c r="T10" s="322"/>
      <c r="U10" s="323">
        <f>係数表!I11</f>
        <v>1.0782863252887982E-3</v>
      </c>
      <c r="V10" s="324">
        <f t="shared" si="8"/>
        <v>94.066133684582667</v>
      </c>
      <c r="W10" s="324">
        <f t="shared" si="9"/>
        <v>80.975593437883845</v>
      </c>
      <c r="X10" s="324">
        <v>367.54171793855437</v>
      </c>
      <c r="Y10" s="325">
        <f t="shared" si="0"/>
        <v>374.38360474179399</v>
      </c>
      <c r="Z10" s="315">
        <f t="shared" si="1"/>
        <v>191.88329921191277</v>
      </c>
      <c r="AA10" s="315">
        <f t="shared" si="2"/>
        <v>195.45525784562506</v>
      </c>
      <c r="AB10" s="315">
        <f t="shared" si="10"/>
        <v>65.735336568771729</v>
      </c>
      <c r="AC10" s="315">
        <f t="shared" si="11"/>
        <v>66.959017337036471</v>
      </c>
      <c r="AD10" s="319">
        <f>係数表!E11</f>
        <v>0.14048140372488854</v>
      </c>
      <c r="AE10" s="326">
        <f t="shared" si="12"/>
        <v>0</v>
      </c>
      <c r="AF10" s="326">
        <f t="shared" si="13"/>
        <v>0.96115786224589039</v>
      </c>
      <c r="AG10" s="326">
        <f t="shared" si="14"/>
        <v>51.632776463465163</v>
      </c>
      <c r="AH10" s="326">
        <f t="shared" si="15"/>
        <v>52.593934325711061</v>
      </c>
      <c r="AI10" s="319">
        <f>係数表!F11</f>
        <v>5.777683468350215E-2</v>
      </c>
      <c r="AJ10" s="326">
        <f t="shared" si="16"/>
        <v>0</v>
      </c>
      <c r="AK10" s="326">
        <f t="shared" si="17"/>
        <v>0.39530256275400982</v>
      </c>
      <c r="AL10" s="326">
        <f t="shared" si="18"/>
        <v>21.235397076626231</v>
      </c>
      <c r="AM10" s="326">
        <f t="shared" si="19"/>
        <v>21.630699639380243</v>
      </c>
    </row>
    <row r="11" spans="1:39" x14ac:dyDescent="0.25">
      <c r="A11" s="179">
        <v>6</v>
      </c>
      <c r="B11" s="212" t="s">
        <v>347</v>
      </c>
      <c r="C11" s="258" t="s">
        <v>268</v>
      </c>
      <c r="D11" s="193"/>
      <c r="E11" s="314">
        <f>'(建設)投入分析'!BW11</f>
        <v>6.6289019470159189E-6</v>
      </c>
      <c r="F11" s="315">
        <f>'(建設)投入分析'!BV11</f>
        <v>1.6572254867539797</v>
      </c>
      <c r="G11" s="316">
        <f>係数表!D12</f>
        <v>1.0597331158082923E-2</v>
      </c>
      <c r="H11" s="317">
        <f t="shared" si="20"/>
        <v>1.7562167286747088E-2</v>
      </c>
      <c r="I11" s="317">
        <v>82.077199559690001</v>
      </c>
      <c r="J11" s="317">
        <f t="shared" si="21"/>
        <v>82.077199559690001</v>
      </c>
      <c r="K11" s="318">
        <f>係数表!AI12</f>
        <v>0.582647908793547</v>
      </c>
      <c r="L11" s="317">
        <f t="shared" si="3"/>
        <v>0</v>
      </c>
      <c r="M11" s="317">
        <f t="shared" si="4"/>
        <v>47.822108683084018</v>
      </c>
      <c r="N11" s="317">
        <f t="shared" si="5"/>
        <v>47.822108683084018</v>
      </c>
      <c r="O11" s="319">
        <f>係数表!H12</f>
        <v>0.11783479945377751</v>
      </c>
      <c r="P11" s="320">
        <f t="shared" si="6"/>
        <v>0</v>
      </c>
      <c r="Q11" s="320">
        <f t="shared" si="7"/>
        <v>9.6715503498437467</v>
      </c>
      <c r="R11" s="317">
        <f t="shared" si="22"/>
        <v>9.6715503498437467</v>
      </c>
      <c r="S11" s="321"/>
      <c r="T11" s="322"/>
      <c r="U11" s="323">
        <f>係数表!I12</f>
        <v>4.5809057886530926E-8</v>
      </c>
      <c r="V11" s="324">
        <f t="shared" si="8"/>
        <v>3.9962307432259234E-3</v>
      </c>
      <c r="W11" s="324">
        <f t="shared" si="9"/>
        <v>4.2349380570076955E-5</v>
      </c>
      <c r="X11" s="324">
        <v>28.848335517619006</v>
      </c>
      <c r="Y11" s="325">
        <f t="shared" si="0"/>
        <v>110.92553507730901</v>
      </c>
      <c r="Z11" s="315">
        <f t="shared" si="1"/>
        <v>16.808422361515323</v>
      </c>
      <c r="AA11" s="315">
        <f t="shared" si="2"/>
        <v>64.630531044599337</v>
      </c>
      <c r="AB11" s="315">
        <f t="shared" si="10"/>
        <v>3.3993378302939221</v>
      </c>
      <c r="AC11" s="315">
        <f t="shared" si="11"/>
        <v>13.070888180137668</v>
      </c>
      <c r="AD11" s="319">
        <f>係数表!E12</f>
        <v>1.4872918585326092E-2</v>
      </c>
      <c r="AE11" s="326">
        <f t="shared" si="12"/>
        <v>0</v>
      </c>
      <c r="AF11" s="326">
        <f t="shared" si="13"/>
        <v>1.220727506762832</v>
      </c>
      <c r="AG11" s="326">
        <f t="shared" si="14"/>
        <v>0.42905894547571855</v>
      </c>
      <c r="AH11" s="326">
        <f t="shared" si="15"/>
        <v>1.6497864522385506</v>
      </c>
      <c r="AI11" s="319">
        <f>係数表!F12</f>
        <v>1.4248361861814178E-2</v>
      </c>
      <c r="AJ11" s="326">
        <f t="shared" si="16"/>
        <v>0</v>
      </c>
      <c r="AK11" s="326">
        <f t="shared" si="17"/>
        <v>1.1694656399307986</v>
      </c>
      <c r="AL11" s="326">
        <f t="shared" si="18"/>
        <v>0.41104152356606205</v>
      </c>
      <c r="AM11" s="326">
        <f t="shared" si="19"/>
        <v>1.5805071634968606</v>
      </c>
    </row>
    <row r="12" spans="1:39" x14ac:dyDescent="0.25">
      <c r="A12" s="179">
        <v>7</v>
      </c>
      <c r="B12" s="212" t="s">
        <v>348</v>
      </c>
      <c r="C12" s="258" t="s">
        <v>349</v>
      </c>
      <c r="D12" s="193"/>
      <c r="E12" s="314">
        <f>'(建設)投入分析'!BW12</f>
        <v>2.8665610714879164E-2</v>
      </c>
      <c r="F12" s="315">
        <f>'(建設)投入分析'!BV12</f>
        <v>7166.4026787197909</v>
      </c>
      <c r="G12" s="316">
        <f>係数表!D13</f>
        <v>0.1874048663848662</v>
      </c>
      <c r="H12" s="317">
        <f t="shared" si="20"/>
        <v>1343.0187364656297</v>
      </c>
      <c r="I12" s="317">
        <v>1835.1210707716862</v>
      </c>
      <c r="J12" s="317">
        <f t="shared" si="21"/>
        <v>1835.1210707716862</v>
      </c>
      <c r="K12" s="318">
        <f>係数表!AI13</f>
        <v>0.4457882700715195</v>
      </c>
      <c r="L12" s="317">
        <f t="shared" si="3"/>
        <v>0</v>
      </c>
      <c r="M12" s="317">
        <f t="shared" si="4"/>
        <v>818.07544751110447</v>
      </c>
      <c r="N12" s="317">
        <f t="shared" si="5"/>
        <v>818.07544751110447</v>
      </c>
      <c r="O12" s="319">
        <f>係数表!H13</f>
        <v>0.23031013033759698</v>
      </c>
      <c r="P12" s="320">
        <f t="shared" si="6"/>
        <v>0</v>
      </c>
      <c r="Q12" s="320">
        <f t="shared" si="7"/>
        <v>422.64697299469759</v>
      </c>
      <c r="R12" s="317">
        <f t="shared" si="22"/>
        <v>422.64697299469759</v>
      </c>
      <c r="S12" s="321"/>
      <c r="T12" s="322"/>
      <c r="U12" s="323">
        <f>係数表!I13</f>
        <v>-2.0070911505427194E-5</v>
      </c>
      <c r="V12" s="324">
        <f t="shared" si="8"/>
        <v>-1.7509199556391295</v>
      </c>
      <c r="W12" s="324">
        <f t="shared" si="9"/>
        <v>-0.32813092033714691</v>
      </c>
      <c r="X12" s="324">
        <v>14.628451505107394</v>
      </c>
      <c r="Y12" s="325">
        <f t="shared" si="0"/>
        <v>1849.7495222767936</v>
      </c>
      <c r="Z12" s="315">
        <f t="shared" si="1"/>
        <v>6.5211920902869407</v>
      </c>
      <c r="AA12" s="315">
        <f t="shared" si="2"/>
        <v>824.59663960139142</v>
      </c>
      <c r="AB12" s="315">
        <f t="shared" si="10"/>
        <v>3.3690805727785005</v>
      </c>
      <c r="AC12" s="315">
        <f t="shared" si="11"/>
        <v>426.01605356747609</v>
      </c>
      <c r="AD12" s="319">
        <f>係数表!E13</f>
        <v>5.3403664142061762E-2</v>
      </c>
      <c r="AE12" s="326">
        <f t="shared" si="12"/>
        <v>0</v>
      </c>
      <c r="AF12" s="326">
        <f t="shared" si="13"/>
        <v>98.002189323511885</v>
      </c>
      <c r="AG12" s="326">
        <f t="shared" si="14"/>
        <v>0.78121291109719315</v>
      </c>
      <c r="AH12" s="326">
        <f t="shared" si="15"/>
        <v>98.783402234609085</v>
      </c>
      <c r="AI12" s="319">
        <f>係数表!F13</f>
        <v>4.6316965132530377E-2</v>
      </c>
      <c r="AJ12" s="326">
        <f t="shared" si="16"/>
        <v>0</v>
      </c>
      <c r="AK12" s="326">
        <f t="shared" si="17"/>
        <v>84.997238648904002</v>
      </c>
      <c r="AL12" s="326">
        <f t="shared" si="18"/>
        <v>0.67754547830497069</v>
      </c>
      <c r="AM12" s="326">
        <f t="shared" si="19"/>
        <v>85.67478412720898</v>
      </c>
    </row>
    <row r="13" spans="1:39" x14ac:dyDescent="0.25">
      <c r="A13" s="179">
        <v>8</v>
      </c>
      <c r="B13" s="212" t="s">
        <v>350</v>
      </c>
      <c r="C13" s="258" t="s">
        <v>269</v>
      </c>
      <c r="D13" s="193"/>
      <c r="E13" s="314">
        <f>'(建設)投入分析'!BW13</f>
        <v>0</v>
      </c>
      <c r="F13" s="315">
        <f>'(建設)投入分析'!BV13</f>
        <v>0</v>
      </c>
      <c r="G13" s="316">
        <f>係数表!D14</f>
        <v>0.83008504169944197</v>
      </c>
      <c r="H13" s="317">
        <f t="shared" si="20"/>
        <v>0</v>
      </c>
      <c r="I13" s="317">
        <v>48.143733746778054</v>
      </c>
      <c r="J13" s="317">
        <f t="shared" si="21"/>
        <v>48.143733746778054</v>
      </c>
      <c r="K13" s="318">
        <f>係数表!AI14</f>
        <v>0.29824428305052936</v>
      </c>
      <c r="L13" s="317">
        <f t="shared" si="3"/>
        <v>0</v>
      </c>
      <c r="M13" s="317">
        <f t="shared" si="4"/>
        <v>14.358593354683396</v>
      </c>
      <c r="N13" s="317">
        <f t="shared" si="5"/>
        <v>14.358593354683396</v>
      </c>
      <c r="O13" s="319">
        <f>係数表!H14</f>
        <v>0.15195766937978705</v>
      </c>
      <c r="P13" s="320">
        <f t="shared" si="6"/>
        <v>0</v>
      </c>
      <c r="Q13" s="320">
        <f t="shared" si="7"/>
        <v>7.3158095754013956</v>
      </c>
      <c r="R13" s="317">
        <f t="shared" si="22"/>
        <v>7.3158095754013956</v>
      </c>
      <c r="S13" s="321"/>
      <c r="T13" s="322"/>
      <c r="U13" s="323">
        <f>係数表!I14</f>
        <v>6.4805046760348414E-2</v>
      </c>
      <c r="V13" s="324">
        <f t="shared" si="8"/>
        <v>5653.3780026950435</v>
      </c>
      <c r="W13" s="324">
        <f t="shared" si="9"/>
        <v>4692.7845151098236</v>
      </c>
      <c r="X13" s="324">
        <v>6937.0233259180268</v>
      </c>
      <c r="Y13" s="325">
        <f t="shared" si="0"/>
        <v>6985.1670596648046</v>
      </c>
      <c r="Z13" s="315">
        <f t="shared" si="1"/>
        <v>2068.9275483432207</v>
      </c>
      <c r="AA13" s="315">
        <f t="shared" si="2"/>
        <v>2083.286141697904</v>
      </c>
      <c r="AB13" s="315">
        <f t="shared" si="10"/>
        <v>1054.1338970397223</v>
      </c>
      <c r="AC13" s="315">
        <f t="shared" si="11"/>
        <v>1061.4497066151237</v>
      </c>
      <c r="AD13" s="319">
        <f>係数表!E14</f>
        <v>4.9455131985181422E-2</v>
      </c>
      <c r="AE13" s="326">
        <f t="shared" si="12"/>
        <v>0</v>
      </c>
      <c r="AF13" s="326">
        <f t="shared" si="13"/>
        <v>2.3809547067063415</v>
      </c>
      <c r="AG13" s="326">
        <f t="shared" si="14"/>
        <v>343.07140416755823</v>
      </c>
      <c r="AH13" s="326">
        <f t="shared" si="15"/>
        <v>345.45235887426452</v>
      </c>
      <c r="AI13" s="319">
        <f>係数表!F14</f>
        <v>4.5016186880626231E-2</v>
      </c>
      <c r="AJ13" s="326">
        <f t="shared" si="16"/>
        <v>0</v>
      </c>
      <c r="AK13" s="326">
        <f t="shared" si="17"/>
        <v>2.1672473154760725</v>
      </c>
      <c r="AL13" s="326">
        <f t="shared" si="18"/>
        <v>312.27833843478925</v>
      </c>
      <c r="AM13" s="326">
        <f t="shared" si="19"/>
        <v>314.44558575026531</v>
      </c>
    </row>
    <row r="14" spans="1:39" x14ac:dyDescent="0.25">
      <c r="A14" s="179">
        <v>9</v>
      </c>
      <c r="B14" s="212" t="s">
        <v>351</v>
      </c>
      <c r="C14" s="258" t="s">
        <v>352</v>
      </c>
      <c r="D14" s="193"/>
      <c r="E14" s="314">
        <f>'(建設)投入分析'!BW14</f>
        <v>0</v>
      </c>
      <c r="F14" s="315">
        <f>'(建設)投入分析'!BV14</f>
        <v>0</v>
      </c>
      <c r="G14" s="316">
        <f>係数表!D15</f>
        <v>0.9132403273878229</v>
      </c>
      <c r="H14" s="317">
        <f t="shared" si="20"/>
        <v>0</v>
      </c>
      <c r="I14" s="317">
        <v>18.285894138841417</v>
      </c>
      <c r="J14" s="317">
        <f t="shared" si="21"/>
        <v>18.285894138841417</v>
      </c>
      <c r="K14" s="318">
        <f>係数表!AI15</f>
        <v>0.50456604280621398</v>
      </c>
      <c r="L14" s="317">
        <f t="shared" si="3"/>
        <v>0</v>
      </c>
      <c r="M14" s="317">
        <f t="shared" si="4"/>
        <v>9.2264412448085551</v>
      </c>
      <c r="N14" s="317">
        <f t="shared" si="5"/>
        <v>9.2264412448085551</v>
      </c>
      <c r="O14" s="319">
        <f>係数表!H15</f>
        <v>9.4288873191592168E-2</v>
      </c>
      <c r="P14" s="320">
        <f t="shared" si="6"/>
        <v>0</v>
      </c>
      <c r="Q14" s="320">
        <f t="shared" si="7"/>
        <v>1.724156353652097</v>
      </c>
      <c r="R14" s="317">
        <f t="shared" si="22"/>
        <v>1.724156353652097</v>
      </c>
      <c r="S14" s="321"/>
      <c r="T14" s="322"/>
      <c r="U14" s="323">
        <f>係数表!I15</f>
        <v>1.4783751110959635E-2</v>
      </c>
      <c r="V14" s="324">
        <f t="shared" si="8"/>
        <v>1289.6855647229577</v>
      </c>
      <c r="W14" s="324">
        <f t="shared" si="9"/>
        <v>1177.7928673549432</v>
      </c>
      <c r="X14" s="324">
        <v>1695.1476812897738</v>
      </c>
      <c r="Y14" s="325">
        <f t="shared" si="0"/>
        <v>1713.4335754286153</v>
      </c>
      <c r="Z14" s="315">
        <f t="shared" si="1"/>
        <v>855.31395752051037</v>
      </c>
      <c r="AA14" s="315">
        <f t="shared" si="2"/>
        <v>864.54039876531897</v>
      </c>
      <c r="AB14" s="315">
        <f t="shared" si="10"/>
        <v>159.83356476215297</v>
      </c>
      <c r="AC14" s="315">
        <f t="shared" si="11"/>
        <v>161.55772111580509</v>
      </c>
      <c r="AD14" s="319">
        <f>係数表!E15</f>
        <v>2.4523765769107805E-2</v>
      </c>
      <c r="AE14" s="326">
        <f t="shared" si="12"/>
        <v>0</v>
      </c>
      <c r="AF14" s="326">
        <f t="shared" si="13"/>
        <v>0.44843898473964822</v>
      </c>
      <c r="AG14" s="326">
        <f t="shared" si="14"/>
        <v>41.571404679996618</v>
      </c>
      <c r="AH14" s="326">
        <f t="shared" si="15"/>
        <v>42.019843664736271</v>
      </c>
      <c r="AI14" s="319">
        <f>係数表!F15</f>
        <v>1.9998203711406391E-2</v>
      </c>
      <c r="AJ14" s="326">
        <f t="shared" si="16"/>
        <v>0</v>
      </c>
      <c r="AK14" s="326">
        <f t="shared" si="17"/>
        <v>0.36568503603376279</v>
      </c>
      <c r="AL14" s="326">
        <f t="shared" si="18"/>
        <v>33.89990865135109</v>
      </c>
      <c r="AM14" s="326">
        <f t="shared" si="19"/>
        <v>34.265593687384857</v>
      </c>
    </row>
    <row r="15" spans="1:39" x14ac:dyDescent="0.25">
      <c r="A15" s="179">
        <v>10</v>
      </c>
      <c r="B15" s="212" t="s">
        <v>353</v>
      </c>
      <c r="C15" s="258" t="s">
        <v>270</v>
      </c>
      <c r="D15" s="193"/>
      <c r="E15" s="314">
        <f>'(建設)投入分析'!BW15</f>
        <v>0</v>
      </c>
      <c r="F15" s="315">
        <f>'(建設)投入分析'!BV15</f>
        <v>0</v>
      </c>
      <c r="G15" s="316">
        <f>係数表!D16</f>
        <v>0.88621627830478666</v>
      </c>
      <c r="H15" s="317">
        <f t="shared" si="20"/>
        <v>0</v>
      </c>
      <c r="I15" s="317">
        <v>7.5284157541698491</v>
      </c>
      <c r="J15" s="317">
        <f t="shared" si="21"/>
        <v>7.5284157541698491</v>
      </c>
      <c r="K15" s="318">
        <f>係数表!AI16</f>
        <v>0.18024173822430983</v>
      </c>
      <c r="L15" s="317">
        <f t="shared" si="3"/>
        <v>0</v>
      </c>
      <c r="M15" s="317">
        <f t="shared" si="4"/>
        <v>1.356934741606852</v>
      </c>
      <c r="N15" s="317">
        <f t="shared" si="5"/>
        <v>1.356934741606852</v>
      </c>
      <c r="O15" s="319">
        <f>係数表!H16</f>
        <v>5.5015531223526322E-2</v>
      </c>
      <c r="P15" s="320">
        <f t="shared" si="6"/>
        <v>0</v>
      </c>
      <c r="Q15" s="320">
        <f t="shared" si="7"/>
        <v>0.41417979198721877</v>
      </c>
      <c r="R15" s="317">
        <f t="shared" si="22"/>
        <v>0.41417979198721877</v>
      </c>
      <c r="S15" s="321"/>
      <c r="T15" s="322"/>
      <c r="U15" s="323">
        <f>係数表!I16</f>
        <v>5.8864312176635906E-4</v>
      </c>
      <c r="V15" s="324">
        <f t="shared" si="8"/>
        <v>51.351279605400023</v>
      </c>
      <c r="W15" s="324">
        <f t="shared" si="9"/>
        <v>45.508339898086099</v>
      </c>
      <c r="X15" s="324">
        <v>341.66892941257225</v>
      </c>
      <c r="Y15" s="325">
        <f t="shared" si="0"/>
        <v>349.19734516674208</v>
      </c>
      <c r="Z15" s="315">
        <f t="shared" si="1"/>
        <v>61.583001734561044</v>
      </c>
      <c r="AA15" s="315">
        <f t="shared" si="2"/>
        <v>62.939936476167894</v>
      </c>
      <c r="AB15" s="315">
        <f t="shared" si="10"/>
        <v>18.79709765420618</v>
      </c>
      <c r="AC15" s="315">
        <f t="shared" si="11"/>
        <v>19.211277446193396</v>
      </c>
      <c r="AD15" s="319">
        <f>係数表!E16</f>
        <v>1.2856512176399699E-2</v>
      </c>
      <c r="AE15" s="326">
        <f t="shared" si="12"/>
        <v>0</v>
      </c>
      <c r="AF15" s="326">
        <f t="shared" si="13"/>
        <v>9.6789168812483992E-2</v>
      </c>
      <c r="AG15" s="326">
        <f t="shared" si="14"/>
        <v>4.3926707512901846</v>
      </c>
      <c r="AH15" s="326">
        <f t="shared" si="15"/>
        <v>4.4894599201026679</v>
      </c>
      <c r="AI15" s="319">
        <f>係数表!F16</f>
        <v>1.1207272563361161E-2</v>
      </c>
      <c r="AJ15" s="326">
        <f t="shared" si="16"/>
        <v>0</v>
      </c>
      <c r="AK15" s="326">
        <f t="shared" si="17"/>
        <v>8.4373007327283672E-2</v>
      </c>
      <c r="AL15" s="326">
        <f t="shared" si="18"/>
        <v>3.8291768183585022</v>
      </c>
      <c r="AM15" s="326">
        <f t="shared" si="19"/>
        <v>3.9135498256857857</v>
      </c>
    </row>
    <row r="16" spans="1:39" x14ac:dyDescent="0.25">
      <c r="A16" s="179">
        <v>11</v>
      </c>
      <c r="B16" s="212" t="s">
        <v>354</v>
      </c>
      <c r="C16" s="258" t="s">
        <v>271</v>
      </c>
      <c r="D16" s="193"/>
      <c r="E16" s="314">
        <f>'(建設)投入分析'!BW16</f>
        <v>0</v>
      </c>
      <c r="F16" s="315">
        <f>'(建設)投入分析'!BV16</f>
        <v>0</v>
      </c>
      <c r="G16" s="316">
        <f>係数表!D17</f>
        <v>0.59801873226780033</v>
      </c>
      <c r="H16" s="317">
        <f t="shared" si="20"/>
        <v>0</v>
      </c>
      <c r="I16" s="317">
        <v>0</v>
      </c>
      <c r="J16" s="317">
        <f t="shared" si="21"/>
        <v>0</v>
      </c>
      <c r="K16" s="318">
        <f>係数表!AI17</f>
        <v>0.85567872123583277</v>
      </c>
      <c r="L16" s="317">
        <f t="shared" si="3"/>
        <v>0</v>
      </c>
      <c r="M16" s="317">
        <f t="shared" si="4"/>
        <v>0</v>
      </c>
      <c r="N16" s="317">
        <f t="shared" si="5"/>
        <v>0</v>
      </c>
      <c r="O16" s="319">
        <f>係数表!H17</f>
        <v>3.4045356490393398E-2</v>
      </c>
      <c r="P16" s="320">
        <f t="shared" si="6"/>
        <v>0</v>
      </c>
      <c r="Q16" s="320">
        <f t="shared" si="7"/>
        <v>0</v>
      </c>
      <c r="R16" s="317">
        <f t="shared" si="22"/>
        <v>0</v>
      </c>
      <c r="S16" s="321"/>
      <c r="T16" s="322"/>
      <c r="U16" s="323">
        <f>係数表!I17</f>
        <v>1.0754824837385862E-2</v>
      </c>
      <c r="V16" s="324">
        <f t="shared" si="8"/>
        <v>938.21535818591929</v>
      </c>
      <c r="W16" s="324">
        <f t="shared" si="9"/>
        <v>561.0703590965237</v>
      </c>
      <c r="X16" s="324">
        <v>561.0703590965237</v>
      </c>
      <c r="Y16" s="325">
        <f t="shared" si="0"/>
        <v>561.0703590965237</v>
      </c>
      <c r="Z16" s="315">
        <f t="shared" si="1"/>
        <v>480.09596739504292</v>
      </c>
      <c r="AA16" s="315">
        <f t="shared" si="2"/>
        <v>480.09596739504292</v>
      </c>
      <c r="AB16" s="315">
        <f t="shared" si="10"/>
        <v>19.101840391634187</v>
      </c>
      <c r="AC16" s="315">
        <f t="shared" si="11"/>
        <v>19.101840391634187</v>
      </c>
      <c r="AD16" s="319">
        <f>係数表!E17</f>
        <v>2.7054196754514159E-3</v>
      </c>
      <c r="AE16" s="326">
        <f t="shared" si="12"/>
        <v>0</v>
      </c>
      <c r="AF16" s="326">
        <f t="shared" si="13"/>
        <v>0</v>
      </c>
      <c r="AG16" s="326">
        <f t="shared" si="14"/>
        <v>1.5179307888123266</v>
      </c>
      <c r="AH16" s="326">
        <f t="shared" si="15"/>
        <v>1.5179307888123266</v>
      </c>
      <c r="AI16" s="319">
        <f>係数表!F17</f>
        <v>2.7003308217527213E-3</v>
      </c>
      <c r="AJ16" s="326">
        <f t="shared" si="16"/>
        <v>0</v>
      </c>
      <c r="AK16" s="326">
        <f t="shared" si="17"/>
        <v>0</v>
      </c>
      <c r="AL16" s="326">
        <f t="shared" si="18"/>
        <v>1.5150755838402103</v>
      </c>
      <c r="AM16" s="326">
        <f t="shared" si="19"/>
        <v>1.5150755838402103</v>
      </c>
    </row>
    <row r="17" spans="1:39" x14ac:dyDescent="0.25">
      <c r="A17" s="179">
        <v>12</v>
      </c>
      <c r="B17" s="212" t="s">
        <v>355</v>
      </c>
      <c r="C17" s="258" t="s">
        <v>272</v>
      </c>
      <c r="D17" s="193"/>
      <c r="E17" s="314">
        <f>'(建設)投入分析'!BW17</f>
        <v>8.7695552546920294E-5</v>
      </c>
      <c r="F17" s="315">
        <f>'(建設)投入分析'!BV17</f>
        <v>21.923888136730074</v>
      </c>
      <c r="G17" s="316">
        <f>係数表!D18</f>
        <v>0.64843004853652797</v>
      </c>
      <c r="H17" s="317">
        <f t="shared" si="20"/>
        <v>14.216107848609292</v>
      </c>
      <c r="I17" s="317">
        <v>118.19645764472878</v>
      </c>
      <c r="J17" s="317">
        <f t="shared" si="21"/>
        <v>118.19645764472878</v>
      </c>
      <c r="K17" s="318">
        <f>係数表!AI18</f>
        <v>0.38253872805481137</v>
      </c>
      <c r="L17" s="317">
        <f t="shared" si="3"/>
        <v>0</v>
      </c>
      <c r="M17" s="317">
        <f t="shared" si="4"/>
        <v>45.214722567998933</v>
      </c>
      <c r="N17" s="317">
        <f t="shared" si="5"/>
        <v>45.214722567998933</v>
      </c>
      <c r="O17" s="319">
        <f>係数表!H18</f>
        <v>0.23921407895800506</v>
      </c>
      <c r="P17" s="320">
        <f t="shared" si="6"/>
        <v>0</v>
      </c>
      <c r="Q17" s="320">
        <f t="shared" si="7"/>
        <v>28.274256751582652</v>
      </c>
      <c r="R17" s="317">
        <f t="shared" si="22"/>
        <v>28.274256751582652</v>
      </c>
      <c r="S17" s="321"/>
      <c r="T17" s="322"/>
      <c r="U17" s="323">
        <f>係数表!I18</f>
        <v>2.6350024511445251E-4</v>
      </c>
      <c r="V17" s="324">
        <f t="shared" si="8"/>
        <v>22.986890125141684</v>
      </c>
      <c r="W17" s="324">
        <f t="shared" si="9"/>
        <v>14.905390279549458</v>
      </c>
      <c r="X17" s="324">
        <v>135.71337741972405</v>
      </c>
      <c r="Y17" s="325">
        <f t="shared" si="0"/>
        <v>253.90983506445284</v>
      </c>
      <c r="Z17" s="315">
        <f t="shared" si="1"/>
        <v>51.915622778163801</v>
      </c>
      <c r="AA17" s="315">
        <f t="shared" si="2"/>
        <v>97.130345346162727</v>
      </c>
      <c r="AB17" s="315">
        <f t="shared" si="10"/>
        <v>32.46455058173941</v>
      </c>
      <c r="AC17" s="315">
        <f t="shared" si="11"/>
        <v>60.738807333322065</v>
      </c>
      <c r="AD17" s="319">
        <f>係数表!E18</f>
        <v>0.10998795930841898</v>
      </c>
      <c r="AE17" s="326">
        <f t="shared" si="12"/>
        <v>0</v>
      </c>
      <c r="AF17" s="326">
        <f t="shared" si="13"/>
        <v>13.000187173827698</v>
      </c>
      <c r="AG17" s="326">
        <f t="shared" si="14"/>
        <v>14.926837433248716</v>
      </c>
      <c r="AH17" s="326">
        <f t="shared" si="15"/>
        <v>27.927024607076412</v>
      </c>
      <c r="AI17" s="319">
        <f>係数表!F18</f>
        <v>5.9870885210655374E-2</v>
      </c>
      <c r="AJ17" s="326">
        <f t="shared" si="16"/>
        <v>0</v>
      </c>
      <c r="AK17" s="326">
        <f t="shared" si="17"/>
        <v>7.0765265479536463</v>
      </c>
      <c r="AL17" s="326">
        <f t="shared" si="18"/>
        <v>8.125280041046647</v>
      </c>
      <c r="AM17" s="326">
        <f t="shared" si="19"/>
        <v>15.201806589000295</v>
      </c>
    </row>
    <row r="18" spans="1:39" x14ac:dyDescent="0.25">
      <c r="A18" s="179">
        <v>13</v>
      </c>
      <c r="B18" s="212" t="s">
        <v>356</v>
      </c>
      <c r="C18" s="258" t="s">
        <v>357</v>
      </c>
      <c r="D18" s="193"/>
      <c r="E18" s="314">
        <f>'(建設)投入分析'!BW18</f>
        <v>2.2268858692212259E-3</v>
      </c>
      <c r="F18" s="315">
        <f>'(建設)投入分析'!BV18</f>
        <v>556.72146730530642</v>
      </c>
      <c r="G18" s="316">
        <f>係数表!D19</f>
        <v>0.30494754746548325</v>
      </c>
      <c r="H18" s="317">
        <f t="shared" si="20"/>
        <v>169.77084607613841</v>
      </c>
      <c r="I18" s="317">
        <v>259.64422576573776</v>
      </c>
      <c r="J18" s="317">
        <f t="shared" si="21"/>
        <v>259.64422576573776</v>
      </c>
      <c r="K18" s="318">
        <f>係数表!AI19</f>
        <v>0.39539622995318463</v>
      </c>
      <c r="L18" s="317">
        <f t="shared" si="3"/>
        <v>0</v>
      </c>
      <c r="M18" s="317">
        <f t="shared" si="4"/>
        <v>102.66234799688623</v>
      </c>
      <c r="N18" s="317">
        <f t="shared" si="5"/>
        <v>102.66234799688623</v>
      </c>
      <c r="O18" s="319">
        <f>係数表!H19</f>
        <v>0.26323087515201432</v>
      </c>
      <c r="P18" s="320">
        <f t="shared" si="6"/>
        <v>0</v>
      </c>
      <c r="Q18" s="320">
        <f t="shared" si="7"/>
        <v>68.34637677648233</v>
      </c>
      <c r="R18" s="317">
        <f t="shared" si="22"/>
        <v>68.34637677648233</v>
      </c>
      <c r="S18" s="321"/>
      <c r="T18" s="322"/>
      <c r="U18" s="323">
        <f>係数表!I19</f>
        <v>1.4115891039805211E-2</v>
      </c>
      <c r="V18" s="324">
        <f t="shared" si="8"/>
        <v>1231.4236603823076</v>
      </c>
      <c r="W18" s="324">
        <f t="shared" si="9"/>
        <v>375.51962512455287</v>
      </c>
      <c r="X18" s="324">
        <v>449.20656315010069</v>
      </c>
      <c r="Y18" s="325">
        <f t="shared" si="0"/>
        <v>708.85078891583839</v>
      </c>
      <c r="Z18" s="315">
        <f t="shared" si="1"/>
        <v>177.61458153977696</v>
      </c>
      <c r="AA18" s="315">
        <f t="shared" si="2"/>
        <v>280.2769295366632</v>
      </c>
      <c r="AB18" s="315">
        <f t="shared" si="10"/>
        <v>118.2450367420296</v>
      </c>
      <c r="AC18" s="315">
        <f t="shared" si="11"/>
        <v>186.5914135185119</v>
      </c>
      <c r="AD18" s="319">
        <f>係数表!E19</f>
        <v>0.14315312839245845</v>
      </c>
      <c r="AE18" s="326">
        <f t="shared" si="12"/>
        <v>0</v>
      </c>
      <c r="AF18" s="326">
        <f t="shared" si="13"/>
        <v>37.168883187403125</v>
      </c>
      <c r="AG18" s="326">
        <f t="shared" si="14"/>
        <v>64.305324809361352</v>
      </c>
      <c r="AH18" s="326">
        <f t="shared" si="15"/>
        <v>101.47420799676448</v>
      </c>
      <c r="AI18" s="319">
        <f>係数表!F19</f>
        <v>9.2052880297750411E-2</v>
      </c>
      <c r="AJ18" s="326">
        <f t="shared" si="16"/>
        <v>0</v>
      </c>
      <c r="AK18" s="326">
        <f t="shared" si="17"/>
        <v>23.900998834415542</v>
      </c>
      <c r="AL18" s="326">
        <f t="shared" si="18"/>
        <v>41.350757986620081</v>
      </c>
      <c r="AM18" s="326">
        <f t="shared" si="19"/>
        <v>65.251756821035613</v>
      </c>
    </row>
    <row r="19" spans="1:39" x14ac:dyDescent="0.25">
      <c r="A19" s="179">
        <v>14</v>
      </c>
      <c r="B19" s="212" t="s">
        <v>358</v>
      </c>
      <c r="C19" s="258" t="s">
        <v>359</v>
      </c>
      <c r="D19" s="193"/>
      <c r="E19" s="314">
        <f>'(建設)投入分析'!BW19</f>
        <v>5.9836321718562758E-3</v>
      </c>
      <c r="F19" s="315">
        <f>'(建設)投入分析'!BV19</f>
        <v>1495.908042964069</v>
      </c>
      <c r="G19" s="316">
        <f>係数表!D20</f>
        <v>0.6601385506663745</v>
      </c>
      <c r="H19" s="317">
        <f t="shared" si="20"/>
        <v>987.50656741247315</v>
      </c>
      <c r="I19" s="317">
        <v>1275.0028495926583</v>
      </c>
      <c r="J19" s="317">
        <f t="shared" si="21"/>
        <v>1275.0028495926583</v>
      </c>
      <c r="K19" s="318">
        <f>係数表!AI20</f>
        <v>0.41030418985535244</v>
      </c>
      <c r="L19" s="317">
        <f t="shared" si="3"/>
        <v>0</v>
      </c>
      <c r="M19" s="317">
        <f t="shared" si="4"/>
        <v>523.13901126538144</v>
      </c>
      <c r="N19" s="317">
        <f t="shared" si="5"/>
        <v>523.13901126538144</v>
      </c>
      <c r="O19" s="319">
        <f>係数表!H20</f>
        <v>0.16401614534969472</v>
      </c>
      <c r="P19" s="320">
        <f t="shared" si="6"/>
        <v>0</v>
      </c>
      <c r="Q19" s="320">
        <f t="shared" si="7"/>
        <v>209.12105270006441</v>
      </c>
      <c r="R19" s="317">
        <f t="shared" si="22"/>
        <v>209.12105270006441</v>
      </c>
      <c r="S19" s="321"/>
      <c r="T19" s="322"/>
      <c r="U19" s="323">
        <f>係数表!I20</f>
        <v>1.5492296169668427E-4</v>
      </c>
      <c r="V19" s="324">
        <f t="shared" si="8"/>
        <v>13.514966928536985</v>
      </c>
      <c r="W19" s="324">
        <f t="shared" si="9"/>
        <v>8.9217506805083886</v>
      </c>
      <c r="X19" s="324">
        <v>107.45524498816152</v>
      </c>
      <c r="Y19" s="325">
        <f t="shared" si="0"/>
        <v>1382.4580945808198</v>
      </c>
      <c r="Z19" s="315">
        <f t="shared" si="1"/>
        <v>44.089337240576036</v>
      </c>
      <c r="AA19" s="315">
        <f t="shared" si="2"/>
        <v>567.22834850595746</v>
      </c>
      <c r="AB19" s="315">
        <f t="shared" si="10"/>
        <v>17.624395080565357</v>
      </c>
      <c r="AC19" s="315">
        <f t="shared" si="11"/>
        <v>226.74544778062975</v>
      </c>
      <c r="AD19" s="319">
        <f>係数表!E20</f>
        <v>5.8850339754495953E-2</v>
      </c>
      <c r="AE19" s="326">
        <f t="shared" si="12"/>
        <v>0</v>
      </c>
      <c r="AF19" s="326">
        <f t="shared" si="13"/>
        <v>75.03435088647845</v>
      </c>
      <c r="AG19" s="326">
        <f t="shared" si="14"/>
        <v>6.3237776759559043</v>
      </c>
      <c r="AH19" s="326">
        <f t="shared" si="15"/>
        <v>81.358128562434345</v>
      </c>
      <c r="AI19" s="319">
        <f>係数表!F20</f>
        <v>4.0388302723229401E-2</v>
      </c>
      <c r="AJ19" s="326">
        <f t="shared" si="16"/>
        <v>0</v>
      </c>
      <c r="AK19" s="326">
        <f t="shared" si="17"/>
        <v>51.495201062328405</v>
      </c>
      <c r="AL19" s="326">
        <f t="shared" si="18"/>
        <v>4.3399349637806468</v>
      </c>
      <c r="AM19" s="326">
        <f t="shared" si="19"/>
        <v>55.835136026109055</v>
      </c>
    </row>
    <row r="20" spans="1:39" x14ac:dyDescent="0.25">
      <c r="A20" s="179">
        <v>15</v>
      </c>
      <c r="B20" s="212" t="s">
        <v>360</v>
      </c>
      <c r="C20" s="258" t="s">
        <v>273</v>
      </c>
      <c r="D20" s="193"/>
      <c r="E20" s="314">
        <f>'(建設)投入分析'!BW20</f>
        <v>9.1302280479538017E-4</v>
      </c>
      <c r="F20" s="315">
        <f>'(建設)投入分析'!BV20</f>
        <v>228.25570119884503</v>
      </c>
      <c r="G20" s="316">
        <f>係数表!D21</f>
        <v>0.70137061969972736</v>
      </c>
      <c r="H20" s="317">
        <f t="shared" si="20"/>
        <v>160.09184259982973</v>
      </c>
      <c r="I20" s="317">
        <v>306.67057388851458</v>
      </c>
      <c r="J20" s="317">
        <f t="shared" si="21"/>
        <v>306.67057388851458</v>
      </c>
      <c r="K20" s="318">
        <f>係数表!AI21</f>
        <v>0.38058864188528602</v>
      </c>
      <c r="L20" s="317">
        <f t="shared" si="3"/>
        <v>0</v>
      </c>
      <c r="M20" s="317">
        <f t="shared" si="4"/>
        <v>116.71533722241102</v>
      </c>
      <c r="N20" s="317">
        <f t="shared" si="5"/>
        <v>116.71533722241102</v>
      </c>
      <c r="O20" s="319">
        <f>係数表!H21</f>
        <v>0.25201963152372181</v>
      </c>
      <c r="P20" s="320">
        <f t="shared" si="6"/>
        <v>0</v>
      </c>
      <c r="Q20" s="320">
        <f t="shared" si="7"/>
        <v>77.287005030551754</v>
      </c>
      <c r="R20" s="317">
        <f t="shared" si="22"/>
        <v>77.287005030551754</v>
      </c>
      <c r="S20" s="321"/>
      <c r="T20" s="322"/>
      <c r="U20" s="323">
        <f>係数表!I21</f>
        <v>4.4890259068349647E-4</v>
      </c>
      <c r="V20" s="324">
        <f t="shared" si="8"/>
        <v>39.160777723189348</v>
      </c>
      <c r="W20" s="324">
        <f t="shared" si="9"/>
        <v>27.46621893963659</v>
      </c>
      <c r="X20" s="324">
        <v>167.61416396277957</v>
      </c>
      <c r="Y20" s="325">
        <f t="shared" si="0"/>
        <v>474.28473785129415</v>
      </c>
      <c r="Z20" s="315">
        <f t="shared" si="1"/>
        <v>63.792047023331925</v>
      </c>
      <c r="AA20" s="315">
        <f t="shared" si="2"/>
        <v>180.50738424574294</v>
      </c>
      <c r="AB20" s="315">
        <f t="shared" si="10"/>
        <v>42.242059840056399</v>
      </c>
      <c r="AC20" s="315">
        <f t="shared" si="11"/>
        <v>119.52906487060815</v>
      </c>
      <c r="AD20" s="319">
        <f>係数表!E21</f>
        <v>0.10202869206004044</v>
      </c>
      <c r="AE20" s="326">
        <f t="shared" si="12"/>
        <v>0</v>
      </c>
      <c r="AF20" s="326">
        <f t="shared" si="13"/>
        <v>31.289197547147133</v>
      </c>
      <c r="AG20" s="326">
        <f t="shared" si="14"/>
        <v>17.101453919859562</v>
      </c>
      <c r="AH20" s="326">
        <f t="shared" si="15"/>
        <v>48.390651467006698</v>
      </c>
      <c r="AI20" s="319">
        <f>係数表!F21</f>
        <v>5.6049454251887253E-2</v>
      </c>
      <c r="AJ20" s="326">
        <f t="shared" si="16"/>
        <v>0</v>
      </c>
      <c r="AK20" s="326">
        <f t="shared" si="17"/>
        <v>17.188718301564307</v>
      </c>
      <c r="AL20" s="326">
        <f t="shared" si="18"/>
        <v>9.3946824150001422</v>
      </c>
      <c r="AM20" s="326">
        <f t="shared" si="19"/>
        <v>26.583400716564451</v>
      </c>
    </row>
    <row r="21" spans="1:39" x14ac:dyDescent="0.25">
      <c r="A21" s="179">
        <v>16</v>
      </c>
      <c r="B21" s="212" t="s">
        <v>361</v>
      </c>
      <c r="C21" s="258" t="s">
        <v>274</v>
      </c>
      <c r="D21" s="193"/>
      <c r="E21" s="314">
        <f>'(建設)投入分析'!BW21</f>
        <v>1.8579137032117318E-4</v>
      </c>
      <c r="F21" s="315">
        <f>'(建設)投入分析'!BV21</f>
        <v>46.447842580293297</v>
      </c>
      <c r="G21" s="316">
        <f>係数表!D22</f>
        <v>0.90363016425363918</v>
      </c>
      <c r="H21" s="317">
        <f t="shared" si="20"/>
        <v>41.971671620057606</v>
      </c>
      <c r="I21" s="317">
        <v>699.79339951212125</v>
      </c>
      <c r="J21" s="317">
        <f t="shared" si="21"/>
        <v>699.79339951212125</v>
      </c>
      <c r="K21" s="318">
        <f>係数表!AI22</f>
        <v>0.23344752486903289</v>
      </c>
      <c r="L21" s="317">
        <f t="shared" si="3"/>
        <v>0</v>
      </c>
      <c r="M21" s="317">
        <f t="shared" si="4"/>
        <v>163.365037035791</v>
      </c>
      <c r="N21" s="317">
        <f t="shared" si="5"/>
        <v>163.365037035791</v>
      </c>
      <c r="O21" s="319">
        <f>係数表!H22</f>
        <v>8.7329448466654899E-2</v>
      </c>
      <c r="P21" s="320">
        <f t="shared" si="6"/>
        <v>0</v>
      </c>
      <c r="Q21" s="320">
        <f t="shared" si="7"/>
        <v>61.112571619999038</v>
      </c>
      <c r="R21" s="317">
        <f t="shared" si="22"/>
        <v>61.112571619999038</v>
      </c>
      <c r="S21" s="321"/>
      <c r="T21" s="322"/>
      <c r="U21" s="323">
        <f>係数表!I22</f>
        <v>-3.2688034877603137E-4</v>
      </c>
      <c r="V21" s="324">
        <f t="shared" si="8"/>
        <v>-28.515960803447836</v>
      </c>
      <c r="W21" s="324">
        <f t="shared" si="9"/>
        <v>-25.767882344669903</v>
      </c>
      <c r="X21" s="324">
        <v>480.85608977205658</v>
      </c>
      <c r="Y21" s="325">
        <f t="shared" si="0"/>
        <v>1180.6494892841779</v>
      </c>
      <c r="Z21" s="315">
        <f t="shared" si="1"/>
        <v>112.25466397548809</v>
      </c>
      <c r="AA21" s="315">
        <f t="shared" si="2"/>
        <v>275.61970101127912</v>
      </c>
      <c r="AB21" s="315">
        <f t="shared" si="10"/>
        <v>41.992897111626</v>
      </c>
      <c r="AC21" s="315">
        <f t="shared" si="11"/>
        <v>103.10546873162504</v>
      </c>
      <c r="AD21" s="319">
        <f>係数表!E22</f>
        <v>1.5141326740832304E-2</v>
      </c>
      <c r="AE21" s="326">
        <f t="shared" si="12"/>
        <v>0</v>
      </c>
      <c r="AF21" s="326">
        <f t="shared" si="13"/>
        <v>10.595800513090825</v>
      </c>
      <c r="AG21" s="326">
        <f t="shared" si="14"/>
        <v>7.2807991705576987</v>
      </c>
      <c r="AH21" s="326">
        <f t="shared" si="15"/>
        <v>17.876599683648525</v>
      </c>
      <c r="AI21" s="319">
        <f>係数表!F22</f>
        <v>1.4300547413031961E-2</v>
      </c>
      <c r="AJ21" s="326">
        <f t="shared" si="16"/>
        <v>0</v>
      </c>
      <c r="AK21" s="326">
        <f t="shared" si="17"/>
        <v>10.007428689049908</v>
      </c>
      <c r="AL21" s="326">
        <f t="shared" si="18"/>
        <v>6.8765053106304483</v>
      </c>
      <c r="AM21" s="326">
        <f t="shared" si="19"/>
        <v>16.883933999680355</v>
      </c>
    </row>
    <row r="22" spans="1:39" x14ac:dyDescent="0.25">
      <c r="A22" s="179">
        <v>17</v>
      </c>
      <c r="B22" s="212" t="s">
        <v>362</v>
      </c>
      <c r="C22" s="258" t="s">
        <v>275</v>
      </c>
      <c r="D22" s="193"/>
      <c r="E22" s="314">
        <f>'(建設)投入分析'!BW22</f>
        <v>1.4199271496991305E-5</v>
      </c>
      <c r="F22" s="315">
        <f>'(建設)投入分析'!BV22</f>
        <v>3.5498178742478261</v>
      </c>
      <c r="G22" s="316">
        <f>係数表!D23</f>
        <v>0.94974596620479934</v>
      </c>
      <c r="H22" s="317">
        <f t="shared" si="20"/>
        <v>3.3714252068285684</v>
      </c>
      <c r="I22" s="317">
        <v>403.66970539624208</v>
      </c>
      <c r="J22" s="317">
        <f t="shared" si="21"/>
        <v>403.66970539624208</v>
      </c>
      <c r="K22" s="318">
        <f>係数表!AI23</f>
        <v>0.39913972484156635</v>
      </c>
      <c r="L22" s="317">
        <f t="shared" si="3"/>
        <v>0</v>
      </c>
      <c r="M22" s="317">
        <f t="shared" si="4"/>
        <v>161.12061513873221</v>
      </c>
      <c r="N22" s="317">
        <f t="shared" si="5"/>
        <v>161.12061513873221</v>
      </c>
      <c r="O22" s="319">
        <f>係数表!H23</f>
        <v>0.21769527036723282</v>
      </c>
      <c r="P22" s="320">
        <f t="shared" si="6"/>
        <v>0</v>
      </c>
      <c r="Q22" s="320">
        <f t="shared" si="7"/>
        <v>87.876985655296139</v>
      </c>
      <c r="R22" s="317">
        <f t="shared" si="22"/>
        <v>87.876985655296139</v>
      </c>
      <c r="S22" s="321"/>
      <c r="T22" s="322"/>
      <c r="U22" s="323">
        <f>係数表!I23</f>
        <v>8.5068729325513256E-4</v>
      </c>
      <c r="V22" s="324">
        <f t="shared" si="8"/>
        <v>74.211146681917739</v>
      </c>
      <c r="W22" s="324">
        <f t="shared" si="9"/>
        <v>70.48173720858405</v>
      </c>
      <c r="X22" s="324">
        <v>549.00057173133996</v>
      </c>
      <c r="Y22" s="325">
        <f t="shared" si="0"/>
        <v>952.67027712758204</v>
      </c>
      <c r="Z22" s="315">
        <f t="shared" si="1"/>
        <v>219.12793713870963</v>
      </c>
      <c r="AA22" s="315">
        <f t="shared" si="2"/>
        <v>380.24855227744183</v>
      </c>
      <c r="AB22" s="315">
        <f t="shared" si="10"/>
        <v>119.51482789481945</v>
      </c>
      <c r="AC22" s="315">
        <f t="shared" si="11"/>
        <v>207.39181355011559</v>
      </c>
      <c r="AD22" s="319">
        <f>係数表!E23</f>
        <v>5.4614771249091525E-2</v>
      </c>
      <c r="AE22" s="326">
        <f t="shared" si="12"/>
        <v>0</v>
      </c>
      <c r="AF22" s="326">
        <f t="shared" si="13"/>
        <v>22.046328620403926</v>
      </c>
      <c r="AG22" s="326">
        <f t="shared" si="14"/>
        <v>29.983540640727593</v>
      </c>
      <c r="AH22" s="326">
        <f t="shared" si="15"/>
        <v>52.029869261131523</v>
      </c>
      <c r="AI22" s="319">
        <f>係数表!F23</f>
        <v>4.696534133255563E-2</v>
      </c>
      <c r="AJ22" s="326">
        <f t="shared" si="16"/>
        <v>0</v>
      </c>
      <c r="AK22" s="326">
        <f t="shared" si="17"/>
        <v>18.958485499546683</v>
      </c>
      <c r="AL22" s="326">
        <f t="shared" si="18"/>
        <v>25.783999243130573</v>
      </c>
      <c r="AM22" s="326">
        <f t="shared" si="19"/>
        <v>44.742484742677256</v>
      </c>
    </row>
    <row r="23" spans="1:39" x14ac:dyDescent="0.25">
      <c r="A23" s="179">
        <v>18</v>
      </c>
      <c r="B23" s="212" t="s">
        <v>363</v>
      </c>
      <c r="C23" s="258" t="s">
        <v>364</v>
      </c>
      <c r="D23" s="193"/>
      <c r="E23" s="314">
        <f>'(建設)投入分析'!BW23</f>
        <v>5.070344002168917E-4</v>
      </c>
      <c r="F23" s="315">
        <f>'(建設)投入分析'!BV23</f>
        <v>126.75860005422292</v>
      </c>
      <c r="G23" s="316">
        <f>係数表!D24</f>
        <v>0.9871315221312702</v>
      </c>
      <c r="H23" s="317">
        <f t="shared" si="20"/>
        <v>125.12740981475399</v>
      </c>
      <c r="I23" s="317">
        <v>773.12256268013823</v>
      </c>
      <c r="J23" s="317">
        <f t="shared" si="21"/>
        <v>773.12256268013823</v>
      </c>
      <c r="K23" s="318">
        <f>係数表!AI24</f>
        <v>0.51615493631601206</v>
      </c>
      <c r="L23" s="317">
        <f t="shared" si="3"/>
        <v>0</v>
      </c>
      <c r="M23" s="317">
        <f t="shared" si="4"/>
        <v>399.05102710463876</v>
      </c>
      <c r="N23" s="317">
        <f t="shared" si="5"/>
        <v>399.05102710463876</v>
      </c>
      <c r="O23" s="319">
        <f>係数表!H24</f>
        <v>0.26802740624678856</v>
      </c>
      <c r="P23" s="320">
        <f t="shared" si="6"/>
        <v>0</v>
      </c>
      <c r="Q23" s="320">
        <f t="shared" si="7"/>
        <v>207.21803518602766</v>
      </c>
      <c r="R23" s="317">
        <f t="shared" si="22"/>
        <v>207.21803518602766</v>
      </c>
      <c r="S23" s="321"/>
      <c r="T23" s="322"/>
      <c r="U23" s="323">
        <f>係数表!I24</f>
        <v>1.4061417525827001E-4</v>
      </c>
      <c r="V23" s="324">
        <f t="shared" si="8"/>
        <v>12.266715711385059</v>
      </c>
      <c r="W23" s="324">
        <f t="shared" si="9"/>
        <v>12.1088617517311</v>
      </c>
      <c r="X23" s="324">
        <v>712.61841803138145</v>
      </c>
      <c r="Y23" s="325">
        <f t="shared" si="0"/>
        <v>1485.7409807115196</v>
      </c>
      <c r="Z23" s="315">
        <f t="shared" si="1"/>
        <v>367.82151417660498</v>
      </c>
      <c r="AA23" s="315">
        <f t="shared" si="2"/>
        <v>766.87254128124368</v>
      </c>
      <c r="AB23" s="315">
        <f t="shared" si="10"/>
        <v>191.00126622864087</v>
      </c>
      <c r="AC23" s="315">
        <f t="shared" si="11"/>
        <v>398.21930141466851</v>
      </c>
      <c r="AD23" s="319">
        <f>係数表!E24</f>
        <v>7.2189062800719891E-2</v>
      </c>
      <c r="AE23" s="326">
        <f t="shared" si="12"/>
        <v>0</v>
      </c>
      <c r="AF23" s="326">
        <f t="shared" si="13"/>
        <v>55.810993229970002</v>
      </c>
      <c r="AG23" s="326">
        <f t="shared" si="14"/>
        <v>51.443255732217054</v>
      </c>
      <c r="AH23" s="326">
        <f t="shared" si="15"/>
        <v>107.25424896218705</v>
      </c>
      <c r="AI23" s="319">
        <f>係数表!F24</f>
        <v>5.5803957933756101E-2</v>
      </c>
      <c r="AJ23" s="326">
        <f t="shared" si="16"/>
        <v>0</v>
      </c>
      <c r="AK23" s="326">
        <f t="shared" si="17"/>
        <v>43.143298965440145</v>
      </c>
      <c r="AL23" s="326">
        <f t="shared" si="18"/>
        <v>39.766928222643031</v>
      </c>
      <c r="AM23" s="326">
        <f t="shared" si="19"/>
        <v>82.910227188083169</v>
      </c>
    </row>
    <row r="24" spans="1:39" x14ac:dyDescent="0.25">
      <c r="A24" s="179">
        <v>19</v>
      </c>
      <c r="B24" s="212" t="s">
        <v>365</v>
      </c>
      <c r="C24" s="258" t="s">
        <v>276</v>
      </c>
      <c r="D24" s="193"/>
      <c r="E24" s="314">
        <f>'(建設)投入分析'!BW24</f>
        <v>7.0417762412113409E-5</v>
      </c>
      <c r="F24" s="315">
        <f>'(建設)投入分析'!BV24</f>
        <v>17.604440603028351</v>
      </c>
      <c r="G24" s="316">
        <f>係数表!D25</f>
        <v>0.75799749636569214</v>
      </c>
      <c r="H24" s="317">
        <f t="shared" si="20"/>
        <v>13.344121902014026</v>
      </c>
      <c r="I24" s="317">
        <v>23.328541616533368</v>
      </c>
      <c r="J24" s="317">
        <f t="shared" si="21"/>
        <v>23.328541616533368</v>
      </c>
      <c r="K24" s="318">
        <f>係数表!AI25</f>
        <v>0.27567307717026096</v>
      </c>
      <c r="L24" s="317">
        <f t="shared" si="3"/>
        <v>0</v>
      </c>
      <c r="M24" s="317">
        <f t="shared" si="4"/>
        <v>6.4310508533242476</v>
      </c>
      <c r="N24" s="317">
        <f t="shared" si="5"/>
        <v>6.4310508533242476</v>
      </c>
      <c r="O24" s="319">
        <f>係数表!H25</f>
        <v>7.9088013532238044E-2</v>
      </c>
      <c r="P24" s="320">
        <f t="shared" si="6"/>
        <v>0</v>
      </c>
      <c r="Q24" s="320">
        <f t="shared" si="7"/>
        <v>1.8450080150557693</v>
      </c>
      <c r="R24" s="317">
        <f t="shared" si="22"/>
        <v>1.8450080150557693</v>
      </c>
      <c r="S24" s="321"/>
      <c r="T24" s="322"/>
      <c r="U24" s="323">
        <f>係数表!I25</f>
        <v>2.313684630826144E-5</v>
      </c>
      <c r="V24" s="324">
        <f t="shared" si="8"/>
        <v>2.0183819703821788</v>
      </c>
      <c r="W24" s="324">
        <f t="shared" si="9"/>
        <v>1.529928480259344</v>
      </c>
      <c r="X24" s="324">
        <v>78.070327431357541</v>
      </c>
      <c r="Y24" s="325">
        <f t="shared" si="0"/>
        <v>101.39886904789091</v>
      </c>
      <c r="Z24" s="315">
        <f t="shared" si="1"/>
        <v>21.521887398692169</v>
      </c>
      <c r="AA24" s="315">
        <f t="shared" si="2"/>
        <v>27.952938252016416</v>
      </c>
      <c r="AB24" s="315">
        <f t="shared" si="10"/>
        <v>6.1744271123574599</v>
      </c>
      <c r="AC24" s="315">
        <f t="shared" si="11"/>
        <v>8.0194351274132298</v>
      </c>
      <c r="AD24" s="319">
        <f>係数表!E25</f>
        <v>1.3879284416075189E-2</v>
      </c>
      <c r="AE24" s="326">
        <f t="shared" si="12"/>
        <v>0</v>
      </c>
      <c r="AF24" s="326">
        <f t="shared" si="13"/>
        <v>0.32378346410811304</v>
      </c>
      <c r="AG24" s="326">
        <f t="shared" si="14"/>
        <v>1.083560278875928</v>
      </c>
      <c r="AH24" s="326">
        <f t="shared" si="15"/>
        <v>1.4073437429840412</v>
      </c>
      <c r="AI24" s="319">
        <f>係数表!F25</f>
        <v>1.314920166479433E-2</v>
      </c>
      <c r="AJ24" s="326">
        <f t="shared" si="16"/>
        <v>0</v>
      </c>
      <c r="AK24" s="326">
        <f t="shared" si="17"/>
        <v>0.30675169826134435</v>
      </c>
      <c r="AL24" s="326">
        <f t="shared" si="18"/>
        <v>1.026562479431445</v>
      </c>
      <c r="AM24" s="326">
        <f t="shared" si="19"/>
        <v>1.3333141776927895</v>
      </c>
    </row>
    <row r="25" spans="1:39" x14ac:dyDescent="0.25">
      <c r="A25" s="179">
        <v>20</v>
      </c>
      <c r="B25" s="212" t="s">
        <v>366</v>
      </c>
      <c r="C25" s="258" t="s">
        <v>367</v>
      </c>
      <c r="D25" s="193"/>
      <c r="E25" s="314">
        <f>'(建設)投入分析'!BW25</f>
        <v>4.6439494213655451E-4</v>
      </c>
      <c r="F25" s="315">
        <f>'(建設)投入分析'!BV25</f>
        <v>116.09873553413863</v>
      </c>
      <c r="G25" s="316">
        <f>係数表!D26</f>
        <v>0.74897332828449104</v>
      </c>
      <c r="H25" s="317">
        <f t="shared" si="20"/>
        <v>86.95485636262471</v>
      </c>
      <c r="I25" s="317">
        <v>459.77769337795286</v>
      </c>
      <c r="J25" s="317">
        <f t="shared" si="21"/>
        <v>459.77769337795286</v>
      </c>
      <c r="K25" s="318">
        <f>係数表!AI26</f>
        <v>0.36002265339358924</v>
      </c>
      <c r="L25" s="317">
        <f t="shared" si="3"/>
        <v>0</v>
      </c>
      <c r="M25" s="317">
        <f t="shared" si="4"/>
        <v>165.53038514111466</v>
      </c>
      <c r="N25" s="317">
        <f t="shared" si="5"/>
        <v>165.53038514111466</v>
      </c>
      <c r="O25" s="319">
        <f>係数表!H26</f>
        <v>0.11681130512213406</v>
      </c>
      <c r="P25" s="320">
        <f t="shared" si="6"/>
        <v>0</v>
      </c>
      <c r="Q25" s="320">
        <f t="shared" si="7"/>
        <v>53.707232429523046</v>
      </c>
      <c r="R25" s="317">
        <f t="shared" si="22"/>
        <v>53.707232429523046</v>
      </c>
      <c r="S25" s="321"/>
      <c r="T25" s="322"/>
      <c r="U25" s="323">
        <f>係数表!I26</f>
        <v>3.6486914606621879E-5</v>
      </c>
      <c r="V25" s="324">
        <f t="shared" si="8"/>
        <v>3.1829977869794477</v>
      </c>
      <c r="W25" s="324">
        <f t="shared" si="9"/>
        <v>2.3839804464361665</v>
      </c>
      <c r="X25" s="324">
        <v>148.93537839381764</v>
      </c>
      <c r="Y25" s="325">
        <f t="shared" si="0"/>
        <v>608.7130717717705</v>
      </c>
      <c r="Z25" s="315">
        <f t="shared" si="1"/>
        <v>53.620110113520468</v>
      </c>
      <c r="AA25" s="315">
        <f t="shared" si="2"/>
        <v>219.15049525463513</v>
      </c>
      <c r="AB25" s="315">
        <f t="shared" si="10"/>
        <v>17.397335929040725</v>
      </c>
      <c r="AC25" s="315">
        <f t="shared" si="11"/>
        <v>71.104568358563768</v>
      </c>
      <c r="AD25" s="319">
        <f>係数表!E26</f>
        <v>1.8202621021610119E-2</v>
      </c>
      <c r="AE25" s="326">
        <f t="shared" si="12"/>
        <v>0</v>
      </c>
      <c r="AF25" s="326">
        <f t="shared" si="13"/>
        <v>8.3691591067489366</v>
      </c>
      <c r="AG25" s="326">
        <f t="shared" si="14"/>
        <v>2.7110142496127625</v>
      </c>
      <c r="AH25" s="326">
        <f t="shared" si="15"/>
        <v>11.080173356361698</v>
      </c>
      <c r="AI25" s="319">
        <f>係数表!F26</f>
        <v>1.746099206481987E-2</v>
      </c>
      <c r="AJ25" s="326">
        <f t="shared" si="16"/>
        <v>0</v>
      </c>
      <c r="AK25" s="326">
        <f t="shared" si="17"/>
        <v>8.0281746556536184</v>
      </c>
      <c r="AL25" s="326">
        <f t="shared" si="18"/>
        <v>2.6005594603053948</v>
      </c>
      <c r="AM25" s="326">
        <f t="shared" si="19"/>
        <v>10.628734115959013</v>
      </c>
    </row>
    <row r="26" spans="1:39" x14ac:dyDescent="0.25">
      <c r="A26" s="179">
        <v>21</v>
      </c>
      <c r="B26" s="212" t="s">
        <v>368</v>
      </c>
      <c r="C26" s="258" t="s">
        <v>369</v>
      </c>
      <c r="D26" s="193"/>
      <c r="E26" s="314">
        <f>'(建設)投入分析'!BW26</f>
        <v>0</v>
      </c>
      <c r="F26" s="315">
        <f>'(建設)投入分析'!BV26</f>
        <v>0</v>
      </c>
      <c r="G26" s="316">
        <f>係数表!D27</f>
        <v>0.98129341062553366</v>
      </c>
      <c r="H26" s="317">
        <f t="shared" si="20"/>
        <v>0</v>
      </c>
      <c r="I26" s="317">
        <v>344.25704369635292</v>
      </c>
      <c r="J26" s="317">
        <f t="shared" si="21"/>
        <v>344.25704369635292</v>
      </c>
      <c r="K26" s="318">
        <f>係数表!AI27</f>
        <v>9.11705574560632E-2</v>
      </c>
      <c r="L26" s="317">
        <f t="shared" si="3"/>
        <v>0</v>
      </c>
      <c r="M26" s="317">
        <f t="shared" si="4"/>
        <v>31.386106581972804</v>
      </c>
      <c r="N26" s="317">
        <f t="shared" si="5"/>
        <v>31.386106581972804</v>
      </c>
      <c r="O26" s="319">
        <f>係数表!H27</f>
        <v>1.9135417882452734E-2</v>
      </c>
      <c r="P26" s="320">
        <f t="shared" si="6"/>
        <v>0</v>
      </c>
      <c r="Q26" s="320">
        <f t="shared" si="7"/>
        <v>6.5875023901075043</v>
      </c>
      <c r="R26" s="317">
        <f t="shared" si="22"/>
        <v>6.5875023901075043</v>
      </c>
      <c r="S26" s="321"/>
      <c r="T26" s="322"/>
      <c r="U26" s="323">
        <f>係数表!I27</f>
        <v>0</v>
      </c>
      <c r="V26" s="324">
        <f t="shared" si="8"/>
        <v>0</v>
      </c>
      <c r="W26" s="324">
        <f t="shared" si="9"/>
        <v>0</v>
      </c>
      <c r="X26" s="324">
        <v>135.09673200071967</v>
      </c>
      <c r="Y26" s="325">
        <f t="shared" si="0"/>
        <v>479.35377569707259</v>
      </c>
      <c r="Z26" s="315">
        <f t="shared" si="1"/>
        <v>12.316844366997985</v>
      </c>
      <c r="AA26" s="315">
        <f t="shared" si="2"/>
        <v>43.702950948970788</v>
      </c>
      <c r="AB26" s="315">
        <f t="shared" si="10"/>
        <v>2.5851324213874958</v>
      </c>
      <c r="AC26" s="315">
        <f t="shared" si="11"/>
        <v>9.1726348114949996</v>
      </c>
      <c r="AD26" s="319">
        <f>係数表!E27</f>
        <v>2.1827435366757793E-3</v>
      </c>
      <c r="AE26" s="326">
        <f t="shared" si="12"/>
        <v>0</v>
      </c>
      <c r="AF26" s="326">
        <f t="shared" si="13"/>
        <v>0.75142483708332564</v>
      </c>
      <c r="AG26" s="326">
        <f t="shared" si="14"/>
        <v>0.29488151860059081</v>
      </c>
      <c r="AH26" s="326">
        <f t="shared" si="15"/>
        <v>1.0463063556839165</v>
      </c>
      <c r="AI26" s="319">
        <f>係数表!F27</f>
        <v>2.1748529138590571E-3</v>
      </c>
      <c r="AJ26" s="326">
        <f t="shared" si="16"/>
        <v>0</v>
      </c>
      <c r="AK26" s="326">
        <f t="shared" si="17"/>
        <v>0.74870843459951786</v>
      </c>
      <c r="AL26" s="326">
        <f t="shared" si="18"/>
        <v>0.29381552124460131</v>
      </c>
      <c r="AM26" s="326">
        <f t="shared" si="19"/>
        <v>1.0425239558441193</v>
      </c>
    </row>
    <row r="27" spans="1:39" x14ac:dyDescent="0.25">
      <c r="A27" s="179">
        <v>22</v>
      </c>
      <c r="B27" s="212" t="s">
        <v>370</v>
      </c>
      <c r="C27" s="258" t="s">
        <v>371</v>
      </c>
      <c r="D27" s="193"/>
      <c r="E27" s="314">
        <f>'(建設)投入分析'!BW27</f>
        <v>0</v>
      </c>
      <c r="F27" s="315">
        <f>'(建設)投入分析'!BV27</f>
        <v>0</v>
      </c>
      <c r="G27" s="316">
        <f>係数表!D28</f>
        <v>0.67763407072940918</v>
      </c>
      <c r="H27" s="317">
        <f t="shared" si="20"/>
        <v>0</v>
      </c>
      <c r="I27" s="317">
        <v>697.42650583594082</v>
      </c>
      <c r="J27" s="317">
        <f t="shared" si="21"/>
        <v>697.42650583594082</v>
      </c>
      <c r="K27" s="318">
        <f>係数表!AI28</f>
        <v>0.22773550536206258</v>
      </c>
      <c r="L27" s="317">
        <f t="shared" si="3"/>
        <v>0</v>
      </c>
      <c r="M27" s="317">
        <f t="shared" si="4"/>
        <v>158.82877775944547</v>
      </c>
      <c r="N27" s="317">
        <f t="shared" si="5"/>
        <v>158.82877775944547</v>
      </c>
      <c r="O27" s="319">
        <f>係数表!H28</f>
        <v>7.4864937187012995E-2</v>
      </c>
      <c r="P27" s="320">
        <f t="shared" si="6"/>
        <v>0</v>
      </c>
      <c r="Q27" s="320">
        <f t="shared" si="7"/>
        <v>52.212791551965658</v>
      </c>
      <c r="R27" s="317">
        <f t="shared" si="22"/>
        <v>52.212791551965658</v>
      </c>
      <c r="S27" s="321"/>
      <c r="T27" s="322"/>
      <c r="U27" s="323">
        <f>係数表!I28</f>
        <v>4.6136265442863286E-7</v>
      </c>
      <c r="V27" s="324">
        <f t="shared" si="8"/>
        <v>4.0247752485346795E-2</v>
      </c>
      <c r="W27" s="324">
        <f t="shared" si="9"/>
        <v>2.7273248354355243E-2</v>
      </c>
      <c r="X27" s="324">
        <v>293.6701725838825</v>
      </c>
      <c r="Y27" s="325">
        <f t="shared" si="0"/>
        <v>991.09667841982332</v>
      </c>
      <c r="Z27" s="315">
        <f t="shared" si="1"/>
        <v>66.879125163154612</v>
      </c>
      <c r="AA27" s="315">
        <f t="shared" si="2"/>
        <v>225.70790292260008</v>
      </c>
      <c r="AB27" s="315">
        <f t="shared" si="10"/>
        <v>21.985599024191629</v>
      </c>
      <c r="AC27" s="315">
        <f t="shared" si="11"/>
        <v>74.198390576157294</v>
      </c>
      <c r="AD27" s="319">
        <f>係数表!E28</f>
        <v>9.4711547437118116E-3</v>
      </c>
      <c r="AE27" s="326">
        <f t="shared" si="12"/>
        <v>0</v>
      </c>
      <c r="AF27" s="326">
        <f t="shared" si="13"/>
        <v>6.6054343591384246</v>
      </c>
      <c r="AG27" s="326">
        <f t="shared" si="14"/>
        <v>2.781395648154505</v>
      </c>
      <c r="AH27" s="326">
        <f t="shared" si="15"/>
        <v>9.3868300072929287</v>
      </c>
      <c r="AI27" s="319">
        <f>係数表!F28</f>
        <v>9.3424261255086252E-3</v>
      </c>
      <c r="AJ27" s="326">
        <f t="shared" si="16"/>
        <v>0</v>
      </c>
      <c r="AK27" s="326">
        <f t="shared" si="17"/>
        <v>6.5156556087438871</v>
      </c>
      <c r="AL27" s="326">
        <f t="shared" si="18"/>
        <v>2.7435918926302909</v>
      </c>
      <c r="AM27" s="326">
        <f t="shared" si="19"/>
        <v>9.259247501374178</v>
      </c>
    </row>
    <row r="28" spans="1:39" x14ac:dyDescent="0.25">
      <c r="A28" s="179">
        <v>23</v>
      </c>
      <c r="B28" s="212" t="s">
        <v>372</v>
      </c>
      <c r="C28" s="258" t="s">
        <v>277</v>
      </c>
      <c r="D28" s="194"/>
      <c r="E28" s="314">
        <f>'(建設)投入分析'!BW28</f>
        <v>0</v>
      </c>
      <c r="F28" s="315">
        <f>'(建設)投入分析'!BV28</f>
        <v>0</v>
      </c>
      <c r="G28" s="316">
        <f>係数表!D29</f>
        <v>0.68688266140316601</v>
      </c>
      <c r="H28" s="317">
        <f t="shared" si="20"/>
        <v>0</v>
      </c>
      <c r="I28" s="317">
        <v>462.85855757113654</v>
      </c>
      <c r="J28" s="317">
        <f t="shared" si="21"/>
        <v>462.85855757113654</v>
      </c>
      <c r="K28" s="318">
        <f>係数表!AI29</f>
        <v>0.25226701214647113</v>
      </c>
      <c r="L28" s="317">
        <f t="shared" si="3"/>
        <v>0</v>
      </c>
      <c r="M28" s="317">
        <f t="shared" si="4"/>
        <v>116.763945364896</v>
      </c>
      <c r="N28" s="317">
        <f t="shared" si="5"/>
        <v>116.763945364896</v>
      </c>
      <c r="O28" s="319">
        <f>係数表!H29</f>
        <v>7.5796798631670645E-2</v>
      </c>
      <c r="P28" s="320">
        <f t="shared" si="6"/>
        <v>0</v>
      </c>
      <c r="Q28" s="320">
        <f t="shared" si="7"/>
        <v>35.083196883164973</v>
      </c>
      <c r="R28" s="317">
        <f t="shared" si="22"/>
        <v>35.083196883164973</v>
      </c>
      <c r="S28" s="321"/>
      <c r="T28" s="322"/>
      <c r="U28" s="323">
        <f>係数表!I29</f>
        <v>0</v>
      </c>
      <c r="V28" s="324">
        <f t="shared" si="8"/>
        <v>0</v>
      </c>
      <c r="W28" s="324">
        <f t="shared" si="9"/>
        <v>0</v>
      </c>
      <c r="X28" s="324">
        <v>132.98693617157542</v>
      </c>
      <c r="Y28" s="325">
        <f t="shared" si="0"/>
        <v>595.84549374271194</v>
      </c>
      <c r="Z28" s="315">
        <f t="shared" si="1"/>
        <v>33.548217042516796</v>
      </c>
      <c r="AA28" s="315">
        <f t="shared" si="2"/>
        <v>150.31216240741279</v>
      </c>
      <c r="AB28" s="315">
        <f t="shared" si="10"/>
        <v>10.079984021639739</v>
      </c>
      <c r="AC28" s="315">
        <f t="shared" si="11"/>
        <v>45.163180904804705</v>
      </c>
      <c r="AD28" s="319">
        <f>係数表!E29</f>
        <v>9.7854978110233966E-3</v>
      </c>
      <c r="AE28" s="326">
        <f t="shared" si="12"/>
        <v>0</v>
      </c>
      <c r="AF28" s="326">
        <f t="shared" si="13"/>
        <v>4.5293014019258031</v>
      </c>
      <c r="AG28" s="326">
        <f t="shared" si="14"/>
        <v>1.3013433728016595</v>
      </c>
      <c r="AH28" s="326">
        <f t="shared" si="15"/>
        <v>5.830644774727463</v>
      </c>
      <c r="AI28" s="319">
        <f>係数表!F29</f>
        <v>9.6915366472427183E-3</v>
      </c>
      <c r="AJ28" s="326">
        <f t="shared" si="16"/>
        <v>0</v>
      </c>
      <c r="AK28" s="326">
        <f t="shared" si="17"/>
        <v>4.4858106731905734</v>
      </c>
      <c r="AL28" s="326">
        <f t="shared" si="18"/>
        <v>1.2888477655113515</v>
      </c>
      <c r="AM28" s="326">
        <f t="shared" si="19"/>
        <v>5.7746584387019242</v>
      </c>
    </row>
    <row r="29" spans="1:39" x14ac:dyDescent="0.25">
      <c r="A29" s="179">
        <v>24</v>
      </c>
      <c r="B29" s="212" t="s">
        <v>373</v>
      </c>
      <c r="C29" s="258" t="s">
        <v>278</v>
      </c>
      <c r="D29" s="195"/>
      <c r="E29" s="314">
        <f>'(建設)投入分析'!BW29</f>
        <v>0</v>
      </c>
      <c r="F29" s="315">
        <f>'(建設)投入分析'!BV29</f>
        <v>0</v>
      </c>
      <c r="G29" s="316">
        <f>係数表!D30</f>
        <v>0.70962063394796948</v>
      </c>
      <c r="H29" s="317">
        <f t="shared" si="20"/>
        <v>0</v>
      </c>
      <c r="I29" s="317">
        <v>46.726342004276773</v>
      </c>
      <c r="J29" s="317">
        <f t="shared" si="21"/>
        <v>46.726342004276773</v>
      </c>
      <c r="K29" s="318">
        <f>係数表!AI30</f>
        <v>0.32729007247051961</v>
      </c>
      <c r="L29" s="317">
        <f t="shared" si="3"/>
        <v>0</v>
      </c>
      <c r="M29" s="317">
        <f t="shared" si="4"/>
        <v>15.293067860862029</v>
      </c>
      <c r="N29" s="317">
        <f t="shared" si="5"/>
        <v>15.293067860862029</v>
      </c>
      <c r="O29" s="319">
        <f>係数表!H30</f>
        <v>0.13229616906817251</v>
      </c>
      <c r="P29" s="320">
        <f t="shared" si="6"/>
        <v>0</v>
      </c>
      <c r="Q29" s="320">
        <f t="shared" si="7"/>
        <v>6.1817160417350507</v>
      </c>
      <c r="R29" s="317">
        <f t="shared" si="22"/>
        <v>6.1817160417350507</v>
      </c>
      <c r="S29" s="321"/>
      <c r="T29" s="322"/>
      <c r="U29" s="323">
        <f>係数表!I30</f>
        <v>0</v>
      </c>
      <c r="V29" s="324">
        <f t="shared" si="8"/>
        <v>0</v>
      </c>
      <c r="W29" s="324">
        <f t="shared" si="9"/>
        <v>0</v>
      </c>
      <c r="X29" s="324">
        <v>39.043412086199751</v>
      </c>
      <c r="Y29" s="325">
        <f t="shared" si="0"/>
        <v>85.769754090476525</v>
      </c>
      <c r="Z29" s="315">
        <f t="shared" si="1"/>
        <v>12.778521171188677</v>
      </c>
      <c r="AA29" s="315">
        <f t="shared" si="2"/>
        <v>28.071589032050706</v>
      </c>
      <c r="AB29" s="315">
        <f t="shared" si="10"/>
        <v>5.1652938463542126</v>
      </c>
      <c r="AC29" s="315">
        <f t="shared" si="11"/>
        <v>11.347009888089264</v>
      </c>
      <c r="AD29" s="319">
        <f>係数表!E30</f>
        <v>2.2644505567955796E-2</v>
      </c>
      <c r="AE29" s="326">
        <f t="shared" si="12"/>
        <v>0</v>
      </c>
      <c r="AF29" s="326">
        <f t="shared" si="13"/>
        <v>1.0580949116860521</v>
      </c>
      <c r="AG29" s="326">
        <f t="shared" si="14"/>
        <v>0.88411876237794285</v>
      </c>
      <c r="AH29" s="326">
        <f t="shared" si="15"/>
        <v>1.942213674063995</v>
      </c>
      <c r="AI29" s="319">
        <f>係数表!F30</f>
        <v>2.2393350050028561E-2</v>
      </c>
      <c r="AJ29" s="326">
        <f t="shared" si="16"/>
        <v>0</v>
      </c>
      <c r="AK29" s="326">
        <f t="shared" si="17"/>
        <v>1.046359333059123</v>
      </c>
      <c r="AL29" s="326">
        <f t="shared" si="18"/>
        <v>0.87431279399378692</v>
      </c>
      <c r="AM29" s="326">
        <f t="shared" si="19"/>
        <v>1.9206721270529099</v>
      </c>
    </row>
    <row r="30" spans="1:39" x14ac:dyDescent="0.25">
      <c r="A30" s="179">
        <v>25</v>
      </c>
      <c r="B30" s="212" t="s">
        <v>374</v>
      </c>
      <c r="C30" s="258" t="s">
        <v>375</v>
      </c>
      <c r="D30" s="193"/>
      <c r="E30" s="314">
        <f>'(建設)投入分析'!BW30</f>
        <v>0</v>
      </c>
      <c r="F30" s="315">
        <f>'(建設)投入分析'!BV30</f>
        <v>0</v>
      </c>
      <c r="G30" s="316">
        <f>係数表!D31</f>
        <v>0.67559409743428711</v>
      </c>
      <c r="H30" s="317">
        <f t="shared" si="20"/>
        <v>0</v>
      </c>
      <c r="I30" s="317">
        <v>13.636633961120047</v>
      </c>
      <c r="J30" s="317">
        <f t="shared" si="21"/>
        <v>13.636633961120047</v>
      </c>
      <c r="K30" s="318">
        <f>係数表!AI31</f>
        <v>0.51200478949983796</v>
      </c>
      <c r="L30" s="317">
        <f t="shared" si="3"/>
        <v>0</v>
      </c>
      <c r="M30" s="317">
        <f t="shared" si="4"/>
        <v>6.9820219007496114</v>
      </c>
      <c r="N30" s="317">
        <f t="shared" si="5"/>
        <v>6.9820219007496114</v>
      </c>
      <c r="O30" s="319">
        <f>係数表!H31</f>
        <v>8.6284557406390586E-2</v>
      </c>
      <c r="P30" s="320">
        <f t="shared" si="6"/>
        <v>0</v>
      </c>
      <c r="Q30" s="320">
        <f t="shared" si="7"/>
        <v>1.1766309258481982</v>
      </c>
      <c r="R30" s="317">
        <f t="shared" si="22"/>
        <v>1.1766309258481982</v>
      </c>
      <c r="S30" s="321"/>
      <c r="T30" s="322"/>
      <c r="U30" s="323">
        <f>係数表!I31</f>
        <v>1.9958908358894624E-3</v>
      </c>
      <c r="V30" s="324">
        <f t="shared" si="8"/>
        <v>174.11491714719421</v>
      </c>
      <c r="W30" s="324">
        <f t="shared" si="9"/>
        <v>117.63101029990435</v>
      </c>
      <c r="X30" s="324">
        <v>467.45258641419639</v>
      </c>
      <c r="Y30" s="325">
        <f t="shared" si="0"/>
        <v>481.08922037531642</v>
      </c>
      <c r="Z30" s="315">
        <f t="shared" si="1"/>
        <v>239.33796310815544</v>
      </c>
      <c r="AA30" s="315">
        <f t="shared" si="2"/>
        <v>246.31998500890504</v>
      </c>
      <c r="AB30" s="315">
        <f t="shared" si="10"/>
        <v>40.333939527221482</v>
      </c>
      <c r="AC30" s="315">
        <f t="shared" si="11"/>
        <v>41.510570453069683</v>
      </c>
      <c r="AD30" s="319">
        <f>係数表!E31</f>
        <v>1.4048179034769513E-2</v>
      </c>
      <c r="AE30" s="326">
        <f t="shared" si="12"/>
        <v>0</v>
      </c>
      <c r="AF30" s="326">
        <f t="shared" si="13"/>
        <v>0.19156987531743258</v>
      </c>
      <c r="AG30" s="326">
        <f t="shared" si="14"/>
        <v>6.5668576242126981</v>
      </c>
      <c r="AH30" s="326">
        <f t="shared" si="15"/>
        <v>6.7584274995301303</v>
      </c>
      <c r="AI30" s="319">
        <f>係数表!F31</f>
        <v>1.3826647659095102E-2</v>
      </c>
      <c r="AJ30" s="326">
        <f t="shared" si="16"/>
        <v>0</v>
      </c>
      <c r="AK30" s="326">
        <f t="shared" si="17"/>
        <v>0.18854893303645728</v>
      </c>
      <c r="AL30" s="326">
        <f t="shared" si="18"/>
        <v>6.4633022096817996</v>
      </c>
      <c r="AM30" s="326">
        <f t="shared" si="19"/>
        <v>6.6518511427182565</v>
      </c>
    </row>
    <row r="31" spans="1:39" x14ac:dyDescent="0.25">
      <c r="A31" s="179">
        <v>26</v>
      </c>
      <c r="B31" s="212" t="s">
        <v>376</v>
      </c>
      <c r="C31" s="258" t="s">
        <v>377</v>
      </c>
      <c r="D31" s="193"/>
      <c r="E31" s="314">
        <f>'(建設)投入分析'!BW31</f>
        <v>3.5700259660216929E-3</v>
      </c>
      <c r="F31" s="315">
        <f>'(建設)投入分析'!BV31</f>
        <v>892.50649150542324</v>
      </c>
      <c r="G31" s="316">
        <f>係数表!D32</f>
        <v>0.80293558468479065</v>
      </c>
      <c r="H31" s="317">
        <f t="shared" si="20"/>
        <v>716.62522159187813</v>
      </c>
      <c r="I31" s="317">
        <v>1469.2085269243075</v>
      </c>
      <c r="J31" s="317">
        <f t="shared" si="21"/>
        <v>1469.2085269243075</v>
      </c>
      <c r="K31" s="318">
        <f>係数表!AI32</f>
        <v>0.32110333987618994</v>
      </c>
      <c r="L31" s="317">
        <f t="shared" si="3"/>
        <v>0</v>
      </c>
      <c r="M31" s="317">
        <f t="shared" si="4"/>
        <v>471.76776496997229</v>
      </c>
      <c r="N31" s="317">
        <f t="shared" si="5"/>
        <v>471.76776496997229</v>
      </c>
      <c r="O31" s="319">
        <f>係数表!H32</f>
        <v>0.1290406445812112</v>
      </c>
      <c r="P31" s="320">
        <f t="shared" si="6"/>
        <v>0</v>
      </c>
      <c r="Q31" s="320">
        <f t="shared" si="7"/>
        <v>189.58761533852444</v>
      </c>
      <c r="R31" s="317">
        <f t="shared" si="22"/>
        <v>189.58761533852444</v>
      </c>
      <c r="S31" s="321"/>
      <c r="T31" s="322"/>
      <c r="U31" s="323">
        <f>係数表!I32</f>
        <v>6.2541012604120146E-3</v>
      </c>
      <c r="V31" s="324">
        <f t="shared" si="8"/>
        <v>545.58711488923768</v>
      </c>
      <c r="W31" s="324">
        <f t="shared" si="9"/>
        <v>438.0713090900781</v>
      </c>
      <c r="X31" s="324">
        <v>802.77165755509986</v>
      </c>
      <c r="Y31" s="325">
        <f t="shared" si="0"/>
        <v>2271.9801844794074</v>
      </c>
      <c r="Z31" s="315">
        <f t="shared" si="1"/>
        <v>257.77266039888758</v>
      </c>
      <c r="AA31" s="315">
        <f t="shared" si="2"/>
        <v>729.54042536885993</v>
      </c>
      <c r="AB31" s="315">
        <f t="shared" si="10"/>
        <v>103.59017214243742</v>
      </c>
      <c r="AC31" s="315">
        <f t="shared" si="11"/>
        <v>293.17778748096185</v>
      </c>
      <c r="AD31" s="319">
        <f>係数表!E32</f>
        <v>2.2233325368873982E-2</v>
      </c>
      <c r="AE31" s="326">
        <f t="shared" si="12"/>
        <v>0</v>
      </c>
      <c r="AF31" s="326">
        <f t="shared" si="13"/>
        <v>32.66539121383218</v>
      </c>
      <c r="AG31" s="326">
        <f t="shared" si="14"/>
        <v>17.848283459332819</v>
      </c>
      <c r="AH31" s="326">
        <f t="shared" si="15"/>
        <v>50.513674673164999</v>
      </c>
      <c r="AI31" s="319">
        <f>係数表!F32</f>
        <v>2.1372960534700704E-2</v>
      </c>
      <c r="AJ31" s="326">
        <f t="shared" si="16"/>
        <v>0</v>
      </c>
      <c r="AK31" s="326">
        <f t="shared" si="17"/>
        <v>31.40133586319898</v>
      </c>
      <c r="AL31" s="326">
        <f t="shared" si="18"/>
        <v>17.157606955301418</v>
      </c>
      <c r="AM31" s="326">
        <f t="shared" si="19"/>
        <v>48.558942818500398</v>
      </c>
    </row>
    <row r="32" spans="1:39" x14ac:dyDescent="0.25">
      <c r="A32" s="179">
        <v>27</v>
      </c>
      <c r="B32" s="212" t="s">
        <v>378</v>
      </c>
      <c r="C32" s="258" t="s">
        <v>279</v>
      </c>
      <c r="D32" s="193"/>
      <c r="E32" s="314">
        <f>'(建設)投入分析'!BW32</f>
        <v>6.6772440057402942E-3</v>
      </c>
      <c r="F32" s="315">
        <f>'(建設)投入分析'!BV32</f>
        <v>1669.3110014350736</v>
      </c>
      <c r="G32" s="316">
        <f>係数表!D33</f>
        <v>0.81038359919697989</v>
      </c>
      <c r="H32" s="317">
        <f t="shared" si="20"/>
        <v>1352.7822575220698</v>
      </c>
      <c r="I32" s="317">
        <v>5287.1115768284362</v>
      </c>
      <c r="J32" s="317">
        <f t="shared" si="21"/>
        <v>5287.1115768284362</v>
      </c>
      <c r="K32" s="318">
        <f>係数表!AI33</f>
        <v>0.31109216042113003</v>
      </c>
      <c r="L32" s="317">
        <f t="shared" si="3"/>
        <v>0</v>
      </c>
      <c r="M32" s="317">
        <f t="shared" si="4"/>
        <v>1644.7789628231255</v>
      </c>
      <c r="N32" s="317">
        <f t="shared" si="5"/>
        <v>1644.7789628231255</v>
      </c>
      <c r="O32" s="319">
        <f>係数表!H33</f>
        <v>9.2596107865166206E-3</v>
      </c>
      <c r="P32" s="320">
        <f t="shared" si="6"/>
        <v>0</v>
      </c>
      <c r="Q32" s="320">
        <f t="shared" si="7"/>
        <v>48.956595386317488</v>
      </c>
      <c r="R32" s="317">
        <f t="shared" si="22"/>
        <v>48.956595386317488</v>
      </c>
      <c r="S32" s="321"/>
      <c r="T32" s="322"/>
      <c r="U32" s="323">
        <f>係数表!I33</f>
        <v>1.6649236647348398E-2</v>
      </c>
      <c r="V32" s="324">
        <f t="shared" si="8"/>
        <v>1452.4243547244</v>
      </c>
      <c r="W32" s="324">
        <f t="shared" si="9"/>
        <v>1177.0208761429103</v>
      </c>
      <c r="X32" s="324">
        <v>2288.774723008637</v>
      </c>
      <c r="Y32" s="325">
        <f t="shared" si="0"/>
        <v>7575.8862998370732</v>
      </c>
      <c r="Z32" s="315">
        <f t="shared" si="1"/>
        <v>712.01987329803035</v>
      </c>
      <c r="AA32" s="315">
        <f t="shared" si="2"/>
        <v>2356.798836121156</v>
      </c>
      <c r="AB32" s="315">
        <f t="shared" si="10"/>
        <v>21.193163113077365</v>
      </c>
      <c r="AC32" s="315">
        <f t="shared" si="11"/>
        <v>70.149758499394849</v>
      </c>
      <c r="AD32" s="319">
        <f>係数表!E33</f>
        <v>9.8838870797755287E-4</v>
      </c>
      <c r="AE32" s="326">
        <f t="shared" si="12"/>
        <v>0</v>
      </c>
      <c r="AF32" s="326">
        <f t="shared" si="13"/>
        <v>5.2257213803546207</v>
      </c>
      <c r="AG32" s="326">
        <f t="shared" si="14"/>
        <v>2.2621990913261882</v>
      </c>
      <c r="AH32" s="326">
        <f t="shared" si="15"/>
        <v>7.4879204716808081</v>
      </c>
      <c r="AI32" s="319">
        <f>係数表!F33</f>
        <v>9.5984999166591478E-4</v>
      </c>
      <c r="AJ32" s="326">
        <f t="shared" si="16"/>
        <v>0</v>
      </c>
      <c r="AK32" s="326">
        <f t="shared" si="17"/>
        <v>5.0748340029555363</v>
      </c>
      <c r="AL32" s="326">
        <f t="shared" si="18"/>
        <v>2.1968803988049967</v>
      </c>
      <c r="AM32" s="326">
        <f t="shared" si="19"/>
        <v>7.2717144017605326</v>
      </c>
    </row>
    <row r="33" spans="1:39" x14ac:dyDescent="0.25">
      <c r="A33" s="179">
        <v>28</v>
      </c>
      <c r="B33" s="212" t="s">
        <v>379</v>
      </c>
      <c r="C33" s="258" t="s">
        <v>280</v>
      </c>
      <c r="D33" s="193"/>
      <c r="E33" s="314">
        <f>'(建設)投入分析'!BW33</f>
        <v>1.8110855119010713E-2</v>
      </c>
      <c r="F33" s="315">
        <f>'(建設)投入分析'!BV33</f>
        <v>4527.7137797526784</v>
      </c>
      <c r="G33" s="316">
        <f>係数表!D34</f>
        <v>0.94334019891549681</v>
      </c>
      <c r="H33" s="317">
        <f t="shared" si="20"/>
        <v>4271.1744176243274</v>
      </c>
      <c r="I33" s="317">
        <v>5076.7550294168868</v>
      </c>
      <c r="J33" s="317">
        <f t="shared" si="21"/>
        <v>5076.7550294168868</v>
      </c>
      <c r="K33" s="318">
        <f>係数表!AI34</f>
        <v>0.15559986225895317</v>
      </c>
      <c r="L33" s="317">
        <f t="shared" si="3"/>
        <v>0</v>
      </c>
      <c r="M33" s="317">
        <f t="shared" si="4"/>
        <v>789.94238329971529</v>
      </c>
      <c r="N33" s="317">
        <f t="shared" si="5"/>
        <v>789.94238329971529</v>
      </c>
      <c r="O33" s="319">
        <f>係数表!H34</f>
        <v>3.653305785123967E-2</v>
      </c>
      <c r="P33" s="320">
        <f t="shared" si="6"/>
        <v>0</v>
      </c>
      <c r="Q33" s="320">
        <f t="shared" si="7"/>
        <v>185.46938518625907</v>
      </c>
      <c r="R33" s="317">
        <f t="shared" si="22"/>
        <v>185.46938518625907</v>
      </c>
      <c r="S33" s="321"/>
      <c r="T33" s="322"/>
      <c r="U33" s="323">
        <f>係数表!I34</f>
        <v>-4.8786646649155436E-6</v>
      </c>
      <c r="V33" s="324">
        <f t="shared" si="8"/>
        <v>-0.42559857415356084</v>
      </c>
      <c r="W33" s="324">
        <f t="shared" si="9"/>
        <v>-0.40148424360017188</v>
      </c>
      <c r="X33" s="324">
        <v>83.004345868304128</v>
      </c>
      <c r="Y33" s="325">
        <f t="shared" si="0"/>
        <v>5159.7593752851908</v>
      </c>
      <c r="Z33" s="315">
        <f t="shared" si="1"/>
        <v>12.915464784002632</v>
      </c>
      <c r="AA33" s="315">
        <f t="shared" si="2"/>
        <v>802.85784808371795</v>
      </c>
      <c r="AB33" s="315">
        <f t="shared" si="10"/>
        <v>3.0324025695110612</v>
      </c>
      <c r="AC33" s="315">
        <f t="shared" si="11"/>
        <v>188.50178775577012</v>
      </c>
      <c r="AD33" s="319">
        <f>係数表!E34</f>
        <v>5.6921487603305782E-3</v>
      </c>
      <c r="AE33" s="326">
        <f t="shared" si="12"/>
        <v>0</v>
      </c>
      <c r="AF33" s="326">
        <f t="shared" si="13"/>
        <v>28.897644847197359</v>
      </c>
      <c r="AG33" s="326">
        <f t="shared" si="14"/>
        <v>0.47247308443631791</v>
      </c>
      <c r="AH33" s="326">
        <f t="shared" si="15"/>
        <v>29.370117931633676</v>
      </c>
      <c r="AI33" s="319">
        <f>係数表!F34</f>
        <v>5.4077134986225892E-3</v>
      </c>
      <c r="AJ33" s="326">
        <f t="shared" si="16"/>
        <v>0</v>
      </c>
      <c r="AK33" s="326">
        <f t="shared" si="17"/>
        <v>27.453636701777818</v>
      </c>
      <c r="AL33" s="326">
        <f t="shared" si="18"/>
        <v>0.44886372159636639</v>
      </c>
      <c r="AM33" s="326">
        <f t="shared" si="19"/>
        <v>27.902500423374185</v>
      </c>
    </row>
    <row r="34" spans="1:39" x14ac:dyDescent="0.25">
      <c r="A34" s="179">
        <v>29</v>
      </c>
      <c r="B34" s="212" t="s">
        <v>380</v>
      </c>
      <c r="C34" s="258" t="s">
        <v>281</v>
      </c>
      <c r="D34" s="193"/>
      <c r="E34" s="314">
        <f>'(建設)投入分析'!BW34</f>
        <v>1.0010005764363283E-2</v>
      </c>
      <c r="F34" s="315">
        <f>'(建設)投入分析'!BV34</f>
        <v>2502.5014410908207</v>
      </c>
      <c r="G34" s="316">
        <f>係数表!D35</f>
        <v>0.89680111500645221</v>
      </c>
      <c r="H34" s="317">
        <f t="shared" si="20"/>
        <v>2244.2460826755014</v>
      </c>
      <c r="I34" s="317">
        <v>3766.6494254813492</v>
      </c>
      <c r="J34" s="317">
        <f t="shared" si="21"/>
        <v>3766.6494254813492</v>
      </c>
      <c r="K34" s="318">
        <f>係数表!AI35</f>
        <v>0.33936144920837857</v>
      </c>
      <c r="L34" s="317">
        <f t="shared" si="3"/>
        <v>0</v>
      </c>
      <c r="M34" s="317">
        <f t="shared" si="4"/>
        <v>1278.2556076912572</v>
      </c>
      <c r="N34" s="317">
        <f t="shared" si="5"/>
        <v>1278.2556076912572</v>
      </c>
      <c r="O34" s="319">
        <f>係数表!H35</f>
        <v>0.22356020255725487</v>
      </c>
      <c r="P34" s="320">
        <f t="shared" si="6"/>
        <v>0</v>
      </c>
      <c r="Q34" s="320">
        <f t="shared" si="7"/>
        <v>842.07290852277811</v>
      </c>
      <c r="R34" s="317">
        <f t="shared" si="22"/>
        <v>842.07290852277811</v>
      </c>
      <c r="S34" s="321"/>
      <c r="T34" s="322"/>
      <c r="U34" s="323">
        <f>係数表!I35</f>
        <v>1.2224670629110909E-3</v>
      </c>
      <c r="V34" s="324">
        <f t="shared" si="8"/>
        <v>106.64398450383317</v>
      </c>
      <c r="W34" s="324">
        <f t="shared" si="9"/>
        <v>95.638444211768402</v>
      </c>
      <c r="X34" s="324">
        <v>994.86240954213781</v>
      </c>
      <c r="Y34" s="325">
        <f t="shared" si="0"/>
        <v>4761.511835023487</v>
      </c>
      <c r="Z34" s="315">
        <f t="shared" si="1"/>
        <v>337.61794906515934</v>
      </c>
      <c r="AA34" s="315">
        <f t="shared" si="2"/>
        <v>1615.8735567564165</v>
      </c>
      <c r="AB34" s="315">
        <f t="shared" si="10"/>
        <v>222.41164179383898</v>
      </c>
      <c r="AC34" s="315">
        <f t="shared" si="11"/>
        <v>1064.4845503166171</v>
      </c>
      <c r="AD34" s="319">
        <f>係数表!E35</f>
        <v>5.3169339764062511E-2</v>
      </c>
      <c r="AE34" s="326">
        <f t="shared" si="12"/>
        <v>0</v>
      </c>
      <c r="AF34" s="326">
        <f t="shared" si="13"/>
        <v>200.2702630755287</v>
      </c>
      <c r="AG34" s="326">
        <f t="shared" si="14"/>
        <v>52.896177471439827</v>
      </c>
      <c r="AH34" s="326">
        <f t="shared" si="15"/>
        <v>253.16644054696854</v>
      </c>
      <c r="AI34" s="319">
        <f>係数表!F35</f>
        <v>4.7363820368889475E-2</v>
      </c>
      <c r="AJ34" s="326">
        <f t="shared" si="16"/>
        <v>0</v>
      </c>
      <c r="AK34" s="326">
        <f t="shared" si="17"/>
        <v>178.40290678107937</v>
      </c>
      <c r="AL34" s="326">
        <f t="shared" si="18"/>
        <v>47.120484457314369</v>
      </c>
      <c r="AM34" s="326">
        <f t="shared" si="19"/>
        <v>225.52339123839374</v>
      </c>
    </row>
    <row r="35" spans="1:39" x14ac:dyDescent="0.25">
      <c r="A35" s="179">
        <v>30</v>
      </c>
      <c r="B35" s="212" t="s">
        <v>381</v>
      </c>
      <c r="C35" s="258" t="s">
        <v>282</v>
      </c>
      <c r="D35" s="193"/>
      <c r="E35" s="314">
        <f>'(建設)投入分析'!BW35</f>
        <v>2.6019599612442587E-3</v>
      </c>
      <c r="F35" s="315">
        <f>'(建設)投入分析'!BV35</f>
        <v>650.48999031106473</v>
      </c>
      <c r="G35" s="316">
        <f>係数表!D36</f>
        <v>0.72094595632384006</v>
      </c>
      <c r="H35" s="317">
        <f t="shared" si="20"/>
        <v>468.96812814389602</v>
      </c>
      <c r="I35" s="317">
        <v>869.98164298534653</v>
      </c>
      <c r="J35" s="317">
        <f t="shared" si="21"/>
        <v>869.98164298534653</v>
      </c>
      <c r="K35" s="318">
        <f>係数表!AI36</f>
        <v>0.45279310398108491</v>
      </c>
      <c r="L35" s="317">
        <f t="shared" si="3"/>
        <v>0</v>
      </c>
      <c r="M35" s="317">
        <f t="shared" si="4"/>
        <v>393.9216885338991</v>
      </c>
      <c r="N35" s="317">
        <f t="shared" si="5"/>
        <v>393.9216885338991</v>
      </c>
      <c r="O35" s="319">
        <f>係数表!H36</f>
        <v>0.23022709549413301</v>
      </c>
      <c r="P35" s="320">
        <f t="shared" si="6"/>
        <v>0</v>
      </c>
      <c r="Q35" s="320">
        <f t="shared" si="7"/>
        <v>200.29334679773009</v>
      </c>
      <c r="R35" s="317">
        <f t="shared" si="22"/>
        <v>200.29334679773009</v>
      </c>
      <c r="S35" s="321"/>
      <c r="T35" s="322"/>
      <c r="U35" s="323">
        <f>係数表!I36</f>
        <v>1.7125618128612686E-3</v>
      </c>
      <c r="V35" s="324">
        <f t="shared" si="8"/>
        <v>149.39823000034187</v>
      </c>
      <c r="W35" s="324">
        <f t="shared" si="9"/>
        <v>107.70804980068549</v>
      </c>
      <c r="X35" s="324">
        <v>262.24355481844225</v>
      </c>
      <c r="Y35" s="325">
        <f t="shared" si="0"/>
        <v>1132.2251978037889</v>
      </c>
      <c r="Z35" s="315">
        <f t="shared" si="1"/>
        <v>118.74207318527627</v>
      </c>
      <c r="AA35" s="315">
        <f t="shared" si="2"/>
        <v>512.66376171917545</v>
      </c>
      <c r="AB35" s="315">
        <f t="shared" si="10"/>
        <v>60.375571937906408</v>
      </c>
      <c r="AC35" s="315">
        <f t="shared" si="11"/>
        <v>260.66891873563651</v>
      </c>
      <c r="AD35" s="319">
        <f>係数表!E36</f>
        <v>4.8796662231992034E-2</v>
      </c>
      <c r="AE35" s="326">
        <f t="shared" si="12"/>
        <v>0</v>
      </c>
      <c r="AF35" s="326">
        <f t="shared" si="13"/>
        <v>42.452200380789435</v>
      </c>
      <c r="AG35" s="326">
        <f t="shared" si="14"/>
        <v>12.796610166992414</v>
      </c>
      <c r="AH35" s="326">
        <f t="shared" si="15"/>
        <v>55.248810547781858</v>
      </c>
      <c r="AI35" s="319">
        <f>係数表!F36</f>
        <v>4.3645334084253355E-2</v>
      </c>
      <c r="AJ35" s="326">
        <f t="shared" si="16"/>
        <v>0</v>
      </c>
      <c r="AK35" s="326">
        <f t="shared" si="17"/>
        <v>37.970639455263075</v>
      </c>
      <c r="AL35" s="326">
        <f t="shared" si="18"/>
        <v>11.445707561493121</v>
      </c>
      <c r="AM35" s="326">
        <f t="shared" si="19"/>
        <v>49.416347016756205</v>
      </c>
    </row>
    <row r="36" spans="1:39" x14ac:dyDescent="0.25">
      <c r="A36" s="179">
        <v>31</v>
      </c>
      <c r="B36" s="212" t="s">
        <v>382</v>
      </c>
      <c r="C36" s="258" t="s">
        <v>383</v>
      </c>
      <c r="D36" s="193"/>
      <c r="E36" s="314">
        <f>'(建設)投入分析'!BW36</f>
        <v>2.9115027828496907E-5</v>
      </c>
      <c r="F36" s="315">
        <f>'(建設)投入分析'!BV36</f>
        <v>7.2787569571242265</v>
      </c>
      <c r="G36" s="316">
        <f>係数表!D37</f>
        <v>0.22221825513504434</v>
      </c>
      <c r="H36" s="317">
        <f t="shared" si="20"/>
        <v>1.6174726705642104</v>
      </c>
      <c r="I36" s="317">
        <v>13.383167762857152</v>
      </c>
      <c r="J36" s="317">
        <f t="shared" si="21"/>
        <v>13.383167762857152</v>
      </c>
      <c r="K36" s="318">
        <f>係数表!AI37</f>
        <v>0.38048011836939172</v>
      </c>
      <c r="L36" s="317">
        <f t="shared" si="3"/>
        <v>0</v>
      </c>
      <c r="M36" s="317">
        <f t="shared" si="4"/>
        <v>5.0920292545693169</v>
      </c>
      <c r="N36" s="317">
        <f t="shared" si="5"/>
        <v>5.0920292545693169</v>
      </c>
      <c r="O36" s="319">
        <f>係数表!H37</f>
        <v>0.24356308179837591</v>
      </c>
      <c r="P36" s="320">
        <f t="shared" si="6"/>
        <v>0</v>
      </c>
      <c r="Q36" s="320">
        <f t="shared" si="7"/>
        <v>3.2596455845461638</v>
      </c>
      <c r="R36" s="317">
        <f t="shared" si="22"/>
        <v>3.2596455845461638</v>
      </c>
      <c r="S36" s="321"/>
      <c r="T36" s="322"/>
      <c r="U36" s="323">
        <f>係数表!I37</f>
        <v>3.6393758615334056E-3</v>
      </c>
      <c r="V36" s="324">
        <f t="shared" si="8"/>
        <v>317.4871166318045</v>
      </c>
      <c r="W36" s="324">
        <f t="shared" si="9"/>
        <v>70.551433085775912</v>
      </c>
      <c r="X36" s="324">
        <v>80.798282303852943</v>
      </c>
      <c r="Y36" s="325">
        <f t="shared" si="0"/>
        <v>94.181450066710099</v>
      </c>
      <c r="Z36" s="315">
        <f t="shared" si="1"/>
        <v>30.742140015013497</v>
      </c>
      <c r="AA36" s="315">
        <f t="shared" si="2"/>
        <v>35.834169269582816</v>
      </c>
      <c r="AB36" s="315">
        <f t="shared" si="10"/>
        <v>19.679478641941603</v>
      </c>
      <c r="AC36" s="315">
        <f t="shared" si="11"/>
        <v>22.939124226487767</v>
      </c>
      <c r="AD36" s="319">
        <f>係数表!E37</f>
        <v>0.13657917118124729</v>
      </c>
      <c r="AE36" s="326">
        <f t="shared" si="12"/>
        <v>0</v>
      </c>
      <c r="AF36" s="326">
        <f t="shared" si="13"/>
        <v>1.8278619608306172</v>
      </c>
      <c r="AG36" s="326">
        <f t="shared" si="14"/>
        <v>11.035362429928675</v>
      </c>
      <c r="AH36" s="326">
        <f t="shared" si="15"/>
        <v>12.863224390759292</v>
      </c>
      <c r="AI36" s="319">
        <f>係数表!F37</f>
        <v>6.7322591544044838E-2</v>
      </c>
      <c r="AJ36" s="326">
        <f t="shared" si="16"/>
        <v>0</v>
      </c>
      <c r="AK36" s="326">
        <f t="shared" si="17"/>
        <v>0.90098953686426042</v>
      </c>
      <c r="AL36" s="326">
        <f t="shared" si="18"/>
        <v>5.4395497570027178</v>
      </c>
      <c r="AM36" s="326">
        <f t="shared" si="19"/>
        <v>6.3405392938669785</v>
      </c>
    </row>
    <row r="37" spans="1:39" x14ac:dyDescent="0.25">
      <c r="A37" s="179">
        <v>32</v>
      </c>
      <c r="B37" s="212" t="s">
        <v>384</v>
      </c>
      <c r="C37" s="258" t="s">
        <v>283</v>
      </c>
      <c r="D37" s="193"/>
      <c r="E37" s="314">
        <f>'(建設)投入分析'!BW37</f>
        <v>1.3329354733195211E-3</v>
      </c>
      <c r="F37" s="315">
        <f>'(建設)投入分析'!BV37</f>
        <v>333.23386832988029</v>
      </c>
      <c r="G37" s="316">
        <f>係数表!D38</f>
        <v>0.78076165609661807</v>
      </c>
      <c r="H37" s="317">
        <f t="shared" si="20"/>
        <v>260.17622690471973</v>
      </c>
      <c r="I37" s="317">
        <v>370.53567732156733</v>
      </c>
      <c r="J37" s="317">
        <f t="shared" si="21"/>
        <v>370.53567732156733</v>
      </c>
      <c r="K37" s="318">
        <f>係数表!AI38</f>
        <v>0.46235047902445564</v>
      </c>
      <c r="L37" s="317">
        <f t="shared" si="3"/>
        <v>0</v>
      </c>
      <c r="M37" s="317">
        <f t="shared" si="4"/>
        <v>171.31734790527779</v>
      </c>
      <c r="N37" s="317">
        <f t="shared" si="5"/>
        <v>171.31734790527779</v>
      </c>
      <c r="O37" s="319">
        <f>係数表!H38</f>
        <v>0.22826216017776529</v>
      </c>
      <c r="P37" s="320">
        <f t="shared" si="6"/>
        <v>0</v>
      </c>
      <c r="Q37" s="320">
        <f t="shared" si="7"/>
        <v>84.579274128352353</v>
      </c>
      <c r="R37" s="317">
        <f t="shared" si="22"/>
        <v>84.579274128352353</v>
      </c>
      <c r="S37" s="321"/>
      <c r="T37" s="322"/>
      <c r="U37" s="323">
        <f>係数表!I38</f>
        <v>5.9211479393904544E-5</v>
      </c>
      <c r="V37" s="324">
        <f t="shared" si="8"/>
        <v>5.165413680672593</v>
      </c>
      <c r="W37" s="324">
        <f t="shared" si="9"/>
        <v>4.032956939746061</v>
      </c>
      <c r="X37" s="324">
        <v>76.112720101595485</v>
      </c>
      <c r="Y37" s="325">
        <f t="shared" si="0"/>
        <v>446.64839742316281</v>
      </c>
      <c r="Z37" s="315">
        <f t="shared" si="1"/>
        <v>35.19075259882699</v>
      </c>
      <c r="AA37" s="315">
        <f t="shared" si="2"/>
        <v>206.50810050410476</v>
      </c>
      <c r="AB37" s="315">
        <f t="shared" si="10"/>
        <v>17.373653907395806</v>
      </c>
      <c r="AC37" s="315">
        <f t="shared" si="11"/>
        <v>101.95292803574816</v>
      </c>
      <c r="AD37" s="319">
        <f>係数表!E38</f>
        <v>4.0323512140590302E-2</v>
      </c>
      <c r="AE37" s="326">
        <f t="shared" si="12"/>
        <v>0</v>
      </c>
      <c r="AF37" s="326">
        <f t="shared" si="13"/>
        <v>14.941299882998072</v>
      </c>
      <c r="AG37" s="326">
        <f t="shared" si="14"/>
        <v>3.069132193070037</v>
      </c>
      <c r="AH37" s="326">
        <f t="shared" si="15"/>
        <v>18.010432076068106</v>
      </c>
      <c r="AI37" s="319">
        <f>係数表!F38</f>
        <v>3.6889850626435239E-2</v>
      </c>
      <c r="AJ37" s="326">
        <f t="shared" si="16"/>
        <v>0</v>
      </c>
      <c r="AK37" s="326">
        <f t="shared" si="17"/>
        <v>13.669005788157627</v>
      </c>
      <c r="AL37" s="326">
        <f t="shared" si="18"/>
        <v>2.8077868753195321</v>
      </c>
      <c r="AM37" s="326">
        <f t="shared" si="19"/>
        <v>16.476792663477159</v>
      </c>
    </row>
    <row r="38" spans="1:39" x14ac:dyDescent="0.25">
      <c r="A38" s="179">
        <v>33</v>
      </c>
      <c r="B38" s="212" t="s">
        <v>385</v>
      </c>
      <c r="C38" s="258" t="s">
        <v>284</v>
      </c>
      <c r="D38" s="193"/>
      <c r="E38" s="314">
        <f>'(建設)投入分析'!BW38</f>
        <v>3.8636136407213924E-2</v>
      </c>
      <c r="F38" s="315">
        <f>'(建設)投入分析'!BV38</f>
        <v>9659.0341018034815</v>
      </c>
      <c r="G38" s="316">
        <f>係数表!D39</f>
        <v>0.99308810367882339</v>
      </c>
      <c r="H38" s="317">
        <f t="shared" si="20"/>
        <v>9592.2718595291062</v>
      </c>
      <c r="I38" s="317">
        <v>10763.958013685919</v>
      </c>
      <c r="J38" s="317">
        <f t="shared" si="21"/>
        <v>10763.958013685919</v>
      </c>
      <c r="K38" s="318">
        <f>係数表!AI39</f>
        <v>0.46446494455258647</v>
      </c>
      <c r="L38" s="317">
        <f t="shared" si="3"/>
        <v>0</v>
      </c>
      <c r="M38" s="317">
        <f t="shared" si="4"/>
        <v>4999.4811619929988</v>
      </c>
      <c r="N38" s="317">
        <f t="shared" si="5"/>
        <v>4999.4811619929988</v>
      </c>
      <c r="O38" s="319">
        <f>係数表!H39</f>
        <v>0.20153437072163571</v>
      </c>
      <c r="P38" s="320">
        <f t="shared" si="6"/>
        <v>0</v>
      </c>
      <c r="Q38" s="320">
        <f t="shared" si="7"/>
        <v>2169.3075047622997</v>
      </c>
      <c r="R38" s="317">
        <f t="shared" si="22"/>
        <v>2169.3075047622997</v>
      </c>
      <c r="S38" s="321"/>
      <c r="T38" s="322"/>
      <c r="U38" s="323">
        <f>係数表!I39</f>
        <v>4.9899152340685473E-6</v>
      </c>
      <c r="V38" s="324">
        <f t="shared" si="8"/>
        <v>0.43530370595853807</v>
      </c>
      <c r="W38" s="324">
        <f t="shared" si="9"/>
        <v>0.43229493187472873</v>
      </c>
      <c r="X38" s="324">
        <v>25.630072873150354</v>
      </c>
      <c r="Y38" s="325">
        <f t="shared" ref="Y38:Y69" si="23">J38+X38</f>
        <v>10789.58808655907</v>
      </c>
      <c r="Z38" s="315">
        <f t="shared" ref="Z38:Z69" si="24">+X38*K38</f>
        <v>11.904270375906529</v>
      </c>
      <c r="AA38" s="315">
        <f t="shared" ref="AA38:AA69" si="25">Y38*K38</f>
        <v>5011.3854323689056</v>
      </c>
      <c r="AB38" s="315">
        <f t="shared" si="10"/>
        <v>5.1653406080400224</v>
      </c>
      <c r="AC38" s="315">
        <f t="shared" si="11"/>
        <v>2174.4728453703397</v>
      </c>
      <c r="AD38" s="319">
        <f>係数表!E39</f>
        <v>4.6174366581782172E-2</v>
      </c>
      <c r="AE38" s="326">
        <f t="shared" si="12"/>
        <v>0</v>
      </c>
      <c r="AF38" s="326">
        <f t="shared" si="13"/>
        <v>497.01894319484546</v>
      </c>
      <c r="AG38" s="326">
        <f t="shared" si="14"/>
        <v>1.1834523803626356</v>
      </c>
      <c r="AH38" s="326">
        <f t="shared" si="15"/>
        <v>498.20239557520819</v>
      </c>
      <c r="AI38" s="319">
        <f>係数表!F39</f>
        <v>4.180464616064207E-2</v>
      </c>
      <c r="AJ38" s="326">
        <f t="shared" si="16"/>
        <v>0</v>
      </c>
      <c r="AK38" s="326">
        <f t="shared" si="17"/>
        <v>449.98345605014748</v>
      </c>
      <c r="AL38" s="326">
        <f t="shared" si="18"/>
        <v>1.0714561275335215</v>
      </c>
      <c r="AM38" s="326">
        <f t="shared" si="19"/>
        <v>451.05491217768105</v>
      </c>
    </row>
    <row r="39" spans="1:39" x14ac:dyDescent="0.25">
      <c r="A39" s="179">
        <v>34</v>
      </c>
      <c r="B39" s="212" t="s">
        <v>386</v>
      </c>
      <c r="C39" s="258" t="s">
        <v>285</v>
      </c>
      <c r="D39" s="194"/>
      <c r="E39" s="314">
        <f>'(建設)投入分析'!BW39</f>
        <v>1.4797704082911425E-3</v>
      </c>
      <c r="F39" s="315">
        <f>'(建設)投入分析'!BV39</f>
        <v>369.94260207278563</v>
      </c>
      <c r="G39" s="316">
        <f>係数表!D40</f>
        <v>0.78434324132498268</v>
      </c>
      <c r="H39" s="317">
        <f t="shared" si="20"/>
        <v>290.16197961396693</v>
      </c>
      <c r="I39" s="317">
        <v>318.05532297857712</v>
      </c>
      <c r="J39" s="317">
        <f t="shared" si="21"/>
        <v>318.05532297857712</v>
      </c>
      <c r="K39" s="318">
        <f>係数表!AI40</f>
        <v>0.46131565338777608</v>
      </c>
      <c r="L39" s="317">
        <f t="shared" si="3"/>
        <v>0</v>
      </c>
      <c r="M39" s="317">
        <f t="shared" si="4"/>
        <v>146.72389913332245</v>
      </c>
      <c r="N39" s="317">
        <f t="shared" si="5"/>
        <v>146.72389913332245</v>
      </c>
      <c r="O39" s="319">
        <f>係数表!H40</f>
        <v>0.29342890706968655</v>
      </c>
      <c r="P39" s="320">
        <f t="shared" si="6"/>
        <v>0</v>
      </c>
      <c r="Q39" s="320">
        <f t="shared" si="7"/>
        <v>93.326625809300054</v>
      </c>
      <c r="R39" s="317">
        <f t="shared" si="22"/>
        <v>93.326625809300054</v>
      </c>
      <c r="S39" s="321"/>
      <c r="T39" s="322"/>
      <c r="U39" s="323">
        <f>係数表!I40</f>
        <v>7.1979118241993382E-5</v>
      </c>
      <c r="V39" s="324">
        <f t="shared" si="8"/>
        <v>6.2792202778202757</v>
      </c>
      <c r="W39" s="324">
        <f t="shared" si="9"/>
        <v>4.9250639856991132</v>
      </c>
      <c r="X39" s="324">
        <v>24.775062626314334</v>
      </c>
      <c r="Y39" s="325">
        <f t="shared" si="23"/>
        <v>342.83038560489143</v>
      </c>
      <c r="Z39" s="315">
        <f t="shared" si="24"/>
        <v>11.429124203181269</v>
      </c>
      <c r="AA39" s="315">
        <f t="shared" si="25"/>
        <v>158.15302333650371</v>
      </c>
      <c r="AB39" s="315">
        <f t="shared" si="10"/>
        <v>7.2697195490224527</v>
      </c>
      <c r="AC39" s="315">
        <f t="shared" si="11"/>
        <v>100.59634535832249</v>
      </c>
      <c r="AD39" s="319">
        <f>係数表!E40</f>
        <v>9.4235086282398864E-2</v>
      </c>
      <c r="AE39" s="326">
        <f t="shared" si="12"/>
        <v>0</v>
      </c>
      <c r="AF39" s="326">
        <f t="shared" si="13"/>
        <v>29.971970803462455</v>
      </c>
      <c r="AG39" s="326">
        <f t="shared" si="14"/>
        <v>2.3346801642425667</v>
      </c>
      <c r="AH39" s="326">
        <f t="shared" si="15"/>
        <v>32.306650967705018</v>
      </c>
      <c r="AI39" s="319">
        <f>係数表!F40</f>
        <v>5.7771693155696913E-2</v>
      </c>
      <c r="AJ39" s="326">
        <f t="shared" si="16"/>
        <v>0</v>
      </c>
      <c r="AK39" s="326">
        <f t="shared" si="17"/>
        <v>18.374594525654434</v>
      </c>
      <c r="AL39" s="326">
        <f t="shared" si="18"/>
        <v>1.4312973159606062</v>
      </c>
      <c r="AM39" s="326">
        <f t="shared" si="19"/>
        <v>19.80589184161504</v>
      </c>
    </row>
    <row r="40" spans="1:39" x14ac:dyDescent="0.25">
      <c r="A40" s="179">
        <v>35</v>
      </c>
      <c r="B40" s="212" t="s">
        <v>387</v>
      </c>
      <c r="C40" s="258" t="s">
        <v>286</v>
      </c>
      <c r="D40" s="193"/>
      <c r="E40" s="314">
        <f>'(建設)投入分析'!BW40</f>
        <v>1.272552717793258E-2</v>
      </c>
      <c r="F40" s="315">
        <f>'(建設)投入分析'!BV40</f>
        <v>3181.3817944831453</v>
      </c>
      <c r="G40" s="316">
        <f>係数表!D41</f>
        <v>0.80424836440794512</v>
      </c>
      <c r="H40" s="317">
        <f t="shared" si="20"/>
        <v>2558.6211047702832</v>
      </c>
      <c r="I40" s="317">
        <v>3076.7587211507248</v>
      </c>
      <c r="J40" s="317">
        <f t="shared" si="21"/>
        <v>3076.7587211507248</v>
      </c>
      <c r="K40" s="318">
        <f>係数表!AI41</f>
        <v>0.48246828249281126</v>
      </c>
      <c r="L40" s="317">
        <f t="shared" si="3"/>
        <v>0</v>
      </c>
      <c r="M40" s="317">
        <f t="shared" si="4"/>
        <v>1484.4384958383687</v>
      </c>
      <c r="N40" s="317">
        <f t="shared" si="5"/>
        <v>1484.4384958383687</v>
      </c>
      <c r="O40" s="319">
        <f>係数表!H41</f>
        <v>0.23006751738028419</v>
      </c>
      <c r="P40" s="320">
        <f t="shared" si="6"/>
        <v>0</v>
      </c>
      <c r="Q40" s="320">
        <f t="shared" si="7"/>
        <v>707.86224055328535</v>
      </c>
      <c r="R40" s="317">
        <f t="shared" si="22"/>
        <v>707.86224055328535</v>
      </c>
      <c r="S40" s="321"/>
      <c r="T40" s="322"/>
      <c r="U40" s="323">
        <f>係数表!I41</f>
        <v>3.0708101954236004E-4</v>
      </c>
      <c r="V40" s="324">
        <f t="shared" si="8"/>
        <v>26.788732787214975</v>
      </c>
      <c r="W40" s="324">
        <f t="shared" si="9"/>
        <v>21.544794528679137</v>
      </c>
      <c r="X40" s="324">
        <v>70.739157410616258</v>
      </c>
      <c r="Y40" s="325">
        <f t="shared" si="23"/>
        <v>3147.4978785613412</v>
      </c>
      <c r="Z40" s="315">
        <f t="shared" si="24"/>
        <v>34.129399780888647</v>
      </c>
      <c r="AA40" s="315">
        <f t="shared" si="25"/>
        <v>1518.5678956192573</v>
      </c>
      <c r="AB40" s="315">
        <f t="shared" si="10"/>
        <v>16.274782327033616</v>
      </c>
      <c r="AC40" s="315">
        <f t="shared" si="11"/>
        <v>724.13702288031902</v>
      </c>
      <c r="AD40" s="319">
        <f>係数表!E41</f>
        <v>5.7107059326162037E-2</v>
      </c>
      <c r="AE40" s="326">
        <f t="shared" si="12"/>
        <v>0</v>
      </c>
      <c r="AF40" s="326">
        <f t="shared" si="13"/>
        <v>175.70464282104089</v>
      </c>
      <c r="AG40" s="326">
        <f t="shared" si="14"/>
        <v>4.0397052589307778</v>
      </c>
      <c r="AH40" s="326">
        <f t="shared" si="15"/>
        <v>179.74434807997167</v>
      </c>
      <c r="AI40" s="319">
        <f>係数表!F41</f>
        <v>4.5029244480169144E-2</v>
      </c>
      <c r="AJ40" s="326">
        <f t="shared" si="16"/>
        <v>0</v>
      </c>
      <c r="AK40" s="326">
        <f t="shared" si="17"/>
        <v>138.54412066118854</v>
      </c>
      <c r="AL40" s="326">
        <f t="shared" si="18"/>
        <v>3.1853308133638083</v>
      </c>
      <c r="AM40" s="326">
        <f t="shared" si="19"/>
        <v>141.72945147455235</v>
      </c>
    </row>
    <row r="41" spans="1:39" x14ac:dyDescent="0.25">
      <c r="A41" s="179">
        <v>36</v>
      </c>
      <c r="B41" s="212" t="s">
        <v>388</v>
      </c>
      <c r="C41" s="258" t="s">
        <v>287</v>
      </c>
      <c r="D41" s="193"/>
      <c r="E41" s="314">
        <f>'(建設)投入分析'!BW41</f>
        <v>-6.2842727671855612E-5</v>
      </c>
      <c r="F41" s="315">
        <f>'(建設)投入分析'!BV41</f>
        <v>-15.710681917963903</v>
      </c>
      <c r="G41" s="316">
        <f>係数表!D42</f>
        <v>0.96283934744142119</v>
      </c>
      <c r="H41" s="317">
        <f t="shared" si="20"/>
        <v>-15.126862725752099</v>
      </c>
      <c r="I41" s="317">
        <v>8890.0699848121803</v>
      </c>
      <c r="J41" s="317">
        <f t="shared" si="21"/>
        <v>8890.0699848121803</v>
      </c>
      <c r="K41" s="318">
        <f>係数表!AI42</f>
        <v>0.27013284679206651</v>
      </c>
      <c r="L41" s="317">
        <f t="shared" si="3"/>
        <v>0</v>
      </c>
      <c r="M41" s="317">
        <f t="shared" si="4"/>
        <v>2401.4999131780178</v>
      </c>
      <c r="N41" s="317">
        <f t="shared" si="5"/>
        <v>2401.4999131780178</v>
      </c>
      <c r="O41" s="319">
        <f>係数表!H42</f>
        <v>2.9648581574044701E-2</v>
      </c>
      <c r="P41" s="320">
        <f t="shared" si="6"/>
        <v>0</v>
      </c>
      <c r="Q41" s="320">
        <f t="shared" si="7"/>
        <v>263.57796514367027</v>
      </c>
      <c r="R41" s="317">
        <f t="shared" si="22"/>
        <v>263.57796514367027</v>
      </c>
      <c r="S41" s="321"/>
      <c r="T41" s="322"/>
      <c r="U41" s="323">
        <f>係数表!I42</f>
        <v>-1.133021605312076E-4</v>
      </c>
      <c r="V41" s="324">
        <f t="shared" si="8"/>
        <v>-9.8841058532631454</v>
      </c>
      <c r="W41" s="324">
        <f t="shared" si="9"/>
        <v>-9.5168060297978183</v>
      </c>
      <c r="X41" s="324">
        <v>204.06783208601937</v>
      </c>
      <c r="Y41" s="325">
        <f t="shared" si="23"/>
        <v>9094.1378168981992</v>
      </c>
      <c r="Z41" s="315">
        <f t="shared" si="24"/>
        <v>55.125424420081821</v>
      </c>
      <c r="AA41" s="315">
        <f t="shared" si="25"/>
        <v>2456.6253375980996</v>
      </c>
      <c r="AB41" s="315">
        <f t="shared" si="10"/>
        <v>6.0503217662408018</v>
      </c>
      <c r="AC41" s="315">
        <f t="shared" si="11"/>
        <v>269.62828690991103</v>
      </c>
      <c r="AD41" s="319">
        <f>係数表!E42</f>
        <v>3.7554805496184912E-3</v>
      </c>
      <c r="AE41" s="326">
        <f t="shared" si="12"/>
        <v>0</v>
      </c>
      <c r="AF41" s="326">
        <f t="shared" si="13"/>
        <v>33.3864849127093</v>
      </c>
      <c r="AG41" s="326">
        <f t="shared" si="14"/>
        <v>0.76637277420185801</v>
      </c>
      <c r="AH41" s="326">
        <f t="shared" si="15"/>
        <v>34.152857686911155</v>
      </c>
      <c r="AI41" s="319">
        <f>係数表!F42</f>
        <v>3.7154920344920294E-3</v>
      </c>
      <c r="AJ41" s="326">
        <f t="shared" si="16"/>
        <v>0</v>
      </c>
      <c r="AK41" s="326">
        <f t="shared" si="17"/>
        <v>33.030984214646331</v>
      </c>
      <c r="AL41" s="326">
        <f t="shared" si="18"/>
        <v>0.75821240461166195</v>
      </c>
      <c r="AM41" s="326">
        <f t="shared" si="19"/>
        <v>33.789196619257993</v>
      </c>
    </row>
    <row r="42" spans="1:39" x14ac:dyDescent="0.25">
      <c r="A42" s="179">
        <v>37</v>
      </c>
      <c r="B42" s="212" t="s">
        <v>389</v>
      </c>
      <c r="C42" s="258" t="s">
        <v>288</v>
      </c>
      <c r="D42" s="193"/>
      <c r="E42" s="314">
        <f>'(建設)投入分析'!BW42</f>
        <v>2.4063986369157922E-2</v>
      </c>
      <c r="F42" s="315">
        <f>'(建設)投入分析'!BV42</f>
        <v>6015.9965922894808</v>
      </c>
      <c r="G42" s="316">
        <f>係数表!D43</f>
        <v>0.95671298836741314</v>
      </c>
      <c r="H42" s="317">
        <f t="shared" si="20"/>
        <v>5755.582077817443</v>
      </c>
      <c r="I42" s="317">
        <v>13822.954122542626</v>
      </c>
      <c r="J42" s="317">
        <f t="shared" si="21"/>
        <v>13822.954122542626</v>
      </c>
      <c r="K42" s="318">
        <f>係数表!AI43</f>
        <v>0.22089417703392158</v>
      </c>
      <c r="L42" s="317">
        <f t="shared" si="3"/>
        <v>0</v>
      </c>
      <c r="M42" s="317">
        <f t="shared" si="4"/>
        <v>3053.410075076707</v>
      </c>
      <c r="N42" s="317">
        <f t="shared" si="5"/>
        <v>3053.410075076707</v>
      </c>
      <c r="O42" s="319">
        <f>係数表!H43</f>
        <v>5.705701210032188E-2</v>
      </c>
      <c r="P42" s="320">
        <f t="shared" si="6"/>
        <v>0</v>
      </c>
      <c r="Q42" s="320">
        <f t="shared" si="7"/>
        <v>788.69646063210882</v>
      </c>
      <c r="R42" s="317">
        <f t="shared" si="22"/>
        <v>788.69646063210882</v>
      </c>
      <c r="S42" s="321"/>
      <c r="T42" s="322"/>
      <c r="U42" s="323">
        <f>係数表!I43</f>
        <v>0</v>
      </c>
      <c r="V42" s="324">
        <f t="shared" si="8"/>
        <v>0</v>
      </c>
      <c r="W42" s="324">
        <f t="shared" si="9"/>
        <v>0</v>
      </c>
      <c r="X42" s="324">
        <v>336.30534490540288</v>
      </c>
      <c r="Y42" s="325">
        <f t="shared" si="23"/>
        <v>14159.259467448028</v>
      </c>
      <c r="Z42" s="315">
        <f t="shared" si="24"/>
        <v>74.28789239498812</v>
      </c>
      <c r="AA42" s="315">
        <f t="shared" si="25"/>
        <v>3127.6979674716949</v>
      </c>
      <c r="AB42" s="315">
        <f t="shared" si="10"/>
        <v>19.188578133670497</v>
      </c>
      <c r="AC42" s="315">
        <f t="shared" si="11"/>
        <v>807.88503876577931</v>
      </c>
      <c r="AD42" s="319">
        <f>係数表!E43</f>
        <v>7.5231168516370558E-3</v>
      </c>
      <c r="AE42" s="326">
        <f t="shared" si="12"/>
        <v>0</v>
      </c>
      <c r="AF42" s="326">
        <f t="shared" si="13"/>
        <v>103.99169909870633</v>
      </c>
      <c r="AG42" s="326">
        <f t="shared" si="14"/>
        <v>2.5300644075534486</v>
      </c>
      <c r="AH42" s="326">
        <f t="shared" si="15"/>
        <v>106.52176350625979</v>
      </c>
      <c r="AI42" s="319">
        <f>係数表!F43</f>
        <v>7.4493383320309876E-3</v>
      </c>
      <c r="AJ42" s="326">
        <f t="shared" si="16"/>
        <v>0</v>
      </c>
      <c r="AK42" s="326">
        <f t="shared" si="17"/>
        <v>102.97186200696254</v>
      </c>
      <c r="AL42" s="326">
        <f t="shared" si="18"/>
        <v>2.5052522970707201</v>
      </c>
      <c r="AM42" s="326">
        <f t="shared" si="19"/>
        <v>105.47711430403326</v>
      </c>
    </row>
    <row r="43" spans="1:39" x14ac:dyDescent="0.25">
      <c r="A43" s="179">
        <v>38</v>
      </c>
      <c r="B43" s="212" t="s">
        <v>390</v>
      </c>
      <c r="C43" s="258" t="s">
        <v>391</v>
      </c>
      <c r="D43" s="193"/>
      <c r="E43" s="314">
        <f>'(建設)投入分析'!BW43</f>
        <v>3.4681338686987223E-3</v>
      </c>
      <c r="F43" s="315">
        <f>'(建設)投入分析'!BV43</f>
        <v>867.0334671746806</v>
      </c>
      <c r="G43" s="316">
        <f>係数表!D44</f>
        <v>0.98306770040946667</v>
      </c>
      <c r="H43" s="317">
        <f t="shared" si="20"/>
        <v>852.35259675346003</v>
      </c>
      <c r="I43" s="317">
        <v>1285.9679374053364</v>
      </c>
      <c r="J43" s="317">
        <f t="shared" si="21"/>
        <v>1285.9679374053364</v>
      </c>
      <c r="K43" s="318">
        <f>係数表!AI44</f>
        <v>0.41848574594473736</v>
      </c>
      <c r="L43" s="317">
        <f t="shared" si="3"/>
        <v>0</v>
      </c>
      <c r="M43" s="317">
        <f t="shared" si="4"/>
        <v>538.1592515460876</v>
      </c>
      <c r="N43" s="317">
        <f t="shared" si="5"/>
        <v>538.1592515460876</v>
      </c>
      <c r="O43" s="319">
        <f>係数表!H44</f>
        <v>0.1803785003370344</v>
      </c>
      <c r="P43" s="320">
        <f t="shared" si="6"/>
        <v>0</v>
      </c>
      <c r="Q43" s="320">
        <f t="shared" si="7"/>
        <v>231.96096803068392</v>
      </c>
      <c r="R43" s="317">
        <f t="shared" si="22"/>
        <v>231.96096803068392</v>
      </c>
      <c r="S43" s="321"/>
      <c r="T43" s="322"/>
      <c r="U43" s="323">
        <f>係数表!I44</f>
        <v>1.2106679584297458E-7</v>
      </c>
      <c r="V43" s="324">
        <f t="shared" si="8"/>
        <v>1.056146696423994E-2</v>
      </c>
      <c r="W43" s="324">
        <f t="shared" si="9"/>
        <v>1.0382637041485909E-2</v>
      </c>
      <c r="X43" s="324">
        <v>51.925249814185491</v>
      </c>
      <c r="Y43" s="325">
        <f t="shared" si="23"/>
        <v>1337.8931872195219</v>
      </c>
      <c r="Z43" s="315">
        <f t="shared" si="24"/>
        <v>21.729976901856251</v>
      </c>
      <c r="AA43" s="315">
        <f t="shared" si="25"/>
        <v>559.88922844794376</v>
      </c>
      <c r="AB43" s="315">
        <f t="shared" si="10"/>
        <v>9.3661986911086537</v>
      </c>
      <c r="AC43" s="315">
        <f t="shared" si="11"/>
        <v>241.32716672179257</v>
      </c>
      <c r="AD43" s="319">
        <f>係数表!E44</f>
        <v>3.6546943919344675E-2</v>
      </c>
      <c r="AE43" s="326">
        <f t="shared" si="12"/>
        <v>0</v>
      </c>
      <c r="AF43" s="326">
        <f t="shared" si="13"/>
        <v>46.998198090428176</v>
      </c>
      <c r="AG43" s="326">
        <f t="shared" si="14"/>
        <v>1.8977091929569996</v>
      </c>
      <c r="AH43" s="326">
        <f t="shared" si="15"/>
        <v>48.895907283385171</v>
      </c>
      <c r="AI43" s="319">
        <f>係数表!F44</f>
        <v>3.3081560125892098E-2</v>
      </c>
      <c r="AJ43" s="326">
        <f t="shared" si="16"/>
        <v>0</v>
      </c>
      <c r="AK43" s="326">
        <f t="shared" si="17"/>
        <v>42.541825641244081</v>
      </c>
      <c r="AL43" s="326">
        <f t="shared" si="18"/>
        <v>1.7177682737799449</v>
      </c>
      <c r="AM43" s="326">
        <f t="shared" si="19"/>
        <v>44.259593915024027</v>
      </c>
    </row>
    <row r="44" spans="1:39" x14ac:dyDescent="0.25">
      <c r="A44" s="179">
        <v>39</v>
      </c>
      <c r="B44" s="212" t="s">
        <v>392</v>
      </c>
      <c r="C44" s="258" t="s">
        <v>393</v>
      </c>
      <c r="D44" s="193"/>
      <c r="E44" s="314">
        <f>'(建設)投入分析'!BW44</f>
        <v>1.6374314184983775E-4</v>
      </c>
      <c r="F44" s="315">
        <f>'(建設)投入分析'!BV44</f>
        <v>40.935785462459435</v>
      </c>
      <c r="G44" s="316">
        <f>係数表!D45</f>
        <v>0.92534693236575227</v>
      </c>
      <c r="H44" s="317">
        <f t="shared" si="20"/>
        <v>37.879803501669393</v>
      </c>
      <c r="I44" s="317">
        <v>2160.5789747625681</v>
      </c>
      <c r="J44" s="317">
        <f t="shared" si="21"/>
        <v>2160.5789747625681</v>
      </c>
      <c r="K44" s="318">
        <f>係数表!AI45</f>
        <v>0.27787100735306158</v>
      </c>
      <c r="L44" s="317">
        <f t="shared" si="3"/>
        <v>0</v>
      </c>
      <c r="M44" s="317">
        <f t="shared" si="4"/>
        <v>600.36225618311983</v>
      </c>
      <c r="N44" s="317">
        <f t="shared" si="5"/>
        <v>600.36225618311983</v>
      </c>
      <c r="O44" s="319">
        <f>係数表!H45</f>
        <v>0.10614950738338397</v>
      </c>
      <c r="P44" s="320">
        <f t="shared" si="6"/>
        <v>0</v>
      </c>
      <c r="Q44" s="320">
        <f t="shared" si="7"/>
        <v>229.3443938339434</v>
      </c>
      <c r="R44" s="317">
        <f t="shared" si="22"/>
        <v>229.3443938339434</v>
      </c>
      <c r="S44" s="321"/>
      <c r="T44" s="322"/>
      <c r="U44" s="323">
        <f>係数表!I45</f>
        <v>0</v>
      </c>
      <c r="V44" s="324">
        <f t="shared" si="8"/>
        <v>0</v>
      </c>
      <c r="W44" s="324">
        <f t="shared" si="9"/>
        <v>0</v>
      </c>
      <c r="X44" s="324">
        <v>90.792433660017636</v>
      </c>
      <c r="Y44" s="325">
        <f t="shared" si="23"/>
        <v>2251.3714084225858</v>
      </c>
      <c r="Z44" s="315">
        <f t="shared" si="24"/>
        <v>25.228585001145117</v>
      </c>
      <c r="AA44" s="315">
        <f t="shared" si="25"/>
        <v>625.59084118426495</v>
      </c>
      <c r="AB44" s="315">
        <f t="shared" si="10"/>
        <v>9.6375721071494418</v>
      </c>
      <c r="AC44" s="315">
        <f t="shared" si="11"/>
        <v>238.98196594109282</v>
      </c>
      <c r="AD44" s="319">
        <f>係数表!E45</f>
        <v>2.6191436345841344E-2</v>
      </c>
      <c r="AE44" s="326">
        <f t="shared" si="12"/>
        <v>0</v>
      </c>
      <c r="AF44" s="326">
        <f t="shared" si="13"/>
        <v>56.588666687656954</v>
      </c>
      <c r="AG44" s="326">
        <f t="shared" si="14"/>
        <v>2.3779842468903749</v>
      </c>
      <c r="AH44" s="326">
        <f t="shared" si="15"/>
        <v>58.966650934547332</v>
      </c>
      <c r="AI44" s="319">
        <f>係数表!F45</f>
        <v>2.0306242554975325E-2</v>
      </c>
      <c r="AJ44" s="326">
        <f t="shared" si="16"/>
        <v>0</v>
      </c>
      <c r="AK44" s="326">
        <f t="shared" si="17"/>
        <v>43.873240720708623</v>
      </c>
      <c r="AL44" s="326">
        <f t="shared" si="18"/>
        <v>1.8436531800568241</v>
      </c>
      <c r="AM44" s="326">
        <f t="shared" si="19"/>
        <v>45.716893900765442</v>
      </c>
    </row>
    <row r="45" spans="1:39" x14ac:dyDescent="0.25">
      <c r="A45" s="179">
        <v>40</v>
      </c>
      <c r="B45" s="212" t="s">
        <v>394</v>
      </c>
      <c r="C45" s="258" t="s">
        <v>289</v>
      </c>
      <c r="D45" s="18"/>
      <c r="E45" s="314">
        <f>'(建設)投入分析'!BW45</f>
        <v>7.0293051347335278E-5</v>
      </c>
      <c r="F45" s="315">
        <f>'(建設)投入分析'!BV45</f>
        <v>17.57326283683382</v>
      </c>
      <c r="G45" s="316">
        <f>係数表!D46</f>
        <v>0.47171038864438941</v>
      </c>
      <c r="H45" s="317">
        <f t="shared" ref="H45:H108" si="26">F45*G45</f>
        <v>8.2894906425128863</v>
      </c>
      <c r="I45" s="317">
        <v>1315.6953432300184</v>
      </c>
      <c r="J45" s="317">
        <f t="shared" ref="J45:J108" si="27">D45+I45</f>
        <v>1315.6953432300184</v>
      </c>
      <c r="K45" s="318">
        <f>係数表!AI46</f>
        <v>0.25766955916369366</v>
      </c>
      <c r="L45" s="317">
        <f t="shared" si="3"/>
        <v>0</v>
      </c>
      <c r="M45" s="317">
        <f t="shared" si="4"/>
        <v>339.01463908380344</v>
      </c>
      <c r="N45" s="317">
        <f t="shared" si="5"/>
        <v>339.01463908380344</v>
      </c>
      <c r="O45" s="319">
        <f>係数表!H46</f>
        <v>4.4519888956604504E-2</v>
      </c>
      <c r="P45" s="320">
        <f t="shared" si="6"/>
        <v>0</v>
      </c>
      <c r="Q45" s="320">
        <f t="shared" si="7"/>
        <v>58.574610581322069</v>
      </c>
      <c r="R45" s="317">
        <f t="shared" ref="R45:R108" si="28">J45*O45</f>
        <v>58.574610581322069</v>
      </c>
      <c r="S45" s="321"/>
      <c r="T45" s="322"/>
      <c r="U45" s="323">
        <f>係数表!I46</f>
        <v>5.290913465138689E-4</v>
      </c>
      <c r="V45" s="324">
        <f t="shared" si="8"/>
        <v>46.156179639206329</v>
      </c>
      <c r="W45" s="324">
        <f t="shared" si="9"/>
        <v>21.772349435950272</v>
      </c>
      <c r="X45" s="324">
        <v>103.36617347248264</v>
      </c>
      <c r="Y45" s="325">
        <f t="shared" si="23"/>
        <v>1419.061516702501</v>
      </c>
      <c r="Z45" s="315">
        <f t="shared" si="24"/>
        <v>26.63431635109249</v>
      </c>
      <c r="AA45" s="315">
        <f t="shared" si="25"/>
        <v>365.64895543489592</v>
      </c>
      <c r="AB45" s="315">
        <f t="shared" si="10"/>
        <v>4.6018505648640451</v>
      </c>
      <c r="AC45" s="315">
        <f t="shared" si="11"/>
        <v>63.176461146186114</v>
      </c>
      <c r="AD45" s="319">
        <f>係数表!E46</f>
        <v>7.1958211105373473E-3</v>
      </c>
      <c r="AE45" s="326">
        <f t="shared" si="12"/>
        <v>0</v>
      </c>
      <c r="AF45" s="326">
        <f t="shared" si="13"/>
        <v>9.4675083258502468</v>
      </c>
      <c r="AG45" s="326">
        <f t="shared" si="14"/>
        <v>0.74380449318875619</v>
      </c>
      <c r="AH45" s="326">
        <f t="shared" si="15"/>
        <v>10.211312819039003</v>
      </c>
      <c r="AI45" s="319">
        <f>係数表!F46</f>
        <v>6.6558832263701071E-3</v>
      </c>
      <c r="AJ45" s="326">
        <f t="shared" si="16"/>
        <v>0</v>
      </c>
      <c r="AK45" s="326">
        <f t="shared" si="17"/>
        <v>8.7571145660179397</v>
      </c>
      <c r="AL45" s="326">
        <f t="shared" si="18"/>
        <v>0.68799318018955991</v>
      </c>
      <c r="AM45" s="326">
        <f t="shared" si="19"/>
        <v>9.4451077462074995</v>
      </c>
    </row>
    <row r="46" spans="1:39" x14ac:dyDescent="0.25">
      <c r="A46" s="179">
        <v>41</v>
      </c>
      <c r="B46" s="212" t="s">
        <v>395</v>
      </c>
      <c r="C46" s="258" t="s">
        <v>290</v>
      </c>
      <c r="D46" s="18"/>
      <c r="E46" s="314">
        <f>'(建設)投入分析'!BW46</f>
        <v>1.2808353977143251E-2</v>
      </c>
      <c r="F46" s="315">
        <f>'(建設)投入分析'!BV46</f>
        <v>3202.0884942858129</v>
      </c>
      <c r="G46" s="316">
        <f>係数表!D47</f>
        <v>0.7762637707729384</v>
      </c>
      <c r="H46" s="317">
        <f t="shared" si="26"/>
        <v>2485.6652889229458</v>
      </c>
      <c r="I46" s="317">
        <v>4093.0665684892765</v>
      </c>
      <c r="J46" s="317">
        <f t="shared" si="27"/>
        <v>4093.0665684892765</v>
      </c>
      <c r="K46" s="318">
        <f>係数表!AI47</f>
        <v>0.22001189538744803</v>
      </c>
      <c r="L46" s="317">
        <f t="shared" si="3"/>
        <v>0</v>
      </c>
      <c r="M46" s="317">
        <f t="shared" si="4"/>
        <v>900.52333368032362</v>
      </c>
      <c r="N46" s="317">
        <f t="shared" si="5"/>
        <v>900.52333368032362</v>
      </c>
      <c r="O46" s="319">
        <f>係数表!H47</f>
        <v>0.13776338545656483</v>
      </c>
      <c r="P46" s="320">
        <f t="shared" si="6"/>
        <v>0</v>
      </c>
      <c r="Q46" s="320">
        <f t="shared" si="7"/>
        <v>563.87470737416731</v>
      </c>
      <c r="R46" s="317">
        <f t="shared" si="28"/>
        <v>563.87470737416731</v>
      </c>
      <c r="S46" s="321"/>
      <c r="T46" s="322"/>
      <c r="U46" s="323">
        <f>係数表!I47</f>
        <v>2.3748724438602961E-5</v>
      </c>
      <c r="V46" s="324">
        <f t="shared" si="8"/>
        <v>2.0717601953095537</v>
      </c>
      <c r="W46" s="324">
        <f t="shared" si="9"/>
        <v>1.6082323813482735</v>
      </c>
      <c r="X46" s="324">
        <v>177.48424135585597</v>
      </c>
      <c r="Y46" s="325">
        <f t="shared" si="23"/>
        <v>4270.5508098451328</v>
      </c>
      <c r="Z46" s="315">
        <f t="shared" si="24"/>
        <v>39.048644342105163</v>
      </c>
      <c r="AA46" s="315">
        <f t="shared" si="25"/>
        <v>939.57197802242888</v>
      </c>
      <c r="AB46" s="315">
        <f t="shared" si="10"/>
        <v>24.450829954372772</v>
      </c>
      <c r="AC46" s="315">
        <f t="shared" si="11"/>
        <v>588.32553732854012</v>
      </c>
      <c r="AD46" s="319">
        <f>係数表!E47</f>
        <v>2.3532171351422309E-2</v>
      </c>
      <c r="AE46" s="326">
        <f t="shared" si="12"/>
        <v>0</v>
      </c>
      <c r="AF46" s="326">
        <f t="shared" si="13"/>
        <v>96.318743842467768</v>
      </c>
      <c r="AG46" s="326">
        <f t="shared" si="14"/>
        <v>4.1765895797631964</v>
      </c>
      <c r="AH46" s="326">
        <f t="shared" si="15"/>
        <v>100.49533342223097</v>
      </c>
      <c r="AI46" s="319">
        <f>係数表!F47</f>
        <v>2.1053558728451816E-2</v>
      </c>
      <c r="AJ46" s="326">
        <f t="shared" si="16"/>
        <v>0</v>
      </c>
      <c r="AK46" s="326">
        <f t="shared" si="17"/>
        <v>86.173617379151736</v>
      </c>
      <c r="AL46" s="326">
        <f t="shared" si="18"/>
        <v>3.7366748987602305</v>
      </c>
      <c r="AM46" s="326">
        <f t="shared" si="19"/>
        <v>89.910292277911964</v>
      </c>
    </row>
    <row r="47" spans="1:39" x14ac:dyDescent="0.25">
      <c r="A47" s="179">
        <v>42</v>
      </c>
      <c r="B47" s="212" t="s">
        <v>396</v>
      </c>
      <c r="C47" s="258" t="s">
        <v>397</v>
      </c>
      <c r="D47" s="18"/>
      <c r="E47" s="314">
        <f>'(建設)投入分析'!BW47</f>
        <v>7.7216239395457784E-2</v>
      </c>
      <c r="F47" s="315">
        <f>'(建設)投入分析'!BV47</f>
        <v>19304.059848864446</v>
      </c>
      <c r="G47" s="316">
        <f>係数表!D48</f>
        <v>0.91848231885789378</v>
      </c>
      <c r="H47" s="317">
        <f t="shared" si="26"/>
        <v>17730.437653356581</v>
      </c>
      <c r="I47" s="317">
        <v>18130.718557489221</v>
      </c>
      <c r="J47" s="317">
        <f t="shared" si="27"/>
        <v>18130.718557489221</v>
      </c>
      <c r="K47" s="318">
        <f>係数表!AI48</f>
        <v>0.37707519643879933</v>
      </c>
      <c r="L47" s="317">
        <f t="shared" si="3"/>
        <v>0</v>
      </c>
      <c r="M47" s="317">
        <f t="shared" si="4"/>
        <v>6836.6442616418326</v>
      </c>
      <c r="N47" s="317">
        <f t="shared" si="5"/>
        <v>6836.6442616418326</v>
      </c>
      <c r="O47" s="319">
        <f>係数表!H48</f>
        <v>0.22943256849186244</v>
      </c>
      <c r="P47" s="320">
        <f t="shared" si="6"/>
        <v>0</v>
      </c>
      <c r="Q47" s="320">
        <f t="shared" si="7"/>
        <v>4159.7773272478271</v>
      </c>
      <c r="R47" s="317">
        <f t="shared" si="28"/>
        <v>4159.7773272478271</v>
      </c>
      <c r="S47" s="321"/>
      <c r="T47" s="322"/>
      <c r="U47" s="323">
        <f>係数表!I48</f>
        <v>9.403617961435802E-5</v>
      </c>
      <c r="V47" s="324">
        <f t="shared" si="8"/>
        <v>8.2034053806835576</v>
      </c>
      <c r="W47" s="324">
        <f t="shared" si="9"/>
        <v>7.5346827965815573</v>
      </c>
      <c r="X47" s="324">
        <v>65.069039979878298</v>
      </c>
      <c r="Y47" s="325">
        <f t="shared" si="23"/>
        <v>18195.787597469098</v>
      </c>
      <c r="Z47" s="315">
        <f t="shared" si="24"/>
        <v>24.535921032496695</v>
      </c>
      <c r="AA47" s="315">
        <f t="shared" si="25"/>
        <v>6861.1801826743285</v>
      </c>
      <c r="AB47" s="315">
        <f t="shared" si="10"/>
        <v>14.928956971883164</v>
      </c>
      <c r="AC47" s="315">
        <f t="shared" si="11"/>
        <v>4174.7062842197101</v>
      </c>
      <c r="AD47" s="319">
        <f>係数表!E48</f>
        <v>5.8982622917232982E-2</v>
      </c>
      <c r="AE47" s="326">
        <f t="shared" si="12"/>
        <v>0</v>
      </c>
      <c r="AF47" s="326">
        <f t="shared" si="13"/>
        <v>1069.3973358948651</v>
      </c>
      <c r="AG47" s="326">
        <f t="shared" si="14"/>
        <v>3.837942648719519</v>
      </c>
      <c r="AH47" s="326">
        <f t="shared" si="15"/>
        <v>1073.2352785435844</v>
      </c>
      <c r="AI47" s="319">
        <f>係数表!F48</f>
        <v>4.7652067513483318E-2</v>
      </c>
      <c r="AJ47" s="326">
        <f t="shared" si="16"/>
        <v>0</v>
      </c>
      <c r="AK47" s="326">
        <f t="shared" si="17"/>
        <v>863.96622476944128</v>
      </c>
      <c r="AL47" s="326">
        <f t="shared" si="18"/>
        <v>3.1006742861587058</v>
      </c>
      <c r="AM47" s="326">
        <f t="shared" si="19"/>
        <v>867.06689905559983</v>
      </c>
    </row>
    <row r="48" spans="1:39" x14ac:dyDescent="0.25">
      <c r="A48" s="179">
        <v>43</v>
      </c>
      <c r="B48" s="212" t="s">
        <v>398</v>
      </c>
      <c r="C48" s="258" t="s">
        <v>291</v>
      </c>
      <c r="D48" s="18"/>
      <c r="E48" s="314">
        <f>'(建設)投入分析'!BW48</f>
        <v>1.017012698938226E-2</v>
      </c>
      <c r="F48" s="315">
        <f>'(建設)投入分析'!BV48</f>
        <v>2542.5317473455648</v>
      </c>
      <c r="G48" s="316">
        <f>係数表!D49</f>
        <v>0.88450800819438846</v>
      </c>
      <c r="H48" s="317">
        <f t="shared" si="26"/>
        <v>2248.8896916156236</v>
      </c>
      <c r="I48" s="317">
        <v>3979.8079584690308</v>
      </c>
      <c r="J48" s="317">
        <f t="shared" si="27"/>
        <v>3979.8079584690308</v>
      </c>
      <c r="K48" s="318">
        <f>係数表!AI49</f>
        <v>0.46465194685528477</v>
      </c>
      <c r="L48" s="317">
        <f t="shared" si="3"/>
        <v>0</v>
      </c>
      <c r="M48" s="317">
        <f t="shared" si="4"/>
        <v>1849.2255160127916</v>
      </c>
      <c r="N48" s="317">
        <f t="shared" si="5"/>
        <v>1849.2255160127916</v>
      </c>
      <c r="O48" s="319">
        <f>係数表!H49</f>
        <v>0.31938945893907639</v>
      </c>
      <c r="P48" s="320">
        <f t="shared" si="6"/>
        <v>0</v>
      </c>
      <c r="Q48" s="320">
        <f t="shared" si="7"/>
        <v>1271.108710536854</v>
      </c>
      <c r="R48" s="317">
        <f t="shared" si="28"/>
        <v>1271.108710536854</v>
      </c>
      <c r="S48" s="321"/>
      <c r="T48" s="322"/>
      <c r="U48" s="323">
        <f>係数表!I49</f>
        <v>8.2023081391171615E-4</v>
      </c>
      <c r="V48" s="324">
        <f t="shared" si="8"/>
        <v>71.554224127778681</v>
      </c>
      <c r="W48" s="324">
        <f t="shared" si="9"/>
        <v>63.290284261156373</v>
      </c>
      <c r="X48" s="324">
        <v>467.27260709492288</v>
      </c>
      <c r="Y48" s="325">
        <f t="shared" si="23"/>
        <v>4447.0805655639533</v>
      </c>
      <c r="Z48" s="315">
        <f t="shared" si="24"/>
        <v>217.11912659880048</v>
      </c>
      <c r="AA48" s="315">
        <f t="shared" si="25"/>
        <v>2066.3446426115916</v>
      </c>
      <c r="AB48" s="315">
        <f t="shared" si="10"/>
        <v>149.24194515709905</v>
      </c>
      <c r="AC48" s="315">
        <f t="shared" si="11"/>
        <v>1420.3506556939528</v>
      </c>
      <c r="AD48" s="319">
        <f>係数表!E49</f>
        <v>8.7065749141817778E-2</v>
      </c>
      <c r="AE48" s="326">
        <f t="shared" si="12"/>
        <v>0</v>
      </c>
      <c r="AF48" s="326">
        <f t="shared" si="13"/>
        <v>346.5049613446746</v>
      </c>
      <c r="AG48" s="326">
        <f t="shared" si="14"/>
        <v>40.683439590169733</v>
      </c>
      <c r="AH48" s="326">
        <f t="shared" si="15"/>
        <v>387.18840093484431</v>
      </c>
      <c r="AI48" s="319">
        <f>係数表!F49</f>
        <v>6.7266706258005932E-2</v>
      </c>
      <c r="AJ48" s="326">
        <f t="shared" si="16"/>
        <v>0</v>
      </c>
      <c r="AK48" s="326">
        <f t="shared" si="17"/>
        <v>267.70857290561059</v>
      </c>
      <c r="AL48" s="326">
        <f t="shared" si="18"/>
        <v>31.431889203866795</v>
      </c>
      <c r="AM48" s="326">
        <f t="shared" si="19"/>
        <v>299.14046210947731</v>
      </c>
    </row>
    <row r="49" spans="1:39" x14ac:dyDescent="0.25">
      <c r="A49" s="179">
        <v>44</v>
      </c>
      <c r="B49" s="212" t="s">
        <v>399</v>
      </c>
      <c r="C49" s="258" t="s">
        <v>256</v>
      </c>
      <c r="D49" s="18"/>
      <c r="E49" s="314">
        <f>'(建設)投入分析'!BW49</f>
        <v>1.2550140601495244E-2</v>
      </c>
      <c r="F49" s="315">
        <f>'(建設)投入分析'!BV49</f>
        <v>3137.5351503738111</v>
      </c>
      <c r="G49" s="316">
        <f>係数表!D50</f>
        <v>0.82159968649057269</v>
      </c>
      <c r="H49" s="317">
        <f t="shared" si="26"/>
        <v>2577.7978959002749</v>
      </c>
      <c r="I49" s="317">
        <v>3278.2068028501885</v>
      </c>
      <c r="J49" s="317">
        <f t="shared" si="27"/>
        <v>3278.2068028501885</v>
      </c>
      <c r="K49" s="318">
        <f>係数表!AI50</f>
        <v>0.42556210904027114</v>
      </c>
      <c r="L49" s="317">
        <f t="shared" si="3"/>
        <v>0</v>
      </c>
      <c r="M49" s="317">
        <f t="shared" si="4"/>
        <v>1395.0806008910906</v>
      </c>
      <c r="N49" s="317">
        <f t="shared" si="5"/>
        <v>1395.0806008910906</v>
      </c>
      <c r="O49" s="319">
        <f>係数表!H50</f>
        <v>0.22912967542944257</v>
      </c>
      <c r="P49" s="320">
        <f t="shared" si="6"/>
        <v>0</v>
      </c>
      <c r="Q49" s="320">
        <f t="shared" si="7"/>
        <v>751.1344607276543</v>
      </c>
      <c r="R49" s="317">
        <f t="shared" si="28"/>
        <v>751.1344607276543</v>
      </c>
      <c r="S49" s="321"/>
      <c r="T49" s="322"/>
      <c r="U49" s="323">
        <f>係数表!I50</f>
        <v>4.3489156312134463E-5</v>
      </c>
      <c r="V49" s="324">
        <f t="shared" si="8"/>
        <v>3.7938502005868386</v>
      </c>
      <c r="W49" s="324">
        <f t="shared" si="9"/>
        <v>3.1170261353943429</v>
      </c>
      <c r="X49" s="324">
        <v>134.05543440313522</v>
      </c>
      <c r="Y49" s="325">
        <f t="shared" si="23"/>
        <v>3412.2622372533237</v>
      </c>
      <c r="Z49" s="315">
        <f t="shared" si="24"/>
        <v>57.048913392907949</v>
      </c>
      <c r="AA49" s="315">
        <f t="shared" si="25"/>
        <v>1452.1295142839986</v>
      </c>
      <c r="AB49" s="315">
        <f t="shared" si="10"/>
        <v>30.716078174343302</v>
      </c>
      <c r="AC49" s="315">
        <f t="shared" si="11"/>
        <v>781.85053890199765</v>
      </c>
      <c r="AD49" s="319">
        <f>係数表!E50</f>
        <v>4.0231358854633685E-2</v>
      </c>
      <c r="AE49" s="326">
        <f t="shared" si="12"/>
        <v>0</v>
      </c>
      <c r="AF49" s="326">
        <f t="shared" si="13"/>
        <v>131.88671428516733</v>
      </c>
      <c r="AG49" s="326">
        <f t="shared" si="14"/>
        <v>5.393232287886339</v>
      </c>
      <c r="AH49" s="326">
        <f t="shared" si="15"/>
        <v>137.27994657305365</v>
      </c>
      <c r="AI49" s="319">
        <f>係数表!F50</f>
        <v>3.6370597170279115E-2</v>
      </c>
      <c r="AJ49" s="326">
        <f t="shared" si="16"/>
        <v>0</v>
      </c>
      <c r="AK49" s="326">
        <f t="shared" si="17"/>
        <v>119.23033906733281</v>
      </c>
      <c r="AL49" s="326">
        <f t="shared" si="18"/>
        <v>4.8756762031632075</v>
      </c>
      <c r="AM49" s="326">
        <f t="shared" si="19"/>
        <v>124.10601527049602</v>
      </c>
    </row>
    <row r="50" spans="1:39" x14ac:dyDescent="0.25">
      <c r="A50" s="179">
        <v>45</v>
      </c>
      <c r="B50" s="212" t="s">
        <v>400</v>
      </c>
      <c r="C50" s="258" t="s">
        <v>257</v>
      </c>
      <c r="D50" s="18"/>
      <c r="E50" s="314">
        <f>'(建設)投入分析'!BW50</f>
        <v>2.2560479473707727E-5</v>
      </c>
      <c r="F50" s="315">
        <f>'(建設)投入分析'!BV50</f>
        <v>5.6401198684269316</v>
      </c>
      <c r="G50" s="316">
        <f>係数表!D51</f>
        <v>0.83507220239527469</v>
      </c>
      <c r="H50" s="317">
        <f t="shared" si="26"/>
        <v>4.7099073203006245</v>
      </c>
      <c r="I50" s="317">
        <v>390.18886870090023</v>
      </c>
      <c r="J50" s="317">
        <f t="shared" si="27"/>
        <v>390.18886870090023</v>
      </c>
      <c r="K50" s="318">
        <f>係数表!AI51</f>
        <v>0.44625659154489966</v>
      </c>
      <c r="L50" s="317">
        <f t="shared" si="3"/>
        <v>0</v>
      </c>
      <c r="M50" s="317">
        <f t="shared" si="4"/>
        <v>174.12435460522411</v>
      </c>
      <c r="N50" s="317">
        <f t="shared" si="5"/>
        <v>174.12435460522411</v>
      </c>
      <c r="O50" s="319">
        <f>係数表!H51</f>
        <v>0.23865054630901322</v>
      </c>
      <c r="P50" s="320">
        <f t="shared" si="6"/>
        <v>0</v>
      </c>
      <c r="Q50" s="320">
        <f t="shared" si="7"/>
        <v>93.118786679165666</v>
      </c>
      <c r="R50" s="317">
        <f t="shared" si="28"/>
        <v>93.118786679165666</v>
      </c>
      <c r="S50" s="321"/>
      <c r="T50" s="322"/>
      <c r="U50" s="323">
        <f>係数表!I51</f>
        <v>2.5538549771740992E-5</v>
      </c>
      <c r="V50" s="324">
        <f t="shared" si="8"/>
        <v>2.2278986393484521</v>
      </c>
      <c r="W50" s="324">
        <f t="shared" si="9"/>
        <v>1.8604562234741477</v>
      </c>
      <c r="X50" s="324">
        <v>119.42201895950126</v>
      </c>
      <c r="Y50" s="325">
        <f t="shared" si="23"/>
        <v>509.61088766040149</v>
      </c>
      <c r="Z50" s="315">
        <f t="shared" si="24"/>
        <v>53.292863136277418</v>
      </c>
      <c r="AA50" s="315">
        <f t="shared" si="25"/>
        <v>227.41721774150153</v>
      </c>
      <c r="AB50" s="315">
        <f t="shared" si="10"/>
        <v>28.500130066010311</v>
      </c>
      <c r="AC50" s="315">
        <f t="shared" si="11"/>
        <v>121.61891674517598</v>
      </c>
      <c r="AD50" s="319">
        <f>係数表!E51</f>
        <v>4.7300786720178234E-2</v>
      </c>
      <c r="AE50" s="326">
        <f t="shared" si="12"/>
        <v>0</v>
      </c>
      <c r="AF50" s="326">
        <f t="shared" si="13"/>
        <v>18.45624045900891</v>
      </c>
      <c r="AG50" s="326">
        <f t="shared" si="14"/>
        <v>5.6487554484964502</v>
      </c>
      <c r="AH50" s="326">
        <f t="shared" si="15"/>
        <v>24.104995907505362</v>
      </c>
      <c r="AI50" s="319">
        <f>係数表!F51</f>
        <v>4.0200364886446946E-2</v>
      </c>
      <c r="AJ50" s="326">
        <f t="shared" si="16"/>
        <v>0</v>
      </c>
      <c r="AK50" s="326">
        <f t="shared" si="17"/>
        <v>15.685734896406128</v>
      </c>
      <c r="AL50" s="326">
        <f t="shared" si="18"/>
        <v>4.8008087376481354</v>
      </c>
      <c r="AM50" s="326">
        <f t="shared" si="19"/>
        <v>20.486543634054264</v>
      </c>
    </row>
    <row r="51" spans="1:39" x14ac:dyDescent="0.25">
      <c r="A51" s="179">
        <v>46</v>
      </c>
      <c r="B51" s="212" t="s">
        <v>401</v>
      </c>
      <c r="C51" s="258" t="s">
        <v>258</v>
      </c>
      <c r="D51" s="18"/>
      <c r="E51" s="314">
        <f>'(建設)投入分析'!BW51</f>
        <v>5.0372832259685271E-4</v>
      </c>
      <c r="F51" s="315">
        <f>'(建設)投入分析'!BV51</f>
        <v>125.93208064921318</v>
      </c>
      <c r="G51" s="316">
        <f>係数表!D52</f>
        <v>0.69805529937291644</v>
      </c>
      <c r="H51" s="317">
        <f t="shared" si="26"/>
        <v>87.90755625824076</v>
      </c>
      <c r="I51" s="317">
        <v>231.52541770497749</v>
      </c>
      <c r="J51" s="317">
        <f t="shared" si="27"/>
        <v>231.52541770497749</v>
      </c>
      <c r="K51" s="318">
        <f>係数表!AI52</f>
        <v>0.39622760129213563</v>
      </c>
      <c r="L51" s="317">
        <f t="shared" si="3"/>
        <v>0</v>
      </c>
      <c r="M51" s="317">
        <f t="shared" si="4"/>
        <v>91.736760895402981</v>
      </c>
      <c r="N51" s="317">
        <f t="shared" si="5"/>
        <v>91.736760895402981</v>
      </c>
      <c r="O51" s="319">
        <f>係数表!H52</f>
        <v>0.20197007228426983</v>
      </c>
      <c r="P51" s="320">
        <f t="shared" si="6"/>
        <v>0</v>
      </c>
      <c r="Q51" s="320">
        <f t="shared" si="7"/>
        <v>46.761205349520068</v>
      </c>
      <c r="R51" s="317">
        <f t="shared" si="28"/>
        <v>46.761205349520068</v>
      </c>
      <c r="S51" s="321"/>
      <c r="T51" s="322"/>
      <c r="U51" s="323">
        <f>係数表!I52</f>
        <v>3.3085919266103293E-4</v>
      </c>
      <c r="V51" s="324">
        <f t="shared" si="8"/>
        <v>28.863061988002318</v>
      </c>
      <c r="W51" s="324">
        <f t="shared" si="9"/>
        <v>20.148013376854003</v>
      </c>
      <c r="X51" s="324">
        <v>111.25079936756192</v>
      </c>
      <c r="Y51" s="325">
        <f t="shared" si="23"/>
        <v>342.7762170725394</v>
      </c>
      <c r="Z51" s="315">
        <f t="shared" si="24"/>
        <v>44.0806373752417</v>
      </c>
      <c r="AA51" s="315">
        <f t="shared" si="25"/>
        <v>135.81739827064467</v>
      </c>
      <c r="AB51" s="315">
        <f t="shared" si="10"/>
        <v>22.469331989949282</v>
      </c>
      <c r="AC51" s="315">
        <f t="shared" si="11"/>
        <v>69.23053733946935</v>
      </c>
      <c r="AD51" s="319">
        <f>係数表!E52</f>
        <v>3.7520461228687726E-2</v>
      </c>
      <c r="AE51" s="326">
        <f t="shared" si="12"/>
        <v>0</v>
      </c>
      <c r="AF51" s="326">
        <f t="shared" si="13"/>
        <v>8.6869404584553394</v>
      </c>
      <c r="AG51" s="326">
        <f t="shared" si="14"/>
        <v>4.1741813043311247</v>
      </c>
      <c r="AH51" s="326">
        <f t="shared" si="15"/>
        <v>12.861121762786462</v>
      </c>
      <c r="AI51" s="319">
        <f>係数表!F52</f>
        <v>3.4199440847131085E-2</v>
      </c>
      <c r="AJ51" s="326">
        <f t="shared" si="16"/>
        <v>0</v>
      </c>
      <c r="AK51" s="326">
        <f t="shared" si="17"/>
        <v>7.9180398274086938</v>
      </c>
      <c r="AL51" s="326">
        <f t="shared" si="18"/>
        <v>3.8047151321669825</v>
      </c>
      <c r="AM51" s="326">
        <f t="shared" si="19"/>
        <v>11.722754959575676</v>
      </c>
    </row>
    <row r="52" spans="1:39" x14ac:dyDescent="0.25">
      <c r="A52" s="179">
        <v>47</v>
      </c>
      <c r="B52" s="212" t="s">
        <v>402</v>
      </c>
      <c r="C52" s="258" t="s">
        <v>403</v>
      </c>
      <c r="D52" s="18"/>
      <c r="E52" s="314">
        <f>'(建設)投入分析'!BW52</f>
        <v>0</v>
      </c>
      <c r="F52" s="315">
        <f>'(建設)投入分析'!BV52</f>
        <v>0</v>
      </c>
      <c r="G52" s="316">
        <f>係数表!D53</f>
        <v>0.47867794572688094</v>
      </c>
      <c r="H52" s="317">
        <f t="shared" si="26"/>
        <v>0</v>
      </c>
      <c r="I52" s="317">
        <v>187.47034377527305</v>
      </c>
      <c r="J52" s="317">
        <f t="shared" si="27"/>
        <v>187.47034377527305</v>
      </c>
      <c r="K52" s="318">
        <f>係数表!AI53</f>
        <v>0.3778862520054837</v>
      </c>
      <c r="L52" s="317">
        <f t="shared" si="3"/>
        <v>0</v>
      </c>
      <c r="M52" s="317">
        <f t="shared" si="4"/>
        <v>70.842465571417492</v>
      </c>
      <c r="N52" s="317">
        <f t="shared" si="5"/>
        <v>70.842465571417492</v>
      </c>
      <c r="O52" s="319">
        <f>係数表!H53</f>
        <v>0.13045627554758116</v>
      </c>
      <c r="P52" s="320">
        <f t="shared" si="6"/>
        <v>0</v>
      </c>
      <c r="Q52" s="320">
        <f t="shared" si="7"/>
        <v>24.456682824546789</v>
      </c>
      <c r="R52" s="317">
        <f t="shared" si="28"/>
        <v>24.456682824546789</v>
      </c>
      <c r="S52" s="321"/>
      <c r="T52" s="322"/>
      <c r="U52" s="323">
        <f>係数表!I53</f>
        <v>5.7653971425762491E-6</v>
      </c>
      <c r="V52" s="324">
        <f t="shared" si="8"/>
        <v>0.5029541835402912</v>
      </c>
      <c r="W52" s="324">
        <f t="shared" si="9"/>
        <v>0.24075307537180723</v>
      </c>
      <c r="X52" s="324">
        <v>142.64091286261581</v>
      </c>
      <c r="Y52" s="325">
        <f t="shared" si="23"/>
        <v>330.11125663788886</v>
      </c>
      <c r="Z52" s="315">
        <f t="shared" si="24"/>
        <v>53.902039944294678</v>
      </c>
      <c r="AA52" s="315">
        <f t="shared" si="25"/>
        <v>124.74450551571218</v>
      </c>
      <c r="AB52" s="315">
        <f t="shared" si="10"/>
        <v>18.608402232763922</v>
      </c>
      <c r="AC52" s="315">
        <f t="shared" si="11"/>
        <v>43.065085057310711</v>
      </c>
      <c r="AD52" s="319">
        <f>係数表!E53</f>
        <v>1.8050589661286594E-2</v>
      </c>
      <c r="AE52" s="326">
        <f t="shared" si="12"/>
        <v>0</v>
      </c>
      <c r="AF52" s="326">
        <f t="shared" si="13"/>
        <v>3.3839502491477873</v>
      </c>
      <c r="AG52" s="326">
        <f t="shared" si="14"/>
        <v>2.574752586994415</v>
      </c>
      <c r="AH52" s="326">
        <f t="shared" si="15"/>
        <v>5.9587028361422023</v>
      </c>
      <c r="AI52" s="319">
        <f>係数表!F53</f>
        <v>1.7978664215607312E-2</v>
      </c>
      <c r="AJ52" s="326">
        <f t="shared" si="16"/>
        <v>0</v>
      </c>
      <c r="AK52" s="326">
        <f t="shared" si="17"/>
        <v>3.3704663611201027</v>
      </c>
      <c r="AL52" s="326">
        <f t="shared" si="18"/>
        <v>2.5644930757646716</v>
      </c>
      <c r="AM52" s="326">
        <f t="shared" si="19"/>
        <v>5.9349594368847738</v>
      </c>
    </row>
    <row r="53" spans="1:39" x14ac:dyDescent="0.25">
      <c r="A53" s="179">
        <v>48</v>
      </c>
      <c r="B53" s="212" t="s">
        <v>404</v>
      </c>
      <c r="C53" s="258" t="s">
        <v>405</v>
      </c>
      <c r="D53" s="18"/>
      <c r="E53" s="314">
        <f>'(建設)投入分析'!BW53</f>
        <v>8.2762650129770539E-5</v>
      </c>
      <c r="F53" s="315">
        <f>'(建設)投入分析'!BV53</f>
        <v>20.690662532442634</v>
      </c>
      <c r="G53" s="316">
        <f>係数表!D54</f>
        <v>0.77381955741223807</v>
      </c>
      <c r="H53" s="317">
        <f t="shared" si="26"/>
        <v>16.010839323420736</v>
      </c>
      <c r="I53" s="317">
        <v>431.90976552164636</v>
      </c>
      <c r="J53" s="317">
        <f t="shared" si="27"/>
        <v>431.90976552164636</v>
      </c>
      <c r="K53" s="318">
        <f>係数表!AI54</f>
        <v>0.34512168803616522</v>
      </c>
      <c r="L53" s="317">
        <f t="shared" si="3"/>
        <v>0</v>
      </c>
      <c r="M53" s="317">
        <f t="shared" si="4"/>
        <v>149.06142735613491</v>
      </c>
      <c r="N53" s="317">
        <f t="shared" si="5"/>
        <v>149.06142735613491</v>
      </c>
      <c r="O53" s="319">
        <f>係数表!H54</f>
        <v>0.27482828068517817</v>
      </c>
      <c r="P53" s="320">
        <f t="shared" si="6"/>
        <v>0</v>
      </c>
      <c r="Q53" s="320">
        <f t="shared" si="7"/>
        <v>118.70101826945252</v>
      </c>
      <c r="R53" s="317">
        <f t="shared" si="28"/>
        <v>118.70101826945252</v>
      </c>
      <c r="S53" s="321"/>
      <c r="T53" s="322"/>
      <c r="U53" s="323">
        <f>係数表!I54</f>
        <v>5.0689031381671802E-4</v>
      </c>
      <c r="V53" s="324">
        <f t="shared" si="8"/>
        <v>44.219434954007191</v>
      </c>
      <c r="W53" s="324">
        <f t="shared" si="9"/>
        <v>34.217863585129095</v>
      </c>
      <c r="X53" s="324">
        <v>233.8465731661164</v>
      </c>
      <c r="Y53" s="325">
        <f t="shared" si="23"/>
        <v>665.75633868776276</v>
      </c>
      <c r="Z53" s="315">
        <f t="shared" si="24"/>
        <v>80.70552407256271</v>
      </c>
      <c r="AA53" s="315">
        <f t="shared" si="25"/>
        <v>229.76695142869761</v>
      </c>
      <c r="AB53" s="315">
        <f t="shared" si="10"/>
        <v>64.267651647364488</v>
      </c>
      <c r="AC53" s="315">
        <f t="shared" si="11"/>
        <v>182.96866991681702</v>
      </c>
      <c r="AD53" s="319">
        <f>係数表!E54</f>
        <v>5.1880894256282728E-2</v>
      </c>
      <c r="AE53" s="326">
        <f t="shared" si="12"/>
        <v>0</v>
      </c>
      <c r="AF53" s="326">
        <f t="shared" si="13"/>
        <v>22.407864873284403</v>
      </c>
      <c r="AG53" s="326">
        <f t="shared" si="14"/>
        <v>12.132169334625367</v>
      </c>
      <c r="AH53" s="326">
        <f t="shared" si="15"/>
        <v>34.54003420790977</v>
      </c>
      <c r="AI53" s="319">
        <f>係数表!F54</f>
        <v>4.9136416181433405E-2</v>
      </c>
      <c r="AJ53" s="326">
        <f t="shared" si="16"/>
        <v>0</v>
      </c>
      <c r="AK53" s="326">
        <f t="shared" si="17"/>
        <v>21.222497991496933</v>
      </c>
      <c r="AL53" s="326">
        <f t="shared" si="18"/>
        <v>11.490382541692313</v>
      </c>
      <c r="AM53" s="326">
        <f t="shared" si="19"/>
        <v>32.712880533189242</v>
      </c>
    </row>
    <row r="54" spans="1:39" x14ac:dyDescent="0.25">
      <c r="A54" s="179">
        <v>49</v>
      </c>
      <c r="B54" s="212" t="s">
        <v>406</v>
      </c>
      <c r="C54" s="258" t="s">
        <v>407</v>
      </c>
      <c r="D54" s="18"/>
      <c r="E54" s="314">
        <f>'(建設)投入分析'!BW54</f>
        <v>3.6842285987493117E-3</v>
      </c>
      <c r="F54" s="315">
        <f>'(建設)投入分析'!BV54</f>
        <v>921.05714968732798</v>
      </c>
      <c r="G54" s="316">
        <f>係数表!D55</f>
        <v>0.77856075936798441</v>
      </c>
      <c r="H54" s="317">
        <f t="shared" si="26"/>
        <v>717.09895388187738</v>
      </c>
      <c r="I54" s="317">
        <v>1028.1568348589385</v>
      </c>
      <c r="J54" s="317">
        <f t="shared" si="27"/>
        <v>1028.1568348589385</v>
      </c>
      <c r="K54" s="318">
        <f>係数表!AI55</f>
        <v>0.35447482378212258</v>
      </c>
      <c r="L54" s="317">
        <f t="shared" si="3"/>
        <v>0</v>
      </c>
      <c r="M54" s="317">
        <f t="shared" si="4"/>
        <v>364.45571285700714</v>
      </c>
      <c r="N54" s="317">
        <f t="shared" si="5"/>
        <v>364.45571285700714</v>
      </c>
      <c r="O54" s="319">
        <f>係数表!H55</f>
        <v>0.21774037392739723</v>
      </c>
      <c r="P54" s="320">
        <f t="shared" si="6"/>
        <v>0</v>
      </c>
      <c r="Q54" s="320">
        <f t="shared" si="7"/>
        <v>223.87125367819448</v>
      </c>
      <c r="R54" s="317">
        <f t="shared" si="28"/>
        <v>223.87125367819448</v>
      </c>
      <c r="S54" s="321"/>
      <c r="T54" s="322"/>
      <c r="U54" s="323">
        <f>係数表!I55</f>
        <v>2.62322297911656E-5</v>
      </c>
      <c r="V54" s="324">
        <f t="shared" si="8"/>
        <v>2.2884129906030162</v>
      </c>
      <c r="W54" s="324">
        <f t="shared" si="9"/>
        <v>1.7816685557114444</v>
      </c>
      <c r="X54" s="324">
        <v>124.33551408984775</v>
      </c>
      <c r="Y54" s="325">
        <f t="shared" si="23"/>
        <v>1152.4923489487862</v>
      </c>
      <c r="Z54" s="315">
        <f t="shared" si="24"/>
        <v>44.073809446858398</v>
      </c>
      <c r="AA54" s="315">
        <f t="shared" si="25"/>
        <v>408.52952230386552</v>
      </c>
      <c r="AB54" s="315">
        <f t="shared" si="10"/>
        <v>27.072861330378615</v>
      </c>
      <c r="AC54" s="315">
        <f t="shared" si="11"/>
        <v>250.94411500857308</v>
      </c>
      <c r="AD54" s="319">
        <f>係数表!E55</f>
        <v>4.0917284295266268E-2</v>
      </c>
      <c r="AE54" s="326">
        <f t="shared" si="12"/>
        <v>0</v>
      </c>
      <c r="AF54" s="326">
        <f t="shared" si="13"/>
        <v>42.06938551204432</v>
      </c>
      <c r="AG54" s="326">
        <f t="shared" si="14"/>
        <v>5.0874715780123854</v>
      </c>
      <c r="AH54" s="326">
        <f t="shared" si="15"/>
        <v>47.156857090056704</v>
      </c>
      <c r="AI54" s="319">
        <f>係数表!F55</f>
        <v>3.7662554157704545E-2</v>
      </c>
      <c r="AJ54" s="326">
        <f t="shared" si="16"/>
        <v>0</v>
      </c>
      <c r="AK54" s="326">
        <f t="shared" si="17"/>
        <v>38.723012475488858</v>
      </c>
      <c r="AL54" s="326">
        <f t="shared" si="18"/>
        <v>4.682793033134927</v>
      </c>
      <c r="AM54" s="326">
        <f t="shared" si="19"/>
        <v>43.405805508623786</v>
      </c>
    </row>
    <row r="55" spans="1:39" x14ac:dyDescent="0.25">
      <c r="A55" s="179">
        <v>50</v>
      </c>
      <c r="B55" s="212" t="s">
        <v>408</v>
      </c>
      <c r="C55" s="258" t="s">
        <v>409</v>
      </c>
      <c r="D55" s="18"/>
      <c r="E55" s="314">
        <f>'(建設)投入分析'!BW55</f>
        <v>4.6378903858126431E-4</v>
      </c>
      <c r="F55" s="315">
        <f>'(建設)投入分析'!BV55</f>
        <v>115.94725964531608</v>
      </c>
      <c r="G55" s="316">
        <f>係数表!D56</f>
        <v>0.72846599615004781</v>
      </c>
      <c r="H55" s="317">
        <f t="shared" si="26"/>
        <v>84.463635998393414</v>
      </c>
      <c r="I55" s="317">
        <v>122.54767948030238</v>
      </c>
      <c r="J55" s="317">
        <f t="shared" si="27"/>
        <v>122.54767948030238</v>
      </c>
      <c r="K55" s="318">
        <f>係数表!AI56</f>
        <v>0.31694733706656131</v>
      </c>
      <c r="L55" s="317">
        <f t="shared" si="3"/>
        <v>0</v>
      </c>
      <c r="M55" s="317">
        <f t="shared" si="4"/>
        <v>38.841160674968314</v>
      </c>
      <c r="N55" s="317">
        <f t="shared" si="5"/>
        <v>38.841160674968314</v>
      </c>
      <c r="O55" s="319">
        <f>係数表!H56</f>
        <v>0.13910841084968067</v>
      </c>
      <c r="P55" s="320">
        <f t="shared" si="6"/>
        <v>0</v>
      </c>
      <c r="Q55" s="320">
        <f t="shared" si="7"/>
        <v>17.047412945820884</v>
      </c>
      <c r="R55" s="317">
        <f t="shared" si="28"/>
        <v>17.047412945820884</v>
      </c>
      <c r="S55" s="321"/>
      <c r="T55" s="322"/>
      <c r="U55" s="323">
        <f>係数表!I56</f>
        <v>8.0062682758917526E-3</v>
      </c>
      <c r="V55" s="324">
        <f t="shared" si="8"/>
        <v>698.44037181215151</v>
      </c>
      <c r="W55" s="324">
        <f t="shared" si="9"/>
        <v>508.7900612035487</v>
      </c>
      <c r="X55" s="324">
        <v>548.61272556734991</v>
      </c>
      <c r="Y55" s="325">
        <f t="shared" si="23"/>
        <v>671.16040504765226</v>
      </c>
      <c r="Z55" s="315">
        <f t="shared" si="24"/>
        <v>173.88134244939974</v>
      </c>
      <c r="AA55" s="315">
        <f t="shared" si="25"/>
        <v>212.72250312436805</v>
      </c>
      <c r="AB55" s="315">
        <f t="shared" si="10"/>
        <v>76.31664442558602</v>
      </c>
      <c r="AC55" s="315">
        <f t="shared" si="11"/>
        <v>93.364057371406901</v>
      </c>
      <c r="AD55" s="319">
        <f>係数表!E56</f>
        <v>2.5083685377363951E-2</v>
      </c>
      <c r="AE55" s="326">
        <f t="shared" si="12"/>
        <v>0</v>
      </c>
      <c r="AF55" s="326">
        <f t="shared" si="13"/>
        <v>3.073947435809945</v>
      </c>
      <c r="AG55" s="326">
        <f t="shared" si="14"/>
        <v>13.761229002149516</v>
      </c>
      <c r="AH55" s="326">
        <f t="shared" si="15"/>
        <v>16.835176437959461</v>
      </c>
      <c r="AI55" s="319">
        <f>係数表!F56</f>
        <v>2.3712581909222985E-2</v>
      </c>
      <c r="AJ55" s="326">
        <f t="shared" si="16"/>
        <v>0</v>
      </c>
      <c r="AK55" s="326">
        <f t="shared" si="17"/>
        <v>2.9059218874618749</v>
      </c>
      <c r="AL55" s="326">
        <f t="shared" si="18"/>
        <v>13.009024191457856</v>
      </c>
      <c r="AM55" s="326">
        <f t="shared" si="19"/>
        <v>15.91494607891973</v>
      </c>
    </row>
    <row r="56" spans="1:39" x14ac:dyDescent="0.25">
      <c r="A56" s="179">
        <v>51</v>
      </c>
      <c r="B56" s="212" t="s">
        <v>410</v>
      </c>
      <c r="C56" s="258" t="s">
        <v>411</v>
      </c>
      <c r="D56" s="18"/>
      <c r="E56" s="314">
        <f>'(建設)投入分析'!BW56</f>
        <v>5.2651555076354227E-4</v>
      </c>
      <c r="F56" s="315">
        <f>'(建設)投入分析'!BV56</f>
        <v>131.62888769088556</v>
      </c>
      <c r="G56" s="316">
        <f>係数表!D57</f>
        <v>0.29588426999125961</v>
      </c>
      <c r="H56" s="317">
        <f t="shared" si="26"/>
        <v>38.94691734417917</v>
      </c>
      <c r="I56" s="317">
        <v>47.634887706887596</v>
      </c>
      <c r="J56" s="317">
        <f t="shared" si="27"/>
        <v>47.634887706887596</v>
      </c>
      <c r="K56" s="318">
        <f>係数表!AI57</f>
        <v>0.35692182369057718</v>
      </c>
      <c r="L56" s="317">
        <f t="shared" si="3"/>
        <v>0</v>
      </c>
      <c r="M56" s="317">
        <f t="shared" si="4"/>
        <v>17.001930991638176</v>
      </c>
      <c r="N56" s="317">
        <f t="shared" si="5"/>
        <v>17.001930991638176</v>
      </c>
      <c r="O56" s="319">
        <f>係数表!H57</f>
        <v>0.21010474828409631</v>
      </c>
      <c r="P56" s="320">
        <f t="shared" si="6"/>
        <v>0</v>
      </c>
      <c r="Q56" s="320">
        <f t="shared" si="7"/>
        <v>10.008316091196813</v>
      </c>
      <c r="R56" s="317">
        <f t="shared" si="28"/>
        <v>10.008316091196813</v>
      </c>
      <c r="S56" s="321"/>
      <c r="T56" s="322"/>
      <c r="U56" s="323">
        <f>係数表!I57</f>
        <v>2.6831019619253829E-7</v>
      </c>
      <c r="V56" s="324">
        <f t="shared" si="8"/>
        <v>2.3406494353180408E-2</v>
      </c>
      <c r="W56" s="324">
        <f t="shared" si="9"/>
        <v>6.9256134947453252E-3</v>
      </c>
      <c r="X56" s="324">
        <v>2.3795752413394138</v>
      </c>
      <c r="Y56" s="325">
        <f t="shared" si="23"/>
        <v>50.014462948227013</v>
      </c>
      <c r="Z56" s="315">
        <f t="shared" si="24"/>
        <v>0.84932233474780894</v>
      </c>
      <c r="AA56" s="315">
        <f t="shared" si="25"/>
        <v>17.851253326385986</v>
      </c>
      <c r="AB56" s="315">
        <f t="shared" si="10"/>
        <v>0.49996005710468527</v>
      </c>
      <c r="AC56" s="315">
        <f t="shared" si="11"/>
        <v>10.508276148301498</v>
      </c>
      <c r="AD56" s="319">
        <f>係数表!E57</f>
        <v>3.2172126510694871E-2</v>
      </c>
      <c r="AE56" s="326">
        <f t="shared" si="12"/>
        <v>0</v>
      </c>
      <c r="AF56" s="326">
        <f t="shared" si="13"/>
        <v>1.5325156336287316</v>
      </c>
      <c r="AG56" s="326">
        <f t="shared" si="14"/>
        <v>7.6555995706088897E-2</v>
      </c>
      <c r="AH56" s="326">
        <f t="shared" si="15"/>
        <v>1.6090716293348206</v>
      </c>
      <c r="AI56" s="319">
        <f>係数表!F57</f>
        <v>3.0041418126352762E-2</v>
      </c>
      <c r="AJ56" s="326">
        <f t="shared" si="16"/>
        <v>0</v>
      </c>
      <c r="AK56" s="326">
        <f t="shared" si="17"/>
        <v>1.4310195790044713</v>
      </c>
      <c r="AL56" s="326">
        <f t="shared" si="18"/>
        <v>7.1485814788194116E-2</v>
      </c>
      <c r="AM56" s="326">
        <f t="shared" si="19"/>
        <v>1.5025053937926656</v>
      </c>
    </row>
    <row r="57" spans="1:39" x14ac:dyDescent="0.25">
      <c r="A57" s="179">
        <v>52</v>
      </c>
      <c r="B57" s="212" t="s">
        <v>412</v>
      </c>
      <c r="C57" s="258" t="s">
        <v>413</v>
      </c>
      <c r="D57" s="18"/>
      <c r="E57" s="314">
        <f>'(建設)投入分析'!BW57</f>
        <v>2.4993661609492663E-3</v>
      </c>
      <c r="F57" s="315">
        <f>'(建設)投入分析'!BV57</f>
        <v>624.84154023731662</v>
      </c>
      <c r="G57" s="316">
        <f>係数表!D58</f>
        <v>0.59223488788051026</v>
      </c>
      <c r="H57" s="317">
        <f t="shared" si="26"/>
        <v>370.05295952553257</v>
      </c>
      <c r="I57" s="317">
        <v>447.35370958980945</v>
      </c>
      <c r="J57" s="317">
        <f t="shared" si="27"/>
        <v>447.35370958980945</v>
      </c>
      <c r="K57" s="318">
        <f>係数表!AI58</f>
        <v>0.34785589465834632</v>
      </c>
      <c r="L57" s="317">
        <f t="shared" si="3"/>
        <v>0</v>
      </c>
      <c r="M57" s="317">
        <f t="shared" si="4"/>
        <v>155.61462487809322</v>
      </c>
      <c r="N57" s="317">
        <f t="shared" si="5"/>
        <v>155.61462487809322</v>
      </c>
      <c r="O57" s="319">
        <f>係数表!H58</f>
        <v>0.16893645013772668</v>
      </c>
      <c r="P57" s="320">
        <f t="shared" si="6"/>
        <v>0</v>
      </c>
      <c r="Q57" s="320">
        <f t="shared" si="7"/>
        <v>75.574347654045908</v>
      </c>
      <c r="R57" s="317">
        <f t="shared" si="28"/>
        <v>75.574347654045908</v>
      </c>
      <c r="S57" s="321"/>
      <c r="T57" s="322"/>
      <c r="U57" s="323">
        <f>係数表!I58</f>
        <v>2.231882741743053E-3</v>
      </c>
      <c r="V57" s="324">
        <f t="shared" si="8"/>
        <v>194.70207071102871</v>
      </c>
      <c r="W57" s="324">
        <f t="shared" si="9"/>
        <v>115.30935901764927</v>
      </c>
      <c r="X57" s="324">
        <v>167.04729161692006</v>
      </c>
      <c r="Y57" s="325">
        <f t="shared" si="23"/>
        <v>614.40100120672946</v>
      </c>
      <c r="Z57" s="315">
        <f t="shared" si="24"/>
        <v>58.108385075657402</v>
      </c>
      <c r="AA57" s="315">
        <f t="shared" si="25"/>
        <v>213.72300995375059</v>
      </c>
      <c r="AB57" s="315">
        <f t="shared" si="10"/>
        <v>28.220376450884103</v>
      </c>
      <c r="AC57" s="315">
        <f t="shared" si="11"/>
        <v>103.79472410493</v>
      </c>
      <c r="AD57" s="319">
        <f>係数表!E58</f>
        <v>2.696118840419778E-2</v>
      </c>
      <c r="AE57" s="326">
        <f t="shared" si="12"/>
        <v>0</v>
      </c>
      <c r="AF57" s="326">
        <f t="shared" si="13"/>
        <v>12.061187647567632</v>
      </c>
      <c r="AG57" s="326">
        <f t="shared" si="14"/>
        <v>4.5037935016947506</v>
      </c>
      <c r="AH57" s="326">
        <f t="shared" si="15"/>
        <v>16.56498114926238</v>
      </c>
      <c r="AI57" s="319">
        <f>係数表!F58</f>
        <v>2.5526597584719989E-2</v>
      </c>
      <c r="AJ57" s="326">
        <f t="shared" si="16"/>
        <v>0</v>
      </c>
      <c r="AK57" s="326">
        <f t="shared" si="17"/>
        <v>11.419418122730757</v>
      </c>
      <c r="AL57" s="326">
        <f t="shared" si="18"/>
        <v>4.2641489907224877</v>
      </c>
      <c r="AM57" s="326">
        <f t="shared" si="19"/>
        <v>15.683567113453243</v>
      </c>
    </row>
    <row r="58" spans="1:39" x14ac:dyDescent="0.25">
      <c r="A58" s="179">
        <v>53</v>
      </c>
      <c r="B58" s="212" t="s">
        <v>414</v>
      </c>
      <c r="C58" s="258" t="s">
        <v>415</v>
      </c>
      <c r="D58" s="18"/>
      <c r="E58" s="314">
        <f>'(建設)投入分析'!BW58</f>
        <v>3.0985470699585998E-3</v>
      </c>
      <c r="F58" s="315">
        <f>'(建設)投入分析'!BV58</f>
        <v>774.63676748964997</v>
      </c>
      <c r="G58" s="316">
        <f>係数表!D59</f>
        <v>0.41206865120570479</v>
      </c>
      <c r="H58" s="317">
        <f t="shared" si="26"/>
        <v>319.20352795380722</v>
      </c>
      <c r="I58" s="317">
        <v>336.39879489353496</v>
      </c>
      <c r="J58" s="317">
        <f t="shared" si="27"/>
        <v>336.39879489353496</v>
      </c>
      <c r="K58" s="318">
        <f>係数表!AI59</f>
        <v>0.35858077183682896</v>
      </c>
      <c r="L58" s="317">
        <f t="shared" si="3"/>
        <v>0</v>
      </c>
      <c r="M58" s="317">
        <f t="shared" si="4"/>
        <v>120.62613951790289</v>
      </c>
      <c r="N58" s="317">
        <f t="shared" si="5"/>
        <v>120.62613951790289</v>
      </c>
      <c r="O58" s="319">
        <f>係数表!H59</f>
        <v>0.21075369182553322</v>
      </c>
      <c r="P58" s="320">
        <f t="shared" si="6"/>
        <v>0</v>
      </c>
      <c r="Q58" s="320">
        <f t="shared" si="7"/>
        <v>70.897287949472826</v>
      </c>
      <c r="R58" s="317">
        <f t="shared" si="28"/>
        <v>70.897287949472826</v>
      </c>
      <c r="S58" s="321"/>
      <c r="T58" s="322"/>
      <c r="U58" s="323">
        <f>係数表!I59</f>
        <v>9.3471615696662149E-3</v>
      </c>
      <c r="V58" s="324">
        <f t="shared" si="8"/>
        <v>815.41546912238277</v>
      </c>
      <c r="W58" s="324">
        <f t="shared" si="9"/>
        <v>336.00715253352729</v>
      </c>
      <c r="X58" s="324">
        <v>355.82715825785186</v>
      </c>
      <c r="Y58" s="325">
        <f t="shared" si="23"/>
        <v>692.22595315138688</v>
      </c>
      <c r="Z58" s="315">
        <f t="shared" si="24"/>
        <v>127.59277704860601</v>
      </c>
      <c r="AA58" s="315">
        <f t="shared" si="25"/>
        <v>248.21891656650891</v>
      </c>
      <c r="AB58" s="315">
        <f t="shared" si="10"/>
        <v>74.991887254630555</v>
      </c>
      <c r="AC58" s="315">
        <f t="shared" si="11"/>
        <v>145.8891752041034</v>
      </c>
      <c r="AD58" s="319">
        <f>係数表!E59</f>
        <v>3.1635738561566797E-2</v>
      </c>
      <c r="AE58" s="326">
        <f t="shared" si="12"/>
        <v>0</v>
      </c>
      <c r="AF58" s="326">
        <f t="shared" si="13"/>
        <v>10.642224327678003</v>
      </c>
      <c r="AG58" s="326">
        <f t="shared" si="14"/>
        <v>11.256854951750656</v>
      </c>
      <c r="AH58" s="326">
        <f t="shared" si="15"/>
        <v>21.899079279428662</v>
      </c>
      <c r="AI58" s="319">
        <f>係数表!F59</f>
        <v>3.0618951253288586E-2</v>
      </c>
      <c r="AJ58" s="326">
        <f t="shared" si="16"/>
        <v>0</v>
      </c>
      <c r="AK58" s="326">
        <f t="shared" si="17"/>
        <v>10.300178302510172</v>
      </c>
      <c r="AL58" s="326">
        <f t="shared" si="18"/>
        <v>10.895054413293369</v>
      </c>
      <c r="AM58" s="326">
        <f t="shared" si="19"/>
        <v>21.195232715803545</v>
      </c>
    </row>
    <row r="59" spans="1:39" x14ac:dyDescent="0.25">
      <c r="A59" s="179">
        <v>54</v>
      </c>
      <c r="B59" s="212" t="s">
        <v>416</v>
      </c>
      <c r="C59" s="258" t="s">
        <v>417</v>
      </c>
      <c r="D59" s="18"/>
      <c r="E59" s="314">
        <f>'(建設)投入分析'!BW59</f>
        <v>0</v>
      </c>
      <c r="F59" s="315">
        <f>'(建設)投入分析'!BV59</f>
        <v>0</v>
      </c>
      <c r="G59" s="316">
        <f>係数表!D60</f>
        <v>0.3101871649043958</v>
      </c>
      <c r="H59" s="317">
        <f t="shared" si="26"/>
        <v>0</v>
      </c>
      <c r="I59" s="317">
        <v>16.181710151979452</v>
      </c>
      <c r="J59" s="317">
        <f t="shared" si="27"/>
        <v>16.181710151979452</v>
      </c>
      <c r="K59" s="318">
        <f>係数表!AI60</f>
        <v>0.28995120507262956</v>
      </c>
      <c r="L59" s="317">
        <f t="shared" si="3"/>
        <v>0</v>
      </c>
      <c r="M59" s="317">
        <f t="shared" si="4"/>
        <v>4.6919063587024459</v>
      </c>
      <c r="N59" s="317">
        <f t="shared" si="5"/>
        <v>4.6919063587024459</v>
      </c>
      <c r="O59" s="319">
        <f>係数表!H60</f>
        <v>0.15569662406643156</v>
      </c>
      <c r="P59" s="320">
        <f t="shared" si="6"/>
        <v>0</v>
      </c>
      <c r="Q59" s="320">
        <f t="shared" si="7"/>
        <v>2.519437642284704</v>
      </c>
      <c r="R59" s="317">
        <f t="shared" si="28"/>
        <v>2.519437642284704</v>
      </c>
      <c r="S59" s="321"/>
      <c r="T59" s="322"/>
      <c r="U59" s="323">
        <f>係数表!I60</f>
        <v>1.9435768917830441E-3</v>
      </c>
      <c r="V59" s="324">
        <f t="shared" si="8"/>
        <v>169.55122163843021</v>
      </c>
      <c r="W59" s="324">
        <f t="shared" si="9"/>
        <v>52.592612746101508</v>
      </c>
      <c r="X59" s="324">
        <v>55.69632783134179</v>
      </c>
      <c r="Y59" s="325">
        <f t="shared" si="23"/>
        <v>71.878037983321235</v>
      </c>
      <c r="Z59" s="315">
        <f t="shared" si="24"/>
        <v>16.149217372817787</v>
      </c>
      <c r="AA59" s="315">
        <f t="shared" si="25"/>
        <v>20.841123731520231</v>
      </c>
      <c r="AB59" s="315">
        <f t="shared" si="10"/>
        <v>8.6717302162371528</v>
      </c>
      <c r="AC59" s="315">
        <f t="shared" si="11"/>
        <v>11.191167858521855</v>
      </c>
      <c r="AD59" s="319">
        <f>係数表!E60</f>
        <v>2.4847734081977355E-2</v>
      </c>
      <c r="AE59" s="326">
        <f t="shared" si="12"/>
        <v>0</v>
      </c>
      <c r="AF59" s="326">
        <f t="shared" si="13"/>
        <v>0.40207883084801882</v>
      </c>
      <c r="AG59" s="326">
        <f t="shared" si="14"/>
        <v>1.3839275432958154</v>
      </c>
      <c r="AH59" s="326">
        <f t="shared" si="15"/>
        <v>1.7860063741438339</v>
      </c>
      <c r="AI59" s="319">
        <f>係数表!F60</f>
        <v>2.3903416999896291E-2</v>
      </c>
      <c r="AJ59" s="326">
        <f t="shared" si="16"/>
        <v>0</v>
      </c>
      <c r="AK59" s="326">
        <f t="shared" si="17"/>
        <v>0.38679816553422003</v>
      </c>
      <c r="AL59" s="326">
        <f t="shared" si="18"/>
        <v>1.3313325495154922</v>
      </c>
      <c r="AM59" s="326">
        <f t="shared" si="19"/>
        <v>1.718130715049712</v>
      </c>
    </row>
    <row r="60" spans="1:39" x14ac:dyDescent="0.25">
      <c r="A60" s="179">
        <v>55</v>
      </c>
      <c r="B60" s="212" t="s">
        <v>418</v>
      </c>
      <c r="C60" s="258" t="s">
        <v>419</v>
      </c>
      <c r="D60" s="18"/>
      <c r="E60" s="314">
        <f>'(建設)投入分析'!BW60</f>
        <v>0</v>
      </c>
      <c r="F60" s="315">
        <f>'(建設)投入分析'!BV60</f>
        <v>0</v>
      </c>
      <c r="G60" s="316">
        <f>係数表!D61</f>
        <v>0.84985623534027199</v>
      </c>
      <c r="H60" s="317">
        <f t="shared" si="26"/>
        <v>0</v>
      </c>
      <c r="I60" s="317">
        <v>0</v>
      </c>
      <c r="J60" s="317">
        <f t="shared" si="27"/>
        <v>0</v>
      </c>
      <c r="K60" s="318">
        <f>係数表!AI61</f>
        <v>0.16279038349196978</v>
      </c>
      <c r="L60" s="317">
        <f t="shared" si="3"/>
        <v>0</v>
      </c>
      <c r="M60" s="317">
        <f t="shared" si="4"/>
        <v>0</v>
      </c>
      <c r="N60" s="317">
        <f t="shared" si="5"/>
        <v>0</v>
      </c>
      <c r="O60" s="319">
        <f>係数表!H61</f>
        <v>6.4825929396047366E-2</v>
      </c>
      <c r="P60" s="320">
        <f t="shared" si="6"/>
        <v>0</v>
      </c>
      <c r="Q60" s="320">
        <f t="shared" si="7"/>
        <v>0</v>
      </c>
      <c r="R60" s="317">
        <f t="shared" si="28"/>
        <v>0</v>
      </c>
      <c r="S60" s="321"/>
      <c r="T60" s="322"/>
      <c r="U60" s="323">
        <f>係数表!I61</f>
        <v>1.7577812427312885E-2</v>
      </c>
      <c r="V60" s="324">
        <f t="shared" si="8"/>
        <v>1533.4302354500139</v>
      </c>
      <c r="W60" s="324">
        <f t="shared" si="9"/>
        <v>1303.1952470564956</v>
      </c>
      <c r="X60" s="324">
        <v>1303.1952470564956</v>
      </c>
      <c r="Y60" s="325">
        <f t="shared" si="23"/>
        <v>1303.1952470564956</v>
      </c>
      <c r="Z60" s="315">
        <f t="shared" si="24"/>
        <v>212.14765403323923</v>
      </c>
      <c r="AA60" s="315">
        <f t="shared" si="25"/>
        <v>212.14765403323923</v>
      </c>
      <c r="AB60" s="315">
        <f t="shared" si="10"/>
        <v>84.480843074948893</v>
      </c>
      <c r="AC60" s="315">
        <f t="shared" si="11"/>
        <v>84.480843074948893</v>
      </c>
      <c r="AD60" s="319">
        <f>係数表!E61</f>
        <v>8.8122969614106272E-3</v>
      </c>
      <c r="AE60" s="326">
        <f t="shared" si="12"/>
        <v>0</v>
      </c>
      <c r="AF60" s="326">
        <f t="shared" si="13"/>
        <v>0</v>
      </c>
      <c r="AG60" s="326">
        <f t="shared" si="14"/>
        <v>11.484143515760728</v>
      </c>
      <c r="AH60" s="326">
        <f t="shared" si="15"/>
        <v>11.484143515760728</v>
      </c>
      <c r="AI60" s="319">
        <f>係数表!F61</f>
        <v>8.8064802224621201E-3</v>
      </c>
      <c r="AJ60" s="326">
        <f t="shared" si="16"/>
        <v>0</v>
      </c>
      <c r="AK60" s="326">
        <f t="shared" si="17"/>
        <v>0</v>
      </c>
      <c r="AL60" s="326">
        <f t="shared" si="18"/>
        <v>11.476563169209665</v>
      </c>
      <c r="AM60" s="326">
        <f t="shared" si="19"/>
        <v>11.476563169209665</v>
      </c>
    </row>
    <row r="61" spans="1:39" x14ac:dyDescent="0.25">
      <c r="A61" s="179">
        <v>56</v>
      </c>
      <c r="B61" s="212" t="s">
        <v>420</v>
      </c>
      <c r="C61" s="258" t="s">
        <v>421</v>
      </c>
      <c r="D61" s="18"/>
      <c r="E61" s="314">
        <f>'(建設)投入分析'!BW61</f>
        <v>0</v>
      </c>
      <c r="F61" s="315">
        <f>'(建設)投入分析'!BV61</f>
        <v>0</v>
      </c>
      <c r="G61" s="316">
        <f>係数表!D62</f>
        <v>0.94494235933713233</v>
      </c>
      <c r="H61" s="317">
        <f t="shared" si="26"/>
        <v>0</v>
      </c>
      <c r="I61" s="317">
        <v>19.431818460294483</v>
      </c>
      <c r="J61" s="317">
        <f t="shared" si="27"/>
        <v>19.431818460294483</v>
      </c>
      <c r="K61" s="318">
        <f>係数表!AI62</f>
        <v>0.19065488267130401</v>
      </c>
      <c r="L61" s="317">
        <f t="shared" si="3"/>
        <v>0</v>
      </c>
      <c r="M61" s="317">
        <f t="shared" si="4"/>
        <v>3.7047710686375241</v>
      </c>
      <c r="N61" s="317">
        <f t="shared" si="5"/>
        <v>3.7047710686375241</v>
      </c>
      <c r="O61" s="319">
        <f>係数表!H62</f>
        <v>9.3327725944268025E-2</v>
      </c>
      <c r="P61" s="320">
        <f t="shared" si="6"/>
        <v>0</v>
      </c>
      <c r="Q61" s="320">
        <f t="shared" si="7"/>
        <v>1.8135274278611317</v>
      </c>
      <c r="R61" s="317">
        <f t="shared" si="28"/>
        <v>1.8135274278611317</v>
      </c>
      <c r="S61" s="321"/>
      <c r="T61" s="322"/>
      <c r="U61" s="323">
        <f>係数表!I62</f>
        <v>1.1762064585968213E-3</v>
      </c>
      <c r="V61" s="324">
        <f t="shared" si="8"/>
        <v>102.60836234328114</v>
      </c>
      <c r="W61" s="324">
        <f t="shared" si="9"/>
        <v>96.958988000379449</v>
      </c>
      <c r="X61" s="324">
        <v>107.39471289568071</v>
      </c>
      <c r="Y61" s="325">
        <f t="shared" si="23"/>
        <v>126.82653135597519</v>
      </c>
      <c r="Z61" s="315">
        <f t="shared" si="24"/>
        <v>20.475326386644387</v>
      </c>
      <c r="AA61" s="315">
        <f t="shared" si="25"/>
        <v>24.18009745528191</v>
      </c>
      <c r="AB61" s="315">
        <f t="shared" si="10"/>
        <v>10.022904332991436</v>
      </c>
      <c r="AC61" s="315">
        <f t="shared" si="11"/>
        <v>11.836431760852568</v>
      </c>
      <c r="AD61" s="319">
        <f>係数表!E62</f>
        <v>1.4183507654283415E-2</v>
      </c>
      <c r="AE61" s="326">
        <f t="shared" si="12"/>
        <v>0</v>
      </c>
      <c r="AF61" s="326">
        <f t="shared" si="13"/>
        <v>0.27561134586823255</v>
      </c>
      <c r="AG61" s="326">
        <f t="shared" si="14"/>
        <v>1.5232337323854572</v>
      </c>
      <c r="AH61" s="326">
        <f t="shared" si="15"/>
        <v>1.7988450782536898</v>
      </c>
      <c r="AI61" s="319">
        <f>係数表!F62</f>
        <v>1.4039887744046955E-2</v>
      </c>
      <c r="AJ61" s="326">
        <f t="shared" si="16"/>
        <v>0</v>
      </c>
      <c r="AK61" s="326">
        <f t="shared" si="17"/>
        <v>0.27282054984523391</v>
      </c>
      <c r="AL61" s="326">
        <f t="shared" si="18"/>
        <v>1.5078097133595092</v>
      </c>
      <c r="AM61" s="326">
        <f t="shared" si="19"/>
        <v>1.780630263204743</v>
      </c>
    </row>
    <row r="62" spans="1:39" x14ac:dyDescent="0.25">
      <c r="A62" s="179">
        <v>57</v>
      </c>
      <c r="B62" s="212" t="s">
        <v>422</v>
      </c>
      <c r="C62" s="258" t="s">
        <v>292</v>
      </c>
      <c r="D62" s="18"/>
      <c r="E62" s="314">
        <f>'(建設)投入分析'!BW62</f>
        <v>0</v>
      </c>
      <c r="F62" s="315">
        <f>'(建設)投入分析'!BV62</f>
        <v>0</v>
      </c>
      <c r="G62" s="316">
        <f>係数表!D63</f>
        <v>0.93881258585609872</v>
      </c>
      <c r="H62" s="317">
        <f t="shared" si="26"/>
        <v>0</v>
      </c>
      <c r="I62" s="317">
        <v>1176.3826103941694</v>
      </c>
      <c r="J62" s="317">
        <f t="shared" si="27"/>
        <v>1176.3826103941694</v>
      </c>
      <c r="K62" s="318">
        <f>係数表!AI63</f>
        <v>0.25353873172295827</v>
      </c>
      <c r="L62" s="317">
        <f t="shared" si="3"/>
        <v>0</v>
      </c>
      <c r="M62" s="317">
        <f t="shared" si="4"/>
        <v>298.25855506028068</v>
      </c>
      <c r="N62" s="317">
        <f t="shared" si="5"/>
        <v>298.25855506028068</v>
      </c>
      <c r="O62" s="319">
        <f>係数表!H63</f>
        <v>0.15515426720077191</v>
      </c>
      <c r="P62" s="320">
        <f t="shared" si="6"/>
        <v>0</v>
      </c>
      <c r="Q62" s="320">
        <f t="shared" si="7"/>
        <v>182.52078186343851</v>
      </c>
      <c r="R62" s="317">
        <f t="shared" si="28"/>
        <v>182.52078186343851</v>
      </c>
      <c r="S62" s="321"/>
      <c r="T62" s="322"/>
      <c r="U62" s="323">
        <f>係数表!I63</f>
        <v>3.4775619087003618E-5</v>
      </c>
      <c r="V62" s="324">
        <f t="shared" si="8"/>
        <v>3.0337100242146509</v>
      </c>
      <c r="W62" s="324">
        <f t="shared" si="9"/>
        <v>2.8480851525705244</v>
      </c>
      <c r="X62" s="324">
        <v>1621.8943334837777</v>
      </c>
      <c r="Y62" s="325">
        <f t="shared" si="23"/>
        <v>2798.2769438779469</v>
      </c>
      <c r="Z62" s="315">
        <f t="shared" si="24"/>
        <v>411.21303230012973</v>
      </c>
      <c r="AA62" s="315">
        <f t="shared" si="25"/>
        <v>709.47158736041035</v>
      </c>
      <c r="AB62" s="315">
        <f t="shared" si="10"/>
        <v>251.64382678875992</v>
      </c>
      <c r="AC62" s="315">
        <f t="shared" si="11"/>
        <v>434.16460865219841</v>
      </c>
      <c r="AD62" s="319">
        <f>係数表!E63</f>
        <v>2.3810277474652634E-2</v>
      </c>
      <c r="AE62" s="326">
        <f t="shared" si="12"/>
        <v>0</v>
      </c>
      <c r="AF62" s="326">
        <f t="shared" si="13"/>
        <v>28.009996369841357</v>
      </c>
      <c r="AG62" s="326">
        <f t="shared" si="14"/>
        <v>38.61775411481554</v>
      </c>
      <c r="AH62" s="326">
        <f t="shared" si="15"/>
        <v>66.6277504846569</v>
      </c>
      <c r="AI62" s="319">
        <f>係数表!F63</f>
        <v>2.2795370919842836E-2</v>
      </c>
      <c r="AJ62" s="326">
        <f t="shared" si="16"/>
        <v>0</v>
      </c>
      <c r="AK62" s="326">
        <f t="shared" si="17"/>
        <v>26.816077947588056</v>
      </c>
      <c r="AL62" s="326">
        <f t="shared" si="18"/>
        <v>36.971682924553988</v>
      </c>
      <c r="AM62" s="326">
        <f t="shared" si="19"/>
        <v>63.787760872142037</v>
      </c>
    </row>
    <row r="63" spans="1:39" x14ac:dyDescent="0.25">
      <c r="A63" s="179">
        <v>58</v>
      </c>
      <c r="B63" s="212" t="s">
        <v>423</v>
      </c>
      <c r="C63" s="258" t="s">
        <v>293</v>
      </c>
      <c r="D63" s="18"/>
      <c r="E63" s="314">
        <f>'(建設)投入分析'!BW63</f>
        <v>0</v>
      </c>
      <c r="F63" s="315">
        <f>'(建設)投入分析'!BV63</f>
        <v>0</v>
      </c>
      <c r="G63" s="316">
        <f>係数表!D64</f>
        <v>0.92441333371900347</v>
      </c>
      <c r="H63" s="317">
        <f t="shared" si="26"/>
        <v>0</v>
      </c>
      <c r="I63" s="317">
        <v>11.580311341872671</v>
      </c>
      <c r="J63" s="317">
        <f t="shared" si="27"/>
        <v>11.580311341872671</v>
      </c>
      <c r="K63" s="318">
        <f>係数表!AI64</f>
        <v>0.32273741882362217</v>
      </c>
      <c r="L63" s="317">
        <f t="shared" si="3"/>
        <v>0</v>
      </c>
      <c r="M63" s="317">
        <f t="shared" si="4"/>
        <v>3.737399791649902</v>
      </c>
      <c r="N63" s="317">
        <f t="shared" si="5"/>
        <v>3.737399791649902</v>
      </c>
      <c r="O63" s="319">
        <f>係数表!H64</f>
        <v>0.16838756992641596</v>
      </c>
      <c r="P63" s="320">
        <f t="shared" si="6"/>
        <v>0</v>
      </c>
      <c r="Q63" s="320">
        <f t="shared" si="7"/>
        <v>1.9499804858492522</v>
      </c>
      <c r="R63" s="317">
        <f t="shared" si="28"/>
        <v>1.9499804858492522</v>
      </c>
      <c r="S63" s="321"/>
      <c r="T63" s="322"/>
      <c r="U63" s="323">
        <f>係数表!I64</f>
        <v>3.9549577333892807E-5</v>
      </c>
      <c r="V63" s="324">
        <f t="shared" si="8"/>
        <v>3.4501743566694096</v>
      </c>
      <c r="W63" s="324">
        <f t="shared" si="9"/>
        <v>3.1893871789605872</v>
      </c>
      <c r="X63" s="324">
        <v>24.134558275718138</v>
      </c>
      <c r="Y63" s="325">
        <f t="shared" si="23"/>
        <v>35.714869617590807</v>
      </c>
      <c r="Z63" s="315">
        <f t="shared" si="24"/>
        <v>7.789125042353561</v>
      </c>
      <c r="AA63" s="315">
        <f t="shared" si="25"/>
        <v>11.526524834003462</v>
      </c>
      <c r="AB63" s="315">
        <f t="shared" si="10"/>
        <v>4.0639596192956491</v>
      </c>
      <c r="AC63" s="315">
        <f t="shared" si="11"/>
        <v>6.0139401051449006</v>
      </c>
      <c r="AD63" s="319">
        <f>係数表!E64</f>
        <v>3.084088723335731E-2</v>
      </c>
      <c r="AE63" s="326">
        <f t="shared" si="12"/>
        <v>0</v>
      </c>
      <c r="AF63" s="326">
        <f t="shared" si="13"/>
        <v>0.3571470762218637</v>
      </c>
      <c r="AG63" s="326">
        <f t="shared" si="14"/>
        <v>0.74433119020831351</v>
      </c>
      <c r="AH63" s="326">
        <f t="shared" si="15"/>
        <v>1.1014782664301772</v>
      </c>
      <c r="AI63" s="319">
        <f>係数表!F64</f>
        <v>2.8036020704392654E-2</v>
      </c>
      <c r="AJ63" s="326">
        <f t="shared" si="16"/>
        <v>0</v>
      </c>
      <c r="AK63" s="326">
        <f t="shared" si="17"/>
        <v>0.32466584854405528</v>
      </c>
      <c r="AL63" s="326">
        <f t="shared" si="18"/>
        <v>0.67663697550940483</v>
      </c>
      <c r="AM63" s="326">
        <f t="shared" si="19"/>
        <v>1.00130282405346</v>
      </c>
    </row>
    <row r="64" spans="1:39" x14ac:dyDescent="0.25">
      <c r="A64" s="179">
        <v>59</v>
      </c>
      <c r="B64" s="212" t="s">
        <v>424</v>
      </c>
      <c r="C64" s="258" t="s">
        <v>294</v>
      </c>
      <c r="D64" s="18"/>
      <c r="E64" s="314">
        <f>'(建設)投入分析'!BW64</f>
        <v>0</v>
      </c>
      <c r="F64" s="315">
        <f>'(建設)投入分析'!BV64</f>
        <v>0</v>
      </c>
      <c r="G64" s="316">
        <f>係数表!D65</f>
        <v>0.65180068597560981</v>
      </c>
      <c r="H64" s="317">
        <f t="shared" si="26"/>
        <v>0</v>
      </c>
      <c r="I64" s="317">
        <v>98.966954509588618</v>
      </c>
      <c r="J64" s="317">
        <f t="shared" si="27"/>
        <v>98.966954509588618</v>
      </c>
      <c r="K64" s="318">
        <f>係数表!AI65</f>
        <v>0.36335796440304413</v>
      </c>
      <c r="L64" s="317">
        <f t="shared" si="3"/>
        <v>0</v>
      </c>
      <c r="M64" s="317">
        <f t="shared" si="4"/>
        <v>35.960431133772786</v>
      </c>
      <c r="N64" s="317">
        <f t="shared" si="5"/>
        <v>35.960431133772786</v>
      </c>
      <c r="O64" s="319">
        <f>係数表!H65</f>
        <v>0.20409575710624703</v>
      </c>
      <c r="P64" s="320">
        <f t="shared" si="6"/>
        <v>0</v>
      </c>
      <c r="Q64" s="320">
        <f t="shared" si="7"/>
        <v>20.198735509133996</v>
      </c>
      <c r="R64" s="317">
        <f t="shared" si="28"/>
        <v>20.198735509133996</v>
      </c>
      <c r="S64" s="321"/>
      <c r="T64" s="322"/>
      <c r="U64" s="323">
        <f>係数表!I65</f>
        <v>4.7562235973359727E-4</v>
      </c>
      <c r="V64" s="324">
        <f t="shared" si="8"/>
        <v>41.491722026702405</v>
      </c>
      <c r="W64" s="324">
        <f t="shared" si="9"/>
        <v>27.044332879313945</v>
      </c>
      <c r="X64" s="324">
        <v>163.25437105295831</v>
      </c>
      <c r="Y64" s="325">
        <f t="shared" si="23"/>
        <v>262.22132556254689</v>
      </c>
      <c r="Z64" s="315">
        <f t="shared" si="24"/>
        <v>59.319775945702183</v>
      </c>
      <c r="AA64" s="315">
        <f t="shared" si="25"/>
        <v>95.280207079474962</v>
      </c>
      <c r="AB64" s="315">
        <f t="shared" si="10"/>
        <v>33.319524460957702</v>
      </c>
      <c r="AC64" s="315">
        <f t="shared" si="11"/>
        <v>53.518259970091698</v>
      </c>
      <c r="AD64" s="319">
        <f>係数表!E65</f>
        <v>3.0583648133153746E-2</v>
      </c>
      <c r="AE64" s="326">
        <f t="shared" si="12"/>
        <v>0</v>
      </c>
      <c r="AF64" s="326">
        <f t="shared" si="13"/>
        <v>3.0267705135310918</v>
      </c>
      <c r="AG64" s="326">
        <f t="shared" si="14"/>
        <v>4.9929142404829969</v>
      </c>
      <c r="AH64" s="326">
        <f t="shared" si="15"/>
        <v>8.0196847540140883</v>
      </c>
      <c r="AI64" s="319">
        <f>係数表!F65</f>
        <v>2.8936111213432335E-2</v>
      </c>
      <c r="AJ64" s="326">
        <f t="shared" si="16"/>
        <v>0</v>
      </c>
      <c r="AK64" s="326">
        <f t="shared" si="17"/>
        <v>2.8637188021441551</v>
      </c>
      <c r="AL64" s="326">
        <f t="shared" si="18"/>
        <v>4.7239466368673497</v>
      </c>
      <c r="AM64" s="326">
        <f t="shared" si="19"/>
        <v>7.5876654390115039</v>
      </c>
    </row>
    <row r="65" spans="1:39" x14ac:dyDescent="0.25">
      <c r="A65" s="179">
        <v>60</v>
      </c>
      <c r="B65" s="212" t="s">
        <v>425</v>
      </c>
      <c r="C65" s="258" t="s">
        <v>1</v>
      </c>
      <c r="D65" s="18"/>
      <c r="E65" s="314">
        <f>'(建設)投入分析'!BW65</f>
        <v>1.6539432677622197E-3</v>
      </c>
      <c r="F65" s="315">
        <f>'(建設)投入分析'!BV65</f>
        <v>413.48581694055491</v>
      </c>
      <c r="G65" s="316">
        <f>係数表!D66</f>
        <v>0.56286448511853948</v>
      </c>
      <c r="H65" s="317">
        <f t="shared" si="26"/>
        <v>232.7364814560641</v>
      </c>
      <c r="I65" s="317">
        <v>427.26027486982639</v>
      </c>
      <c r="J65" s="317">
        <f t="shared" si="27"/>
        <v>427.26027486982639</v>
      </c>
      <c r="K65" s="318">
        <f>係数表!AI66</f>
        <v>0.39127066643893577</v>
      </c>
      <c r="L65" s="317">
        <f t="shared" si="3"/>
        <v>0</v>
      </c>
      <c r="M65" s="317">
        <f t="shared" si="4"/>
        <v>167.17441249119986</v>
      </c>
      <c r="N65" s="317">
        <f t="shared" si="5"/>
        <v>167.17441249119986</v>
      </c>
      <c r="O65" s="319">
        <f>係数表!H66</f>
        <v>0.24697109641915305</v>
      </c>
      <c r="P65" s="320">
        <f t="shared" si="6"/>
        <v>0</v>
      </c>
      <c r="Q65" s="320">
        <f t="shared" si="7"/>
        <v>105.52093854094973</v>
      </c>
      <c r="R65" s="317">
        <f t="shared" si="28"/>
        <v>105.52093854094973</v>
      </c>
      <c r="S65" s="321"/>
      <c r="T65" s="322"/>
      <c r="U65" s="323">
        <f>係数表!I66</f>
        <v>5.937828980612278E-3</v>
      </c>
      <c r="V65" s="324">
        <f t="shared" si="8"/>
        <v>517.99656694789974</v>
      </c>
      <c r="W65" s="324">
        <f t="shared" si="9"/>
        <v>291.56187094830068</v>
      </c>
      <c r="X65" s="324">
        <v>411.6025716668654</v>
      </c>
      <c r="Y65" s="325">
        <f t="shared" si="23"/>
        <v>838.86284653669179</v>
      </c>
      <c r="Z65" s="315">
        <f t="shared" si="24"/>
        <v>161.04801252407424</v>
      </c>
      <c r="AA65" s="315">
        <f t="shared" si="25"/>
        <v>328.2224250152741</v>
      </c>
      <c r="AB65" s="315">
        <f t="shared" si="10"/>
        <v>101.65393841350877</v>
      </c>
      <c r="AC65" s="315">
        <f t="shared" si="11"/>
        <v>207.17487695445848</v>
      </c>
      <c r="AD65" s="319">
        <f>係数表!E66</f>
        <v>8.7401673600850785E-2</v>
      </c>
      <c r="AE65" s="326">
        <f t="shared" si="12"/>
        <v>0</v>
      </c>
      <c r="AF65" s="326">
        <f t="shared" si="13"/>
        <v>37.343263086782358</v>
      </c>
      <c r="AG65" s="326">
        <f t="shared" si="14"/>
        <v>35.974753622098163</v>
      </c>
      <c r="AH65" s="326">
        <f t="shared" si="15"/>
        <v>73.318016708880521</v>
      </c>
      <c r="AI65" s="319">
        <f>係数表!F66</f>
        <v>5.7440968232095352E-2</v>
      </c>
      <c r="AJ65" s="326">
        <f t="shared" si="16"/>
        <v>0</v>
      </c>
      <c r="AK65" s="326">
        <f t="shared" si="17"/>
        <v>24.542243875634025</v>
      </c>
      <c r="AL65" s="326">
        <f t="shared" si="18"/>
        <v>23.642850243365167</v>
      </c>
      <c r="AM65" s="326">
        <f t="shared" si="19"/>
        <v>48.185094118999189</v>
      </c>
    </row>
    <row r="66" spans="1:39" x14ac:dyDescent="0.25">
      <c r="A66" s="179">
        <v>61</v>
      </c>
      <c r="B66" s="212" t="s">
        <v>426</v>
      </c>
      <c r="C66" s="258" t="s">
        <v>427</v>
      </c>
      <c r="D66" s="18"/>
      <c r="E66" s="314">
        <f>'(建設)投入分析'!BW66</f>
        <v>1.4825164930203544E-5</v>
      </c>
      <c r="F66" s="315">
        <f>'(建設)投入分析'!BV66</f>
        <v>3.7062912325508859</v>
      </c>
      <c r="G66" s="316">
        <f>係数表!D67</f>
        <v>1</v>
      </c>
      <c r="H66" s="317">
        <f t="shared" si="26"/>
        <v>3.7062912325508859</v>
      </c>
      <c r="I66" s="317">
        <v>533.89853945638379</v>
      </c>
      <c r="J66" s="317">
        <f t="shared" si="27"/>
        <v>533.89853945638379</v>
      </c>
      <c r="K66" s="318">
        <f>係数表!AI67</f>
        <v>0.31766964888588789</v>
      </c>
      <c r="L66" s="317">
        <f t="shared" si="3"/>
        <v>0</v>
      </c>
      <c r="M66" s="317">
        <f t="shared" si="4"/>
        <v>169.60336156979781</v>
      </c>
      <c r="N66" s="317">
        <f t="shared" si="5"/>
        <v>169.60336156979781</v>
      </c>
      <c r="O66" s="319">
        <f>係数表!H67</f>
        <v>0.23620020256583391</v>
      </c>
      <c r="P66" s="320">
        <f t="shared" si="6"/>
        <v>0</v>
      </c>
      <c r="Q66" s="320">
        <f t="shared" si="7"/>
        <v>126.10694316920072</v>
      </c>
      <c r="R66" s="317">
        <f t="shared" si="28"/>
        <v>126.10694316920072</v>
      </c>
      <c r="S66" s="321"/>
      <c r="T66" s="322"/>
      <c r="U66" s="323">
        <f>係数表!I67</f>
        <v>3.4067541935100382E-4</v>
      </c>
      <c r="V66" s="324">
        <f t="shared" si="8"/>
        <v>29.719397147265013</v>
      </c>
      <c r="W66" s="324">
        <f t="shared" si="9"/>
        <v>29.719397147265013</v>
      </c>
      <c r="X66" s="324">
        <v>99.294237016674003</v>
      </c>
      <c r="Y66" s="325">
        <f t="shared" si="23"/>
        <v>633.19277647305785</v>
      </c>
      <c r="Z66" s="315">
        <f t="shared" si="24"/>
        <v>31.542765409478964</v>
      </c>
      <c r="AA66" s="315">
        <f t="shared" si="25"/>
        <v>201.14612697927677</v>
      </c>
      <c r="AB66" s="315">
        <f t="shared" si="10"/>
        <v>23.453318896958322</v>
      </c>
      <c r="AC66" s="315">
        <f t="shared" si="11"/>
        <v>149.56026206615905</v>
      </c>
      <c r="AD66" s="319">
        <f>係数表!E67</f>
        <v>6.5318438313880581E-2</v>
      </c>
      <c r="AE66" s="326">
        <f t="shared" si="12"/>
        <v>0</v>
      </c>
      <c r="AF66" s="326">
        <f t="shared" si="13"/>
        <v>34.873418815352743</v>
      </c>
      <c r="AG66" s="326">
        <f t="shared" si="14"/>
        <v>6.4857444954974586</v>
      </c>
      <c r="AH66" s="326">
        <f t="shared" si="15"/>
        <v>41.359163310850207</v>
      </c>
      <c r="AI66" s="319">
        <f>係数表!F67</f>
        <v>4.6804162245586957E-2</v>
      </c>
      <c r="AJ66" s="326">
        <f t="shared" si="16"/>
        <v>0</v>
      </c>
      <c r="AK66" s="326">
        <f t="shared" si="17"/>
        <v>24.988673863398496</v>
      </c>
      <c r="AL66" s="326">
        <f t="shared" si="18"/>
        <v>4.6473835793801763</v>
      </c>
      <c r="AM66" s="326">
        <f t="shared" si="19"/>
        <v>29.636057442778675</v>
      </c>
    </row>
    <row r="67" spans="1:39" x14ac:dyDescent="0.25">
      <c r="A67" s="179">
        <v>62</v>
      </c>
      <c r="B67" s="8" t="s">
        <v>428</v>
      </c>
      <c r="C67" s="259" t="s">
        <v>295</v>
      </c>
      <c r="D67" s="246">
        <f>+入力1!I8</f>
        <v>98478</v>
      </c>
      <c r="E67" s="314">
        <f>'(建設)投入分析'!BW67</f>
        <v>0</v>
      </c>
      <c r="F67" s="315">
        <f>'(建設)投入分析'!BV67</f>
        <v>0</v>
      </c>
      <c r="G67" s="316">
        <f>係数表!D68</f>
        <v>1</v>
      </c>
      <c r="H67" s="317">
        <f t="shared" si="26"/>
        <v>0</v>
      </c>
      <c r="I67" s="317">
        <v>0</v>
      </c>
      <c r="J67" s="317">
        <f t="shared" si="27"/>
        <v>98478</v>
      </c>
      <c r="K67" s="318">
        <f>係数表!AI68</f>
        <v>0.4330833530394359</v>
      </c>
      <c r="L67" s="317">
        <f t="shared" si="3"/>
        <v>42649.182440617566</v>
      </c>
      <c r="M67" s="317">
        <f t="shared" si="4"/>
        <v>0</v>
      </c>
      <c r="N67" s="317">
        <f t="shared" si="5"/>
        <v>42649.182440617566</v>
      </c>
      <c r="O67" s="319">
        <f>係数表!H68</f>
        <v>0.33550622503910277</v>
      </c>
      <c r="P67" s="320">
        <f t="shared" si="6"/>
        <v>33039.982029400766</v>
      </c>
      <c r="Q67" s="320">
        <f t="shared" si="7"/>
        <v>0</v>
      </c>
      <c r="R67" s="317">
        <f t="shared" si="28"/>
        <v>33039.982029400766</v>
      </c>
      <c r="S67" s="321"/>
      <c r="T67" s="322"/>
      <c r="U67" s="323">
        <f>係数表!I68</f>
        <v>0</v>
      </c>
      <c r="V67" s="324">
        <f t="shared" si="8"/>
        <v>0</v>
      </c>
      <c r="W67" s="324">
        <f t="shared" si="9"/>
        <v>0</v>
      </c>
      <c r="X67" s="324">
        <v>0</v>
      </c>
      <c r="Y67" s="325">
        <f t="shared" si="23"/>
        <v>98478</v>
      </c>
      <c r="Z67" s="315">
        <f t="shared" si="24"/>
        <v>0</v>
      </c>
      <c r="AA67" s="315">
        <f t="shared" si="25"/>
        <v>42649.182440617566</v>
      </c>
      <c r="AB67" s="315">
        <f t="shared" si="10"/>
        <v>0</v>
      </c>
      <c r="AC67" s="315">
        <f t="shared" si="11"/>
        <v>33039.982029400766</v>
      </c>
      <c r="AD67" s="319">
        <f>係数表!E68</f>
        <v>7.8550135928556739E-2</v>
      </c>
      <c r="AE67" s="326">
        <f t="shared" si="12"/>
        <v>7735.4602859724109</v>
      </c>
      <c r="AF67" s="326">
        <f t="shared" si="13"/>
        <v>0</v>
      </c>
      <c r="AG67" s="326">
        <f t="shared" si="14"/>
        <v>0</v>
      </c>
      <c r="AH67" s="326">
        <f t="shared" si="15"/>
        <v>7735.4602859724109</v>
      </c>
      <c r="AI67" s="319">
        <f>係数表!F68</f>
        <v>5.7137677871130187E-2</v>
      </c>
      <c r="AJ67" s="326">
        <f t="shared" si="16"/>
        <v>5626.8042413931589</v>
      </c>
      <c r="AK67" s="326">
        <f t="shared" si="17"/>
        <v>0</v>
      </c>
      <c r="AL67" s="326">
        <f t="shared" si="18"/>
        <v>0</v>
      </c>
      <c r="AM67" s="326">
        <f t="shared" si="19"/>
        <v>5626.8042413931589</v>
      </c>
    </row>
    <row r="68" spans="1:39" x14ac:dyDescent="0.25">
      <c r="A68" s="179">
        <v>63</v>
      </c>
      <c r="B68" s="212" t="s">
        <v>429</v>
      </c>
      <c r="C68" s="258" t="s">
        <v>296</v>
      </c>
      <c r="D68" s="18"/>
      <c r="E68" s="314">
        <f>'(建設)投入分析'!BW68</f>
        <v>5.0606385082201631E-4</v>
      </c>
      <c r="F68" s="315">
        <f>'(建設)投入分析'!BV68</f>
        <v>126.51596270550408</v>
      </c>
      <c r="G68" s="316">
        <f>係数表!D69</f>
        <v>1</v>
      </c>
      <c r="H68" s="317">
        <f t="shared" si="26"/>
        <v>126.51596270550408</v>
      </c>
      <c r="I68" s="317">
        <v>880.32689009273861</v>
      </c>
      <c r="J68" s="317">
        <f t="shared" si="27"/>
        <v>880.32689009273861</v>
      </c>
      <c r="K68" s="318">
        <f>係数表!AI69</f>
        <v>0.42922928386201598</v>
      </c>
      <c r="L68" s="317">
        <f t="shared" si="3"/>
        <v>0</v>
      </c>
      <c r="M68" s="317">
        <f t="shared" si="4"/>
        <v>377.86208059898183</v>
      </c>
      <c r="N68" s="317">
        <f t="shared" si="5"/>
        <v>377.86208059898183</v>
      </c>
      <c r="O68" s="319">
        <f>係数表!H69</f>
        <v>0.33406801632552041</v>
      </c>
      <c r="P68" s="320">
        <f t="shared" si="6"/>
        <v>0</v>
      </c>
      <c r="Q68" s="320">
        <f t="shared" si="7"/>
        <v>294.08905789129562</v>
      </c>
      <c r="R68" s="317">
        <f t="shared" si="28"/>
        <v>294.08905789129562</v>
      </c>
      <c r="S68" s="321"/>
      <c r="T68" s="322"/>
      <c r="U68" s="323">
        <f>係数表!I69</f>
        <v>0</v>
      </c>
      <c r="V68" s="324">
        <f t="shared" si="8"/>
        <v>0</v>
      </c>
      <c r="W68" s="324">
        <f t="shared" si="9"/>
        <v>0</v>
      </c>
      <c r="X68" s="324">
        <v>563.94524242541229</v>
      </c>
      <c r="Y68" s="325">
        <f t="shared" si="23"/>
        <v>1444.272132518151</v>
      </c>
      <c r="Z68" s="315">
        <f t="shared" si="24"/>
        <v>242.06181254365072</v>
      </c>
      <c r="AA68" s="315">
        <f t="shared" si="25"/>
        <v>619.92389314263255</v>
      </c>
      <c r="AB68" s="315">
        <f t="shared" si="10"/>
        <v>188.39606845327219</v>
      </c>
      <c r="AC68" s="315">
        <f t="shared" si="11"/>
        <v>482.48512634456785</v>
      </c>
      <c r="AD68" s="319">
        <f>係数表!E69</f>
        <v>8.1330569613881021E-2</v>
      </c>
      <c r="AE68" s="326">
        <f t="shared" si="12"/>
        <v>0</v>
      </c>
      <c r="AF68" s="326">
        <f t="shared" si="13"/>
        <v>71.597487417658868</v>
      </c>
      <c r="AG68" s="326">
        <f t="shared" si="14"/>
        <v>45.865987797497006</v>
      </c>
      <c r="AH68" s="326">
        <f t="shared" si="15"/>
        <v>117.46347521515588</v>
      </c>
      <c r="AI68" s="319">
        <f>係数表!F69</f>
        <v>5.8254310949912028E-2</v>
      </c>
      <c r="AJ68" s="326">
        <f t="shared" si="16"/>
        <v>0</v>
      </c>
      <c r="AK68" s="326">
        <f t="shared" si="17"/>
        <v>51.282836393031424</v>
      </c>
      <c r="AL68" s="326">
        <f t="shared" si="18"/>
        <v>32.852241510973485</v>
      </c>
      <c r="AM68" s="326">
        <f t="shared" si="19"/>
        <v>84.135077904004916</v>
      </c>
    </row>
    <row r="69" spans="1:39" x14ac:dyDescent="0.25">
      <c r="A69" s="179">
        <v>64</v>
      </c>
      <c r="B69" s="8" t="s">
        <v>430</v>
      </c>
      <c r="C69" s="259" t="s">
        <v>431</v>
      </c>
      <c r="D69" s="246">
        <f>+入力1!I36</f>
        <v>48479</v>
      </c>
      <c r="E69" s="314">
        <f>'(建設)投入分析'!BW69</f>
        <v>0</v>
      </c>
      <c r="F69" s="315">
        <f>'(建設)投入分析'!BV69</f>
        <v>0</v>
      </c>
      <c r="G69" s="316">
        <f>係数表!D70</f>
        <v>1</v>
      </c>
      <c r="H69" s="317">
        <f t="shared" si="26"/>
        <v>0</v>
      </c>
      <c r="I69" s="317">
        <v>0</v>
      </c>
      <c r="J69" s="317">
        <f t="shared" si="27"/>
        <v>48479</v>
      </c>
      <c r="K69" s="318">
        <f>係数表!AI70</f>
        <v>0.46960962792255628</v>
      </c>
      <c r="L69" s="317">
        <f t="shared" si="3"/>
        <v>22766.205152057606</v>
      </c>
      <c r="M69" s="317">
        <f t="shared" si="4"/>
        <v>0</v>
      </c>
      <c r="N69" s="317">
        <f t="shared" si="5"/>
        <v>22766.205152057606</v>
      </c>
      <c r="O69" s="319">
        <f>係数表!H70</f>
        <v>0.33975839390035156</v>
      </c>
      <c r="P69" s="320">
        <f t="shared" si="6"/>
        <v>16471.147177895142</v>
      </c>
      <c r="Q69" s="320">
        <f t="shared" si="7"/>
        <v>0</v>
      </c>
      <c r="R69" s="317">
        <f t="shared" si="28"/>
        <v>16471.147177895142</v>
      </c>
      <c r="S69" s="321"/>
      <c r="T69" s="322"/>
      <c r="U69" s="323">
        <f>係数表!I70</f>
        <v>0</v>
      </c>
      <c r="V69" s="324">
        <f t="shared" si="8"/>
        <v>0</v>
      </c>
      <c r="W69" s="324">
        <f t="shared" si="9"/>
        <v>0</v>
      </c>
      <c r="X69" s="324">
        <v>0</v>
      </c>
      <c r="Y69" s="325">
        <f t="shared" si="23"/>
        <v>48479</v>
      </c>
      <c r="Z69" s="315">
        <f t="shared" si="24"/>
        <v>0</v>
      </c>
      <c r="AA69" s="315">
        <f t="shared" si="25"/>
        <v>22766.205152057606</v>
      </c>
      <c r="AB69" s="315">
        <f t="shared" si="10"/>
        <v>0</v>
      </c>
      <c r="AC69" s="315">
        <f t="shared" si="11"/>
        <v>16471.147177895142</v>
      </c>
      <c r="AD69" s="319">
        <f>係数表!E70</f>
        <v>8.7814895281104838E-2</v>
      </c>
      <c r="AE69" s="326">
        <f t="shared" si="12"/>
        <v>4257.1783083326818</v>
      </c>
      <c r="AF69" s="326">
        <f t="shared" si="13"/>
        <v>0</v>
      </c>
      <c r="AG69" s="326">
        <f t="shared" si="14"/>
        <v>0</v>
      </c>
      <c r="AH69" s="326">
        <f t="shared" si="15"/>
        <v>4257.1783083326818</v>
      </c>
      <c r="AI69" s="319">
        <f>係数表!F70</f>
        <v>6.2468204458945437E-2</v>
      </c>
      <c r="AJ69" s="326">
        <f t="shared" si="16"/>
        <v>3028.3960839652159</v>
      </c>
      <c r="AK69" s="326">
        <f t="shared" si="17"/>
        <v>0</v>
      </c>
      <c r="AL69" s="326">
        <f t="shared" si="18"/>
        <v>0</v>
      </c>
      <c r="AM69" s="326">
        <f t="shared" si="19"/>
        <v>3028.3960839652159</v>
      </c>
    </row>
    <row r="70" spans="1:39" x14ac:dyDescent="0.25">
      <c r="A70" s="179">
        <v>65</v>
      </c>
      <c r="B70" s="8" t="s">
        <v>432</v>
      </c>
      <c r="C70" s="259" t="s">
        <v>433</v>
      </c>
      <c r="D70" s="246">
        <f>+入力1!I70</f>
        <v>103043</v>
      </c>
      <c r="E70" s="314">
        <f>'(建設)投入分析'!BW70</f>
        <v>0</v>
      </c>
      <c r="F70" s="315">
        <f>'(建設)投入分析'!BV70</f>
        <v>0</v>
      </c>
      <c r="G70" s="316">
        <f>係数表!D71</f>
        <v>1</v>
      </c>
      <c r="H70" s="317">
        <f t="shared" si="26"/>
        <v>0</v>
      </c>
      <c r="I70" s="317">
        <v>0</v>
      </c>
      <c r="J70" s="317">
        <f t="shared" si="27"/>
        <v>103043</v>
      </c>
      <c r="K70" s="318">
        <f>係数表!AI71</f>
        <v>0.49563192343947715</v>
      </c>
      <c r="L70" s="317">
        <f t="shared" si="3"/>
        <v>51071.400286974043</v>
      </c>
      <c r="M70" s="317">
        <f t="shared" si="4"/>
        <v>0</v>
      </c>
      <c r="N70" s="317">
        <f t="shared" si="5"/>
        <v>51071.400286974043</v>
      </c>
      <c r="O70" s="319">
        <f>係数表!H71</f>
        <v>0.43568716336020874</v>
      </c>
      <c r="P70" s="320">
        <f t="shared" si="6"/>
        <v>44894.512374125989</v>
      </c>
      <c r="Q70" s="320">
        <f t="shared" si="7"/>
        <v>0</v>
      </c>
      <c r="R70" s="317">
        <f t="shared" si="28"/>
        <v>44894.512374125989</v>
      </c>
      <c r="S70" s="321"/>
      <c r="T70" s="322"/>
      <c r="U70" s="323">
        <f>係数表!I71</f>
        <v>0</v>
      </c>
      <c r="V70" s="324">
        <f t="shared" si="8"/>
        <v>0</v>
      </c>
      <c r="W70" s="324">
        <f t="shared" si="9"/>
        <v>0</v>
      </c>
      <c r="X70" s="324">
        <v>0</v>
      </c>
      <c r="Y70" s="325">
        <f t="shared" ref="Y70:Y101" si="29">J70+X70</f>
        <v>103043</v>
      </c>
      <c r="Z70" s="315">
        <f t="shared" ref="Z70:Z101" si="30">+X70*K70</f>
        <v>0</v>
      </c>
      <c r="AA70" s="315">
        <f t="shared" ref="AA70:AA101" si="31">Y70*K70</f>
        <v>51071.400286974043</v>
      </c>
      <c r="AB70" s="315">
        <f t="shared" si="10"/>
        <v>0</v>
      </c>
      <c r="AC70" s="315">
        <f t="shared" si="11"/>
        <v>44894.512374125989</v>
      </c>
      <c r="AD70" s="319">
        <f>係数表!E71</f>
        <v>8.7987334373714698E-2</v>
      </c>
      <c r="AE70" s="326">
        <f t="shared" si="12"/>
        <v>9066.4788958706831</v>
      </c>
      <c r="AF70" s="326">
        <f t="shared" si="13"/>
        <v>0</v>
      </c>
      <c r="AG70" s="326">
        <f t="shared" si="14"/>
        <v>0</v>
      </c>
      <c r="AH70" s="326">
        <f t="shared" si="15"/>
        <v>9066.4788958706831</v>
      </c>
      <c r="AI70" s="319">
        <f>係数表!F71</f>
        <v>6.4347890472638822E-2</v>
      </c>
      <c r="AJ70" s="326">
        <f t="shared" si="16"/>
        <v>6630.5996779721218</v>
      </c>
      <c r="AK70" s="326">
        <f t="shared" si="17"/>
        <v>0</v>
      </c>
      <c r="AL70" s="326">
        <f t="shared" si="18"/>
        <v>0</v>
      </c>
      <c r="AM70" s="326">
        <f t="shared" si="19"/>
        <v>6630.5996779721218</v>
      </c>
    </row>
    <row r="71" spans="1:39" x14ac:dyDescent="0.25">
      <c r="A71" s="179">
        <v>66</v>
      </c>
      <c r="B71" s="212" t="s">
        <v>434</v>
      </c>
      <c r="C71" s="258" t="s">
        <v>297</v>
      </c>
      <c r="D71" s="18"/>
      <c r="E71" s="314">
        <f>'(建設)投入分析'!BW71</f>
        <v>2.0785892363839437E-3</v>
      </c>
      <c r="F71" s="315">
        <f>'(建設)投入分析'!BV71</f>
        <v>519.64730909598597</v>
      </c>
      <c r="G71" s="316">
        <f>係数表!D72</f>
        <v>0.99992413177093753</v>
      </c>
      <c r="H71" s="317">
        <f t="shared" si="26"/>
        <v>519.60788437490783</v>
      </c>
      <c r="I71" s="317">
        <v>4687.8705588549155</v>
      </c>
      <c r="J71" s="317">
        <f t="shared" si="27"/>
        <v>4687.8705588549155</v>
      </c>
      <c r="K71" s="318">
        <f>係数表!AI72</f>
        <v>0.35612716641958336</v>
      </c>
      <c r="L71" s="317">
        <f t="shared" ref="L71:L112" si="32">+D71*K71</f>
        <v>0</v>
      </c>
      <c r="M71" s="317">
        <f t="shared" ref="M71:M112" si="33">+I71*K71</f>
        <v>1669.4780586667898</v>
      </c>
      <c r="N71" s="317">
        <f t="shared" ref="N71:N112" si="34">+J71*K71</f>
        <v>1669.4780586667898</v>
      </c>
      <c r="O71" s="319">
        <f>係数表!H72</f>
        <v>7.6788411115829167E-2</v>
      </c>
      <c r="P71" s="320">
        <f t="shared" ref="P71:P112" si="35">+D71*O71</f>
        <v>0</v>
      </c>
      <c r="Q71" s="320">
        <f t="shared" ref="Q71:Q112" si="36">+I71*O71</f>
        <v>359.97413173114307</v>
      </c>
      <c r="R71" s="317">
        <f t="shared" si="28"/>
        <v>359.97413173114307</v>
      </c>
      <c r="S71" s="321"/>
      <c r="T71" s="322"/>
      <c r="U71" s="323">
        <f>係数表!I72</f>
        <v>1.7517069616555345E-2</v>
      </c>
      <c r="V71" s="324">
        <f t="shared" ref="V71:V112" si="37">$T$113*U71</f>
        <v>1528.1312334844965</v>
      </c>
      <c r="W71" s="324">
        <f t="shared" ref="W71:W112" si="38">V71*G71</f>
        <v>1528.0152968740369</v>
      </c>
      <c r="X71" s="324">
        <v>3384.7696904211675</v>
      </c>
      <c r="Y71" s="325">
        <f t="shared" si="29"/>
        <v>8072.6402492760826</v>
      </c>
      <c r="Z71" s="315">
        <f t="shared" si="30"/>
        <v>1205.4084388325807</v>
      </c>
      <c r="AA71" s="315">
        <f t="shared" si="31"/>
        <v>2874.8864974993703</v>
      </c>
      <c r="AB71" s="315">
        <f t="shared" ref="AB71:AB112" si="39">+X71*O71</f>
        <v>259.91108652045841</v>
      </c>
      <c r="AC71" s="315">
        <f t="shared" ref="AC71:AC112" si="40">+O71*Y71</f>
        <v>619.88521825160149</v>
      </c>
      <c r="AD71" s="319">
        <f>係数表!E72</f>
        <v>8.5790131932559875E-3</v>
      </c>
      <c r="AE71" s="326">
        <f t="shared" ref="AE71:AE112" si="41">+AD71*D71</f>
        <v>0</v>
      </c>
      <c r="AF71" s="326">
        <f t="shared" ref="AF71:AF112" si="42">+AD71*I71</f>
        <v>40.217303372692641</v>
      </c>
      <c r="AG71" s="326">
        <f t="shared" ref="AG71:AG112" si="43">+AD71*X71</f>
        <v>29.037983830256181</v>
      </c>
      <c r="AH71" s="326">
        <f t="shared" ref="AH71:AH112" si="44">+AD71*Y71</f>
        <v>69.255287202948821</v>
      </c>
      <c r="AI71" s="319">
        <f>係数表!F72</f>
        <v>8.4504656370998771E-3</v>
      </c>
      <c r="AJ71" s="326">
        <f t="shared" ref="AJ71:AJ112" si="45">+AI71*D71</f>
        <v>0</v>
      </c>
      <c r="AK71" s="326">
        <f t="shared" ref="AK71:AK112" si="46">+AI71*I71</f>
        <v>39.614689068775661</v>
      </c>
      <c r="AL71" s="326">
        <f t="shared" ref="AL71:AL112" si="47">+AI71*X71</f>
        <v>28.602879958401264</v>
      </c>
      <c r="AM71" s="326">
        <f t="shared" ref="AM71:AM112" si="48">+AI71*Y71</f>
        <v>68.217569027176921</v>
      </c>
    </row>
    <row r="72" spans="1:39" x14ac:dyDescent="0.25">
      <c r="A72" s="179">
        <v>67</v>
      </c>
      <c r="B72" s="212" t="s">
        <v>435</v>
      </c>
      <c r="C72" s="258" t="s">
        <v>298</v>
      </c>
      <c r="D72" s="18"/>
      <c r="E72" s="314">
        <f>'(建設)投入分析'!BW72</f>
        <v>8.0632956170411979E-4</v>
      </c>
      <c r="F72" s="315">
        <f>'(建設)投入分析'!BV72</f>
        <v>201.58239042602995</v>
      </c>
      <c r="G72" s="316">
        <f>係数表!D73</f>
        <v>0.99995011025865965</v>
      </c>
      <c r="H72" s="317">
        <f t="shared" si="26"/>
        <v>201.57233353271283</v>
      </c>
      <c r="I72" s="317">
        <v>647.93086885992079</v>
      </c>
      <c r="J72" s="317">
        <f t="shared" si="27"/>
        <v>647.93086885992079</v>
      </c>
      <c r="K72" s="318">
        <f>係数表!AI73</f>
        <v>0.30926746714027337</v>
      </c>
      <c r="L72" s="317">
        <f t="shared" si="32"/>
        <v>0</v>
      </c>
      <c r="M72" s="317">
        <f t="shared" si="33"/>
        <v>200.38393869430433</v>
      </c>
      <c r="N72" s="317">
        <f t="shared" si="34"/>
        <v>200.38393869430433</v>
      </c>
      <c r="O72" s="319">
        <f>係数表!H73</f>
        <v>8.7739274577299742E-2</v>
      </c>
      <c r="P72" s="320">
        <f t="shared" si="35"/>
        <v>0</v>
      </c>
      <c r="Q72" s="320">
        <f t="shared" si="36"/>
        <v>56.848984410008981</v>
      </c>
      <c r="R72" s="317">
        <f t="shared" si="28"/>
        <v>56.848984410008981</v>
      </c>
      <c r="S72" s="321"/>
      <c r="T72" s="322"/>
      <c r="U72" s="323">
        <f>係数表!I73</f>
        <v>5.0443167623843658E-3</v>
      </c>
      <c r="V72" s="324">
        <f t="shared" si="37"/>
        <v>440.04951541117191</v>
      </c>
      <c r="W72" s="324">
        <f t="shared" si="38"/>
        <v>440.02756145467112</v>
      </c>
      <c r="X72" s="324">
        <v>803.60453355124491</v>
      </c>
      <c r="Y72" s="325">
        <f t="shared" si="29"/>
        <v>1451.5354024111657</v>
      </c>
      <c r="Z72" s="315">
        <f t="shared" si="30"/>
        <v>248.52873867383434</v>
      </c>
      <c r="AA72" s="315">
        <f t="shared" si="31"/>
        <v>448.91267736813865</v>
      </c>
      <c r="AB72" s="315">
        <f t="shared" si="39"/>
        <v>70.507678820815556</v>
      </c>
      <c r="AC72" s="315">
        <f t="shared" si="40"/>
        <v>127.35666323082454</v>
      </c>
      <c r="AD72" s="319">
        <f>係数表!E73</f>
        <v>1.3024106260412678E-2</v>
      </c>
      <c r="AE72" s="326">
        <f t="shared" si="41"/>
        <v>0</v>
      </c>
      <c r="AF72" s="326">
        <f t="shared" si="42"/>
        <v>8.4387204854331195</v>
      </c>
      <c r="AG72" s="326">
        <f t="shared" si="43"/>
        <v>10.466230836320779</v>
      </c>
      <c r="AH72" s="326">
        <f t="shared" si="44"/>
        <v>18.904951321753899</v>
      </c>
      <c r="AI72" s="319">
        <f>係数表!F73</f>
        <v>1.26631217631704E-2</v>
      </c>
      <c r="AJ72" s="326">
        <f t="shared" si="45"/>
        <v>0</v>
      </c>
      <c r="AK72" s="326">
        <f t="shared" si="46"/>
        <v>8.20482748648997</v>
      </c>
      <c r="AL72" s="326">
        <f t="shared" si="47"/>
        <v>10.176142057795166</v>
      </c>
      <c r="AM72" s="326">
        <f t="shared" si="48"/>
        <v>18.380969544285136</v>
      </c>
    </row>
    <row r="73" spans="1:39" x14ac:dyDescent="0.25">
      <c r="A73" s="179">
        <v>68</v>
      </c>
      <c r="B73" s="212" t="s">
        <v>436</v>
      </c>
      <c r="C73" s="258" t="s">
        <v>299</v>
      </c>
      <c r="D73" s="18"/>
      <c r="E73" s="314">
        <f>'(建設)投入分析'!BW73</f>
        <v>6.182125777051342E-4</v>
      </c>
      <c r="F73" s="315">
        <f>'(建設)投入分析'!BV73</f>
        <v>154.55314442628355</v>
      </c>
      <c r="G73" s="316">
        <f>係数表!D74</f>
        <v>0.99966108854647195</v>
      </c>
      <c r="H73" s="317">
        <f t="shared" si="26"/>
        <v>154.50076459545872</v>
      </c>
      <c r="I73" s="317">
        <v>506.9617755048734</v>
      </c>
      <c r="J73" s="317">
        <f t="shared" si="27"/>
        <v>506.9617755048734</v>
      </c>
      <c r="K73" s="318">
        <f>係数表!AI74</f>
        <v>0.46401193244441313</v>
      </c>
      <c r="L73" s="317">
        <f t="shared" si="32"/>
        <v>0</v>
      </c>
      <c r="M73" s="317">
        <f t="shared" si="33"/>
        <v>235.23631312746704</v>
      </c>
      <c r="N73" s="317">
        <f t="shared" si="34"/>
        <v>235.23631312746704</v>
      </c>
      <c r="O73" s="319">
        <f>係数表!H74</f>
        <v>0.14353648261281815</v>
      </c>
      <c r="P73" s="320">
        <f t="shared" si="35"/>
        <v>0</v>
      </c>
      <c r="Q73" s="320">
        <f t="shared" si="36"/>
        <v>72.767510075118679</v>
      </c>
      <c r="R73" s="317">
        <f t="shared" si="28"/>
        <v>72.767510075118679</v>
      </c>
      <c r="S73" s="321"/>
      <c r="T73" s="322"/>
      <c r="U73" s="323">
        <f>係数表!I74</f>
        <v>6.2250092365785043E-3</v>
      </c>
      <c r="V73" s="324">
        <f t="shared" si="37"/>
        <v>543.04922292223614</v>
      </c>
      <c r="W73" s="324">
        <f t="shared" si="38"/>
        <v>542.86517732075833</v>
      </c>
      <c r="X73" s="324">
        <v>932.83668411829217</v>
      </c>
      <c r="Y73" s="325">
        <f t="shared" si="29"/>
        <v>1439.7984596231656</v>
      </c>
      <c r="Z73" s="315">
        <f t="shared" si="30"/>
        <v>432.84735245276732</v>
      </c>
      <c r="AA73" s="315">
        <f t="shared" si="31"/>
        <v>668.08366558023442</v>
      </c>
      <c r="AB73" s="315">
        <f t="shared" si="39"/>
        <v>133.89609649054418</v>
      </c>
      <c r="AC73" s="315">
        <f t="shared" si="40"/>
        <v>206.66360656566286</v>
      </c>
      <c r="AD73" s="319">
        <f>係数表!E74</f>
        <v>2.1671994174573599E-2</v>
      </c>
      <c r="AE73" s="326">
        <f t="shared" si="41"/>
        <v>0</v>
      </c>
      <c r="AF73" s="326">
        <f t="shared" si="42"/>
        <v>10.986872645473104</v>
      </c>
      <c r="AG73" s="326">
        <f t="shared" si="43"/>
        <v>20.216431184040179</v>
      </c>
      <c r="AH73" s="326">
        <f t="shared" si="44"/>
        <v>31.203303829513285</v>
      </c>
      <c r="AI73" s="319">
        <f>係数表!F74</f>
        <v>2.1637455203834925E-2</v>
      </c>
      <c r="AJ73" s="326">
        <f t="shared" si="45"/>
        <v>0</v>
      </c>
      <c r="AK73" s="326">
        <f t="shared" si="46"/>
        <v>10.969362707543315</v>
      </c>
      <c r="AL73" s="326">
        <f t="shared" si="47"/>
        <v>20.184211965103458</v>
      </c>
      <c r="AM73" s="326">
        <f t="shared" si="48"/>
        <v>31.153574672646773</v>
      </c>
    </row>
    <row r="74" spans="1:39" x14ac:dyDescent="0.25">
      <c r="A74" s="179">
        <v>69</v>
      </c>
      <c r="B74" s="212" t="s">
        <v>437</v>
      </c>
      <c r="C74" s="258" t="s">
        <v>300</v>
      </c>
      <c r="D74" s="18"/>
      <c r="E74" s="314">
        <f>'(建設)投入分析'!BW74</f>
        <v>3.0183012007566987E-3</v>
      </c>
      <c r="F74" s="315">
        <f>'(建設)投入分析'!BV74</f>
        <v>754.57530018917464</v>
      </c>
      <c r="G74" s="316">
        <f>係数表!D75</f>
        <v>0.9999374716221292</v>
      </c>
      <c r="H74" s="317">
        <f t="shared" si="26"/>
        <v>754.52811781967239</v>
      </c>
      <c r="I74" s="317">
        <v>1123.2914349731655</v>
      </c>
      <c r="J74" s="317">
        <f t="shared" si="27"/>
        <v>1123.2914349731655</v>
      </c>
      <c r="K74" s="318">
        <f>係数表!AI75</f>
        <v>0.60944251098535696</v>
      </c>
      <c r="L74" s="317">
        <f t="shared" si="32"/>
        <v>0</v>
      </c>
      <c r="M74" s="317">
        <f t="shared" si="33"/>
        <v>684.58155269839074</v>
      </c>
      <c r="N74" s="317">
        <f t="shared" si="34"/>
        <v>684.58155269839074</v>
      </c>
      <c r="O74" s="319">
        <f>係数表!H75</f>
        <v>0.48025920138393058</v>
      </c>
      <c r="P74" s="320">
        <f t="shared" si="35"/>
        <v>0</v>
      </c>
      <c r="Q74" s="320">
        <f t="shared" si="36"/>
        <v>539.47104748162178</v>
      </c>
      <c r="R74" s="317">
        <f t="shared" si="28"/>
        <v>539.47104748162178</v>
      </c>
      <c r="S74" s="321"/>
      <c r="T74" s="322"/>
      <c r="U74" s="323">
        <f>係数表!I75</f>
        <v>9.5826986570165043E-4</v>
      </c>
      <c r="V74" s="324">
        <f t="shared" si="37"/>
        <v>83.59629458238382</v>
      </c>
      <c r="W74" s="324">
        <f t="shared" si="38"/>
        <v>83.591067441687571</v>
      </c>
      <c r="X74" s="324">
        <v>532.84622301431887</v>
      </c>
      <c r="Y74" s="325">
        <f t="shared" si="29"/>
        <v>1656.1376579874843</v>
      </c>
      <c r="Z74" s="315">
        <f t="shared" si="30"/>
        <v>324.73914012290999</v>
      </c>
      <c r="AA74" s="315">
        <f t="shared" si="31"/>
        <v>1009.3206928213008</v>
      </c>
      <c r="AB74" s="315">
        <f t="shared" si="39"/>
        <v>255.90430152530055</v>
      </c>
      <c r="AC74" s="315">
        <f t="shared" si="40"/>
        <v>795.37534900692242</v>
      </c>
      <c r="AD74" s="319">
        <f>係数表!E75</f>
        <v>0.10107017980489516</v>
      </c>
      <c r="AE74" s="326">
        <f t="shared" si="41"/>
        <v>0</v>
      </c>
      <c r="AF74" s="326">
        <f t="shared" si="42"/>
        <v>113.53126730603653</v>
      </c>
      <c r="AG74" s="326">
        <f t="shared" si="43"/>
        <v>53.854863568416476</v>
      </c>
      <c r="AH74" s="326">
        <f t="shared" si="44"/>
        <v>167.38613087445302</v>
      </c>
      <c r="AI74" s="319">
        <f>係数表!F75</f>
        <v>9.0055650981848145E-2</v>
      </c>
      <c r="AJ74" s="326">
        <f t="shared" si="45"/>
        <v>0</v>
      </c>
      <c r="AK74" s="326">
        <f t="shared" si="46"/>
        <v>101.15874141884277</v>
      </c>
      <c r="AL74" s="326">
        <f t="shared" si="47"/>
        <v>47.985813486773523</v>
      </c>
      <c r="AM74" s="326">
        <f t="shared" si="48"/>
        <v>149.14455490561627</v>
      </c>
    </row>
    <row r="75" spans="1:39" x14ac:dyDescent="0.25">
      <c r="A75" s="179">
        <v>70</v>
      </c>
      <c r="B75" s="212" t="s">
        <v>438</v>
      </c>
      <c r="C75" s="258" t="s">
        <v>3</v>
      </c>
      <c r="D75" s="18"/>
      <c r="E75" s="314">
        <f>'(建設)投入分析'!BW75</f>
        <v>4.4816240041636694E-2</v>
      </c>
      <c r="F75" s="315">
        <f>'(建設)投入分析'!BV75</f>
        <v>11204.060010409174</v>
      </c>
      <c r="G75" s="316">
        <f>係数表!D76</f>
        <v>0.99789429276333319</v>
      </c>
      <c r="H75" s="317">
        <f t="shared" si="26"/>
        <v>11180.467540165206</v>
      </c>
      <c r="I75" s="317">
        <v>17100.908974216476</v>
      </c>
      <c r="J75" s="317">
        <f t="shared" si="27"/>
        <v>17100.908974216476</v>
      </c>
      <c r="K75" s="318">
        <f>係数表!AI76</f>
        <v>0.67495150053130593</v>
      </c>
      <c r="L75" s="317">
        <f t="shared" si="32"/>
        <v>0</v>
      </c>
      <c r="M75" s="317">
        <f t="shared" si="33"/>
        <v>11542.284172596686</v>
      </c>
      <c r="N75" s="317">
        <f t="shared" si="34"/>
        <v>11542.284172596686</v>
      </c>
      <c r="O75" s="319">
        <f>係数表!H76</f>
        <v>0.38980714489102569</v>
      </c>
      <c r="P75" s="320">
        <f t="shared" si="35"/>
        <v>0</v>
      </c>
      <c r="Q75" s="320">
        <f t="shared" si="36"/>
        <v>6666.0565022806431</v>
      </c>
      <c r="R75" s="317">
        <f t="shared" si="28"/>
        <v>6666.0565022806431</v>
      </c>
      <c r="S75" s="321"/>
      <c r="T75" s="322"/>
      <c r="U75" s="323">
        <f>係数表!I76</f>
        <v>0.15756584657786082</v>
      </c>
      <c r="V75" s="324">
        <f t="shared" si="37"/>
        <v>13745.523466921288</v>
      </c>
      <c r="W75" s="324">
        <f t="shared" si="38"/>
        <v>13716.579418685218</v>
      </c>
      <c r="X75" s="324">
        <v>17355.853513063186</v>
      </c>
      <c r="Y75" s="325">
        <f t="shared" si="29"/>
        <v>34456.762487279659</v>
      </c>
      <c r="Z75" s="315">
        <f t="shared" si="30"/>
        <v>11714.359371643535</v>
      </c>
      <c r="AA75" s="315">
        <f t="shared" si="31"/>
        <v>23256.643544240218</v>
      </c>
      <c r="AB75" s="315">
        <f t="shared" si="39"/>
        <v>6765.4357050740391</v>
      </c>
      <c r="AC75" s="315">
        <f t="shared" si="40"/>
        <v>13431.49220735468</v>
      </c>
      <c r="AD75" s="319">
        <f>係数表!E76</f>
        <v>0.11453932938321722</v>
      </c>
      <c r="AE75" s="326">
        <f t="shared" si="41"/>
        <v>0</v>
      </c>
      <c r="AF75" s="326">
        <f t="shared" si="42"/>
        <v>1958.7266457501962</v>
      </c>
      <c r="AG75" s="326">
        <f t="shared" si="43"/>
        <v>1987.927822259612</v>
      </c>
      <c r="AH75" s="326">
        <f t="shared" si="44"/>
        <v>3946.6544680098077</v>
      </c>
      <c r="AI75" s="319">
        <f>係数表!F76</f>
        <v>9.775523029014134E-2</v>
      </c>
      <c r="AJ75" s="326">
        <f t="shared" si="45"/>
        <v>0</v>
      </c>
      <c r="AK75" s="326">
        <f t="shared" si="46"/>
        <v>1671.7032949452764</v>
      </c>
      <c r="AL75" s="326">
        <f t="shared" si="47"/>
        <v>1696.6254570514504</v>
      </c>
      <c r="AM75" s="326">
        <f t="shared" si="48"/>
        <v>3368.3287519967262</v>
      </c>
    </row>
    <row r="76" spans="1:39" x14ac:dyDescent="0.25">
      <c r="A76" s="179">
        <v>71</v>
      </c>
      <c r="B76" s="212" t="s">
        <v>439</v>
      </c>
      <c r="C76" s="258" t="s">
        <v>4</v>
      </c>
      <c r="D76" s="18"/>
      <c r="E76" s="314">
        <f>'(建設)投入分析'!BW76</f>
        <v>1.6197590901583622E-2</v>
      </c>
      <c r="F76" s="315">
        <f>'(建設)投入分析'!BV76</f>
        <v>4049.3977253959051</v>
      </c>
      <c r="G76" s="316">
        <f>係数表!D77</f>
        <v>0.9601340033787148</v>
      </c>
      <c r="H76" s="317">
        <f t="shared" si="26"/>
        <v>3887.9644493570318</v>
      </c>
      <c r="I76" s="317">
        <v>6745.8328970423463</v>
      </c>
      <c r="J76" s="317">
        <f t="shared" si="27"/>
        <v>6745.8328970423463</v>
      </c>
      <c r="K76" s="318">
        <f>係数表!AI77</f>
        <v>0.64513265883221682</v>
      </c>
      <c r="L76" s="317">
        <f t="shared" si="32"/>
        <v>0</v>
      </c>
      <c r="M76" s="317">
        <f t="shared" si="33"/>
        <v>4351.9571129067645</v>
      </c>
      <c r="N76" s="317">
        <f t="shared" si="34"/>
        <v>4351.9571129067645</v>
      </c>
      <c r="O76" s="319">
        <f>係数表!H77</f>
        <v>0.31206138846335435</v>
      </c>
      <c r="P76" s="320">
        <f t="shared" si="35"/>
        <v>0</v>
      </c>
      <c r="Q76" s="320">
        <f t="shared" si="36"/>
        <v>2105.1139801928066</v>
      </c>
      <c r="R76" s="317">
        <f t="shared" si="28"/>
        <v>2105.1139801928066</v>
      </c>
      <c r="S76" s="321"/>
      <c r="T76" s="322"/>
      <c r="U76" s="323">
        <f>係数表!I77</f>
        <v>5.815978849879444E-2</v>
      </c>
      <c r="V76" s="324">
        <f t="shared" si="37"/>
        <v>5073.6676443795068</v>
      </c>
      <c r="W76" s="324">
        <f t="shared" si="38"/>
        <v>4871.4008272111496</v>
      </c>
      <c r="X76" s="324">
        <v>7753.690382590531</v>
      </c>
      <c r="Y76" s="325">
        <f t="shared" si="29"/>
        <v>14499.523279632878</v>
      </c>
      <c r="Z76" s="315">
        <f t="shared" si="30"/>
        <v>5002.1588922824176</v>
      </c>
      <c r="AA76" s="315">
        <f t="shared" si="31"/>
        <v>9354.1160051891839</v>
      </c>
      <c r="AB76" s="315">
        <f t="shared" si="39"/>
        <v>2419.6273865061585</v>
      </c>
      <c r="AC76" s="315">
        <f t="shared" si="40"/>
        <v>4524.7413666989651</v>
      </c>
      <c r="AD76" s="319">
        <f>係数表!E77</f>
        <v>5.1182874493232722E-2</v>
      </c>
      <c r="AE76" s="326">
        <f t="shared" si="41"/>
        <v>0</v>
      </c>
      <c r="AF76" s="326">
        <f t="shared" si="42"/>
        <v>345.27111852163893</v>
      </c>
      <c r="AG76" s="326">
        <f t="shared" si="43"/>
        <v>396.85616171151673</v>
      </c>
      <c r="AH76" s="326">
        <f t="shared" si="44"/>
        <v>742.12728023315572</v>
      </c>
      <c r="AI76" s="319">
        <f>係数表!F77</f>
        <v>4.7748795539093863E-2</v>
      </c>
      <c r="AJ76" s="326">
        <f t="shared" si="45"/>
        <v>0</v>
      </c>
      <c r="AK76" s="326">
        <f t="shared" si="46"/>
        <v>322.10539574176823</v>
      </c>
      <c r="AL76" s="326">
        <f t="shared" si="47"/>
        <v>370.22937675175376</v>
      </c>
      <c r="AM76" s="326">
        <f t="shared" si="48"/>
        <v>692.334772493522</v>
      </c>
    </row>
    <row r="77" spans="1:39" x14ac:dyDescent="0.25">
      <c r="A77" s="179">
        <v>72</v>
      </c>
      <c r="B77" s="212" t="s">
        <v>440</v>
      </c>
      <c r="C77" s="258" t="s">
        <v>301</v>
      </c>
      <c r="D77" s="18"/>
      <c r="E77" s="314">
        <f>'(建設)投入分析'!BW77</f>
        <v>3.1402786704651515E-3</v>
      </c>
      <c r="F77" s="315">
        <f>'(建設)投入分析'!BV77</f>
        <v>785.06966761628792</v>
      </c>
      <c r="G77" s="316">
        <f>係数表!D78</f>
        <v>1</v>
      </c>
      <c r="H77" s="317">
        <f t="shared" si="26"/>
        <v>785.06966761628792</v>
      </c>
      <c r="I77" s="317">
        <v>2839.1332241976065</v>
      </c>
      <c r="J77" s="317">
        <f t="shared" si="27"/>
        <v>2839.1332241976065</v>
      </c>
      <c r="K77" s="318">
        <f>係数表!AI78</f>
        <v>0.71526665540221446</v>
      </c>
      <c r="L77" s="317">
        <f t="shared" si="32"/>
        <v>0</v>
      </c>
      <c r="M77" s="317">
        <f t="shared" si="33"/>
        <v>2030.7373255131274</v>
      </c>
      <c r="N77" s="317">
        <f t="shared" si="34"/>
        <v>2030.7373255131274</v>
      </c>
      <c r="O77" s="319">
        <f>係数表!H78</f>
        <v>0.1613205293333852</v>
      </c>
      <c r="P77" s="320">
        <f t="shared" si="35"/>
        <v>0</v>
      </c>
      <c r="Q77" s="320">
        <f t="shared" si="36"/>
        <v>458.01047457555848</v>
      </c>
      <c r="R77" s="317">
        <f t="shared" si="28"/>
        <v>458.01047457555848</v>
      </c>
      <c r="S77" s="321"/>
      <c r="T77" s="322"/>
      <c r="U77" s="323">
        <f>係数表!I78</f>
        <v>1.8276570708011775E-3</v>
      </c>
      <c r="V77" s="324">
        <f t="shared" si="37"/>
        <v>159.43875974269699</v>
      </c>
      <c r="W77" s="324">
        <f t="shared" si="38"/>
        <v>159.43875974269699</v>
      </c>
      <c r="X77" s="324">
        <v>2045.2681818147823</v>
      </c>
      <c r="Y77" s="325">
        <f t="shared" si="29"/>
        <v>4884.4014060123891</v>
      </c>
      <c r="Z77" s="315">
        <f t="shared" si="30"/>
        <v>1462.9121318072275</v>
      </c>
      <c r="AA77" s="315">
        <f t="shared" si="31"/>
        <v>3493.6494573203554</v>
      </c>
      <c r="AB77" s="315">
        <f t="shared" si="39"/>
        <v>329.943745719091</v>
      </c>
      <c r="AC77" s="315">
        <f t="shared" si="40"/>
        <v>787.95422029464953</v>
      </c>
      <c r="AD77" s="319">
        <f>係数表!E78</f>
        <v>3.3513858707819172E-2</v>
      </c>
      <c r="AE77" s="326">
        <f t="shared" si="41"/>
        <v>0</v>
      </c>
      <c r="AF77" s="326">
        <f t="shared" si="42"/>
        <v>95.150309728433683</v>
      </c>
      <c r="AG77" s="326">
        <f t="shared" si="43"/>
        <v>68.544828864938822</v>
      </c>
      <c r="AH77" s="326">
        <f t="shared" si="44"/>
        <v>163.69513859337252</v>
      </c>
      <c r="AI77" s="319">
        <f>係数表!F78</f>
        <v>2.2033072388049701E-2</v>
      </c>
      <c r="AJ77" s="326">
        <f t="shared" si="45"/>
        <v>0</v>
      </c>
      <c r="AK77" s="326">
        <f t="shared" si="46"/>
        <v>62.554827848062807</v>
      </c>
      <c r="AL77" s="326">
        <f t="shared" si="47"/>
        <v>45.063541902899892</v>
      </c>
      <c r="AM77" s="326">
        <f t="shared" si="48"/>
        <v>107.6183697509627</v>
      </c>
    </row>
    <row r="78" spans="1:39" x14ac:dyDescent="0.25">
      <c r="A78" s="179">
        <v>73</v>
      </c>
      <c r="B78" s="212" t="s">
        <v>441</v>
      </c>
      <c r="C78" s="258" t="s">
        <v>302</v>
      </c>
      <c r="D78" s="18"/>
      <c r="E78" s="314">
        <f>'(建設)投入分析'!BW78</f>
        <v>0</v>
      </c>
      <c r="F78" s="315">
        <f>'(建設)投入分析'!BV78</f>
        <v>0</v>
      </c>
      <c r="G78" s="316">
        <f>係数表!D79</f>
        <v>0.99987276461418018</v>
      </c>
      <c r="H78" s="317">
        <f t="shared" si="26"/>
        <v>0</v>
      </c>
      <c r="I78" s="317">
        <v>0</v>
      </c>
      <c r="J78" s="317">
        <f t="shared" si="27"/>
        <v>0</v>
      </c>
      <c r="K78" s="318">
        <f>係数表!AI79</f>
        <v>0.73132752373596255</v>
      </c>
      <c r="L78" s="317">
        <f t="shared" si="32"/>
        <v>0</v>
      </c>
      <c r="M78" s="317">
        <f t="shared" si="33"/>
        <v>0</v>
      </c>
      <c r="N78" s="317">
        <f t="shared" si="34"/>
        <v>0</v>
      </c>
      <c r="O78" s="319">
        <f>係数表!H79</f>
        <v>0.15643676513565796</v>
      </c>
      <c r="P78" s="320">
        <f t="shared" si="35"/>
        <v>0</v>
      </c>
      <c r="Q78" s="320">
        <f t="shared" si="36"/>
        <v>0</v>
      </c>
      <c r="R78" s="317">
        <f t="shared" si="28"/>
        <v>0</v>
      </c>
      <c r="S78" s="321"/>
      <c r="T78" s="322"/>
      <c r="U78" s="323">
        <f>係数表!I79</f>
        <v>4.5883752827490479E-2</v>
      </c>
      <c r="V78" s="324">
        <f t="shared" si="37"/>
        <v>4002.7468828978062</v>
      </c>
      <c r="W78" s="324">
        <f t="shared" si="38"/>
        <v>4002.2375918538219</v>
      </c>
      <c r="X78" s="324">
        <v>4002.2375918538219</v>
      </c>
      <c r="Y78" s="325">
        <f t="shared" si="29"/>
        <v>4002.2375918538219</v>
      </c>
      <c r="Z78" s="315">
        <f t="shared" si="30"/>
        <v>2926.9465074534373</v>
      </c>
      <c r="AA78" s="315">
        <f t="shared" si="31"/>
        <v>2926.9465074534373</v>
      </c>
      <c r="AB78" s="315">
        <f t="shared" si="39"/>
        <v>626.09710217393763</v>
      </c>
      <c r="AC78" s="315">
        <f t="shared" si="40"/>
        <v>626.09710217393763</v>
      </c>
      <c r="AD78" s="319">
        <f>係数表!E79</f>
        <v>3.1818906838525465E-2</v>
      </c>
      <c r="AE78" s="326">
        <f t="shared" si="41"/>
        <v>0</v>
      </c>
      <c r="AF78" s="326">
        <f t="shared" si="42"/>
        <v>0</v>
      </c>
      <c r="AG78" s="326">
        <f t="shared" si="43"/>
        <v>127.34682508084126</v>
      </c>
      <c r="AH78" s="326">
        <f t="shared" si="44"/>
        <v>127.34682508084126</v>
      </c>
      <c r="AI78" s="319">
        <f>係数表!F79</f>
        <v>1.2300229872426943E-2</v>
      </c>
      <c r="AJ78" s="326">
        <f t="shared" si="45"/>
        <v>0</v>
      </c>
      <c r="AK78" s="326">
        <f t="shared" si="46"/>
        <v>0</v>
      </c>
      <c r="AL78" s="326">
        <f t="shared" si="47"/>
        <v>49.228442383870451</v>
      </c>
      <c r="AM78" s="326">
        <f t="shared" si="48"/>
        <v>49.228442383870451</v>
      </c>
    </row>
    <row r="79" spans="1:39" x14ac:dyDescent="0.25">
      <c r="A79" s="179">
        <v>74</v>
      </c>
      <c r="B79" s="212" t="s">
        <v>442</v>
      </c>
      <c r="C79" s="258" t="s">
        <v>443</v>
      </c>
      <c r="D79" s="18"/>
      <c r="E79" s="314">
        <f>'(建設)投入分析'!BW79</f>
        <v>0</v>
      </c>
      <c r="F79" s="315">
        <f>'(建設)投入分析'!BV79</f>
        <v>0</v>
      </c>
      <c r="G79" s="316">
        <f>係数表!D80</f>
        <v>1</v>
      </c>
      <c r="H79" s="317">
        <f t="shared" si="26"/>
        <v>0</v>
      </c>
      <c r="I79" s="317">
        <v>0</v>
      </c>
      <c r="J79" s="317">
        <f t="shared" si="27"/>
        <v>0</v>
      </c>
      <c r="K79" s="318">
        <f>係数表!AI80</f>
        <v>0.90244193082463875</v>
      </c>
      <c r="L79" s="317">
        <f t="shared" si="32"/>
        <v>0</v>
      </c>
      <c r="M79" s="317">
        <f t="shared" si="33"/>
        <v>0</v>
      </c>
      <c r="N79" s="317">
        <f t="shared" si="34"/>
        <v>0</v>
      </c>
      <c r="O79" s="319">
        <f>係数表!H80</f>
        <v>0</v>
      </c>
      <c r="P79" s="320">
        <f t="shared" si="35"/>
        <v>0</v>
      </c>
      <c r="Q79" s="320">
        <f t="shared" si="36"/>
        <v>0</v>
      </c>
      <c r="R79" s="317">
        <f t="shared" si="28"/>
        <v>0</v>
      </c>
      <c r="S79" s="321"/>
      <c r="T79" s="322"/>
      <c r="U79" s="323">
        <f>係数表!I80</f>
        <v>0.16796446999734771</v>
      </c>
      <c r="V79" s="324">
        <f t="shared" si="37"/>
        <v>14652.664991183043</v>
      </c>
      <c r="W79" s="324">
        <f t="shared" si="38"/>
        <v>14652.664991183043</v>
      </c>
      <c r="X79" s="324">
        <v>14652.664991183043</v>
      </c>
      <c r="Y79" s="325">
        <f t="shared" si="29"/>
        <v>14652.664991183043</v>
      </c>
      <c r="Z79" s="315">
        <f t="shared" si="30"/>
        <v>13223.179286369814</v>
      </c>
      <c r="AA79" s="315">
        <f t="shared" si="31"/>
        <v>13223.179286369814</v>
      </c>
      <c r="AB79" s="315">
        <f t="shared" si="39"/>
        <v>0</v>
      </c>
      <c r="AC79" s="315">
        <f t="shared" si="40"/>
        <v>0</v>
      </c>
      <c r="AD79" s="319">
        <f>係数表!E80</f>
        <v>0</v>
      </c>
      <c r="AE79" s="326">
        <f t="shared" si="41"/>
        <v>0</v>
      </c>
      <c r="AF79" s="326">
        <f t="shared" si="42"/>
        <v>0</v>
      </c>
      <c r="AG79" s="326">
        <f t="shared" si="43"/>
        <v>0</v>
      </c>
      <c r="AH79" s="326">
        <f t="shared" si="44"/>
        <v>0</v>
      </c>
      <c r="AI79" s="319">
        <f>係数表!F80</f>
        <v>0</v>
      </c>
      <c r="AJ79" s="326">
        <f t="shared" si="45"/>
        <v>0</v>
      </c>
      <c r="AK79" s="326">
        <f t="shared" si="46"/>
        <v>0</v>
      </c>
      <c r="AL79" s="326">
        <f t="shared" si="47"/>
        <v>0</v>
      </c>
      <c r="AM79" s="326">
        <f t="shared" si="48"/>
        <v>0</v>
      </c>
    </row>
    <row r="80" spans="1:39" x14ac:dyDescent="0.25">
      <c r="A80" s="179">
        <v>75</v>
      </c>
      <c r="B80" s="212" t="s">
        <v>444</v>
      </c>
      <c r="C80" s="258" t="s">
        <v>303</v>
      </c>
      <c r="D80" s="18"/>
      <c r="E80" s="314">
        <f>'(建設)投入分析'!BW80</f>
        <v>1.0846223865431303E-3</v>
      </c>
      <c r="F80" s="315">
        <f>'(建設)投入分析'!BV80</f>
        <v>271.15559663578256</v>
      </c>
      <c r="G80" s="316">
        <f>係数表!D81</f>
        <v>0.99459055702776988</v>
      </c>
      <c r="H80" s="317">
        <f t="shared" si="26"/>
        <v>269.68879589918026</v>
      </c>
      <c r="I80" s="317">
        <v>816.20838321091264</v>
      </c>
      <c r="J80" s="317">
        <f t="shared" si="27"/>
        <v>816.20838321091264</v>
      </c>
      <c r="K80" s="318">
        <f>係数表!AI81</f>
        <v>0.66374393136872445</v>
      </c>
      <c r="L80" s="317">
        <f t="shared" si="32"/>
        <v>0</v>
      </c>
      <c r="M80" s="317">
        <f t="shared" si="33"/>
        <v>541.7533610885215</v>
      </c>
      <c r="N80" s="317">
        <f t="shared" si="34"/>
        <v>541.7533610885215</v>
      </c>
      <c r="O80" s="319">
        <f>係数表!H81</f>
        <v>0.23827137793041939</v>
      </c>
      <c r="P80" s="320">
        <f t="shared" si="35"/>
        <v>0</v>
      </c>
      <c r="Q80" s="320">
        <f t="shared" si="36"/>
        <v>194.47909614602395</v>
      </c>
      <c r="R80" s="317">
        <f t="shared" si="28"/>
        <v>194.47909614602395</v>
      </c>
      <c r="S80" s="321"/>
      <c r="T80" s="322"/>
      <c r="U80" s="323">
        <f>係数表!I81</f>
        <v>1.4688137790923756E-2</v>
      </c>
      <c r="V80" s="324">
        <f t="shared" si="37"/>
        <v>1281.3445748266859</v>
      </c>
      <c r="W80" s="324">
        <f t="shared" si="38"/>
        <v>1274.4132144213845</v>
      </c>
      <c r="X80" s="324">
        <v>1607.8089407972591</v>
      </c>
      <c r="Y80" s="325">
        <f t="shared" si="29"/>
        <v>2424.0173240081717</v>
      </c>
      <c r="Z80" s="315">
        <f t="shared" si="30"/>
        <v>1067.1734272545575</v>
      </c>
      <c r="AA80" s="315">
        <f t="shared" si="31"/>
        <v>1608.9267883430791</v>
      </c>
      <c r="AB80" s="315">
        <f t="shared" si="39"/>
        <v>383.09485177261104</v>
      </c>
      <c r="AC80" s="315">
        <f t="shared" si="40"/>
        <v>577.57394791863499</v>
      </c>
      <c r="AD80" s="319">
        <f>係数表!E81</f>
        <v>2.7238091702135474E-2</v>
      </c>
      <c r="AE80" s="326">
        <f t="shared" si="41"/>
        <v>0</v>
      </c>
      <c r="AF80" s="326">
        <f t="shared" si="42"/>
        <v>22.231958789950571</v>
      </c>
      <c r="AG80" s="326">
        <f t="shared" si="43"/>
        <v>43.793647368949046</v>
      </c>
      <c r="AH80" s="326">
        <f t="shared" si="44"/>
        <v>66.02560615889962</v>
      </c>
      <c r="AI80" s="319">
        <f>係数表!F81</f>
        <v>2.6977250144614624E-2</v>
      </c>
      <c r="AJ80" s="326">
        <f t="shared" si="45"/>
        <v>0</v>
      </c>
      <c r="AK80" s="326">
        <f t="shared" si="46"/>
        <v>22.01905772401226</v>
      </c>
      <c r="AL80" s="326">
        <f t="shared" si="47"/>
        <v>43.37426398063554</v>
      </c>
      <c r="AM80" s="326">
        <f t="shared" si="48"/>
        <v>65.393321704647803</v>
      </c>
    </row>
    <row r="81" spans="1:39" x14ac:dyDescent="0.25">
      <c r="A81" s="179">
        <v>76</v>
      </c>
      <c r="B81" s="212" t="s">
        <v>445</v>
      </c>
      <c r="C81" s="258" t="s">
        <v>446</v>
      </c>
      <c r="D81" s="18"/>
      <c r="E81" s="314">
        <f>'(建設)投入分析'!BW81</f>
        <v>2.6155994806307009E-2</v>
      </c>
      <c r="F81" s="315">
        <f>'(建設)投入分析'!BV81</f>
        <v>6538.998701576752</v>
      </c>
      <c r="G81" s="316">
        <f>係数表!D82</f>
        <v>0.99539132569036326</v>
      </c>
      <c r="H81" s="317">
        <f t="shared" si="26"/>
        <v>6508.8625862500476</v>
      </c>
      <c r="I81" s="317">
        <v>8868.6502014758098</v>
      </c>
      <c r="J81" s="317">
        <f t="shared" si="27"/>
        <v>8868.6502014758098</v>
      </c>
      <c r="K81" s="318">
        <f>係数表!AI82</f>
        <v>0.74056244214442846</v>
      </c>
      <c r="L81" s="317">
        <f t="shared" si="32"/>
        <v>0</v>
      </c>
      <c r="M81" s="317">
        <f t="shared" si="33"/>
        <v>6567.7892517296032</v>
      </c>
      <c r="N81" s="317">
        <f t="shared" si="34"/>
        <v>6567.7892517296032</v>
      </c>
      <c r="O81" s="319">
        <f>係数表!H82</f>
        <v>0.53033846724421296</v>
      </c>
      <c r="P81" s="320">
        <f t="shared" si="35"/>
        <v>0</v>
      </c>
      <c r="Q81" s="320">
        <f t="shared" si="36"/>
        <v>4703.3863543757616</v>
      </c>
      <c r="R81" s="317">
        <f t="shared" si="28"/>
        <v>4703.3863543757616</v>
      </c>
      <c r="S81" s="321"/>
      <c r="T81" s="322"/>
      <c r="U81" s="323">
        <f>係数表!I82</f>
        <v>1.7171185052907531E-2</v>
      </c>
      <c r="V81" s="324">
        <f t="shared" si="37"/>
        <v>1497.9574078127162</v>
      </c>
      <c r="W81" s="324">
        <f t="shared" si="38"/>
        <v>1491.0538099903997</v>
      </c>
      <c r="X81" s="324">
        <v>2493.1839006935434</v>
      </c>
      <c r="Y81" s="325">
        <f t="shared" si="29"/>
        <v>11361.834102169352</v>
      </c>
      <c r="Z81" s="315">
        <f t="shared" si="30"/>
        <v>1846.3583582127826</v>
      </c>
      <c r="AA81" s="315">
        <f t="shared" si="31"/>
        <v>8414.1476099423853</v>
      </c>
      <c r="AB81" s="315">
        <f t="shared" si="39"/>
        <v>1322.2313284517618</v>
      </c>
      <c r="AC81" s="315">
        <f t="shared" si="40"/>
        <v>6025.6176828275229</v>
      </c>
      <c r="AD81" s="319">
        <f>係数表!E82</f>
        <v>0.13748526598982191</v>
      </c>
      <c r="AE81" s="326">
        <f t="shared" si="41"/>
        <v>0</v>
      </c>
      <c r="AF81" s="326">
        <f t="shared" si="42"/>
        <v>1219.3087319205895</v>
      </c>
      <c r="AG81" s="326">
        <f t="shared" si="43"/>
        <v>342.77605174839357</v>
      </c>
      <c r="AH81" s="326">
        <f t="shared" si="44"/>
        <v>1562.0847836689829</v>
      </c>
      <c r="AI81" s="319">
        <f>係数表!F82</f>
        <v>0.12381689001347408</v>
      </c>
      <c r="AJ81" s="326">
        <f t="shared" si="45"/>
        <v>0</v>
      </c>
      <c r="AK81" s="326">
        <f t="shared" si="46"/>
        <v>1098.088686564105</v>
      </c>
      <c r="AL81" s="326">
        <f t="shared" si="47"/>
        <v>308.69827681553676</v>
      </c>
      <c r="AM81" s="326">
        <f t="shared" si="48"/>
        <v>1406.7869633796417</v>
      </c>
    </row>
    <row r="82" spans="1:39" x14ac:dyDescent="0.25">
      <c r="A82" s="179">
        <v>77</v>
      </c>
      <c r="B82" s="212" t="s">
        <v>447</v>
      </c>
      <c r="C82" s="258" t="s">
        <v>304</v>
      </c>
      <c r="D82" s="18"/>
      <c r="E82" s="314">
        <f>'(建設)投入分析'!BW82</f>
        <v>1.7936143979753565E-2</v>
      </c>
      <c r="F82" s="315">
        <f>'(建設)投入分析'!BV82</f>
        <v>4484.035994938391</v>
      </c>
      <c r="G82" s="316">
        <f>係数表!D83</f>
        <v>1</v>
      </c>
      <c r="H82" s="317">
        <f t="shared" si="26"/>
        <v>4484.035994938391</v>
      </c>
      <c r="I82" s="317">
        <v>6798.4447990755325</v>
      </c>
      <c r="J82" s="317">
        <f t="shared" si="27"/>
        <v>6798.4447990755325</v>
      </c>
      <c r="K82" s="318">
        <f>係数表!AI83</f>
        <v>0</v>
      </c>
      <c r="L82" s="317">
        <f t="shared" si="32"/>
        <v>0</v>
      </c>
      <c r="M82" s="317">
        <f t="shared" si="33"/>
        <v>0</v>
      </c>
      <c r="N82" s="317">
        <f t="shared" si="34"/>
        <v>0</v>
      </c>
      <c r="O82" s="319">
        <f>係数表!H83</f>
        <v>0</v>
      </c>
      <c r="P82" s="320">
        <f t="shared" si="35"/>
        <v>0</v>
      </c>
      <c r="Q82" s="320">
        <f t="shared" si="36"/>
        <v>0</v>
      </c>
      <c r="R82" s="317">
        <f t="shared" si="28"/>
        <v>0</v>
      </c>
      <c r="S82" s="321"/>
      <c r="T82" s="322"/>
      <c r="U82" s="323">
        <f>係数表!I83</f>
        <v>0</v>
      </c>
      <c r="V82" s="324">
        <f t="shared" si="37"/>
        <v>0</v>
      </c>
      <c r="W82" s="324">
        <f t="shared" si="38"/>
        <v>0</v>
      </c>
      <c r="X82" s="324">
        <v>1272.0399594494615</v>
      </c>
      <c r="Y82" s="325">
        <f t="shared" si="29"/>
        <v>8070.4847585249936</v>
      </c>
      <c r="Z82" s="315">
        <f t="shared" si="30"/>
        <v>0</v>
      </c>
      <c r="AA82" s="315">
        <f t="shared" si="31"/>
        <v>0</v>
      </c>
      <c r="AB82" s="315">
        <f t="shared" si="39"/>
        <v>0</v>
      </c>
      <c r="AC82" s="315">
        <f t="shared" si="40"/>
        <v>0</v>
      </c>
      <c r="AD82" s="319">
        <f>係数表!E83</f>
        <v>0</v>
      </c>
      <c r="AE82" s="326">
        <f t="shared" si="41"/>
        <v>0</v>
      </c>
      <c r="AF82" s="326">
        <f t="shared" si="42"/>
        <v>0</v>
      </c>
      <c r="AG82" s="326">
        <f t="shared" si="43"/>
        <v>0</v>
      </c>
      <c r="AH82" s="326">
        <f t="shared" si="44"/>
        <v>0</v>
      </c>
      <c r="AI82" s="319">
        <f>係数表!F83</f>
        <v>0</v>
      </c>
      <c r="AJ82" s="326">
        <f t="shared" si="45"/>
        <v>0</v>
      </c>
      <c r="AK82" s="326">
        <f t="shared" si="46"/>
        <v>0</v>
      </c>
      <c r="AL82" s="326">
        <f t="shared" si="47"/>
        <v>0</v>
      </c>
      <c r="AM82" s="326">
        <f t="shared" si="48"/>
        <v>0</v>
      </c>
    </row>
    <row r="83" spans="1:39" x14ac:dyDescent="0.25">
      <c r="A83" s="179">
        <v>78</v>
      </c>
      <c r="B83" s="212" t="s">
        <v>448</v>
      </c>
      <c r="C83" s="258" t="s">
        <v>305</v>
      </c>
      <c r="D83" s="18"/>
      <c r="E83" s="314">
        <f>'(建設)投入分析'!BW83</f>
        <v>1.8577016462839133E-3</v>
      </c>
      <c r="F83" s="315">
        <f>'(建設)投入分析'!BV83</f>
        <v>464.42541157097833</v>
      </c>
      <c r="G83" s="316">
        <f>係数表!D84</f>
        <v>0.44297822100730078</v>
      </c>
      <c r="H83" s="317">
        <f t="shared" si="26"/>
        <v>205.73034260829547</v>
      </c>
      <c r="I83" s="317">
        <v>594.72271553156577</v>
      </c>
      <c r="J83" s="317">
        <f t="shared" si="27"/>
        <v>594.72271553156577</v>
      </c>
      <c r="K83" s="318">
        <f>係数表!AI84</f>
        <v>0.2761120246970874</v>
      </c>
      <c r="L83" s="317">
        <f t="shared" si="32"/>
        <v>0</v>
      </c>
      <c r="M83" s="317">
        <f t="shared" si="33"/>
        <v>164.21009311877057</v>
      </c>
      <c r="N83" s="317">
        <f t="shared" si="34"/>
        <v>164.21009311877057</v>
      </c>
      <c r="O83" s="319">
        <f>係数表!H84</f>
        <v>0.11800711588193555</v>
      </c>
      <c r="P83" s="320">
        <f t="shared" si="35"/>
        <v>0</v>
      </c>
      <c r="Q83" s="320">
        <f t="shared" si="36"/>
        <v>70.181512409352877</v>
      </c>
      <c r="R83" s="317">
        <f t="shared" si="28"/>
        <v>70.181512409352877</v>
      </c>
      <c r="S83" s="321"/>
      <c r="T83" s="322"/>
      <c r="U83" s="323">
        <f>係数表!I84</f>
        <v>5.7182138129531219E-4</v>
      </c>
      <c r="V83" s="324">
        <f t="shared" si="37"/>
        <v>49.883806587476847</v>
      </c>
      <c r="W83" s="324">
        <f t="shared" si="38"/>
        <v>22.097439899192764</v>
      </c>
      <c r="X83" s="324">
        <v>95.810427499455017</v>
      </c>
      <c r="Y83" s="325">
        <f t="shared" si="29"/>
        <v>690.53314303102081</v>
      </c>
      <c r="Z83" s="315">
        <f t="shared" si="30"/>
        <v>26.454411123968026</v>
      </c>
      <c r="AA83" s="315">
        <f t="shared" si="31"/>
        <v>190.66450424273862</v>
      </c>
      <c r="AB83" s="315">
        <f t="shared" si="39"/>
        <v>11.306312220625973</v>
      </c>
      <c r="AC83" s="315">
        <f t="shared" si="40"/>
        <v>81.487824629978846</v>
      </c>
      <c r="AD83" s="319">
        <f>係数表!E84</f>
        <v>1.8529205045684904E-2</v>
      </c>
      <c r="AE83" s="326">
        <f t="shared" si="41"/>
        <v>0</v>
      </c>
      <c r="AF83" s="326">
        <f t="shared" si="42"/>
        <v>11.019739141410916</v>
      </c>
      <c r="AG83" s="326">
        <f t="shared" si="43"/>
        <v>1.7752910566521296</v>
      </c>
      <c r="AH83" s="326">
        <f t="shared" si="44"/>
        <v>12.795030198063046</v>
      </c>
      <c r="AI83" s="319">
        <f>係数表!F84</f>
        <v>1.7146551521204721E-2</v>
      </c>
      <c r="AJ83" s="326">
        <f t="shared" si="45"/>
        <v>0</v>
      </c>
      <c r="AK83" s="326">
        <f t="shared" si="46"/>
        <v>10.197443682692771</v>
      </c>
      <c r="AL83" s="326">
        <f t="shared" si="47"/>
        <v>1.6428184313880552</v>
      </c>
      <c r="AM83" s="326">
        <f t="shared" si="48"/>
        <v>11.840262114080828</v>
      </c>
    </row>
    <row r="84" spans="1:39" x14ac:dyDescent="0.25">
      <c r="A84" s="179">
        <v>79</v>
      </c>
      <c r="B84" s="212" t="s">
        <v>449</v>
      </c>
      <c r="C84" s="258" t="s">
        <v>306</v>
      </c>
      <c r="D84" s="18"/>
      <c r="E84" s="314">
        <f>'(建設)投入分析'!BW84</f>
        <v>1.8883582733578762E-4</v>
      </c>
      <c r="F84" s="315">
        <f>'(建設)投入分析'!BV84</f>
        <v>47.208956833946907</v>
      </c>
      <c r="G84" s="316">
        <f>係数表!D85</f>
        <v>0.71087830411289521</v>
      </c>
      <c r="H84" s="317">
        <f t="shared" si="26"/>
        <v>33.559823173055051</v>
      </c>
      <c r="I84" s="317">
        <v>234.36230935423708</v>
      </c>
      <c r="J84" s="317">
        <f t="shared" si="27"/>
        <v>234.36230935423708</v>
      </c>
      <c r="K84" s="318">
        <f>係数表!AI85</f>
        <v>0.16811289970590376</v>
      </c>
      <c r="L84" s="317">
        <f t="shared" si="32"/>
        <v>0</v>
      </c>
      <c r="M84" s="317">
        <f t="shared" si="33"/>
        <v>39.399327407312853</v>
      </c>
      <c r="N84" s="317">
        <f t="shared" si="34"/>
        <v>39.399327407312853</v>
      </c>
      <c r="O84" s="319">
        <f>係数表!H85</f>
        <v>0.11395835854533484</v>
      </c>
      <c r="P84" s="320">
        <f t="shared" si="35"/>
        <v>0</v>
      </c>
      <c r="Q84" s="320">
        <f t="shared" si="36"/>
        <v>26.707544078902831</v>
      </c>
      <c r="R84" s="317">
        <f t="shared" si="28"/>
        <v>26.707544078902831</v>
      </c>
      <c r="S84" s="321"/>
      <c r="T84" s="322"/>
      <c r="U84" s="323">
        <f>係数表!I85</f>
        <v>6.0470115980092616E-3</v>
      </c>
      <c r="V84" s="324">
        <f t="shared" si="37"/>
        <v>527.52129747932565</v>
      </c>
      <c r="W84" s="324">
        <f t="shared" si="38"/>
        <v>375.00344533553715</v>
      </c>
      <c r="X84" s="324">
        <v>502.12911801991015</v>
      </c>
      <c r="Y84" s="325">
        <f t="shared" si="29"/>
        <v>736.49142737414718</v>
      </c>
      <c r="Z84" s="315">
        <f t="shared" si="30"/>
        <v>84.414382057095068</v>
      </c>
      <c r="AA84" s="315">
        <f t="shared" si="31"/>
        <v>123.81370946440791</v>
      </c>
      <c r="AB84" s="315">
        <f t="shared" si="39"/>
        <v>57.221810067365674</v>
      </c>
      <c r="AC84" s="315">
        <f t="shared" si="40"/>
        <v>83.929354146268494</v>
      </c>
      <c r="AD84" s="319">
        <f>係数表!E85</f>
        <v>1.2809428780132462E-2</v>
      </c>
      <c r="AE84" s="326">
        <f t="shared" si="41"/>
        <v>0</v>
      </c>
      <c r="AF84" s="326">
        <f t="shared" si="42"/>
        <v>3.0020473104204717</v>
      </c>
      <c r="AG84" s="326">
        <f t="shared" si="43"/>
        <v>6.4319871757067668</v>
      </c>
      <c r="AH84" s="326">
        <f t="shared" si="44"/>
        <v>9.4340344861272367</v>
      </c>
      <c r="AI84" s="319">
        <f>係数表!F85</f>
        <v>1.264282005218172E-2</v>
      </c>
      <c r="AJ84" s="326">
        <f t="shared" si="45"/>
        <v>0</v>
      </c>
      <c r="AK84" s="326">
        <f t="shared" si="46"/>
        <v>2.9630005041793641</v>
      </c>
      <c r="AL84" s="326">
        <f t="shared" si="47"/>
        <v>6.3483280820864412</v>
      </c>
      <c r="AM84" s="326">
        <f t="shared" si="48"/>
        <v>9.3113285862658053</v>
      </c>
    </row>
    <row r="85" spans="1:39" x14ac:dyDescent="0.25">
      <c r="A85" s="179">
        <v>80</v>
      </c>
      <c r="B85" s="212" t="s">
        <v>450</v>
      </c>
      <c r="C85" s="258" t="s">
        <v>451</v>
      </c>
      <c r="D85" s="18"/>
      <c r="E85" s="314">
        <f>'(建設)投入分析'!BW85</f>
        <v>1.5733706615869115E-3</v>
      </c>
      <c r="F85" s="315">
        <f>'(建設)投入分析'!BV85</f>
        <v>393.34266539672785</v>
      </c>
      <c r="G85" s="316">
        <f>係数表!D86</f>
        <v>1</v>
      </c>
      <c r="H85" s="317">
        <f t="shared" si="26"/>
        <v>393.34266539672785</v>
      </c>
      <c r="I85" s="317">
        <v>550.16304147450694</v>
      </c>
      <c r="J85" s="317">
        <f t="shared" si="27"/>
        <v>550.16304147450694</v>
      </c>
      <c r="K85" s="318">
        <f>係数表!AI86</f>
        <v>0.65198521052687497</v>
      </c>
      <c r="L85" s="317">
        <f t="shared" si="32"/>
        <v>0</v>
      </c>
      <c r="M85" s="317">
        <f t="shared" si="33"/>
        <v>358.69816641986228</v>
      </c>
      <c r="N85" s="317">
        <f t="shared" si="34"/>
        <v>358.69816641986228</v>
      </c>
      <c r="O85" s="319">
        <f>係数表!H86</f>
        <v>0.31929537510226197</v>
      </c>
      <c r="P85" s="320">
        <f t="shared" si="35"/>
        <v>0</v>
      </c>
      <c r="Q85" s="320">
        <f t="shared" si="36"/>
        <v>175.66451469500402</v>
      </c>
      <c r="R85" s="317">
        <f t="shared" si="28"/>
        <v>175.66451469500402</v>
      </c>
      <c r="S85" s="321"/>
      <c r="T85" s="322"/>
      <c r="U85" s="323">
        <f>係数表!I86</f>
        <v>6.4017503981314301E-4</v>
      </c>
      <c r="V85" s="324">
        <f t="shared" si="37"/>
        <v>55.846753746476097</v>
      </c>
      <c r="W85" s="324">
        <f t="shared" si="38"/>
        <v>55.846753746476097</v>
      </c>
      <c r="X85" s="324">
        <v>122.7786156210809</v>
      </c>
      <c r="Y85" s="325">
        <f t="shared" si="29"/>
        <v>672.94165709558786</v>
      </c>
      <c r="Z85" s="315">
        <f t="shared" si="30"/>
        <v>80.049841553908692</v>
      </c>
      <c r="AA85" s="315">
        <f t="shared" si="31"/>
        <v>438.74800797377094</v>
      </c>
      <c r="AB85" s="315">
        <f t="shared" si="39"/>
        <v>39.202644129269466</v>
      </c>
      <c r="AC85" s="315">
        <f t="shared" si="40"/>
        <v>214.86715882427347</v>
      </c>
      <c r="AD85" s="319">
        <f>係数表!E86</f>
        <v>7.1351770593172617E-2</v>
      </c>
      <c r="AE85" s="326">
        <f t="shared" si="41"/>
        <v>0</v>
      </c>
      <c r="AF85" s="326">
        <f t="shared" si="42"/>
        <v>39.255107124131129</v>
      </c>
      <c r="AG85" s="326">
        <f t="shared" si="43"/>
        <v>8.7604716155426843</v>
      </c>
      <c r="AH85" s="326">
        <f t="shared" si="44"/>
        <v>48.015578739673813</v>
      </c>
      <c r="AI85" s="319">
        <f>係数表!F86</f>
        <v>6.7362225220726518E-2</v>
      </c>
      <c r="AJ85" s="326">
        <f t="shared" si="45"/>
        <v>0</v>
      </c>
      <c r="AK85" s="326">
        <f t="shared" si="46"/>
        <v>37.060206707925644</v>
      </c>
      <c r="AL85" s="326">
        <f t="shared" si="47"/>
        <v>8.2706407577562633</v>
      </c>
      <c r="AM85" s="326">
        <f t="shared" si="48"/>
        <v>45.330847465681906</v>
      </c>
    </row>
    <row r="86" spans="1:39" x14ac:dyDescent="0.25">
      <c r="A86" s="179">
        <v>81</v>
      </c>
      <c r="B86" s="212" t="s">
        <v>452</v>
      </c>
      <c r="C86" s="258" t="s">
        <v>307</v>
      </c>
      <c r="D86" s="18"/>
      <c r="E86" s="314">
        <f>'(建設)投入分析'!BW86</f>
        <v>2.5642473964852096E-3</v>
      </c>
      <c r="F86" s="315">
        <f>'(建設)投入分析'!BV86</f>
        <v>641.06184912130243</v>
      </c>
      <c r="G86" s="316">
        <f>係数表!D87</f>
        <v>1</v>
      </c>
      <c r="H86" s="317">
        <f t="shared" si="26"/>
        <v>641.06184912130243</v>
      </c>
      <c r="I86" s="317">
        <v>1007.3263661871555</v>
      </c>
      <c r="J86" s="317">
        <f t="shared" si="27"/>
        <v>1007.3263661871555</v>
      </c>
      <c r="K86" s="318">
        <f>係数表!AI87</f>
        <v>0.62166067552390192</v>
      </c>
      <c r="L86" s="317">
        <f t="shared" si="32"/>
        <v>0</v>
      </c>
      <c r="M86" s="317">
        <f t="shared" si="33"/>
        <v>626.21518927694444</v>
      </c>
      <c r="N86" s="317">
        <f t="shared" si="34"/>
        <v>626.21518927694444</v>
      </c>
      <c r="O86" s="319">
        <f>係数表!H87</f>
        <v>0.22779168477176842</v>
      </c>
      <c r="P86" s="320">
        <f t="shared" si="35"/>
        <v>0</v>
      </c>
      <c r="Q86" s="320">
        <f t="shared" si="36"/>
        <v>229.46057006879548</v>
      </c>
      <c r="R86" s="317">
        <f t="shared" si="28"/>
        <v>229.46057006879548</v>
      </c>
      <c r="S86" s="321"/>
      <c r="T86" s="322"/>
      <c r="U86" s="323">
        <f>係数表!I87</f>
        <v>7.6069212696147919E-4</v>
      </c>
      <c r="V86" s="324">
        <f t="shared" si="37"/>
        <v>66.360265941797323</v>
      </c>
      <c r="W86" s="324">
        <f t="shared" si="38"/>
        <v>66.360265941797323</v>
      </c>
      <c r="X86" s="324">
        <v>258.28753499907731</v>
      </c>
      <c r="Y86" s="325">
        <f t="shared" si="29"/>
        <v>1265.6139011862329</v>
      </c>
      <c r="Z86" s="315">
        <f t="shared" si="30"/>
        <v>160.56720348692986</v>
      </c>
      <c r="AA86" s="315">
        <f t="shared" si="31"/>
        <v>786.78239276387433</v>
      </c>
      <c r="AB86" s="315">
        <f t="shared" si="39"/>
        <v>58.83575275298692</v>
      </c>
      <c r="AC86" s="315">
        <f t="shared" si="40"/>
        <v>288.29632282178244</v>
      </c>
      <c r="AD86" s="319">
        <f>係数表!E87</f>
        <v>4.8518746644155383E-2</v>
      </c>
      <c r="AE86" s="326">
        <f t="shared" si="41"/>
        <v>0</v>
      </c>
      <c r="AF86" s="326">
        <f t="shared" si="42"/>
        <v>48.874212749012287</v>
      </c>
      <c r="AG86" s="326">
        <f t="shared" si="43"/>
        <v>12.531787471963648</v>
      </c>
      <c r="AH86" s="326">
        <f t="shared" si="44"/>
        <v>61.40600022097594</v>
      </c>
      <c r="AI86" s="319">
        <f>係数表!F87</f>
        <v>4.638173503689539E-2</v>
      </c>
      <c r="AJ86" s="326">
        <f t="shared" si="45"/>
        <v>0</v>
      </c>
      <c r="AK86" s="326">
        <f t="shared" si="46"/>
        <v>46.721544612171307</v>
      </c>
      <c r="AL86" s="326">
        <f t="shared" si="47"/>
        <v>11.979824011660048</v>
      </c>
      <c r="AM86" s="326">
        <f t="shared" si="48"/>
        <v>58.701368623831357</v>
      </c>
    </row>
    <row r="87" spans="1:39" x14ac:dyDescent="0.25">
      <c r="A87" s="179">
        <v>82</v>
      </c>
      <c r="B87" s="212" t="s">
        <v>453</v>
      </c>
      <c r="C87" s="258" t="s">
        <v>454</v>
      </c>
      <c r="D87" s="18"/>
      <c r="E87" s="314">
        <f>'(建設)投入分析'!BW87</f>
        <v>1.652432932216183E-6</v>
      </c>
      <c r="F87" s="315">
        <f>'(建設)投入分析'!BV87</f>
        <v>0.41310823305404576</v>
      </c>
      <c r="G87" s="316">
        <f>係数表!D88</f>
        <v>0.96244400681639208</v>
      </c>
      <c r="H87" s="317">
        <f t="shared" si="26"/>
        <v>0.39759354306937572</v>
      </c>
      <c r="I87" s="317">
        <v>1584.5529119457176</v>
      </c>
      <c r="J87" s="317">
        <f t="shared" si="27"/>
        <v>1584.5529119457176</v>
      </c>
      <c r="K87" s="318">
        <f>係数表!AI88</f>
        <v>0.63120446399763896</v>
      </c>
      <c r="L87" s="317">
        <f t="shared" si="32"/>
        <v>0</v>
      </c>
      <c r="M87" s="317">
        <f t="shared" si="33"/>
        <v>1000.1768714605947</v>
      </c>
      <c r="N87" s="317">
        <f t="shared" si="34"/>
        <v>1000.1768714605947</v>
      </c>
      <c r="O87" s="319">
        <f>係数表!H88</f>
        <v>0.27538060782200036</v>
      </c>
      <c r="P87" s="320">
        <f t="shared" si="35"/>
        <v>0</v>
      </c>
      <c r="Q87" s="320">
        <f t="shared" si="36"/>
        <v>436.3551440177323</v>
      </c>
      <c r="R87" s="317">
        <f t="shared" si="28"/>
        <v>436.3551440177323</v>
      </c>
      <c r="S87" s="321"/>
      <c r="T87" s="322"/>
      <c r="U87" s="323">
        <f>係数表!I88</f>
        <v>8.8013499170237625E-3</v>
      </c>
      <c r="V87" s="324">
        <f t="shared" si="37"/>
        <v>767.8006652618991</v>
      </c>
      <c r="W87" s="324">
        <f t="shared" si="38"/>
        <v>738.9651487109536</v>
      </c>
      <c r="X87" s="324">
        <v>1393.3398270708349</v>
      </c>
      <c r="Y87" s="325">
        <f t="shared" si="29"/>
        <v>2977.8927390165527</v>
      </c>
      <c r="Z87" s="315">
        <f t="shared" si="30"/>
        <v>879.48231871280927</v>
      </c>
      <c r="AA87" s="315">
        <f t="shared" si="31"/>
        <v>1879.6591901734041</v>
      </c>
      <c r="AB87" s="315">
        <f t="shared" si="39"/>
        <v>383.69876848136738</v>
      </c>
      <c r="AC87" s="315">
        <f t="shared" si="40"/>
        <v>820.05391249909974</v>
      </c>
      <c r="AD87" s="319">
        <f>係数表!E88</f>
        <v>6.1443996188294263E-2</v>
      </c>
      <c r="AE87" s="326">
        <f t="shared" si="41"/>
        <v>0</v>
      </c>
      <c r="AF87" s="326">
        <f t="shared" si="42"/>
        <v>97.361263081743246</v>
      </c>
      <c r="AG87" s="326">
        <f t="shared" si="43"/>
        <v>85.612367023538965</v>
      </c>
      <c r="AH87" s="326">
        <f t="shared" si="44"/>
        <v>182.97363010528224</v>
      </c>
      <c r="AI87" s="319">
        <f>係数表!F88</f>
        <v>4.9184510068255548E-2</v>
      </c>
      <c r="AJ87" s="326">
        <f t="shared" si="45"/>
        <v>0</v>
      </c>
      <c r="AK87" s="326">
        <f t="shared" si="46"/>
        <v>77.935458651277798</v>
      </c>
      <c r="AL87" s="326">
        <f t="shared" si="47"/>
        <v>68.530736753066918</v>
      </c>
      <c r="AM87" s="326">
        <f t="shared" si="48"/>
        <v>146.46619540434472</v>
      </c>
    </row>
    <row r="88" spans="1:39" x14ac:dyDescent="0.25">
      <c r="A88" s="179">
        <v>83</v>
      </c>
      <c r="B88" s="212" t="s">
        <v>455</v>
      </c>
      <c r="C88" s="258" t="s">
        <v>456</v>
      </c>
      <c r="D88" s="18"/>
      <c r="E88" s="314">
        <f>'(建設)投入分析'!BW88</f>
        <v>3.9756519334804271E-4</v>
      </c>
      <c r="F88" s="315">
        <f>'(建設)投入分析'!BV88</f>
        <v>99.391298337010682</v>
      </c>
      <c r="G88" s="316">
        <f>係数表!D89</f>
        <v>0.97183239022348855</v>
      </c>
      <c r="H88" s="317">
        <f t="shared" si="26"/>
        <v>96.591683030272932</v>
      </c>
      <c r="I88" s="317">
        <v>252.50300906672226</v>
      </c>
      <c r="J88" s="317">
        <f t="shared" si="27"/>
        <v>252.50300906672226</v>
      </c>
      <c r="K88" s="318">
        <f>係数表!AI89</f>
        <v>0.75201155411517484</v>
      </c>
      <c r="L88" s="317">
        <f t="shared" si="32"/>
        <v>0</v>
      </c>
      <c r="M88" s="317">
        <f t="shared" si="33"/>
        <v>189.88518026702388</v>
      </c>
      <c r="N88" s="317">
        <f t="shared" si="34"/>
        <v>189.88518026702388</v>
      </c>
      <c r="O88" s="319">
        <f>係数表!H89</f>
        <v>0.66344305361953915</v>
      </c>
      <c r="P88" s="320">
        <f t="shared" si="35"/>
        <v>0</v>
      </c>
      <c r="Q88" s="320">
        <f t="shared" si="36"/>
        <v>167.52136738334841</v>
      </c>
      <c r="R88" s="317">
        <f t="shared" si="28"/>
        <v>167.52136738334841</v>
      </c>
      <c r="S88" s="321"/>
      <c r="T88" s="322"/>
      <c r="U88" s="323">
        <f>係数表!I89</f>
        <v>5.8159507100295999E-4</v>
      </c>
      <c r="V88" s="324">
        <f t="shared" si="37"/>
        <v>50.736430961049415</v>
      </c>
      <c r="W88" s="324">
        <f t="shared" si="38"/>
        <v>49.307306972285659</v>
      </c>
      <c r="X88" s="324">
        <v>219.60028760416668</v>
      </c>
      <c r="Y88" s="325">
        <f t="shared" si="29"/>
        <v>472.10329667088894</v>
      </c>
      <c r="Z88" s="315">
        <f t="shared" si="30"/>
        <v>165.14195356534876</v>
      </c>
      <c r="AA88" s="315">
        <f t="shared" si="31"/>
        <v>355.02713383237261</v>
      </c>
      <c r="AB88" s="315">
        <f t="shared" si="39"/>
        <v>145.69228538383737</v>
      </c>
      <c r="AC88" s="315">
        <f t="shared" si="40"/>
        <v>313.21365276718575</v>
      </c>
      <c r="AD88" s="319">
        <f>係数表!E89</f>
        <v>0.18415559467202056</v>
      </c>
      <c r="AE88" s="326">
        <f t="shared" si="41"/>
        <v>0</v>
      </c>
      <c r="AF88" s="326">
        <f t="shared" si="42"/>
        <v>46.499841791156832</v>
      </c>
      <c r="AG88" s="326">
        <f t="shared" si="43"/>
        <v>40.440621553892058</v>
      </c>
      <c r="AH88" s="326">
        <f t="shared" si="44"/>
        <v>86.940463345048897</v>
      </c>
      <c r="AI88" s="319">
        <f>係数表!F89</f>
        <v>0.18118247924132078</v>
      </c>
      <c r="AJ88" s="326">
        <f t="shared" si="45"/>
        <v>0</v>
      </c>
      <c r="AK88" s="326">
        <f t="shared" si="46"/>
        <v>45.749121198602438</v>
      </c>
      <c r="AL88" s="326">
        <f t="shared" si="47"/>
        <v>39.787724550230003</v>
      </c>
      <c r="AM88" s="326">
        <f t="shared" si="48"/>
        <v>85.536845748832434</v>
      </c>
    </row>
    <row r="89" spans="1:39" x14ac:dyDescent="0.25">
      <c r="A89" s="179">
        <v>84</v>
      </c>
      <c r="B89" s="212" t="s">
        <v>457</v>
      </c>
      <c r="C89" s="258" t="s">
        <v>458</v>
      </c>
      <c r="D89" s="18"/>
      <c r="E89" s="314">
        <f>'(建設)投入分析'!BW89</f>
        <v>2.7676159490887778E-3</v>
      </c>
      <c r="F89" s="315">
        <f>'(建設)投入分析'!BV89</f>
        <v>691.9039872721944</v>
      </c>
      <c r="G89" s="316">
        <f>係数表!D90</f>
        <v>0.98882789596563792</v>
      </c>
      <c r="H89" s="317">
        <f t="shared" si="26"/>
        <v>684.17396394459945</v>
      </c>
      <c r="I89" s="317">
        <v>1841.9813360694523</v>
      </c>
      <c r="J89" s="317">
        <f t="shared" si="27"/>
        <v>1841.9813360694523</v>
      </c>
      <c r="K89" s="318">
        <f>係数表!AI90</f>
        <v>0.53046780138102179</v>
      </c>
      <c r="L89" s="317">
        <f t="shared" si="32"/>
        <v>0</v>
      </c>
      <c r="M89" s="317">
        <f t="shared" si="33"/>
        <v>977.1117895296394</v>
      </c>
      <c r="N89" s="317">
        <f t="shared" si="34"/>
        <v>977.1117895296394</v>
      </c>
      <c r="O89" s="319">
        <f>係数表!H90</f>
        <v>6.232692206208771E-2</v>
      </c>
      <c r="P89" s="320">
        <f t="shared" si="35"/>
        <v>0</v>
      </c>
      <c r="Q89" s="320">
        <f t="shared" si="36"/>
        <v>114.80502717302095</v>
      </c>
      <c r="R89" s="317">
        <f t="shared" si="28"/>
        <v>114.80502717302095</v>
      </c>
      <c r="S89" s="321"/>
      <c r="T89" s="322"/>
      <c r="U89" s="323">
        <f>係数表!I90</f>
        <v>2.9311334698142226E-2</v>
      </c>
      <c r="V89" s="324">
        <f t="shared" si="37"/>
        <v>2557.0239216847426</v>
      </c>
      <c r="W89" s="324">
        <f t="shared" si="38"/>
        <v>2528.4565844133281</v>
      </c>
      <c r="X89" s="324">
        <v>3805.8408235270022</v>
      </c>
      <c r="Y89" s="325">
        <f t="shared" si="29"/>
        <v>5647.8221595964542</v>
      </c>
      <c r="Z89" s="315">
        <f t="shared" si="30"/>
        <v>2018.8760140625061</v>
      </c>
      <c r="AA89" s="315">
        <f t="shared" si="31"/>
        <v>2995.9878035921456</v>
      </c>
      <c r="AB89" s="315">
        <f t="shared" si="39"/>
        <v>237.20634438867916</v>
      </c>
      <c r="AC89" s="315">
        <f t="shared" si="40"/>
        <v>352.01137156170012</v>
      </c>
      <c r="AD89" s="319">
        <f>係数表!E90</f>
        <v>9.2319444171822581E-3</v>
      </c>
      <c r="AE89" s="326">
        <f t="shared" si="41"/>
        <v>0</v>
      </c>
      <c r="AF89" s="326">
        <f t="shared" si="42"/>
        <v>17.005069312080295</v>
      </c>
      <c r="AG89" s="326">
        <f t="shared" si="43"/>
        <v>35.135310943444438</v>
      </c>
      <c r="AH89" s="326">
        <f t="shared" si="44"/>
        <v>52.140380255524732</v>
      </c>
      <c r="AI89" s="319">
        <f>係数表!F90</f>
        <v>8.9846585538069634E-3</v>
      </c>
      <c r="AJ89" s="326">
        <f t="shared" si="45"/>
        <v>0</v>
      </c>
      <c r="AK89" s="326">
        <f t="shared" si="46"/>
        <v>16.549573367069183</v>
      </c>
      <c r="AL89" s="326">
        <f t="shared" si="47"/>
        <v>34.194180309529621</v>
      </c>
      <c r="AM89" s="326">
        <f t="shared" si="48"/>
        <v>50.7437536765988</v>
      </c>
    </row>
    <row r="90" spans="1:39" x14ac:dyDescent="0.25">
      <c r="A90" s="179">
        <v>85</v>
      </c>
      <c r="B90" s="212" t="s">
        <v>459</v>
      </c>
      <c r="C90" s="258" t="s">
        <v>308</v>
      </c>
      <c r="D90" s="18"/>
      <c r="E90" s="314">
        <f>'(建設)投入分析'!BW90</f>
        <v>8.9157126926649625E-5</v>
      </c>
      <c r="F90" s="315">
        <f>'(建設)投入分析'!BV90</f>
        <v>22.289281731662406</v>
      </c>
      <c r="G90" s="316">
        <f>係数表!D91</f>
        <v>1</v>
      </c>
      <c r="H90" s="317">
        <f t="shared" si="26"/>
        <v>22.289281731662406</v>
      </c>
      <c r="I90" s="317">
        <v>608.32616351937702</v>
      </c>
      <c r="J90" s="317">
        <f t="shared" si="27"/>
        <v>608.32616351937702</v>
      </c>
      <c r="K90" s="318">
        <f>係数表!AI91</f>
        <v>0.40396224821613741</v>
      </c>
      <c r="L90" s="317">
        <f t="shared" si="32"/>
        <v>0</v>
      </c>
      <c r="M90" s="317">
        <f t="shared" si="33"/>
        <v>245.74080466398516</v>
      </c>
      <c r="N90" s="317">
        <f t="shared" si="34"/>
        <v>245.74080466398516</v>
      </c>
      <c r="O90" s="319">
        <f>係数表!H91</f>
        <v>0.13547449760701746</v>
      </c>
      <c r="P90" s="320">
        <f t="shared" si="35"/>
        <v>0</v>
      </c>
      <c r="Q90" s="320">
        <f t="shared" si="36"/>
        <v>82.412681383991952</v>
      </c>
      <c r="R90" s="317">
        <f t="shared" si="28"/>
        <v>82.412681383991952</v>
      </c>
      <c r="S90" s="321"/>
      <c r="T90" s="322"/>
      <c r="U90" s="323">
        <f>係数表!I91</f>
        <v>4.3327057688727416E-3</v>
      </c>
      <c r="V90" s="324">
        <f t="shared" si="37"/>
        <v>377.97092526568809</v>
      </c>
      <c r="W90" s="324">
        <f t="shared" si="38"/>
        <v>377.97092526568809</v>
      </c>
      <c r="X90" s="324">
        <v>929.63721921053639</v>
      </c>
      <c r="Y90" s="325">
        <f t="shared" si="29"/>
        <v>1537.9633827299135</v>
      </c>
      <c r="Z90" s="315">
        <f t="shared" si="30"/>
        <v>375.53834109768644</v>
      </c>
      <c r="AA90" s="315">
        <f t="shared" si="31"/>
        <v>621.27914576167166</v>
      </c>
      <c r="AB90" s="315">
        <f t="shared" si="39"/>
        <v>125.94213522933218</v>
      </c>
      <c r="AC90" s="315">
        <f t="shared" si="40"/>
        <v>208.35481661332415</v>
      </c>
      <c r="AD90" s="319">
        <f>係数表!E91</f>
        <v>1.4585223769425322E-2</v>
      </c>
      <c r="AE90" s="326">
        <f t="shared" si="41"/>
        <v>0</v>
      </c>
      <c r="AF90" s="326">
        <f t="shared" si="42"/>
        <v>8.8725732197261333</v>
      </c>
      <c r="AG90" s="326">
        <f t="shared" si="43"/>
        <v>13.558966866571973</v>
      </c>
      <c r="AH90" s="326">
        <f t="shared" si="44"/>
        <v>22.431540086298106</v>
      </c>
      <c r="AI90" s="319">
        <f>係数表!F91</f>
        <v>1.4079555265715147E-2</v>
      </c>
      <c r="AJ90" s="326">
        <f t="shared" si="45"/>
        <v>0</v>
      </c>
      <c r="AK90" s="326">
        <f t="shared" si="46"/>
        <v>8.5649618388515378</v>
      </c>
      <c r="AL90" s="326">
        <f t="shared" si="47"/>
        <v>13.088878604940493</v>
      </c>
      <c r="AM90" s="326">
        <f t="shared" si="48"/>
        <v>21.653840443792035</v>
      </c>
    </row>
    <row r="91" spans="1:39" x14ac:dyDescent="0.25">
      <c r="A91" s="179">
        <v>86</v>
      </c>
      <c r="B91" s="212" t="s">
        <v>460</v>
      </c>
      <c r="C91" s="258" t="s">
        <v>461</v>
      </c>
      <c r="D91" s="18"/>
      <c r="E91" s="314">
        <f>'(建設)投入分析'!BW91</f>
        <v>3.5603649292643685E-3</v>
      </c>
      <c r="F91" s="315">
        <f>'(建設)投入分析'!BV91</f>
        <v>890.09123231609215</v>
      </c>
      <c r="G91" s="316">
        <f>係数表!D92</f>
        <v>0.9082611146136147</v>
      </c>
      <c r="H91" s="317">
        <f t="shared" si="26"/>
        <v>808.43525477121966</v>
      </c>
      <c r="I91" s="317">
        <v>2293.0355162297546</v>
      </c>
      <c r="J91" s="317">
        <f t="shared" si="27"/>
        <v>2293.0355162297546</v>
      </c>
      <c r="K91" s="318">
        <f>係数表!AI92</f>
        <v>0.57456713456122543</v>
      </c>
      <c r="L91" s="317">
        <f t="shared" si="32"/>
        <v>0</v>
      </c>
      <c r="M91" s="317">
        <f t="shared" si="33"/>
        <v>1317.5028460072504</v>
      </c>
      <c r="N91" s="317">
        <f t="shared" si="34"/>
        <v>1317.5028460072504</v>
      </c>
      <c r="O91" s="319">
        <f>係数表!H92</f>
        <v>0.35957822788165522</v>
      </c>
      <c r="P91" s="320">
        <f t="shared" si="35"/>
        <v>0</v>
      </c>
      <c r="Q91" s="320">
        <f t="shared" si="36"/>
        <v>824.52564739559159</v>
      </c>
      <c r="R91" s="317">
        <f t="shared" si="28"/>
        <v>824.52564739559159</v>
      </c>
      <c r="S91" s="321"/>
      <c r="T91" s="322"/>
      <c r="U91" s="323">
        <f>係数表!I92</f>
        <v>3.345036304234628E-3</v>
      </c>
      <c r="V91" s="324">
        <f t="shared" si="37"/>
        <v>291.80990688131249</v>
      </c>
      <c r="W91" s="324">
        <f t="shared" si="38"/>
        <v>265.03959127931597</v>
      </c>
      <c r="X91" s="324">
        <v>1436.3774270795982</v>
      </c>
      <c r="Y91" s="325">
        <f t="shared" si="29"/>
        <v>3729.4129433093531</v>
      </c>
      <c r="Z91" s="315">
        <f t="shared" si="30"/>
        <v>825.29526242555028</v>
      </c>
      <c r="AA91" s="315">
        <f t="shared" si="31"/>
        <v>2142.7981084328007</v>
      </c>
      <c r="AB91" s="315">
        <f t="shared" si="39"/>
        <v>516.49004979849337</v>
      </c>
      <c r="AC91" s="315">
        <f t="shared" si="40"/>
        <v>1341.0156971940851</v>
      </c>
      <c r="AD91" s="319">
        <f>係数表!E92</f>
        <v>6.056597285171577E-2</v>
      </c>
      <c r="AE91" s="326">
        <f t="shared" si="41"/>
        <v>0</v>
      </c>
      <c r="AF91" s="326">
        <f t="shared" si="42"/>
        <v>138.87992682399138</v>
      </c>
      <c r="AG91" s="326">
        <f t="shared" si="43"/>
        <v>86.995596253320286</v>
      </c>
      <c r="AH91" s="326">
        <f t="shared" si="44"/>
        <v>225.87552307731167</v>
      </c>
      <c r="AI91" s="319">
        <f>係数表!F92</f>
        <v>5.5081095345259394E-2</v>
      </c>
      <c r="AJ91" s="326">
        <f t="shared" si="45"/>
        <v>0</v>
      </c>
      <c r="AK91" s="326">
        <f t="shared" si="46"/>
        <v>126.30290789951721</v>
      </c>
      <c r="AL91" s="326">
        <f t="shared" si="47"/>
        <v>79.117242012749728</v>
      </c>
      <c r="AM91" s="326">
        <f t="shared" si="48"/>
        <v>205.42014991226694</v>
      </c>
    </row>
    <row r="92" spans="1:39" x14ac:dyDescent="0.25">
      <c r="A92" s="179">
        <v>87</v>
      </c>
      <c r="B92" s="212" t="s">
        <v>462</v>
      </c>
      <c r="C92" s="258" t="s">
        <v>463</v>
      </c>
      <c r="D92" s="18"/>
      <c r="E92" s="314">
        <f>'(建設)投入分析'!BW92</f>
        <v>4.6598970860287729E-5</v>
      </c>
      <c r="F92" s="315">
        <f>'(建設)投入分析'!BV92</f>
        <v>11.649742715071932</v>
      </c>
      <c r="G92" s="316">
        <f>係数表!D93</f>
        <v>0.99872761956078493</v>
      </c>
      <c r="H92" s="317">
        <f t="shared" si="26"/>
        <v>11.634919810319387</v>
      </c>
      <c r="I92" s="317">
        <v>622.84356297420754</v>
      </c>
      <c r="J92" s="317">
        <f t="shared" si="27"/>
        <v>622.84356297420754</v>
      </c>
      <c r="K92" s="318">
        <f>係数表!AI93</f>
        <v>0.24947771303365787</v>
      </c>
      <c r="L92" s="317">
        <f t="shared" si="32"/>
        <v>0</v>
      </c>
      <c r="M92" s="317">
        <f t="shared" si="33"/>
        <v>155.38558766854035</v>
      </c>
      <c r="N92" s="317">
        <f t="shared" si="34"/>
        <v>155.38558766854035</v>
      </c>
      <c r="O92" s="319">
        <f>係数表!H93</f>
        <v>0.16351060204521323</v>
      </c>
      <c r="P92" s="320">
        <f t="shared" si="35"/>
        <v>0</v>
      </c>
      <c r="Q92" s="320">
        <f t="shared" si="36"/>
        <v>101.84152596189836</v>
      </c>
      <c r="R92" s="317">
        <f t="shared" si="28"/>
        <v>101.84152596189836</v>
      </c>
      <c r="S92" s="321"/>
      <c r="T92" s="322"/>
      <c r="U92" s="323">
        <f>係数表!I93</f>
        <v>2.4649592282697226E-3</v>
      </c>
      <c r="V92" s="324">
        <f t="shared" si="37"/>
        <v>215.03489273256224</v>
      </c>
      <c r="W92" s="324">
        <f t="shared" si="38"/>
        <v>214.76128654130062</v>
      </c>
      <c r="X92" s="324">
        <v>644.36951882962285</v>
      </c>
      <c r="Y92" s="325">
        <f t="shared" si="29"/>
        <v>1267.2130818038304</v>
      </c>
      <c r="Z92" s="315">
        <f t="shared" si="30"/>
        <v>160.75583390621284</v>
      </c>
      <c r="AA92" s="315">
        <f t="shared" si="31"/>
        <v>316.14142157475322</v>
      </c>
      <c r="AB92" s="315">
        <f t="shared" si="39"/>
        <v>105.36124796341599</v>
      </c>
      <c r="AC92" s="315">
        <f t="shared" si="40"/>
        <v>207.20277392531435</v>
      </c>
      <c r="AD92" s="319">
        <f>係数表!E93</f>
        <v>3.3197680476972344E-2</v>
      </c>
      <c r="AE92" s="326">
        <f t="shared" si="41"/>
        <v>0</v>
      </c>
      <c r="AF92" s="326">
        <f t="shared" si="42"/>
        <v>20.676961590756743</v>
      </c>
      <c r="AG92" s="326">
        <f t="shared" si="43"/>
        <v>21.391573395206233</v>
      </c>
      <c r="AH92" s="326">
        <f t="shared" si="44"/>
        <v>42.068534985962977</v>
      </c>
      <c r="AI92" s="319">
        <f>係数表!F93</f>
        <v>2.6033238235517765E-2</v>
      </c>
      <c r="AJ92" s="326">
        <f t="shared" si="45"/>
        <v>0</v>
      </c>
      <c r="AK92" s="326">
        <f t="shared" si="46"/>
        <v>16.214634858366257</v>
      </c>
      <c r="AL92" s="326">
        <f t="shared" si="47"/>
        <v>16.775025195397522</v>
      </c>
      <c r="AM92" s="326">
        <f t="shared" si="48"/>
        <v>32.989660053763778</v>
      </c>
    </row>
    <row r="93" spans="1:39" x14ac:dyDescent="0.25">
      <c r="A93" s="179">
        <v>88</v>
      </c>
      <c r="B93" s="212" t="s">
        <v>464</v>
      </c>
      <c r="C93" s="258" t="s">
        <v>465</v>
      </c>
      <c r="D93" s="18"/>
      <c r="E93" s="314">
        <f>'(建設)投入分析'!BW93</f>
        <v>1.7303663677048888E-3</v>
      </c>
      <c r="F93" s="315">
        <f>'(建設)投入分析'!BV93</f>
        <v>432.59159192622218</v>
      </c>
      <c r="G93" s="316">
        <f>係数表!D94</f>
        <v>0.95552793320362917</v>
      </c>
      <c r="H93" s="317">
        <f t="shared" si="26"/>
        <v>413.35334975453083</v>
      </c>
      <c r="I93" s="317">
        <v>1247.1406254749836</v>
      </c>
      <c r="J93" s="317">
        <f t="shared" si="27"/>
        <v>1247.1406254749836</v>
      </c>
      <c r="K93" s="318">
        <f>係数表!AI94</f>
        <v>0.40527986581504838</v>
      </c>
      <c r="L93" s="317">
        <f t="shared" si="32"/>
        <v>0</v>
      </c>
      <c r="M93" s="317">
        <f t="shared" si="33"/>
        <v>505.44098534499688</v>
      </c>
      <c r="N93" s="317">
        <f t="shared" si="34"/>
        <v>505.44098534499688</v>
      </c>
      <c r="O93" s="319">
        <f>係数表!H94</f>
        <v>0.23490576332372456</v>
      </c>
      <c r="P93" s="320">
        <f t="shared" si="35"/>
        <v>0</v>
      </c>
      <c r="Q93" s="320">
        <f t="shared" si="36"/>
        <v>292.96052059922835</v>
      </c>
      <c r="R93" s="317">
        <f t="shared" si="28"/>
        <v>292.96052059922835</v>
      </c>
      <c r="S93" s="321"/>
      <c r="T93" s="322"/>
      <c r="U93" s="323">
        <f>係数表!I94</f>
        <v>3.9387282385951955E-3</v>
      </c>
      <c r="V93" s="324">
        <f t="shared" si="37"/>
        <v>343.60162820362666</v>
      </c>
      <c r="W93" s="324">
        <f t="shared" si="38"/>
        <v>328.32095364281321</v>
      </c>
      <c r="X93" s="324">
        <v>1103.1423403483907</v>
      </c>
      <c r="Y93" s="325">
        <f t="shared" si="29"/>
        <v>2350.2829658233741</v>
      </c>
      <c r="Z93" s="315">
        <f t="shared" si="30"/>
        <v>447.0813796712942</v>
      </c>
      <c r="AA93" s="315">
        <f t="shared" si="31"/>
        <v>952.52236501629102</v>
      </c>
      <c r="AB93" s="315">
        <f t="shared" si="39"/>
        <v>259.13449351425868</v>
      </c>
      <c r="AC93" s="315">
        <f t="shared" si="40"/>
        <v>552.09501411348697</v>
      </c>
      <c r="AD93" s="319">
        <f>係数表!E94</f>
        <v>4.1870274343190399E-2</v>
      </c>
      <c r="AE93" s="326">
        <f t="shared" si="41"/>
        <v>0</v>
      </c>
      <c r="AF93" s="326">
        <f t="shared" si="42"/>
        <v>52.218120133175631</v>
      </c>
      <c r="AG93" s="326">
        <f t="shared" si="43"/>
        <v>46.188872429976236</v>
      </c>
      <c r="AH93" s="326">
        <f t="shared" si="44"/>
        <v>98.40699256315186</v>
      </c>
      <c r="AI93" s="319">
        <f>係数表!F94</f>
        <v>3.3848481267265966E-2</v>
      </c>
      <c r="AJ93" s="326">
        <f t="shared" si="45"/>
        <v>0</v>
      </c>
      <c r="AK93" s="326">
        <f t="shared" si="46"/>
        <v>42.213816099036343</v>
      </c>
      <c r="AL93" s="326">
        <f t="shared" si="47"/>
        <v>37.339692842410436</v>
      </c>
      <c r="AM93" s="326">
        <f t="shared" si="48"/>
        <v>79.553508941446779</v>
      </c>
    </row>
    <row r="94" spans="1:39" x14ac:dyDescent="0.25">
      <c r="A94" s="179">
        <v>89</v>
      </c>
      <c r="B94" s="212" t="s">
        <v>466</v>
      </c>
      <c r="C94" s="258" t="s">
        <v>5</v>
      </c>
      <c r="D94" s="18"/>
      <c r="E94" s="314">
        <f>'(建設)投入分析'!BW94</f>
        <v>0</v>
      </c>
      <c r="F94" s="315">
        <f>'(建設)投入分析'!BV94</f>
        <v>0</v>
      </c>
      <c r="G94" s="316">
        <f>係数表!D95</f>
        <v>1</v>
      </c>
      <c r="H94" s="317">
        <f t="shared" si="26"/>
        <v>0</v>
      </c>
      <c r="I94" s="317">
        <v>1276.9569266511428</v>
      </c>
      <c r="J94" s="317">
        <f t="shared" si="27"/>
        <v>1276.9569266511428</v>
      </c>
      <c r="K94" s="318">
        <f>係数表!AI95</f>
        <v>0.3623028843050668</v>
      </c>
      <c r="L94" s="317">
        <f t="shared" si="32"/>
        <v>0</v>
      </c>
      <c r="M94" s="317">
        <f t="shared" si="33"/>
        <v>462.64517765904264</v>
      </c>
      <c r="N94" s="317">
        <f t="shared" si="34"/>
        <v>462.64517765904264</v>
      </c>
      <c r="O94" s="319">
        <f>係数表!H95</f>
        <v>0.3604440067555742</v>
      </c>
      <c r="P94" s="320">
        <f t="shared" si="35"/>
        <v>0</v>
      </c>
      <c r="Q94" s="320">
        <f t="shared" si="36"/>
        <v>460.27147109642181</v>
      </c>
      <c r="R94" s="317">
        <f t="shared" si="28"/>
        <v>460.27147109642181</v>
      </c>
      <c r="S94" s="321"/>
      <c r="T94" s="322"/>
      <c r="U94" s="323">
        <f>係数表!I95</f>
        <v>3.8209433345422344E-3</v>
      </c>
      <c r="V94" s="324">
        <f t="shared" si="37"/>
        <v>333.32646262763353</v>
      </c>
      <c r="W94" s="324">
        <f t="shared" si="38"/>
        <v>333.32646262763353</v>
      </c>
      <c r="X94" s="324">
        <v>462.80095149769244</v>
      </c>
      <c r="Y94" s="325">
        <f t="shared" si="29"/>
        <v>1739.7578781488353</v>
      </c>
      <c r="Z94" s="315">
        <f t="shared" si="30"/>
        <v>167.6741195867433</v>
      </c>
      <c r="AA94" s="315">
        <f t="shared" si="31"/>
        <v>630.31929724578595</v>
      </c>
      <c r="AB94" s="315">
        <f t="shared" si="39"/>
        <v>166.81382928812042</v>
      </c>
      <c r="AC94" s="315">
        <f t="shared" si="40"/>
        <v>627.08530038454217</v>
      </c>
      <c r="AD94" s="319">
        <f>係数表!E95</f>
        <v>5.1047741848789234E-2</v>
      </c>
      <c r="AE94" s="326">
        <f t="shared" si="41"/>
        <v>0</v>
      </c>
      <c r="AF94" s="326">
        <f t="shared" si="42"/>
        <v>65.185767543710824</v>
      </c>
      <c r="AG94" s="326">
        <f t="shared" si="43"/>
        <v>23.62494349942823</v>
      </c>
      <c r="AH94" s="326">
        <f t="shared" si="44"/>
        <v>88.810711043139065</v>
      </c>
      <c r="AI94" s="319">
        <f>係数表!F95</f>
        <v>5.1047741848789234E-2</v>
      </c>
      <c r="AJ94" s="326">
        <f t="shared" si="45"/>
        <v>0</v>
      </c>
      <c r="AK94" s="326">
        <f t="shared" si="46"/>
        <v>65.185767543710824</v>
      </c>
      <c r="AL94" s="326">
        <f t="shared" si="47"/>
        <v>23.62494349942823</v>
      </c>
      <c r="AM94" s="326">
        <f t="shared" si="48"/>
        <v>88.810711043139065</v>
      </c>
    </row>
    <row r="95" spans="1:39" x14ac:dyDescent="0.25">
      <c r="A95" s="179">
        <v>90</v>
      </c>
      <c r="B95" s="212" t="s">
        <v>467</v>
      </c>
      <c r="C95" s="258" t="s">
        <v>309</v>
      </c>
      <c r="D95" s="18"/>
      <c r="E95" s="314">
        <f>'(建設)投入分析'!BW95</f>
        <v>2.0740526788910976E-4</v>
      </c>
      <c r="F95" s="315">
        <f>'(建設)投入分析'!BV95</f>
        <v>51.851316972277438</v>
      </c>
      <c r="G95" s="316">
        <f>係数表!D96</f>
        <v>0.98925609831950445</v>
      </c>
      <c r="H95" s="317">
        <f t="shared" si="26"/>
        <v>51.294231520723081</v>
      </c>
      <c r="I95" s="317">
        <v>141.44056950009232</v>
      </c>
      <c r="J95" s="317">
        <f t="shared" si="27"/>
        <v>141.44056950009232</v>
      </c>
      <c r="K95" s="318">
        <f>係数表!AI96</f>
        <v>0.68675572354789172</v>
      </c>
      <c r="L95" s="317">
        <f t="shared" si="32"/>
        <v>0</v>
      </c>
      <c r="M95" s="317">
        <f t="shared" si="33"/>
        <v>97.135120646061765</v>
      </c>
      <c r="N95" s="317">
        <f t="shared" si="34"/>
        <v>97.135120646061765</v>
      </c>
      <c r="O95" s="319">
        <f>係数表!H96</f>
        <v>0.59227722060772603</v>
      </c>
      <c r="P95" s="320">
        <f t="shared" si="35"/>
        <v>0</v>
      </c>
      <c r="Q95" s="320">
        <f t="shared" si="36"/>
        <v>83.772027384688585</v>
      </c>
      <c r="R95" s="317">
        <f t="shared" si="28"/>
        <v>83.772027384688585</v>
      </c>
      <c r="S95" s="321"/>
      <c r="T95" s="322"/>
      <c r="U95" s="323">
        <f>係数表!I96</f>
        <v>2.9058916972960751E-2</v>
      </c>
      <c r="V95" s="324">
        <f t="shared" si="37"/>
        <v>2535.0038339544085</v>
      </c>
      <c r="W95" s="324">
        <f t="shared" si="38"/>
        <v>2507.7680020027233</v>
      </c>
      <c r="X95" s="324">
        <v>2580.0757003218087</v>
      </c>
      <c r="Y95" s="325">
        <f t="shared" si="29"/>
        <v>2721.516269821901</v>
      </c>
      <c r="Z95" s="315">
        <f t="shared" si="30"/>
        <v>1771.8817543828372</v>
      </c>
      <c r="AA95" s="315">
        <f t="shared" si="31"/>
        <v>1869.016875028899</v>
      </c>
      <c r="AB95" s="315">
        <f t="shared" si="39"/>
        <v>1528.1200647441331</v>
      </c>
      <c r="AC95" s="315">
        <f t="shared" si="40"/>
        <v>1611.8920921288218</v>
      </c>
      <c r="AD95" s="319">
        <f>係数表!E96</f>
        <v>9.8497737167373117E-2</v>
      </c>
      <c r="AE95" s="326">
        <f t="shared" si="41"/>
        <v>0</v>
      </c>
      <c r="AF95" s="326">
        <f t="shared" si="42"/>
        <v>13.931576039423664</v>
      </c>
      <c r="AG95" s="326">
        <f t="shared" si="43"/>
        <v>254.13161820222365</v>
      </c>
      <c r="AH95" s="326">
        <f t="shared" si="44"/>
        <v>268.0631942416473</v>
      </c>
      <c r="AI95" s="319">
        <f>係数表!F96</f>
        <v>9.7306099486298842E-2</v>
      </c>
      <c r="AJ95" s="326">
        <f t="shared" si="45"/>
        <v>0</v>
      </c>
      <c r="AK95" s="326">
        <f t="shared" si="46"/>
        <v>13.763030127174749</v>
      </c>
      <c r="AL95" s="326">
        <f t="shared" si="47"/>
        <v>251.05710277769606</v>
      </c>
      <c r="AM95" s="326">
        <f t="shared" si="48"/>
        <v>264.82013290487083</v>
      </c>
    </row>
    <row r="96" spans="1:39" x14ac:dyDescent="0.25">
      <c r="A96" s="179">
        <v>91</v>
      </c>
      <c r="B96" s="212" t="s">
        <v>468</v>
      </c>
      <c r="C96" s="258" t="s">
        <v>310</v>
      </c>
      <c r="D96" s="18"/>
      <c r="E96" s="314">
        <f>'(建設)投入分析'!BW96</f>
        <v>0</v>
      </c>
      <c r="F96" s="315">
        <f>'(建設)投入分析'!BV96</f>
        <v>0</v>
      </c>
      <c r="G96" s="316">
        <f>係数表!D97</f>
        <v>0.91002639117130357</v>
      </c>
      <c r="H96" s="317">
        <f t="shared" si="26"/>
        <v>0</v>
      </c>
      <c r="I96" s="317">
        <v>0</v>
      </c>
      <c r="J96" s="317">
        <f t="shared" si="27"/>
        <v>0</v>
      </c>
      <c r="K96" s="318">
        <f>係数表!AI97</f>
        <v>0.51446076099960747</v>
      </c>
      <c r="L96" s="317">
        <f t="shared" si="32"/>
        <v>0</v>
      </c>
      <c r="M96" s="317">
        <f t="shared" si="33"/>
        <v>0</v>
      </c>
      <c r="N96" s="317">
        <f t="shared" si="34"/>
        <v>0</v>
      </c>
      <c r="O96" s="319">
        <f>係数表!H97</f>
        <v>0.3952151422871788</v>
      </c>
      <c r="P96" s="320">
        <f t="shared" si="35"/>
        <v>0</v>
      </c>
      <c r="Q96" s="320">
        <f t="shared" si="36"/>
        <v>0</v>
      </c>
      <c r="R96" s="317">
        <f t="shared" si="28"/>
        <v>0</v>
      </c>
      <c r="S96" s="321"/>
      <c r="T96" s="322"/>
      <c r="U96" s="323">
        <f>係数表!I97</f>
        <v>9.9960926836868127E-4</v>
      </c>
      <c r="V96" s="324">
        <f t="shared" si="37"/>
        <v>87.202607383092129</v>
      </c>
      <c r="W96" s="324">
        <f t="shared" si="38"/>
        <v>79.356674097563399</v>
      </c>
      <c r="X96" s="324">
        <v>79.356674097563399</v>
      </c>
      <c r="Y96" s="325">
        <f t="shared" si="29"/>
        <v>79.356674097563399</v>
      </c>
      <c r="Z96" s="315">
        <f t="shared" si="30"/>
        <v>40.825894946630306</v>
      </c>
      <c r="AA96" s="315">
        <f t="shared" si="31"/>
        <v>40.825894946630306</v>
      </c>
      <c r="AB96" s="315">
        <f t="shared" si="39"/>
        <v>31.362959244905795</v>
      </c>
      <c r="AC96" s="315">
        <f t="shared" si="40"/>
        <v>31.362959244905795</v>
      </c>
      <c r="AD96" s="319">
        <f>係数表!E97</f>
        <v>5.4447604744290362E-2</v>
      </c>
      <c r="AE96" s="326">
        <f t="shared" si="41"/>
        <v>0</v>
      </c>
      <c r="AF96" s="326">
        <f t="shared" si="42"/>
        <v>0</v>
      </c>
      <c r="AG96" s="326">
        <f t="shared" si="43"/>
        <v>4.3207808250855972</v>
      </c>
      <c r="AH96" s="326">
        <f t="shared" si="44"/>
        <v>4.3207808250855972</v>
      </c>
      <c r="AI96" s="319">
        <f>係数表!F97</f>
        <v>5.3926606315806397E-2</v>
      </c>
      <c r="AJ96" s="326">
        <f t="shared" si="45"/>
        <v>0</v>
      </c>
      <c r="AK96" s="326">
        <f t="shared" si="46"/>
        <v>0</v>
      </c>
      <c r="AL96" s="326">
        <f t="shared" si="47"/>
        <v>4.2794361225910524</v>
      </c>
      <c r="AM96" s="326">
        <f t="shared" si="48"/>
        <v>4.2794361225910524</v>
      </c>
    </row>
    <row r="97" spans="1:39" x14ac:dyDescent="0.25">
      <c r="A97" s="179">
        <v>92</v>
      </c>
      <c r="B97" s="212" t="s">
        <v>469</v>
      </c>
      <c r="C97" s="258" t="s">
        <v>470</v>
      </c>
      <c r="D97" s="18"/>
      <c r="E97" s="314">
        <f>'(建設)投入分析'!BW97</f>
        <v>0</v>
      </c>
      <c r="F97" s="315">
        <f>'(建設)投入分析'!BV97</f>
        <v>0</v>
      </c>
      <c r="G97" s="316">
        <f>係数表!D98</f>
        <v>0.99992204970529264</v>
      </c>
      <c r="H97" s="317">
        <f t="shared" si="26"/>
        <v>0</v>
      </c>
      <c r="I97" s="317">
        <v>0</v>
      </c>
      <c r="J97" s="317">
        <f t="shared" si="27"/>
        <v>0</v>
      </c>
      <c r="K97" s="318">
        <f>係数表!AI98</f>
        <v>0.56162820624469401</v>
      </c>
      <c r="L97" s="317">
        <f t="shared" si="32"/>
        <v>0</v>
      </c>
      <c r="M97" s="317">
        <f t="shared" si="33"/>
        <v>0</v>
      </c>
      <c r="N97" s="317">
        <f t="shared" si="34"/>
        <v>0</v>
      </c>
      <c r="O97" s="319">
        <f>係数表!H98</f>
        <v>0.44832645763504153</v>
      </c>
      <c r="P97" s="320">
        <f t="shared" si="35"/>
        <v>0</v>
      </c>
      <c r="Q97" s="320">
        <f t="shared" si="36"/>
        <v>0</v>
      </c>
      <c r="R97" s="317">
        <f t="shared" si="28"/>
        <v>0</v>
      </c>
      <c r="S97" s="321"/>
      <c r="T97" s="322"/>
      <c r="U97" s="323">
        <f>係数表!I98</f>
        <v>2.8286173791699551E-2</v>
      </c>
      <c r="V97" s="324">
        <f t="shared" si="37"/>
        <v>2467.59227388209</v>
      </c>
      <c r="W97" s="324">
        <f t="shared" si="38"/>
        <v>2467.3999243371231</v>
      </c>
      <c r="X97" s="324">
        <v>2485.3953075225468</v>
      </c>
      <c r="Y97" s="325">
        <f t="shared" si="29"/>
        <v>2485.3953075225468</v>
      </c>
      <c r="Z97" s="315">
        <f t="shared" si="30"/>
        <v>1395.8681083728675</v>
      </c>
      <c r="AA97" s="315">
        <f t="shared" si="31"/>
        <v>1395.8681083728675</v>
      </c>
      <c r="AB97" s="315">
        <f t="shared" si="39"/>
        <v>1114.2684740443381</v>
      </c>
      <c r="AC97" s="315">
        <f t="shared" si="40"/>
        <v>1114.2684740443381</v>
      </c>
      <c r="AD97" s="319">
        <f>係数表!E98</f>
        <v>9.1287260421116401E-2</v>
      </c>
      <c r="AE97" s="326">
        <f t="shared" si="41"/>
        <v>0</v>
      </c>
      <c r="AF97" s="326">
        <f t="shared" si="42"/>
        <v>0</v>
      </c>
      <c r="AG97" s="326">
        <f t="shared" si="43"/>
        <v>226.88492868723142</v>
      </c>
      <c r="AH97" s="326">
        <f t="shared" si="44"/>
        <v>226.88492868723142</v>
      </c>
      <c r="AI97" s="319">
        <f>係数表!F98</f>
        <v>8.1443512868161441E-2</v>
      </c>
      <c r="AJ97" s="326">
        <f t="shared" si="45"/>
        <v>0</v>
      </c>
      <c r="AK97" s="326">
        <f t="shared" si="46"/>
        <v>0</v>
      </c>
      <c r="AL97" s="326">
        <f t="shared" si="47"/>
        <v>202.4193247106806</v>
      </c>
      <c r="AM97" s="326">
        <f t="shared" si="48"/>
        <v>202.4193247106806</v>
      </c>
    </row>
    <row r="98" spans="1:39" x14ac:dyDescent="0.25">
      <c r="A98" s="179">
        <v>93</v>
      </c>
      <c r="B98" s="212" t="s">
        <v>471</v>
      </c>
      <c r="C98" s="258" t="s">
        <v>472</v>
      </c>
      <c r="D98" s="18"/>
      <c r="E98" s="314">
        <f>'(建設)投入分析'!BW98</f>
        <v>1.4988482110930517E-6</v>
      </c>
      <c r="F98" s="315">
        <f>'(建設)投入分析'!BV98</f>
        <v>0.37471205277326292</v>
      </c>
      <c r="G98" s="316">
        <f>係数表!D99</f>
        <v>1</v>
      </c>
      <c r="H98" s="317">
        <f t="shared" si="26"/>
        <v>0.37471205277326292</v>
      </c>
      <c r="I98" s="317">
        <v>49.483214690710703</v>
      </c>
      <c r="J98" s="317">
        <f t="shared" si="27"/>
        <v>49.483214690710703</v>
      </c>
      <c r="K98" s="318">
        <f>係数表!AI99</f>
        <v>0.62564165396110905</v>
      </c>
      <c r="L98" s="317">
        <f t="shared" si="32"/>
        <v>0</v>
      </c>
      <c r="M98" s="317">
        <f t="shared" si="33"/>
        <v>30.958760282408893</v>
      </c>
      <c r="N98" s="317">
        <f t="shared" si="34"/>
        <v>30.958760282408893</v>
      </c>
      <c r="O98" s="319">
        <f>係数表!H99</f>
        <v>0.53602591171166869</v>
      </c>
      <c r="P98" s="320">
        <f t="shared" si="35"/>
        <v>0</v>
      </c>
      <c r="Q98" s="320">
        <f t="shared" si="36"/>
        <v>26.524285269012442</v>
      </c>
      <c r="R98" s="317">
        <f t="shared" si="28"/>
        <v>26.524285269012442</v>
      </c>
      <c r="S98" s="321"/>
      <c r="T98" s="322"/>
      <c r="U98" s="323">
        <f>係数表!I99</f>
        <v>6.9089875519578602E-4</v>
      </c>
      <c r="V98" s="324">
        <f t="shared" si="37"/>
        <v>60.271722959439543</v>
      </c>
      <c r="W98" s="324">
        <f t="shared" si="38"/>
        <v>60.271722959439543</v>
      </c>
      <c r="X98" s="324">
        <v>125.16894351469314</v>
      </c>
      <c r="Y98" s="325">
        <f t="shared" si="29"/>
        <v>174.65215820540385</v>
      </c>
      <c r="Z98" s="315">
        <f t="shared" si="30"/>
        <v>78.310904845097255</v>
      </c>
      <c r="AA98" s="315">
        <f t="shared" si="31"/>
        <v>109.26966512750614</v>
      </c>
      <c r="AB98" s="315">
        <f t="shared" si="39"/>
        <v>67.093797065449749</v>
      </c>
      <c r="AC98" s="315">
        <f t="shared" si="40"/>
        <v>93.618082334462201</v>
      </c>
      <c r="AD98" s="319">
        <f>係数表!E99</f>
        <v>0.11606228205880365</v>
      </c>
      <c r="AE98" s="326">
        <f t="shared" si="41"/>
        <v>0</v>
      </c>
      <c r="AF98" s="326">
        <f t="shared" si="42"/>
        <v>5.743134820609602</v>
      </c>
      <c r="AG98" s="326">
        <f t="shared" si="43"/>
        <v>14.527393227204776</v>
      </c>
      <c r="AH98" s="326">
        <f t="shared" si="44"/>
        <v>20.270528047814381</v>
      </c>
      <c r="AI98" s="319">
        <f>係数表!F99</f>
        <v>0.11070739155876475</v>
      </c>
      <c r="AJ98" s="326">
        <f t="shared" si="45"/>
        <v>0</v>
      </c>
      <c r="AK98" s="326">
        <f t="shared" si="46"/>
        <v>5.4781576243509296</v>
      </c>
      <c r="AL98" s="326">
        <f t="shared" si="47"/>
        <v>13.857127240678041</v>
      </c>
      <c r="AM98" s="326">
        <f t="shared" si="48"/>
        <v>19.335284865028971</v>
      </c>
    </row>
    <row r="99" spans="1:39" x14ac:dyDescent="0.25">
      <c r="A99" s="179">
        <v>94</v>
      </c>
      <c r="B99" s="212" t="s">
        <v>473</v>
      </c>
      <c r="C99" s="258" t="s">
        <v>474</v>
      </c>
      <c r="D99" s="18"/>
      <c r="E99" s="314">
        <f>'(建設)投入分析'!BW99</f>
        <v>0</v>
      </c>
      <c r="F99" s="315">
        <f>'(建設)投入分析'!BV99</f>
        <v>0</v>
      </c>
      <c r="G99" s="316">
        <f>係数表!D100</f>
        <v>1</v>
      </c>
      <c r="H99" s="317">
        <f t="shared" si="26"/>
        <v>0</v>
      </c>
      <c r="I99" s="317">
        <v>0</v>
      </c>
      <c r="J99" s="317">
        <f t="shared" si="27"/>
        <v>0</v>
      </c>
      <c r="K99" s="318">
        <f>係数表!AI100</f>
        <v>0.67641758685564357</v>
      </c>
      <c r="L99" s="317">
        <f t="shared" si="32"/>
        <v>0</v>
      </c>
      <c r="M99" s="317">
        <f t="shared" si="33"/>
        <v>0</v>
      </c>
      <c r="N99" s="317">
        <f t="shared" si="34"/>
        <v>0</v>
      </c>
      <c r="O99" s="319">
        <f>係数表!H100</f>
        <v>0.63500098443006037</v>
      </c>
      <c r="P99" s="320">
        <f t="shared" si="35"/>
        <v>0</v>
      </c>
      <c r="Q99" s="320">
        <f t="shared" si="36"/>
        <v>0</v>
      </c>
      <c r="R99" s="317">
        <f t="shared" si="28"/>
        <v>0</v>
      </c>
      <c r="S99" s="321"/>
      <c r="T99" s="322"/>
      <c r="U99" s="323">
        <f>係数表!I100</f>
        <v>1.9338405037368184E-2</v>
      </c>
      <c r="V99" s="324">
        <f t="shared" si="37"/>
        <v>1687.0185133846285</v>
      </c>
      <c r="W99" s="324">
        <f t="shared" si="38"/>
        <v>1687.0185133846285</v>
      </c>
      <c r="X99" s="324">
        <v>1687.0185133846285</v>
      </c>
      <c r="Y99" s="325">
        <f t="shared" si="29"/>
        <v>1687.0185133846285</v>
      </c>
      <c r="Z99" s="315">
        <f t="shared" si="30"/>
        <v>1141.1289918044256</v>
      </c>
      <c r="AA99" s="315">
        <f t="shared" si="31"/>
        <v>1141.1289918044256</v>
      </c>
      <c r="AB99" s="315">
        <f t="shared" si="39"/>
        <v>1071.258416750976</v>
      </c>
      <c r="AC99" s="315">
        <f t="shared" si="40"/>
        <v>1071.258416750976</v>
      </c>
      <c r="AD99" s="319">
        <f>係数表!E100</f>
        <v>0.15615876298668108</v>
      </c>
      <c r="AE99" s="326">
        <f t="shared" si="41"/>
        <v>0</v>
      </c>
      <c r="AF99" s="326">
        <f t="shared" si="42"/>
        <v>0</v>
      </c>
      <c r="AG99" s="326">
        <f t="shared" si="43"/>
        <v>263.44272418577327</v>
      </c>
      <c r="AH99" s="326">
        <f t="shared" si="44"/>
        <v>263.44272418577327</v>
      </c>
      <c r="AI99" s="319">
        <f>係数表!F100</f>
        <v>0.15383841440862495</v>
      </c>
      <c r="AJ99" s="326">
        <f t="shared" si="45"/>
        <v>0</v>
      </c>
      <c r="AK99" s="326">
        <f t="shared" si="46"/>
        <v>0</v>
      </c>
      <c r="AL99" s="326">
        <f t="shared" si="47"/>
        <v>259.52825317708687</v>
      </c>
      <c r="AM99" s="326">
        <f t="shared" si="48"/>
        <v>259.52825317708687</v>
      </c>
    </row>
    <row r="100" spans="1:39" x14ac:dyDescent="0.25">
      <c r="A100" s="179">
        <v>95</v>
      </c>
      <c r="B100" s="212" t="s">
        <v>475</v>
      </c>
      <c r="C100" s="258" t="s">
        <v>476</v>
      </c>
      <c r="D100" s="18"/>
      <c r="E100" s="314">
        <f>'(建設)投入分析'!BW100</f>
        <v>0</v>
      </c>
      <c r="F100" s="315">
        <f>'(建設)投入分析'!BV100</f>
        <v>0</v>
      </c>
      <c r="G100" s="316">
        <f>係数表!D101</f>
        <v>1</v>
      </c>
      <c r="H100" s="317">
        <f t="shared" si="26"/>
        <v>0</v>
      </c>
      <c r="I100" s="317">
        <v>0</v>
      </c>
      <c r="J100" s="317">
        <f t="shared" si="27"/>
        <v>0</v>
      </c>
      <c r="K100" s="318">
        <f>係数表!AI101</f>
        <v>0.75514742142439284</v>
      </c>
      <c r="L100" s="317">
        <f t="shared" si="32"/>
        <v>0</v>
      </c>
      <c r="M100" s="317">
        <f t="shared" si="33"/>
        <v>0</v>
      </c>
      <c r="N100" s="317">
        <f t="shared" si="34"/>
        <v>0</v>
      </c>
      <c r="O100" s="319">
        <f>係数表!H101</f>
        <v>0.63537773743507431</v>
      </c>
      <c r="P100" s="320">
        <f t="shared" si="35"/>
        <v>0</v>
      </c>
      <c r="Q100" s="320">
        <f t="shared" si="36"/>
        <v>0</v>
      </c>
      <c r="R100" s="317">
        <f t="shared" si="28"/>
        <v>0</v>
      </c>
      <c r="S100" s="321"/>
      <c r="T100" s="322"/>
      <c r="U100" s="323">
        <f>係数表!I101</f>
        <v>3.0186925758509818E-3</v>
      </c>
      <c r="V100" s="324">
        <f t="shared" si="37"/>
        <v>263.34075906657102</v>
      </c>
      <c r="W100" s="324">
        <f t="shared" si="38"/>
        <v>263.34075906657102</v>
      </c>
      <c r="X100" s="324">
        <v>263.34075906657102</v>
      </c>
      <c r="Y100" s="325">
        <f t="shared" si="29"/>
        <v>263.34075906657102</v>
      </c>
      <c r="Z100" s="315">
        <f t="shared" si="30"/>
        <v>198.8610951650634</v>
      </c>
      <c r="AA100" s="315">
        <f t="shared" si="31"/>
        <v>198.8610951650634</v>
      </c>
      <c r="AB100" s="315">
        <f t="shared" si="39"/>
        <v>167.32085567015292</v>
      </c>
      <c r="AC100" s="315">
        <f t="shared" si="40"/>
        <v>167.32085567015292</v>
      </c>
      <c r="AD100" s="319">
        <f>係数表!E101</f>
        <v>0.17516552729417567</v>
      </c>
      <c r="AE100" s="326">
        <f t="shared" si="41"/>
        <v>0</v>
      </c>
      <c r="AF100" s="326">
        <f t="shared" si="42"/>
        <v>0</v>
      </c>
      <c r="AG100" s="326">
        <f t="shared" si="43"/>
        <v>46.128222919944385</v>
      </c>
      <c r="AH100" s="326">
        <f t="shared" si="44"/>
        <v>46.128222919944385</v>
      </c>
      <c r="AI100" s="319">
        <f>係数表!F101</f>
        <v>0.17232626181071589</v>
      </c>
      <c r="AJ100" s="326">
        <f t="shared" si="45"/>
        <v>0</v>
      </c>
      <c r="AK100" s="326">
        <f t="shared" si="46"/>
        <v>0</v>
      </c>
      <c r="AL100" s="326">
        <f t="shared" si="47"/>
        <v>45.380528592338571</v>
      </c>
      <c r="AM100" s="326">
        <f t="shared" si="48"/>
        <v>45.380528592338571</v>
      </c>
    </row>
    <row r="101" spans="1:39" x14ac:dyDescent="0.25">
      <c r="A101" s="179">
        <v>96</v>
      </c>
      <c r="B101" s="212" t="s">
        <v>477</v>
      </c>
      <c r="C101" s="258" t="s">
        <v>478</v>
      </c>
      <c r="D101" s="18"/>
      <c r="E101" s="314">
        <f>'(建設)投入分析'!BW101</f>
        <v>1.0754403742097593E-3</v>
      </c>
      <c r="F101" s="315">
        <f>'(建設)投入分析'!BV101</f>
        <v>268.86009355243982</v>
      </c>
      <c r="G101" s="316">
        <f>係数表!D102</f>
        <v>0.97164020107120419</v>
      </c>
      <c r="H101" s="317">
        <f t="shared" si="26"/>
        <v>261.23527535931538</v>
      </c>
      <c r="I101" s="317">
        <v>515.69937181671651</v>
      </c>
      <c r="J101" s="317">
        <f t="shared" si="27"/>
        <v>515.69937181671651</v>
      </c>
      <c r="K101" s="318">
        <f>係数表!AI102</f>
        <v>0.56318244105715232</v>
      </c>
      <c r="L101" s="317">
        <f t="shared" si="32"/>
        <v>0</v>
      </c>
      <c r="M101" s="317">
        <f t="shared" si="33"/>
        <v>290.43283107137842</v>
      </c>
      <c r="N101" s="317">
        <f t="shared" si="34"/>
        <v>290.43283107137842</v>
      </c>
      <c r="O101" s="319">
        <f>係数表!H102</f>
        <v>0.4967028017779711</v>
      </c>
      <c r="P101" s="320">
        <f t="shared" si="35"/>
        <v>0</v>
      </c>
      <c r="Q101" s="320">
        <f t="shared" si="36"/>
        <v>256.14932285650275</v>
      </c>
      <c r="R101" s="317">
        <f t="shared" si="28"/>
        <v>256.14932285650275</v>
      </c>
      <c r="S101" s="321"/>
      <c r="T101" s="322"/>
      <c r="U101" s="323">
        <f>係数表!I102</f>
        <v>1.0808284007939442E-2</v>
      </c>
      <c r="V101" s="324">
        <f t="shared" si="37"/>
        <v>942.87895946326375</v>
      </c>
      <c r="W101" s="324">
        <f t="shared" si="38"/>
        <v>916.13910175869341</v>
      </c>
      <c r="X101" s="324">
        <v>1071.520511147306</v>
      </c>
      <c r="Y101" s="325">
        <f t="shared" si="29"/>
        <v>1587.2198829640224</v>
      </c>
      <c r="Z101" s="315">
        <f t="shared" si="30"/>
        <v>603.46153711074737</v>
      </c>
      <c r="AA101" s="315">
        <f t="shared" si="31"/>
        <v>893.89436818212573</v>
      </c>
      <c r="AB101" s="315">
        <f t="shared" si="39"/>
        <v>532.22724004943063</v>
      </c>
      <c r="AC101" s="315">
        <f t="shared" si="40"/>
        <v>788.37656290593327</v>
      </c>
      <c r="AD101" s="319">
        <f>係数表!E102</f>
        <v>0.12987407128446657</v>
      </c>
      <c r="AE101" s="326">
        <f t="shared" si="41"/>
        <v>0</v>
      </c>
      <c r="AF101" s="326">
        <f t="shared" si="42"/>
        <v>66.975976976678865</v>
      </c>
      <c r="AG101" s="326">
        <f t="shared" si="43"/>
        <v>139.16273124751328</v>
      </c>
      <c r="AH101" s="326">
        <f t="shared" si="44"/>
        <v>206.13870822419213</v>
      </c>
      <c r="AI101" s="319">
        <f>係数表!F102</f>
        <v>9.8030526245246566E-2</v>
      </c>
      <c r="AJ101" s="326">
        <f t="shared" si="45"/>
        <v>0</v>
      </c>
      <c r="AK101" s="326">
        <f t="shared" si="46"/>
        <v>50.554280803535796</v>
      </c>
      <c r="AL101" s="326">
        <f t="shared" si="47"/>
        <v>105.04171959034601</v>
      </c>
      <c r="AM101" s="326">
        <f t="shared" si="48"/>
        <v>155.59600039388178</v>
      </c>
    </row>
    <row r="102" spans="1:39" x14ac:dyDescent="0.25">
      <c r="A102" s="179">
        <v>97</v>
      </c>
      <c r="B102" s="212" t="s">
        <v>479</v>
      </c>
      <c r="C102" s="258" t="s">
        <v>311</v>
      </c>
      <c r="D102" s="18"/>
      <c r="E102" s="314">
        <f>'(建設)投入分析'!BW102</f>
        <v>3.9585235635875009E-2</v>
      </c>
      <c r="F102" s="315">
        <f>'(建設)投入分析'!BV102</f>
        <v>9896.3089089687528</v>
      </c>
      <c r="G102" s="316">
        <f>係数表!D103</f>
        <v>0.98798789561106037</v>
      </c>
      <c r="H102" s="317">
        <f t="shared" si="26"/>
        <v>9777.4334132890272</v>
      </c>
      <c r="I102" s="317">
        <v>11754.359568132073</v>
      </c>
      <c r="J102" s="317">
        <f t="shared" si="27"/>
        <v>11754.359568132073</v>
      </c>
      <c r="K102" s="318">
        <f>係数表!AI103</f>
        <v>0.66650019318328768</v>
      </c>
      <c r="L102" s="317">
        <f t="shared" si="32"/>
        <v>0</v>
      </c>
      <c r="M102" s="317">
        <f t="shared" si="33"/>
        <v>7834.2829229058525</v>
      </c>
      <c r="N102" s="317">
        <f t="shared" si="34"/>
        <v>7834.2829229058525</v>
      </c>
      <c r="O102" s="319">
        <f>係数表!H103</f>
        <v>0.12511196300401203</v>
      </c>
      <c r="P102" s="320">
        <f t="shared" si="35"/>
        <v>0</v>
      </c>
      <c r="Q102" s="320">
        <f t="shared" si="36"/>
        <v>1470.6109994239948</v>
      </c>
      <c r="R102" s="317">
        <f t="shared" si="28"/>
        <v>1470.6109994239948</v>
      </c>
      <c r="S102" s="321"/>
      <c r="T102" s="322"/>
      <c r="U102" s="323">
        <f>係数表!I103</f>
        <v>1.5652922359071983E-3</v>
      </c>
      <c r="V102" s="324">
        <f t="shared" si="37"/>
        <v>136.55091905097672</v>
      </c>
      <c r="W102" s="324">
        <f t="shared" si="38"/>
        <v>134.91065515693074</v>
      </c>
      <c r="X102" s="324">
        <v>1012.6652135107139</v>
      </c>
      <c r="Y102" s="325">
        <f t="shared" ref="Y102:Y112" si="49">J102+X102</f>
        <v>12767.024781642787</v>
      </c>
      <c r="Z102" s="315">
        <f t="shared" ref="Z102:Z112" si="50">+X102*K102</f>
        <v>674.94156043488613</v>
      </c>
      <c r="AA102" s="315">
        <f t="shared" ref="AA102:AA112" si="51">Y102*K102</f>
        <v>8509.2244833407385</v>
      </c>
      <c r="AB102" s="315">
        <f t="shared" si="39"/>
        <v>126.69653272820238</v>
      </c>
      <c r="AC102" s="315">
        <f t="shared" si="40"/>
        <v>1597.3075321521972</v>
      </c>
      <c r="AD102" s="319">
        <f>係数表!E103</f>
        <v>3.0005985905156924E-2</v>
      </c>
      <c r="AE102" s="326">
        <f t="shared" si="41"/>
        <v>0</v>
      </c>
      <c r="AF102" s="326">
        <f t="shared" si="42"/>
        <v>352.7011475255174</v>
      </c>
      <c r="AG102" s="326">
        <f t="shared" si="43"/>
        <v>30.386018123245208</v>
      </c>
      <c r="AH102" s="326">
        <f t="shared" si="44"/>
        <v>383.08716564876261</v>
      </c>
      <c r="AI102" s="319">
        <f>係数表!F103</f>
        <v>2.679684258378482E-2</v>
      </c>
      <c r="AJ102" s="326">
        <f t="shared" si="45"/>
        <v>0</v>
      </c>
      <c r="AK102" s="326">
        <f t="shared" si="46"/>
        <v>314.97972302044008</v>
      </c>
      <c r="AL102" s="326">
        <f t="shared" si="47"/>
        <v>27.136230316521445</v>
      </c>
      <c r="AM102" s="326">
        <f t="shared" si="48"/>
        <v>342.11595333696152</v>
      </c>
    </row>
    <row r="103" spans="1:39" x14ac:dyDescent="0.25">
      <c r="A103" s="179">
        <v>98</v>
      </c>
      <c r="B103" s="212" t="s">
        <v>480</v>
      </c>
      <c r="C103" s="258" t="s">
        <v>312</v>
      </c>
      <c r="D103" s="18"/>
      <c r="E103" s="314">
        <f>'(建設)投入分析'!BW103</f>
        <v>1.3357115126723025E-3</v>
      </c>
      <c r="F103" s="315">
        <f>'(建設)投入分析'!BV103</f>
        <v>333.92787816807561</v>
      </c>
      <c r="G103" s="316">
        <f>係数表!D104</f>
        <v>0.8853594129944371</v>
      </c>
      <c r="H103" s="317">
        <f t="shared" si="26"/>
        <v>295.64619019736534</v>
      </c>
      <c r="I103" s="317">
        <v>1391.0416647991499</v>
      </c>
      <c r="J103" s="317">
        <f t="shared" si="27"/>
        <v>1391.0416647991499</v>
      </c>
      <c r="K103" s="318">
        <f>係数表!AI104</f>
        <v>0.26808626028976168</v>
      </c>
      <c r="L103" s="317">
        <f t="shared" si="32"/>
        <v>0</v>
      </c>
      <c r="M103" s="317">
        <f t="shared" si="33"/>
        <v>372.91915782324833</v>
      </c>
      <c r="N103" s="317">
        <f t="shared" si="34"/>
        <v>372.91915782324833</v>
      </c>
      <c r="O103" s="319">
        <f>係数表!H104</f>
        <v>0.1393494849331188</v>
      </c>
      <c r="P103" s="320">
        <f t="shared" si="35"/>
        <v>0</v>
      </c>
      <c r="Q103" s="320">
        <f t="shared" si="36"/>
        <v>193.84093951026964</v>
      </c>
      <c r="R103" s="317">
        <f t="shared" si="28"/>
        <v>193.84093951026964</v>
      </c>
      <c r="S103" s="321"/>
      <c r="T103" s="322"/>
      <c r="U103" s="323">
        <f>係数表!I104</f>
        <v>1.3723084912579335E-5</v>
      </c>
      <c r="V103" s="324">
        <f t="shared" si="37"/>
        <v>1.1971565526492516</v>
      </c>
      <c r="W103" s="324">
        <f t="shared" si="38"/>
        <v>1.0599138227159852</v>
      </c>
      <c r="X103" s="324">
        <v>1072.7546302063254</v>
      </c>
      <c r="Y103" s="325">
        <f t="shared" si="49"/>
        <v>2463.7962950054753</v>
      </c>
      <c r="Z103" s="315">
        <f t="shared" si="50"/>
        <v>287.59077702053997</v>
      </c>
      <c r="AA103" s="315">
        <f t="shared" si="51"/>
        <v>660.5099348437883</v>
      </c>
      <c r="AB103" s="315">
        <f t="shared" si="39"/>
        <v>149.48780517886976</v>
      </c>
      <c r="AC103" s="315">
        <f t="shared" si="40"/>
        <v>343.3287446891394</v>
      </c>
      <c r="AD103" s="319">
        <f>係数表!E104</f>
        <v>2.6002053446732246E-2</v>
      </c>
      <c r="AE103" s="326">
        <f t="shared" si="41"/>
        <v>0</v>
      </c>
      <c r="AF103" s="326">
        <f t="shared" si="42"/>
        <v>36.169939714738895</v>
      </c>
      <c r="AG103" s="326">
        <f t="shared" si="43"/>
        <v>27.893823229854359</v>
      </c>
      <c r="AH103" s="326">
        <f t="shared" si="44"/>
        <v>64.06376294459325</v>
      </c>
      <c r="AI103" s="319">
        <f>係数表!F104</f>
        <v>2.1107441623304263E-2</v>
      </c>
      <c r="AJ103" s="326">
        <f t="shared" si="45"/>
        <v>0</v>
      </c>
      <c r="AK103" s="326">
        <f t="shared" si="46"/>
        <v>29.361330735332032</v>
      </c>
      <c r="AL103" s="326">
        <f t="shared" si="47"/>
        <v>22.643105733209364</v>
      </c>
      <c r="AM103" s="326">
        <f t="shared" si="48"/>
        <v>52.0044364685414</v>
      </c>
    </row>
    <row r="104" spans="1:39" x14ac:dyDescent="0.25">
      <c r="A104" s="179">
        <v>99</v>
      </c>
      <c r="B104" s="212" t="s">
        <v>481</v>
      </c>
      <c r="C104" s="258" t="s">
        <v>313</v>
      </c>
      <c r="D104" s="18"/>
      <c r="E104" s="314">
        <f>'(建設)投入分析'!BW104</f>
        <v>5.4542505525926E-3</v>
      </c>
      <c r="F104" s="315">
        <f>'(建設)投入分析'!BV104</f>
        <v>1363.56263814815</v>
      </c>
      <c r="G104" s="316">
        <f>係数表!D105</f>
        <v>0.9999753851490053</v>
      </c>
      <c r="H104" s="317">
        <f t="shared" si="26"/>
        <v>1363.52907425699</v>
      </c>
      <c r="I104" s="317">
        <v>5431.3312074966552</v>
      </c>
      <c r="J104" s="317">
        <f t="shared" si="27"/>
        <v>5431.3312074966552</v>
      </c>
      <c r="K104" s="318">
        <f>係数表!AI105</f>
        <v>0.36833115085714069</v>
      </c>
      <c r="L104" s="317">
        <f t="shared" si="32"/>
        <v>0</v>
      </c>
      <c r="M104" s="317">
        <f t="shared" si="33"/>
        <v>2000.5284743435466</v>
      </c>
      <c r="N104" s="317">
        <f t="shared" si="34"/>
        <v>2000.5284743435466</v>
      </c>
      <c r="O104" s="319">
        <f>係数表!H105</f>
        <v>0.27844686325242546</v>
      </c>
      <c r="P104" s="320">
        <f t="shared" si="35"/>
        <v>0</v>
      </c>
      <c r="Q104" s="320">
        <f t="shared" si="36"/>
        <v>1512.337138012452</v>
      </c>
      <c r="R104" s="317">
        <f t="shared" si="28"/>
        <v>1512.337138012452</v>
      </c>
      <c r="S104" s="321"/>
      <c r="T104" s="322"/>
      <c r="U104" s="323">
        <f>係数表!I105</f>
        <v>9.4364466955626277E-3</v>
      </c>
      <c r="V104" s="324">
        <f t="shared" si="37"/>
        <v>823.20440828598328</v>
      </c>
      <c r="W104" s="324">
        <f t="shared" si="38"/>
        <v>823.18414523213517</v>
      </c>
      <c r="X104" s="324">
        <v>1787.1137057078324</v>
      </c>
      <c r="Y104" s="325">
        <f t="shared" si="49"/>
        <v>7218.4449132044874</v>
      </c>
      <c r="Z104" s="315">
        <f t="shared" si="50"/>
        <v>658.2496479359354</v>
      </c>
      <c r="AA104" s="315">
        <f t="shared" si="51"/>
        <v>2658.778122279482</v>
      </c>
      <c r="AB104" s="315">
        <f t="shared" si="39"/>
        <v>497.61620562976412</v>
      </c>
      <c r="AC104" s="315">
        <f t="shared" si="40"/>
        <v>2009.9533436422162</v>
      </c>
      <c r="AD104" s="319">
        <f>係数表!E105</f>
        <v>7.3270327896397452E-2</v>
      </c>
      <c r="AE104" s="326">
        <f t="shared" si="41"/>
        <v>0</v>
      </c>
      <c r="AF104" s="326">
        <f t="shared" si="42"/>
        <v>397.95541848721626</v>
      </c>
      <c r="AG104" s="326">
        <f t="shared" si="43"/>
        <v>130.94240720535882</v>
      </c>
      <c r="AH104" s="326">
        <f t="shared" si="44"/>
        <v>528.897825692575</v>
      </c>
      <c r="AI104" s="319">
        <f>係数表!F105</f>
        <v>5.4845917411048481E-2</v>
      </c>
      <c r="AJ104" s="326">
        <f t="shared" si="45"/>
        <v>0</v>
      </c>
      <c r="AK104" s="326">
        <f t="shared" si="46"/>
        <v>297.88634283841179</v>
      </c>
      <c r="AL104" s="326">
        <f t="shared" si="47"/>
        <v>98.01589070740458</v>
      </c>
      <c r="AM104" s="326">
        <f t="shared" si="48"/>
        <v>395.90223354581633</v>
      </c>
    </row>
    <row r="105" spans="1:39" x14ac:dyDescent="0.25">
      <c r="A105" s="179">
        <v>100</v>
      </c>
      <c r="B105" s="212" t="s">
        <v>482</v>
      </c>
      <c r="C105" s="258" t="s">
        <v>483</v>
      </c>
      <c r="D105" s="18"/>
      <c r="E105" s="314">
        <f>'(建設)投入分析'!BW105</f>
        <v>3.3089962578224601E-2</v>
      </c>
      <c r="F105" s="315">
        <f>'(建設)投入分析'!BV105</f>
        <v>8272.4906445561501</v>
      </c>
      <c r="G105" s="316">
        <f>係数表!D106</f>
        <v>0.94046388932423808</v>
      </c>
      <c r="H105" s="317">
        <f t="shared" si="26"/>
        <v>7779.9787259776504</v>
      </c>
      <c r="I105" s="317">
        <v>15410.232199081709</v>
      </c>
      <c r="J105" s="317">
        <f t="shared" si="27"/>
        <v>15410.232199081709</v>
      </c>
      <c r="K105" s="318">
        <f>係数表!AI106</f>
        <v>0.71236428865124102</v>
      </c>
      <c r="L105" s="317">
        <f t="shared" si="32"/>
        <v>0</v>
      </c>
      <c r="M105" s="317">
        <f t="shared" si="33"/>
        <v>10977.699098449291</v>
      </c>
      <c r="N105" s="317">
        <f t="shared" si="34"/>
        <v>10977.699098449291</v>
      </c>
      <c r="O105" s="319">
        <f>係数表!H106</f>
        <v>0.44113366243931912</v>
      </c>
      <c r="P105" s="320">
        <f t="shared" si="35"/>
        <v>0</v>
      </c>
      <c r="Q105" s="320">
        <f t="shared" si="36"/>
        <v>6797.9721690212373</v>
      </c>
      <c r="R105" s="317">
        <f t="shared" si="28"/>
        <v>6797.9721690212373</v>
      </c>
      <c r="S105" s="321"/>
      <c r="T105" s="322"/>
      <c r="U105" s="323">
        <f>係数表!I106</f>
        <v>2.298629811159292E-3</v>
      </c>
      <c r="V105" s="324">
        <f t="shared" si="37"/>
        <v>200.52486434896198</v>
      </c>
      <c r="W105" s="324">
        <f t="shared" si="38"/>
        <v>188.58639383184004</v>
      </c>
      <c r="X105" s="324">
        <v>5089.8412106000778</v>
      </c>
      <c r="Y105" s="325">
        <f t="shared" si="49"/>
        <v>20500.073409681787</v>
      </c>
      <c r="Z105" s="315">
        <f t="shared" si="50"/>
        <v>3625.8211133368959</v>
      </c>
      <c r="AA105" s="315">
        <f t="shared" si="51"/>
        <v>14603.520211786186</v>
      </c>
      <c r="AB105" s="315">
        <f t="shared" si="39"/>
        <v>2245.30029446659</v>
      </c>
      <c r="AC105" s="315">
        <f t="shared" si="40"/>
        <v>9043.2724634878268</v>
      </c>
      <c r="AD105" s="319">
        <f>係数表!E106</f>
        <v>0.13228226170083562</v>
      </c>
      <c r="AE105" s="326">
        <f t="shared" si="41"/>
        <v>0</v>
      </c>
      <c r="AF105" s="326">
        <f t="shared" si="42"/>
        <v>2038.5003686295704</v>
      </c>
      <c r="AG105" s="326">
        <f t="shared" si="43"/>
        <v>673.29570703629747</v>
      </c>
      <c r="AH105" s="326">
        <f t="shared" si="44"/>
        <v>2711.7960756658676</v>
      </c>
      <c r="AI105" s="319">
        <f>係数表!F106</f>
        <v>0.10904636030211523</v>
      </c>
      <c r="AJ105" s="326">
        <f t="shared" si="45"/>
        <v>0</v>
      </c>
      <c r="AK105" s="326">
        <f t="shared" si="46"/>
        <v>1680.4297327203217</v>
      </c>
      <c r="AL105" s="326">
        <f t="shared" si="47"/>
        <v>555.02865853165042</v>
      </c>
      <c r="AM105" s="326">
        <f t="shared" si="48"/>
        <v>2235.458391251972</v>
      </c>
    </row>
    <row r="106" spans="1:39" x14ac:dyDescent="0.25">
      <c r="A106" s="179">
        <v>101</v>
      </c>
      <c r="B106" s="212" t="s">
        <v>484</v>
      </c>
      <c r="C106" s="258" t="s">
        <v>485</v>
      </c>
      <c r="D106" s="18"/>
      <c r="E106" s="314">
        <f>'(建設)投入分析'!BW106</f>
        <v>0</v>
      </c>
      <c r="F106" s="315">
        <f>'(建設)投入分析'!BV106</f>
        <v>0</v>
      </c>
      <c r="G106" s="316">
        <f>係数表!D107</f>
        <v>0.87752845903033017</v>
      </c>
      <c r="H106" s="317">
        <f t="shared" si="26"/>
        <v>0</v>
      </c>
      <c r="I106" s="317">
        <v>0</v>
      </c>
      <c r="J106" s="317">
        <f t="shared" si="27"/>
        <v>0</v>
      </c>
      <c r="K106" s="318">
        <f>係数表!AI107</f>
        <v>0.46247037477023822</v>
      </c>
      <c r="L106" s="317">
        <f t="shared" si="32"/>
        <v>0</v>
      </c>
      <c r="M106" s="317">
        <f t="shared" si="33"/>
        <v>0</v>
      </c>
      <c r="N106" s="317">
        <f t="shared" si="34"/>
        <v>0</v>
      </c>
      <c r="O106" s="319">
        <f>係数表!H107</f>
        <v>0.24524390700386728</v>
      </c>
      <c r="P106" s="320">
        <f t="shared" si="35"/>
        <v>0</v>
      </c>
      <c r="Q106" s="320">
        <f t="shared" si="36"/>
        <v>0</v>
      </c>
      <c r="R106" s="317">
        <f t="shared" si="28"/>
        <v>0</v>
      </c>
      <c r="S106" s="321"/>
      <c r="T106" s="322"/>
      <c r="U106" s="323">
        <f>係数表!I107</f>
        <v>9.9638071141034991E-3</v>
      </c>
      <c r="V106" s="324">
        <f t="shared" si="37"/>
        <v>869.20958749210638</v>
      </c>
      <c r="W106" s="324">
        <f t="shared" si="38"/>
        <v>762.75614988633708</v>
      </c>
      <c r="X106" s="324">
        <v>762.75614988633708</v>
      </c>
      <c r="Y106" s="325">
        <f t="shared" si="49"/>
        <v>762.75614988633708</v>
      </c>
      <c r="Z106" s="315">
        <f t="shared" si="50"/>
        <v>352.75212249623831</v>
      </c>
      <c r="AA106" s="315">
        <f t="shared" si="51"/>
        <v>352.75212249623831</v>
      </c>
      <c r="AB106" s="315">
        <f t="shared" si="39"/>
        <v>187.06129828935269</v>
      </c>
      <c r="AC106" s="315">
        <f t="shared" si="40"/>
        <v>187.06129828935269</v>
      </c>
      <c r="AD106" s="319">
        <f>係数表!E107</f>
        <v>9.7626632465902669E-2</v>
      </c>
      <c r="AE106" s="326">
        <f t="shared" si="41"/>
        <v>0</v>
      </c>
      <c r="AF106" s="326">
        <f t="shared" si="42"/>
        <v>0</v>
      </c>
      <c r="AG106" s="326">
        <f t="shared" si="43"/>
        <v>74.465314306060392</v>
      </c>
      <c r="AH106" s="326">
        <f t="shared" si="44"/>
        <v>74.465314306060392</v>
      </c>
      <c r="AI106" s="319">
        <f>係数表!F107</f>
        <v>8.8607560023719889E-2</v>
      </c>
      <c r="AJ106" s="326">
        <f t="shared" si="45"/>
        <v>0</v>
      </c>
      <c r="AK106" s="326">
        <f t="shared" si="46"/>
        <v>0</v>
      </c>
      <c r="AL106" s="326">
        <f t="shared" si="47"/>
        <v>67.585961334515105</v>
      </c>
      <c r="AM106" s="326">
        <f t="shared" si="48"/>
        <v>67.585961334515105</v>
      </c>
    </row>
    <row r="107" spans="1:39" x14ac:dyDescent="0.25">
      <c r="A107" s="179">
        <v>102</v>
      </c>
      <c r="B107" s="212" t="s">
        <v>486</v>
      </c>
      <c r="C107" s="258" t="s">
        <v>487</v>
      </c>
      <c r="D107" s="18"/>
      <c r="E107" s="314">
        <f>'(建設)投入分析'!BW107</f>
        <v>0</v>
      </c>
      <c r="F107" s="315">
        <f>'(建設)投入分析'!BV107</f>
        <v>0</v>
      </c>
      <c r="G107" s="316">
        <f>係数表!D108</f>
        <v>0.98372899096204669</v>
      </c>
      <c r="H107" s="317">
        <f t="shared" si="26"/>
        <v>0</v>
      </c>
      <c r="I107" s="317">
        <v>0.37858340740988422</v>
      </c>
      <c r="J107" s="317">
        <f t="shared" si="27"/>
        <v>0.37858340740988422</v>
      </c>
      <c r="K107" s="318">
        <f>係数表!AI108</f>
        <v>0.38738749332090405</v>
      </c>
      <c r="L107" s="317">
        <f t="shared" si="32"/>
        <v>0</v>
      </c>
      <c r="M107" s="317">
        <f t="shared" si="33"/>
        <v>0.14665847720940162</v>
      </c>
      <c r="N107" s="317">
        <f t="shared" si="34"/>
        <v>0.14665847720940162</v>
      </c>
      <c r="O107" s="319">
        <f>係数表!H108</f>
        <v>0.2814219278599206</v>
      </c>
      <c r="P107" s="320">
        <f t="shared" si="35"/>
        <v>0</v>
      </c>
      <c r="Q107" s="320">
        <f t="shared" si="36"/>
        <v>0.10654167236906736</v>
      </c>
      <c r="R107" s="317">
        <f t="shared" si="28"/>
        <v>0.10654167236906736</v>
      </c>
      <c r="S107" s="321"/>
      <c r="T107" s="322"/>
      <c r="U107" s="323">
        <f>係数表!I108</f>
        <v>6.381777321685346E-2</v>
      </c>
      <c r="V107" s="324">
        <f t="shared" si="37"/>
        <v>5567.2515231620919</v>
      </c>
      <c r="W107" s="324">
        <f t="shared" si="38"/>
        <v>5476.6667233121625</v>
      </c>
      <c r="X107" s="324">
        <v>5541.1679473564691</v>
      </c>
      <c r="Y107" s="325">
        <f t="shared" si="49"/>
        <v>5541.5465307638788</v>
      </c>
      <c r="Z107" s="315">
        <f t="shared" si="50"/>
        <v>2146.5791611965619</v>
      </c>
      <c r="AA107" s="315">
        <f t="shared" si="51"/>
        <v>2146.7258196737712</v>
      </c>
      <c r="AB107" s="315">
        <f t="shared" si="39"/>
        <v>1559.4061663406565</v>
      </c>
      <c r="AC107" s="315">
        <f t="shared" si="40"/>
        <v>1559.5127080130255</v>
      </c>
      <c r="AD107" s="319">
        <f>係数表!E108</f>
        <v>0.18265485186624367</v>
      </c>
      <c r="AE107" s="326">
        <f t="shared" si="41"/>
        <v>0</v>
      </c>
      <c r="AF107" s="326">
        <f t="shared" si="42"/>
        <v>6.9150096199470171E-2</v>
      </c>
      <c r="AG107" s="326">
        <f t="shared" si="43"/>
        <v>1012.1212105903734</v>
      </c>
      <c r="AH107" s="326">
        <f t="shared" si="44"/>
        <v>1012.1903606865728</v>
      </c>
      <c r="AI107" s="319">
        <f>係数表!F108</f>
        <v>0.15733683653118813</v>
      </c>
      <c r="AJ107" s="326">
        <f t="shared" si="45"/>
        <v>0</v>
      </c>
      <c r="AK107" s="326">
        <f t="shared" si="46"/>
        <v>5.9565115685069149E-2</v>
      </c>
      <c r="AL107" s="326">
        <f t="shared" si="47"/>
        <v>871.82983552508404</v>
      </c>
      <c r="AM107" s="326">
        <f t="shared" si="48"/>
        <v>871.88940064076905</v>
      </c>
    </row>
    <row r="108" spans="1:39" x14ac:dyDescent="0.25">
      <c r="A108" s="179">
        <v>103</v>
      </c>
      <c r="B108" s="212" t="s">
        <v>488</v>
      </c>
      <c r="C108" s="258" t="s">
        <v>489</v>
      </c>
      <c r="D108" s="18"/>
      <c r="E108" s="314">
        <f>'(建設)投入分析'!BW108</f>
        <v>3.8155017533479317E-5</v>
      </c>
      <c r="F108" s="315">
        <f>'(建設)投入分析'!BV108</f>
        <v>9.5387543833698292</v>
      </c>
      <c r="G108" s="316">
        <f>係数表!D109</f>
        <v>0.99947862396218445</v>
      </c>
      <c r="H108" s="317">
        <f t="shared" si="26"/>
        <v>9.5337811054037314</v>
      </c>
      <c r="I108" s="317">
        <v>27.752134926338034</v>
      </c>
      <c r="J108" s="317">
        <f t="shared" si="27"/>
        <v>27.752134926338034</v>
      </c>
      <c r="K108" s="318">
        <f>係数表!AI109</f>
        <v>0.63755154761565569</v>
      </c>
      <c r="L108" s="317">
        <f t="shared" si="32"/>
        <v>0</v>
      </c>
      <c r="M108" s="317">
        <f t="shared" si="33"/>
        <v>17.693416571925304</v>
      </c>
      <c r="N108" s="317">
        <f t="shared" si="34"/>
        <v>17.693416571925304</v>
      </c>
      <c r="O108" s="319">
        <f>係数表!H109</f>
        <v>0.26609814704010787</v>
      </c>
      <c r="P108" s="320">
        <f t="shared" si="35"/>
        <v>0</v>
      </c>
      <c r="Q108" s="320">
        <f t="shared" si="36"/>
        <v>7.3847916803056108</v>
      </c>
      <c r="R108" s="317">
        <f t="shared" si="28"/>
        <v>7.3847916803056108</v>
      </c>
      <c r="S108" s="321"/>
      <c r="T108" s="322"/>
      <c r="U108" s="323">
        <f>係数表!I109</f>
        <v>1.3882022710992217E-2</v>
      </c>
      <c r="V108" s="324">
        <f t="shared" si="37"/>
        <v>1211.021760657927</v>
      </c>
      <c r="W108" s="324">
        <f t="shared" si="38"/>
        <v>1210.3903629306467</v>
      </c>
      <c r="X108" s="324">
        <v>1322.8845908453015</v>
      </c>
      <c r="Y108" s="325">
        <f t="shared" si="49"/>
        <v>1350.6367257716395</v>
      </c>
      <c r="Z108" s="315">
        <f t="shared" si="50"/>
        <v>843.40711821032551</v>
      </c>
      <c r="AA108" s="315">
        <f t="shared" si="51"/>
        <v>861.10053478225075</v>
      </c>
      <c r="AB108" s="315">
        <f t="shared" si="39"/>
        <v>352.01713837184599</v>
      </c>
      <c r="AC108" s="315">
        <f t="shared" si="40"/>
        <v>359.40193005215156</v>
      </c>
      <c r="AD108" s="319">
        <f>係数表!E109</f>
        <v>0.15686449933992458</v>
      </c>
      <c r="AE108" s="326">
        <f t="shared" si="41"/>
        <v>0</v>
      </c>
      <c r="AF108" s="326">
        <f t="shared" si="42"/>
        <v>4.3533247508340507</v>
      </c>
      <c r="AG108" s="326">
        <f t="shared" si="43"/>
        <v>207.51362902744921</v>
      </c>
      <c r="AH108" s="326">
        <f t="shared" si="44"/>
        <v>211.86695377828323</v>
      </c>
      <c r="AI108" s="319">
        <f>係数表!F109</f>
        <v>9.8562460229269358E-2</v>
      </c>
      <c r="AJ108" s="326">
        <f t="shared" si="45"/>
        <v>0</v>
      </c>
      <c r="AK108" s="326">
        <f t="shared" si="46"/>
        <v>2.7353186949545094</v>
      </c>
      <c r="AL108" s="326">
        <f t="shared" si="47"/>
        <v>130.3867598731033</v>
      </c>
      <c r="AM108" s="326">
        <f t="shared" si="48"/>
        <v>133.12207856805779</v>
      </c>
    </row>
    <row r="109" spans="1:39" x14ac:dyDescent="0.25">
      <c r="A109" s="179">
        <v>104</v>
      </c>
      <c r="B109" s="212" t="s">
        <v>490</v>
      </c>
      <c r="C109" s="258" t="s">
        <v>491</v>
      </c>
      <c r="D109" s="18"/>
      <c r="E109" s="314">
        <f>'(建設)投入分析'!BW109</f>
        <v>0</v>
      </c>
      <c r="F109" s="315">
        <f>'(建設)投入分析'!BV109</f>
        <v>0</v>
      </c>
      <c r="G109" s="316">
        <f>係数表!D110</f>
        <v>0.97825112204380171</v>
      </c>
      <c r="H109" s="317">
        <f t="shared" ref="H109:H110" si="52">F109*G109</f>
        <v>0</v>
      </c>
      <c r="I109" s="317">
        <v>75.90132256799096</v>
      </c>
      <c r="J109" s="317">
        <f t="shared" ref="J109:J110" si="53">D109+I109</f>
        <v>75.90132256799096</v>
      </c>
      <c r="K109" s="318">
        <f>係数表!AI110</f>
        <v>0.68050254985832281</v>
      </c>
      <c r="L109" s="317">
        <f t="shared" si="32"/>
        <v>0</v>
      </c>
      <c r="M109" s="317">
        <f t="shared" si="33"/>
        <v>51.651043545136908</v>
      </c>
      <c r="N109" s="317">
        <f t="shared" si="34"/>
        <v>51.651043545136908</v>
      </c>
      <c r="O109" s="319">
        <f>係数表!H110</f>
        <v>0.23248356729728503</v>
      </c>
      <c r="P109" s="320">
        <f t="shared" si="35"/>
        <v>0</v>
      </c>
      <c r="Q109" s="320">
        <f t="shared" si="36"/>
        <v>17.645810233188467</v>
      </c>
      <c r="R109" s="317">
        <f t="shared" ref="R109:R110" si="54">J109*O109</f>
        <v>17.645810233188467</v>
      </c>
      <c r="S109" s="321"/>
      <c r="T109" s="322"/>
      <c r="U109" s="323">
        <f>係数表!I110</f>
        <v>2.7075319324962696E-2</v>
      </c>
      <c r="V109" s="324">
        <f t="shared" si="37"/>
        <v>2361.9613338716645</v>
      </c>
      <c r="W109" s="324">
        <f t="shared" si="38"/>
        <v>2310.5913250840304</v>
      </c>
      <c r="X109" s="324">
        <v>2441.8996388415021</v>
      </c>
      <c r="Y109" s="325">
        <f t="shared" si="49"/>
        <v>2517.8009614094931</v>
      </c>
      <c r="Z109" s="315">
        <f t="shared" si="50"/>
        <v>1661.7189307297597</v>
      </c>
      <c r="AA109" s="315">
        <f t="shared" si="51"/>
        <v>1713.3699742748968</v>
      </c>
      <c r="AB109" s="315">
        <f t="shared" si="39"/>
        <v>567.70153901982439</v>
      </c>
      <c r="AC109" s="315">
        <f t="shared" si="40"/>
        <v>585.34734925301279</v>
      </c>
      <c r="AD109" s="319">
        <f>係数表!E110</f>
        <v>8.403675713337351E-2</v>
      </c>
      <c r="AE109" s="326">
        <f t="shared" si="41"/>
        <v>0</v>
      </c>
      <c r="AF109" s="326">
        <f t="shared" si="42"/>
        <v>6.3785010107480984</v>
      </c>
      <c r="AG109" s="326">
        <f t="shared" si="43"/>
        <v>205.2093268933958</v>
      </c>
      <c r="AH109" s="326">
        <f t="shared" si="44"/>
        <v>211.58782790414389</v>
      </c>
      <c r="AI109" s="319">
        <f>係数表!F110</f>
        <v>7.4671317416252839E-2</v>
      </c>
      <c r="AJ109" s="326">
        <f t="shared" si="45"/>
        <v>0</v>
      </c>
      <c r="AK109" s="326">
        <f t="shared" si="46"/>
        <v>5.667651749787848</v>
      </c>
      <c r="AL109" s="326">
        <f t="shared" si="47"/>
        <v>182.33986303056696</v>
      </c>
      <c r="AM109" s="326">
        <f t="shared" si="48"/>
        <v>188.00751478035482</v>
      </c>
    </row>
    <row r="110" spans="1:39" x14ac:dyDescent="0.25">
      <c r="A110" s="179">
        <v>105</v>
      </c>
      <c r="B110" s="212" t="s">
        <v>492</v>
      </c>
      <c r="C110" s="258" t="s">
        <v>314</v>
      </c>
      <c r="D110" s="18"/>
      <c r="E110" s="314">
        <f>'(建設)投入分析'!BW110</f>
        <v>3.0753946895338867E-4</v>
      </c>
      <c r="F110" s="315">
        <f>'(建設)投入分析'!BV110</f>
        <v>76.884867238347169</v>
      </c>
      <c r="G110" s="316">
        <f>係数表!D111</f>
        <v>0.99777510084745835</v>
      </c>
      <c r="H110" s="317">
        <f t="shared" si="52"/>
        <v>76.713806162385296</v>
      </c>
      <c r="I110" s="317">
        <v>152.11506245211748</v>
      </c>
      <c r="J110" s="317">
        <f t="shared" si="53"/>
        <v>152.11506245211748</v>
      </c>
      <c r="K110" s="318">
        <f>係数表!AI111</f>
        <v>0.69508800141029969</v>
      </c>
      <c r="L110" s="317">
        <f t="shared" si="32"/>
        <v>0</v>
      </c>
      <c r="M110" s="317">
        <f t="shared" si="33"/>
        <v>105.73335474424526</v>
      </c>
      <c r="N110" s="317">
        <f t="shared" si="34"/>
        <v>105.73335474424526</v>
      </c>
      <c r="O110" s="319">
        <f>係数表!H111</f>
        <v>0.29223635226305938</v>
      </c>
      <c r="P110" s="320">
        <f t="shared" si="35"/>
        <v>0</v>
      </c>
      <c r="Q110" s="320">
        <f t="shared" si="36"/>
        <v>44.453550975274283</v>
      </c>
      <c r="R110" s="317">
        <f t="shared" si="54"/>
        <v>44.453550975274283</v>
      </c>
      <c r="S110" s="321"/>
      <c r="T110" s="322"/>
      <c r="U110" s="323">
        <f>係数表!I111</f>
        <v>2.1649658516050777E-2</v>
      </c>
      <c r="V110" s="324">
        <f t="shared" si="37"/>
        <v>1888.6446247484023</v>
      </c>
      <c r="W110" s="324">
        <f t="shared" si="38"/>
        <v>1884.4425809233471</v>
      </c>
      <c r="X110" s="324">
        <v>1968.9811456094028</v>
      </c>
      <c r="Y110" s="325">
        <f t="shared" si="49"/>
        <v>2121.0962080615204</v>
      </c>
      <c r="Z110" s="315">
        <f t="shared" si="50"/>
        <v>1368.6151693162021</v>
      </c>
      <c r="AA110" s="315">
        <f t="shared" si="51"/>
        <v>1474.3485240604475</v>
      </c>
      <c r="AB110" s="315">
        <f t="shared" si="39"/>
        <v>575.40786766763165</v>
      </c>
      <c r="AC110" s="315">
        <f t="shared" si="40"/>
        <v>619.86141864290596</v>
      </c>
      <c r="AD110" s="319">
        <f>係数表!E111</f>
        <v>0.20202804840837307</v>
      </c>
      <c r="AE110" s="326">
        <f t="shared" si="41"/>
        <v>0</v>
      </c>
      <c r="AF110" s="326">
        <f t="shared" si="42"/>
        <v>30.731509200719085</v>
      </c>
      <c r="AG110" s="326">
        <f t="shared" si="43"/>
        <v>397.78941820035033</v>
      </c>
      <c r="AH110" s="326">
        <f t="shared" si="44"/>
        <v>428.5209274010694</v>
      </c>
      <c r="AI110" s="319">
        <f>係数表!F111</f>
        <v>0.13001489367816921</v>
      </c>
      <c r="AJ110" s="326">
        <f t="shared" si="45"/>
        <v>0</v>
      </c>
      <c r="AK110" s="326">
        <f t="shared" si="46"/>
        <v>19.777223671560122</v>
      </c>
      <c r="AL110" s="326">
        <f t="shared" si="47"/>
        <v>255.99687430072632</v>
      </c>
      <c r="AM110" s="326">
        <f t="shared" si="48"/>
        <v>275.77409797228643</v>
      </c>
    </row>
    <row r="111" spans="1:39" x14ac:dyDescent="0.25">
      <c r="A111" s="179">
        <v>106</v>
      </c>
      <c r="B111" s="212" t="s">
        <v>493</v>
      </c>
      <c r="C111" s="258" t="s">
        <v>318</v>
      </c>
      <c r="D111" s="18"/>
      <c r="E111" s="314">
        <f>'(建設)投入分析'!BW111</f>
        <v>5.8548458495279664E-4</v>
      </c>
      <c r="F111" s="315">
        <f>'(建設)投入分析'!BV111</f>
        <v>146.37114623819917</v>
      </c>
      <c r="G111" s="316">
        <f>係数表!D112</f>
        <v>1</v>
      </c>
      <c r="H111" s="317">
        <f t="shared" ref="H111:H112" si="55">F111*G111</f>
        <v>146.37114623819917</v>
      </c>
      <c r="I111" s="317">
        <v>358.16392814014091</v>
      </c>
      <c r="J111" s="317">
        <f t="shared" ref="J111:J112" si="56">D111+I111</f>
        <v>358.16392814014091</v>
      </c>
      <c r="K111" s="318">
        <f>係数表!AI112</f>
        <v>0</v>
      </c>
      <c r="L111" s="317">
        <f t="shared" si="32"/>
        <v>0</v>
      </c>
      <c r="M111" s="317">
        <f t="shared" si="33"/>
        <v>0</v>
      </c>
      <c r="N111" s="317">
        <f t="shared" si="34"/>
        <v>0</v>
      </c>
      <c r="O111" s="319">
        <f>係数表!H112</f>
        <v>0</v>
      </c>
      <c r="P111" s="320">
        <f t="shared" si="35"/>
        <v>0</v>
      </c>
      <c r="Q111" s="320">
        <f t="shared" si="36"/>
        <v>0</v>
      </c>
      <c r="R111" s="317">
        <f t="shared" ref="R111:R112" si="57">J111*O111</f>
        <v>0</v>
      </c>
      <c r="S111" s="321"/>
      <c r="T111" s="322"/>
      <c r="U111" s="323">
        <f>係数表!I112</f>
        <v>0</v>
      </c>
      <c r="V111" s="324">
        <f t="shared" si="37"/>
        <v>0</v>
      </c>
      <c r="W111" s="324">
        <f t="shared" si="38"/>
        <v>0</v>
      </c>
      <c r="X111" s="317">
        <v>179.05861537328934</v>
      </c>
      <c r="Y111" s="325">
        <f t="shared" si="49"/>
        <v>537.22254351343031</v>
      </c>
      <c r="Z111" s="315">
        <f t="shared" si="50"/>
        <v>0</v>
      </c>
      <c r="AA111" s="315">
        <f t="shared" si="51"/>
        <v>0</v>
      </c>
      <c r="AB111" s="315">
        <f t="shared" si="39"/>
        <v>0</v>
      </c>
      <c r="AC111" s="315">
        <f t="shared" si="40"/>
        <v>0</v>
      </c>
      <c r="AD111" s="319">
        <f>係数表!E112</f>
        <v>0</v>
      </c>
      <c r="AE111" s="326">
        <f t="shared" si="41"/>
        <v>0</v>
      </c>
      <c r="AF111" s="326">
        <f t="shared" si="42"/>
        <v>0</v>
      </c>
      <c r="AG111" s="326">
        <f t="shared" si="43"/>
        <v>0</v>
      </c>
      <c r="AH111" s="326">
        <f t="shared" si="44"/>
        <v>0</v>
      </c>
      <c r="AI111" s="319">
        <f>係数表!F112</f>
        <v>0</v>
      </c>
      <c r="AJ111" s="326">
        <f t="shared" si="45"/>
        <v>0</v>
      </c>
      <c r="AK111" s="326">
        <f t="shared" si="46"/>
        <v>0</v>
      </c>
      <c r="AL111" s="326">
        <f t="shared" si="47"/>
        <v>0</v>
      </c>
      <c r="AM111" s="326">
        <f t="shared" si="48"/>
        <v>0</v>
      </c>
    </row>
    <row r="112" spans="1:39" x14ac:dyDescent="0.25">
      <c r="A112" s="179">
        <v>107</v>
      </c>
      <c r="B112" s="212" t="s">
        <v>494</v>
      </c>
      <c r="C112" s="258" t="s">
        <v>319</v>
      </c>
      <c r="D112" s="18"/>
      <c r="E112" s="314">
        <f>'(建設)投入分析'!BW112</f>
        <v>1.7202733604444954E-2</v>
      </c>
      <c r="F112" s="315">
        <f>'(建設)投入分析'!BV112</f>
        <v>4300.6834011112387</v>
      </c>
      <c r="G112" s="316">
        <f>係数表!D113</f>
        <v>0.98931102679186655</v>
      </c>
      <c r="H112" s="317">
        <f t="shared" si="55"/>
        <v>4254.713511460096</v>
      </c>
      <c r="I112" s="328">
        <v>5178.2606951645575</v>
      </c>
      <c r="J112" s="317">
        <f t="shared" si="56"/>
        <v>5178.2606951645575</v>
      </c>
      <c r="K112" s="318">
        <f>係数表!AI113</f>
        <v>0.40758808673706387</v>
      </c>
      <c r="L112" s="317">
        <f t="shared" si="32"/>
        <v>0</v>
      </c>
      <c r="M112" s="317">
        <f t="shared" si="33"/>
        <v>2110.5973693678602</v>
      </c>
      <c r="N112" s="317">
        <f t="shared" si="34"/>
        <v>2110.5973693678602</v>
      </c>
      <c r="O112" s="319">
        <f>係数表!H113</f>
        <v>1.2664213077041749E-2</v>
      </c>
      <c r="P112" s="320">
        <f t="shared" si="35"/>
        <v>0</v>
      </c>
      <c r="Q112" s="320">
        <f t="shared" si="36"/>
        <v>65.578596812034291</v>
      </c>
      <c r="R112" s="317">
        <f t="shared" si="57"/>
        <v>65.578596812034291</v>
      </c>
      <c r="S112" s="321"/>
      <c r="T112" s="322"/>
      <c r="U112" s="323">
        <f>係数表!I113</f>
        <v>3.2861454882459292E-5</v>
      </c>
      <c r="V112" s="324">
        <f t="shared" si="37"/>
        <v>2.8667246681584246</v>
      </c>
      <c r="W112" s="324">
        <f t="shared" si="38"/>
        <v>2.8360823249853842</v>
      </c>
      <c r="X112" s="317">
        <v>525.03894522636244</v>
      </c>
      <c r="Y112" s="325">
        <f t="shared" si="49"/>
        <v>5703.2996403909201</v>
      </c>
      <c r="Z112" s="315">
        <f t="shared" si="50"/>
        <v>213.99961914725915</v>
      </c>
      <c r="AA112" s="315">
        <f t="shared" si="51"/>
        <v>2324.5969885151194</v>
      </c>
      <c r="AB112" s="315">
        <f t="shared" si="39"/>
        <v>6.6492050760919055</v>
      </c>
      <c r="AC112" s="315">
        <f t="shared" si="40"/>
        <v>72.227801888126194</v>
      </c>
      <c r="AD112" s="319">
        <f>係数表!E113</f>
        <v>2.30471503443009E-3</v>
      </c>
      <c r="AE112" s="326">
        <f t="shared" si="41"/>
        <v>0</v>
      </c>
      <c r="AF112" s="326">
        <f t="shared" si="42"/>
        <v>11.934415276344165</v>
      </c>
      <c r="AG112" s="326">
        <f t="shared" si="43"/>
        <v>1.2100651507245141</v>
      </c>
      <c r="AH112" s="326">
        <f t="shared" si="44"/>
        <v>13.144480427068679</v>
      </c>
      <c r="AI112" s="319">
        <f>係数表!F113</f>
        <v>2.095679767346518E-3</v>
      </c>
      <c r="AJ112" s="326">
        <f t="shared" si="45"/>
        <v>0</v>
      </c>
      <c r="AK112" s="326">
        <f t="shared" si="46"/>
        <v>10.851976168902079</v>
      </c>
      <c r="AL112" s="326">
        <f t="shared" si="47"/>
        <v>1.1003134945798445</v>
      </c>
      <c r="AM112" s="326">
        <f t="shared" si="48"/>
        <v>11.952289663481922</v>
      </c>
    </row>
    <row r="113" spans="2:39" ht="25.3" customHeight="1" x14ac:dyDescent="0.25">
      <c r="B113" s="13"/>
      <c r="C113" s="260"/>
      <c r="D113" s="94">
        <f>SUM(D6:D112)</f>
        <v>250000</v>
      </c>
      <c r="E113" s="314">
        <f>'(建設)投入分析'!BW113</f>
        <v>0.51852522351979702</v>
      </c>
      <c r="F113" s="315">
        <f>SUM(F6:F112)</f>
        <v>129631.30587994923</v>
      </c>
      <c r="G113" s="316">
        <f>係数表!D114</f>
        <v>0.90111649594586607</v>
      </c>
      <c r="H113" s="315">
        <f>SUM(H6:H112)</f>
        <v>114676.15651715483</v>
      </c>
      <c r="I113" s="329">
        <f t="shared" ref="I113:Q113" si="58">SUM(I6:I112)</f>
        <v>205448.74935075486</v>
      </c>
      <c r="J113" s="329">
        <f t="shared" si="58"/>
        <v>455448.74935075495</v>
      </c>
      <c r="K113" s="330">
        <f>係数表!AI114</f>
        <v>0.50583474328035027</v>
      </c>
      <c r="L113" s="331">
        <f t="shared" si="58"/>
        <v>116486.78787964922</v>
      </c>
      <c r="M113" s="331">
        <f t="shared" si="58"/>
        <v>92483.701357648213</v>
      </c>
      <c r="N113" s="331">
        <f t="shared" si="58"/>
        <v>208970.48923729738</v>
      </c>
      <c r="O113" s="319">
        <f>係数表!H114</f>
        <v>0.26114601694541206</v>
      </c>
      <c r="P113" s="254">
        <f t="shared" si="58"/>
        <v>94405.641581421893</v>
      </c>
      <c r="Q113" s="254">
        <f t="shared" si="58"/>
        <v>44285.445093715694</v>
      </c>
      <c r="R113" s="332">
        <f>SUM(R6:R112)</f>
        <v>138691.08667513757</v>
      </c>
      <c r="S113" s="333">
        <f>入力2!$C$6</f>
        <v>0.629</v>
      </c>
      <c r="T113" s="334">
        <f>R113*S113</f>
        <v>87236.69351866153</v>
      </c>
      <c r="U113" s="335">
        <f>係数表!I114</f>
        <v>1</v>
      </c>
      <c r="V113" s="412">
        <f t="shared" ref="V113:AA113" si="59">SUM(V6:V112)</f>
        <v>87236.69351866153</v>
      </c>
      <c r="W113" s="315">
        <f t="shared" si="59"/>
        <v>81662.660046303397</v>
      </c>
      <c r="X113" s="329">
        <f t="shared" si="59"/>
        <v>126749.47678238781</v>
      </c>
      <c r="Y113" s="337">
        <f t="shared" si="59"/>
        <v>582198.2261331426</v>
      </c>
      <c r="Z113" s="410">
        <f t="shared" si="59"/>
        <v>72159.844400254951</v>
      </c>
      <c r="AA113" s="410">
        <f t="shared" si="59"/>
        <v>281130.33363755245</v>
      </c>
      <c r="AB113" s="336">
        <f t="shared" ref="AB113:AH113" si="60">SUM(AB6:AB112)</f>
        <v>29502.367395960075</v>
      </c>
      <c r="AC113" s="336">
        <f t="shared" si="60"/>
        <v>168193.45407109769</v>
      </c>
      <c r="AD113" s="319">
        <f>係数表!E114</f>
        <v>6.7364703574209747E-2</v>
      </c>
      <c r="AE113" s="413">
        <f t="shared" si="60"/>
        <v>21059.117490175777</v>
      </c>
      <c r="AF113" s="413">
        <f t="shared" si="60"/>
        <v>11107.123467329253</v>
      </c>
      <c r="AG113" s="413">
        <f t="shared" si="60"/>
        <v>9061.4210171630075</v>
      </c>
      <c r="AH113" s="413">
        <f t="shared" si="60"/>
        <v>41227.661974668001</v>
      </c>
      <c r="AI113" s="319">
        <f>係数表!F114</f>
        <v>5.4929771027088181E-2</v>
      </c>
      <c r="AJ113" s="416">
        <f>SUM(AJ6:AJ112)</f>
        <v>15285.800003330496</v>
      </c>
      <c r="AK113" s="416">
        <f t="shared" ref="AK113:AM113" si="61">SUM(AK6:AK112)</f>
        <v>9283.1898111092778</v>
      </c>
      <c r="AL113" s="416">
        <f t="shared" si="61"/>
        <v>6993.4175028294239</v>
      </c>
      <c r="AM113" s="416">
        <f t="shared" si="61"/>
        <v>31562.407317269201</v>
      </c>
    </row>
    <row r="114" spans="2:39" s="262" customFormat="1" x14ac:dyDescent="0.25">
      <c r="B114" s="225"/>
      <c r="C114" s="225" t="s">
        <v>593</v>
      </c>
      <c r="D114" s="263" t="s">
        <v>594</v>
      </c>
      <c r="E114" s="257" t="s">
        <v>595</v>
      </c>
      <c r="F114" s="257"/>
      <c r="G114" s="225" t="s">
        <v>596</v>
      </c>
      <c r="H114" s="225"/>
      <c r="I114" s="225" t="s">
        <v>28</v>
      </c>
      <c r="J114" s="225"/>
      <c r="K114" s="225"/>
      <c r="L114" s="225"/>
      <c r="M114" s="225"/>
      <c r="N114" s="225"/>
      <c r="O114" s="225" t="s">
        <v>596</v>
      </c>
      <c r="P114" s="257"/>
      <c r="Q114" s="257"/>
      <c r="R114" s="225"/>
      <c r="S114" s="225" t="s">
        <v>594</v>
      </c>
      <c r="T114" s="257"/>
      <c r="U114" s="225" t="s">
        <v>596</v>
      </c>
      <c r="V114" s="225"/>
      <c r="W114" s="225"/>
      <c r="X114" s="225"/>
      <c r="Y114" s="225" t="s">
        <v>28</v>
      </c>
      <c r="Z114" s="257"/>
      <c r="AA114" s="225"/>
      <c r="AB114" s="257"/>
      <c r="AC114" s="257"/>
      <c r="AD114" s="225" t="s">
        <v>596</v>
      </c>
      <c r="AE114" s="257"/>
      <c r="AF114" s="257"/>
      <c r="AG114" s="225"/>
      <c r="AH114" s="225"/>
      <c r="AI114" s="225" t="s">
        <v>596</v>
      </c>
      <c r="AJ114" s="225"/>
    </row>
    <row r="115" spans="2:39" ht="7.75" customHeight="1" x14ac:dyDescent="0.25">
      <c r="T115" s="24"/>
    </row>
    <row r="116" spans="2:39" ht="7.3" customHeight="1" x14ac:dyDescent="0.25">
      <c r="T116" s="24"/>
    </row>
    <row r="117" spans="2:39" x14ac:dyDescent="0.25">
      <c r="C117" s="135" t="s">
        <v>837</v>
      </c>
      <c r="D117" s="24" t="s">
        <v>600</v>
      </c>
      <c r="T117" s="24"/>
    </row>
    <row r="118" spans="2:39" x14ac:dyDescent="0.25">
      <c r="D118" s="24" t="s">
        <v>601</v>
      </c>
    </row>
    <row r="119" spans="2:39" x14ac:dyDescent="0.25">
      <c r="D119" s="24" t="s">
        <v>602</v>
      </c>
    </row>
    <row r="120" spans="2:39" x14ac:dyDescent="0.25">
      <c r="D120" s="24" t="s">
        <v>598</v>
      </c>
    </row>
    <row r="121" spans="2:39" x14ac:dyDescent="0.25">
      <c r="D121" s="24" t="s">
        <v>599</v>
      </c>
    </row>
    <row r="122" spans="2:39" x14ac:dyDescent="0.25">
      <c r="D122" s="24" t="s">
        <v>603</v>
      </c>
    </row>
    <row r="123" spans="2:39" x14ac:dyDescent="0.25">
      <c r="D123" s="24" t="s">
        <v>604</v>
      </c>
    </row>
    <row r="124" spans="2:39" x14ac:dyDescent="0.25">
      <c r="D124" s="24" t="s">
        <v>605</v>
      </c>
    </row>
  </sheetData>
  <phoneticPr fontId="2"/>
  <pageMargins left="0.78740157480314965" right="0.78740157480314965" top="0.82677165354330717" bottom="0.78740157480314965" header="0.51181102362204722" footer="0.51181102362204722"/>
  <pageSetup paperSize="8" scale="57" fitToWidth="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1:BW122"/>
  <sheetViews>
    <sheetView workbookViewId="0">
      <pane xSplit="3" ySplit="5" topLeftCell="D6" activePane="bottomRight" state="frozen"/>
      <selection pane="topRight" activeCell="C1" sqref="C1"/>
      <selection pane="bottomLeft" activeCell="A7" sqref="A7"/>
      <selection pane="bottomRight" activeCell="D6" sqref="D6"/>
    </sheetView>
  </sheetViews>
  <sheetFormatPr defaultColWidth="9" defaultRowHeight="15.9" x14ac:dyDescent="0.25"/>
  <cols>
    <col min="1" max="1" width="4" style="2" customWidth="1"/>
    <col min="2" max="2" width="4" style="3" customWidth="1"/>
    <col min="3" max="3" width="24.84375" style="7" customWidth="1"/>
    <col min="4" max="73" width="8.69140625" style="2" customWidth="1"/>
    <col min="74" max="74" width="10.84375" style="24" customWidth="1"/>
    <col min="75" max="75" width="12.3828125" style="24" customWidth="1"/>
    <col min="76" max="95" width="7" style="2" customWidth="1"/>
    <col min="96" max="16384" width="9" style="2"/>
  </cols>
  <sheetData>
    <row r="1" spans="1:75" x14ac:dyDescent="0.25">
      <c r="B1" s="10"/>
      <c r="C1" s="2"/>
    </row>
    <row r="2" spans="1:75" x14ac:dyDescent="0.25">
      <c r="BU2" s="405" t="s">
        <v>850</v>
      </c>
    </row>
    <row r="3" spans="1:75" s="3" customFormat="1" x14ac:dyDescent="0.25">
      <c r="B3" s="433" t="s">
        <v>838</v>
      </c>
      <c r="C3" s="434"/>
      <c r="D3" s="13">
        <v>1</v>
      </c>
      <c r="E3" s="13">
        <v>2</v>
      </c>
      <c r="F3" s="13">
        <v>3</v>
      </c>
      <c r="G3" s="13">
        <v>4</v>
      </c>
      <c r="H3" s="406">
        <v>5</v>
      </c>
      <c r="I3" s="406">
        <v>6</v>
      </c>
      <c r="J3" s="13">
        <v>7</v>
      </c>
      <c r="K3" s="406">
        <v>8</v>
      </c>
      <c r="L3" s="13">
        <v>9</v>
      </c>
      <c r="M3" s="406">
        <v>10</v>
      </c>
      <c r="N3" s="406">
        <v>11</v>
      </c>
      <c r="O3" s="13">
        <v>12</v>
      </c>
      <c r="P3" s="406">
        <v>13</v>
      </c>
      <c r="Q3" s="406">
        <v>14</v>
      </c>
      <c r="R3" s="406">
        <v>15</v>
      </c>
      <c r="S3" s="13">
        <v>16</v>
      </c>
      <c r="T3" s="13">
        <v>17</v>
      </c>
      <c r="U3" s="406">
        <v>18</v>
      </c>
      <c r="V3" s="406">
        <v>19</v>
      </c>
      <c r="W3" s="13">
        <v>20</v>
      </c>
      <c r="X3" s="406">
        <v>21</v>
      </c>
      <c r="Y3" s="406">
        <v>22</v>
      </c>
      <c r="Z3" s="406">
        <v>23</v>
      </c>
      <c r="AA3" s="406">
        <v>24</v>
      </c>
      <c r="AB3" s="406">
        <v>25</v>
      </c>
      <c r="AC3" s="406">
        <v>26</v>
      </c>
      <c r="AD3" s="406">
        <v>27</v>
      </c>
      <c r="AE3" s="406">
        <v>28</v>
      </c>
      <c r="AF3" s="13">
        <v>29</v>
      </c>
      <c r="AG3" s="13">
        <v>30</v>
      </c>
      <c r="AH3" s="13">
        <v>31</v>
      </c>
      <c r="AI3" s="13">
        <v>32</v>
      </c>
      <c r="AJ3" s="13">
        <v>33</v>
      </c>
      <c r="AK3" s="406">
        <v>34</v>
      </c>
      <c r="AL3" s="406">
        <v>35</v>
      </c>
      <c r="AM3" s="406">
        <v>36</v>
      </c>
      <c r="AN3" s="406">
        <v>37</v>
      </c>
      <c r="AO3" s="406">
        <v>38</v>
      </c>
      <c r="AP3" s="406">
        <v>39</v>
      </c>
      <c r="AQ3" s="406">
        <v>40</v>
      </c>
      <c r="AR3" s="13">
        <v>41</v>
      </c>
      <c r="AS3" s="13">
        <v>42</v>
      </c>
      <c r="AT3" s="406">
        <v>43</v>
      </c>
      <c r="AU3" s="406">
        <v>44</v>
      </c>
      <c r="AV3" s="406">
        <v>45</v>
      </c>
      <c r="AW3" s="406">
        <v>46</v>
      </c>
      <c r="AX3" s="13">
        <v>47</v>
      </c>
      <c r="AY3" s="406">
        <v>48</v>
      </c>
      <c r="AZ3" s="406">
        <v>49</v>
      </c>
      <c r="BA3" s="406">
        <v>50</v>
      </c>
      <c r="BB3" s="13">
        <v>51</v>
      </c>
      <c r="BC3" s="13">
        <v>52</v>
      </c>
      <c r="BD3" s="406">
        <v>53</v>
      </c>
      <c r="BE3" s="406">
        <v>54</v>
      </c>
      <c r="BF3" s="406">
        <v>55</v>
      </c>
      <c r="BG3" s="406">
        <v>56</v>
      </c>
      <c r="BH3" s="406">
        <v>57</v>
      </c>
      <c r="BI3" s="406">
        <v>58</v>
      </c>
      <c r="BJ3" s="406">
        <v>59</v>
      </c>
      <c r="BK3" s="406">
        <v>60</v>
      </c>
      <c r="BL3" s="406">
        <v>61</v>
      </c>
      <c r="BM3" s="406">
        <v>62</v>
      </c>
      <c r="BN3" s="406">
        <v>63</v>
      </c>
      <c r="BO3" s="13">
        <v>64</v>
      </c>
      <c r="BP3" s="406">
        <v>65</v>
      </c>
      <c r="BQ3" s="406">
        <v>66</v>
      </c>
      <c r="BR3" s="406">
        <v>67</v>
      </c>
      <c r="BS3" s="406">
        <v>68</v>
      </c>
      <c r="BT3" s="406">
        <v>69</v>
      </c>
      <c r="BU3" s="406">
        <v>70</v>
      </c>
      <c r="BV3" s="212"/>
      <c r="BW3" s="212"/>
    </row>
    <row r="4" spans="1:75" s="11" customFormat="1" ht="42" customHeight="1" x14ac:dyDescent="0.25">
      <c r="B4" s="435"/>
      <c r="C4" s="436"/>
      <c r="D4" s="167" t="s">
        <v>2</v>
      </c>
      <c r="E4" s="167" t="s">
        <v>295</v>
      </c>
      <c r="F4" s="167" t="s">
        <v>335</v>
      </c>
      <c r="G4" s="167" t="s">
        <v>336</v>
      </c>
      <c r="H4" s="168" t="s">
        <v>337</v>
      </c>
      <c r="I4" s="168" t="s">
        <v>338</v>
      </c>
      <c r="J4" s="167" t="s">
        <v>558</v>
      </c>
      <c r="K4" s="168" t="s">
        <v>15</v>
      </c>
      <c r="L4" s="167" t="s">
        <v>508</v>
      </c>
      <c r="M4" s="168" t="s">
        <v>509</v>
      </c>
      <c r="N4" s="168" t="s">
        <v>510</v>
      </c>
      <c r="O4" s="167" t="s">
        <v>511</v>
      </c>
      <c r="P4" s="168" t="s">
        <v>16</v>
      </c>
      <c r="Q4" s="168" t="s">
        <v>17</v>
      </c>
      <c r="R4" s="168" t="s">
        <v>512</v>
      </c>
      <c r="S4" s="167" t="s">
        <v>18</v>
      </c>
      <c r="T4" s="167" t="s">
        <v>513</v>
      </c>
      <c r="U4" s="168" t="s">
        <v>514</v>
      </c>
      <c r="V4" s="168" t="s">
        <v>19</v>
      </c>
      <c r="W4" s="167" t="s">
        <v>40</v>
      </c>
      <c r="X4" s="168" t="s">
        <v>20</v>
      </c>
      <c r="Y4" s="168" t="s">
        <v>515</v>
      </c>
      <c r="Z4" s="168" t="s">
        <v>516</v>
      </c>
      <c r="AA4" s="168" t="s">
        <v>517</v>
      </c>
      <c r="AB4" s="168" t="s">
        <v>21</v>
      </c>
      <c r="AC4" s="168" t="s">
        <v>518</v>
      </c>
      <c r="AD4" s="168" t="s">
        <v>519</v>
      </c>
      <c r="AE4" s="168" t="s">
        <v>22</v>
      </c>
      <c r="AF4" s="167" t="s">
        <v>520</v>
      </c>
      <c r="AG4" s="167" t="s">
        <v>431</v>
      </c>
      <c r="AH4" s="167" t="s">
        <v>521</v>
      </c>
      <c r="AI4" s="167" t="s">
        <v>522</v>
      </c>
      <c r="AJ4" s="167" t="s">
        <v>523</v>
      </c>
      <c r="AK4" s="168" t="s">
        <v>524</v>
      </c>
      <c r="AL4" s="168" t="s">
        <v>525</v>
      </c>
      <c r="AM4" s="168" t="s">
        <v>526</v>
      </c>
      <c r="AN4" s="168" t="s">
        <v>527</v>
      </c>
      <c r="AO4" s="168" t="s">
        <v>528</v>
      </c>
      <c r="AP4" s="168" t="s">
        <v>529</v>
      </c>
      <c r="AQ4" s="168" t="s">
        <v>530</v>
      </c>
      <c r="AR4" s="167" t="s">
        <v>531</v>
      </c>
      <c r="AS4" s="167" t="s">
        <v>532</v>
      </c>
      <c r="AT4" s="168" t="s">
        <v>533</v>
      </c>
      <c r="AU4" s="168" t="s">
        <v>534</v>
      </c>
      <c r="AV4" s="168" t="s">
        <v>535</v>
      </c>
      <c r="AW4" s="168" t="s">
        <v>536</v>
      </c>
      <c r="AX4" s="167" t="s">
        <v>537</v>
      </c>
      <c r="AY4" s="168" t="s">
        <v>533</v>
      </c>
      <c r="AZ4" s="168" t="s">
        <v>538</v>
      </c>
      <c r="BA4" s="168" t="s">
        <v>539</v>
      </c>
      <c r="BB4" s="167" t="s">
        <v>62</v>
      </c>
      <c r="BC4" s="167" t="s">
        <v>540</v>
      </c>
      <c r="BD4" s="168" t="s">
        <v>541</v>
      </c>
      <c r="BE4" s="168" t="s">
        <v>542</v>
      </c>
      <c r="BF4" s="168" t="s">
        <v>543</v>
      </c>
      <c r="BG4" s="168" t="s">
        <v>544</v>
      </c>
      <c r="BH4" s="168" t="s">
        <v>545</v>
      </c>
      <c r="BI4" s="168" t="s">
        <v>23</v>
      </c>
      <c r="BJ4" s="168" t="s">
        <v>546</v>
      </c>
      <c r="BK4" s="168" t="s">
        <v>547</v>
      </c>
      <c r="BL4" s="168" t="s">
        <v>548</v>
      </c>
      <c r="BM4" s="168" t="s">
        <v>549</v>
      </c>
      <c r="BN4" s="168" t="s">
        <v>550</v>
      </c>
      <c r="BO4" s="167" t="s">
        <v>551</v>
      </c>
      <c r="BP4" s="168" t="s">
        <v>552</v>
      </c>
      <c r="BQ4" s="168" t="s">
        <v>553</v>
      </c>
      <c r="BR4" s="168" t="s">
        <v>554</v>
      </c>
      <c r="BS4" s="168" t="s">
        <v>555</v>
      </c>
      <c r="BT4" s="168" t="s">
        <v>556</v>
      </c>
      <c r="BU4" s="168" t="s">
        <v>557</v>
      </c>
      <c r="BV4" s="404" t="s">
        <v>228</v>
      </c>
      <c r="BW4" s="404" t="s">
        <v>253</v>
      </c>
    </row>
    <row r="5" spans="1:75" s="7" customFormat="1" ht="21" customHeight="1" x14ac:dyDescent="0.25">
      <c r="B5" s="18" t="s">
        <v>104</v>
      </c>
      <c r="C5" s="18"/>
      <c r="D5" s="169">
        <f t="array" ref="D5:BU5">TRANSPOSE(入力1!I7:I76)</f>
        <v>250000</v>
      </c>
      <c r="E5" s="169">
        <v>98478</v>
      </c>
      <c r="F5" s="169">
        <v>0</v>
      </c>
      <c r="G5" s="169">
        <v>0</v>
      </c>
      <c r="H5" s="402">
        <v>0</v>
      </c>
      <c r="I5" s="402">
        <v>0</v>
      </c>
      <c r="J5" s="169">
        <v>0</v>
      </c>
      <c r="K5" s="402">
        <v>0</v>
      </c>
      <c r="L5" s="169">
        <v>0</v>
      </c>
      <c r="M5" s="402">
        <v>0</v>
      </c>
      <c r="N5" s="402">
        <v>0</v>
      </c>
      <c r="O5" s="169">
        <v>0</v>
      </c>
      <c r="P5" s="402">
        <v>0</v>
      </c>
      <c r="Q5" s="402">
        <v>0</v>
      </c>
      <c r="R5" s="402">
        <v>0</v>
      </c>
      <c r="S5" s="169">
        <v>98478</v>
      </c>
      <c r="T5" s="169">
        <v>0</v>
      </c>
      <c r="U5" s="402">
        <v>0</v>
      </c>
      <c r="V5" s="402">
        <v>0</v>
      </c>
      <c r="W5" s="169">
        <v>98478</v>
      </c>
      <c r="X5" s="402">
        <v>53913</v>
      </c>
      <c r="Y5" s="402">
        <v>33152</v>
      </c>
      <c r="Z5" s="402">
        <v>9565</v>
      </c>
      <c r="AA5" s="402">
        <v>1848</v>
      </c>
      <c r="AB5" s="402">
        <v>0</v>
      </c>
      <c r="AC5" s="402">
        <v>0</v>
      </c>
      <c r="AD5" s="402">
        <v>0</v>
      </c>
      <c r="AE5" s="402">
        <v>0</v>
      </c>
      <c r="AF5" s="169">
        <v>151522</v>
      </c>
      <c r="AG5" s="169">
        <v>48479</v>
      </c>
      <c r="AH5" s="169">
        <v>0</v>
      </c>
      <c r="AI5" s="169">
        <v>0</v>
      </c>
      <c r="AJ5" s="169">
        <v>0</v>
      </c>
      <c r="AK5" s="402">
        <v>0</v>
      </c>
      <c r="AL5" s="402">
        <v>0</v>
      </c>
      <c r="AM5" s="402">
        <v>0</v>
      </c>
      <c r="AN5" s="402">
        <v>0</v>
      </c>
      <c r="AO5" s="402">
        <v>0</v>
      </c>
      <c r="AP5" s="402">
        <v>0</v>
      </c>
      <c r="AQ5" s="402">
        <v>0</v>
      </c>
      <c r="AR5" s="169">
        <v>0</v>
      </c>
      <c r="AS5" s="169">
        <v>0</v>
      </c>
      <c r="AT5" s="402">
        <v>0</v>
      </c>
      <c r="AU5" s="402">
        <v>0</v>
      </c>
      <c r="AV5" s="402">
        <v>0</v>
      </c>
      <c r="AW5" s="402">
        <v>0</v>
      </c>
      <c r="AX5" s="169">
        <v>0</v>
      </c>
      <c r="AY5" s="402">
        <v>0</v>
      </c>
      <c r="AZ5" s="402">
        <v>0</v>
      </c>
      <c r="BA5" s="402">
        <v>0</v>
      </c>
      <c r="BB5" s="169">
        <v>48479</v>
      </c>
      <c r="BC5" s="169">
        <v>0</v>
      </c>
      <c r="BD5" s="402">
        <v>0</v>
      </c>
      <c r="BE5" s="402">
        <v>0</v>
      </c>
      <c r="BF5" s="402">
        <v>0</v>
      </c>
      <c r="BG5" s="402">
        <v>0</v>
      </c>
      <c r="BH5" s="402">
        <v>0</v>
      </c>
      <c r="BI5" s="402">
        <v>0</v>
      </c>
      <c r="BJ5" s="402">
        <v>47283</v>
      </c>
      <c r="BK5" s="402">
        <v>0</v>
      </c>
      <c r="BL5" s="402">
        <v>1196</v>
      </c>
      <c r="BM5" s="402">
        <v>0</v>
      </c>
      <c r="BN5" s="402">
        <v>0</v>
      </c>
      <c r="BO5" s="169">
        <v>103043</v>
      </c>
      <c r="BP5" s="402">
        <v>0</v>
      </c>
      <c r="BQ5" s="402">
        <v>14348</v>
      </c>
      <c r="BR5" s="402">
        <v>14348</v>
      </c>
      <c r="BS5" s="402">
        <v>14348</v>
      </c>
      <c r="BT5" s="402">
        <v>3913</v>
      </c>
      <c r="BU5" s="402">
        <v>56086</v>
      </c>
      <c r="BV5" s="226">
        <f>SUM(H5:I5,K5,M5:N5,P5:R5,U5:V5,X5:AE5,AK5:AQ5,AT5:AW5,AY5:BA5,BD5:BN5,BP5:BU5)</f>
        <v>250000</v>
      </c>
      <c r="BW5" s="407">
        <f>BV5/BV$122</f>
        <v>1</v>
      </c>
    </row>
    <row r="6" spans="1:75" ht="21.75" customHeight="1" x14ac:dyDescent="0.25">
      <c r="A6" s="3">
        <v>1</v>
      </c>
      <c r="B6" s="8" t="s">
        <v>342</v>
      </c>
      <c r="C6" s="9" t="s">
        <v>265</v>
      </c>
      <c r="D6" s="165">
        <f>D$5*'(建設)投入係数表'!D6</f>
        <v>267.06774111691072</v>
      </c>
      <c r="E6" s="165">
        <f>E$5*'(建設)投入係数表'!E6</f>
        <v>69.435033104373645</v>
      </c>
      <c r="F6" s="165">
        <f>F$5*'(建設)投入係数表'!F6</f>
        <v>0</v>
      </c>
      <c r="G6" s="165">
        <f>G$5*'(建設)投入係数表'!G6</f>
        <v>0</v>
      </c>
      <c r="H6" s="403">
        <f>H$5*'(建設)投入係数表'!H6</f>
        <v>0</v>
      </c>
      <c r="I6" s="403">
        <f>I$5*'(建設)投入係数表'!I6</f>
        <v>0</v>
      </c>
      <c r="J6" s="165">
        <f>J$5*'(建設)投入係数表'!J6</f>
        <v>0</v>
      </c>
      <c r="K6" s="403">
        <f>K$5*'(建設)投入係数表'!K6</f>
        <v>0</v>
      </c>
      <c r="L6" s="165">
        <f>L$5*'(建設)投入係数表'!L6</f>
        <v>0</v>
      </c>
      <c r="M6" s="403">
        <f>M$5*'(建設)投入係数表'!M6</f>
        <v>0</v>
      </c>
      <c r="N6" s="403">
        <f>N$5*'(建設)投入係数表'!N6</f>
        <v>0</v>
      </c>
      <c r="O6" s="165">
        <f>O$5*'(建設)投入係数表'!O6</f>
        <v>0</v>
      </c>
      <c r="P6" s="403">
        <f>P$5*'(建設)投入係数表'!P6</f>
        <v>0</v>
      </c>
      <c r="Q6" s="403">
        <f>Q$5*'(建設)投入係数表'!Q6</f>
        <v>0</v>
      </c>
      <c r="R6" s="403">
        <f>R$5*'(建設)投入係数表'!R6</f>
        <v>0</v>
      </c>
      <c r="S6" s="165">
        <f>S$5*'(建設)投入係数表'!S6</f>
        <v>87.264956291715578</v>
      </c>
      <c r="T6" s="165">
        <f>T$5*'(建設)投入係数表'!T6</f>
        <v>0</v>
      </c>
      <c r="U6" s="403">
        <f>U$5*'(建設)投入係数表'!U6</f>
        <v>0</v>
      </c>
      <c r="V6" s="403">
        <f>V$5*'(建設)投入係数表'!V6</f>
        <v>0</v>
      </c>
      <c r="W6" s="165">
        <f>W$5*'(建設)投入係数表'!W6</f>
        <v>89.289344022128446</v>
      </c>
      <c r="X6" s="403">
        <f>X$5*'(建設)投入係数表'!X6</f>
        <v>47.26487146209184</v>
      </c>
      <c r="Y6" s="403">
        <f>Y$5*'(建設)投入係数表'!Y6</f>
        <v>8.0195587857570949</v>
      </c>
      <c r="Z6" s="403">
        <f>Z$5*'(建設)投入係数表'!Z6</f>
        <v>19.775803585850429</v>
      </c>
      <c r="AA6" s="403">
        <f>AA$5*'(建設)投入係数表'!AA6</f>
        <v>2.3050265218489518</v>
      </c>
      <c r="AB6" s="403">
        <f>AB$5*'(建設)投入係数表'!AB6</f>
        <v>0</v>
      </c>
      <c r="AC6" s="403">
        <f>AC$5*'(建設)投入係数表'!AC6</f>
        <v>0</v>
      </c>
      <c r="AD6" s="403">
        <f>AD$5*'(建設)投入係数表'!AD6</f>
        <v>0</v>
      </c>
      <c r="AE6" s="403">
        <f>AE$5*'(建設)投入係数表'!AE6</f>
        <v>0</v>
      </c>
      <c r="AF6" s="165">
        <f>AF$5*'(建設)投入係数表'!AF6</f>
        <v>299.94960456045442</v>
      </c>
      <c r="AG6" s="165">
        <f>AG$5*'(建設)投入係数表'!AG6</f>
        <v>112.00329726395441</v>
      </c>
      <c r="AH6" s="165">
        <f>AH$5*'(建設)投入係数表'!AH6</f>
        <v>0</v>
      </c>
      <c r="AI6" s="165">
        <f>AI$5*'(建設)投入係数表'!AI6</f>
        <v>0</v>
      </c>
      <c r="AJ6" s="165">
        <f>AJ$5*'(建設)投入係数表'!AJ6</f>
        <v>0</v>
      </c>
      <c r="AK6" s="403">
        <f>AK$5*'(建設)投入係数表'!AK6</f>
        <v>0</v>
      </c>
      <c r="AL6" s="403">
        <f>AL$5*'(建設)投入係数表'!AL6</f>
        <v>0</v>
      </c>
      <c r="AM6" s="403">
        <f>AM$5*'(建設)投入係数表'!AM6</f>
        <v>0</v>
      </c>
      <c r="AN6" s="403">
        <f>AN$5*'(建設)投入係数表'!AN6</f>
        <v>0</v>
      </c>
      <c r="AO6" s="403">
        <f>AO$5*'(建設)投入係数表'!AO6</f>
        <v>0</v>
      </c>
      <c r="AP6" s="403">
        <f>AP$5*'(建設)投入係数表'!AP6</f>
        <v>0</v>
      </c>
      <c r="AQ6" s="403">
        <f>AQ$5*'(建設)投入係数表'!AQ6</f>
        <v>0</v>
      </c>
      <c r="AR6" s="165">
        <f>AR$5*'(建設)投入係数表'!AR6</f>
        <v>0</v>
      </c>
      <c r="AS6" s="165">
        <f>AS$5*'(建設)投入係数表'!AS6</f>
        <v>0</v>
      </c>
      <c r="AT6" s="403">
        <f>AT$5*'(建設)投入係数表'!AT6</f>
        <v>0</v>
      </c>
      <c r="AU6" s="403">
        <f>AU$5*'(建設)投入係数表'!AU6</f>
        <v>0</v>
      </c>
      <c r="AV6" s="403">
        <f>AV$5*'(建設)投入係数表'!AV6</f>
        <v>0</v>
      </c>
      <c r="AW6" s="403">
        <f>AW$5*'(建設)投入係数表'!AW6</f>
        <v>0</v>
      </c>
      <c r="AX6" s="165">
        <f>AX$5*'(建設)投入係数表'!AX6</f>
        <v>0</v>
      </c>
      <c r="AY6" s="403">
        <f>AY$5*'(建設)投入係数表'!AY6</f>
        <v>0</v>
      </c>
      <c r="AZ6" s="403">
        <f>AZ$5*'(建設)投入係数表'!AZ6</f>
        <v>0</v>
      </c>
      <c r="BA6" s="403">
        <f>BA$5*'(建設)投入係数表'!BA6</f>
        <v>0</v>
      </c>
      <c r="BB6" s="165">
        <f>BB$5*'(建設)投入係数表'!BB6</f>
        <v>83.309210147961281</v>
      </c>
      <c r="BC6" s="165">
        <f>BC$5*'(建設)投入係数表'!BC6</f>
        <v>0</v>
      </c>
      <c r="BD6" s="403">
        <f>BD$5*'(建設)投入係数表'!BD6</f>
        <v>0</v>
      </c>
      <c r="BE6" s="403">
        <f>BE$5*'(建設)投入係数表'!BE6</f>
        <v>0</v>
      </c>
      <c r="BF6" s="403">
        <f>BF$5*'(建設)投入係数表'!BF6</f>
        <v>0</v>
      </c>
      <c r="BG6" s="403">
        <f>BG$5*'(建設)投入係数表'!BG6</f>
        <v>0</v>
      </c>
      <c r="BH6" s="403">
        <f>BH$5*'(建設)投入係数表'!BH6</f>
        <v>0</v>
      </c>
      <c r="BI6" s="403">
        <f>BI$5*'(建設)投入係数表'!BI6</f>
        <v>0</v>
      </c>
      <c r="BJ6" s="403">
        <f>BJ$5*'(建設)投入係数表'!BJ6</f>
        <v>28.39527461779997</v>
      </c>
      <c r="BK6" s="403">
        <f>BK$5*'(建設)投入係数表'!BK6</f>
        <v>0</v>
      </c>
      <c r="BL6" s="403">
        <f>BL$5*'(建設)投入係数表'!BL6</f>
        <v>7.5024907901591176</v>
      </c>
      <c r="BM6" s="403">
        <f>BM$5*'(建設)投入係数表'!BM6</f>
        <v>0</v>
      </c>
      <c r="BN6" s="403">
        <f>BN$5*'(建設)投入係数表'!BN6</f>
        <v>0</v>
      </c>
      <c r="BO6" s="165">
        <f>BO$5*'(建設)投入係数表'!BO6</f>
        <v>152.64405427956871</v>
      </c>
      <c r="BP6" s="403">
        <f>BP$5*'(建設)投入係数表'!BP6</f>
        <v>0</v>
      </c>
      <c r="BQ6" s="403">
        <f>BQ$5*'(建設)投入係数表'!BQ6</f>
        <v>3.9683602988031543</v>
      </c>
      <c r="BR6" s="403">
        <f>BR$5*'(建設)投入係数表'!BR6</f>
        <v>0.58349261309831579</v>
      </c>
      <c r="BS6" s="403">
        <f>BS$5*'(建設)投入係数表'!BS6</f>
        <v>1.0681502914558398</v>
      </c>
      <c r="BT6" s="403">
        <f>BT$5*'(建設)投入係数表'!BT6</f>
        <v>6.821346148018546</v>
      </c>
      <c r="BU6" s="403">
        <f>BU$5*'(建設)投入係数表'!BU6</f>
        <v>172.1439684469114</v>
      </c>
      <c r="BV6" s="226">
        <f>SUM(H6:I6,K6,M6:N6,P6:R6,U6:V6,X6:AE6,AK6:AQ6,AT6:AW6,AY6:BA6,BD6:BN6,BP6:BU6)</f>
        <v>297.84834356179465</v>
      </c>
      <c r="BW6" s="407">
        <f>BV6/BV$5</f>
        <v>1.1913933742471786E-3</v>
      </c>
    </row>
    <row r="7" spans="1:75" ht="21.75" customHeight="1" x14ac:dyDescent="0.25">
      <c r="A7" s="3">
        <v>2</v>
      </c>
      <c r="B7" s="8" t="s">
        <v>343</v>
      </c>
      <c r="C7" s="9" t="s">
        <v>266</v>
      </c>
      <c r="D7" s="165">
        <f>D$5*'(建設)投入係数表'!D7</f>
        <v>0</v>
      </c>
      <c r="E7" s="165">
        <f>E$5*'(建設)投入係数表'!E7</f>
        <v>0</v>
      </c>
      <c r="F7" s="165">
        <f>F$5*'(建設)投入係数表'!F7</f>
        <v>0</v>
      </c>
      <c r="G7" s="165">
        <f>G$5*'(建設)投入係数表'!G7</f>
        <v>0</v>
      </c>
      <c r="H7" s="403">
        <f>H$5*'(建設)投入係数表'!H7</f>
        <v>0</v>
      </c>
      <c r="I7" s="403">
        <f>I$5*'(建設)投入係数表'!I7</f>
        <v>0</v>
      </c>
      <c r="J7" s="165">
        <f>J$5*'(建設)投入係数表'!J7</f>
        <v>0</v>
      </c>
      <c r="K7" s="403">
        <f>K$5*'(建設)投入係数表'!K7</f>
        <v>0</v>
      </c>
      <c r="L7" s="165">
        <f>L$5*'(建設)投入係数表'!L7</f>
        <v>0</v>
      </c>
      <c r="M7" s="403">
        <f>M$5*'(建設)投入係数表'!M7</f>
        <v>0</v>
      </c>
      <c r="N7" s="403">
        <f>N$5*'(建設)投入係数表'!N7</f>
        <v>0</v>
      </c>
      <c r="O7" s="165">
        <f>O$5*'(建設)投入係数表'!O7</f>
        <v>0</v>
      </c>
      <c r="P7" s="403">
        <f>P$5*'(建設)投入係数表'!P7</f>
        <v>0</v>
      </c>
      <c r="Q7" s="403">
        <f>Q$5*'(建設)投入係数表'!Q7</f>
        <v>0</v>
      </c>
      <c r="R7" s="403">
        <f>R$5*'(建設)投入係数表'!R7</f>
        <v>0</v>
      </c>
      <c r="S7" s="165">
        <f>S$5*'(建設)投入係数表'!S7</f>
        <v>0</v>
      </c>
      <c r="T7" s="165">
        <f>T$5*'(建設)投入係数表'!T7</f>
        <v>0</v>
      </c>
      <c r="U7" s="403">
        <f>U$5*'(建設)投入係数表'!U7</f>
        <v>0</v>
      </c>
      <c r="V7" s="403">
        <f>V$5*'(建設)投入係数表'!V7</f>
        <v>0</v>
      </c>
      <c r="W7" s="165">
        <f>W$5*'(建設)投入係数表'!W7</f>
        <v>0</v>
      </c>
      <c r="X7" s="403">
        <f>X$5*'(建設)投入係数表'!X7</f>
        <v>0</v>
      </c>
      <c r="Y7" s="403">
        <f>Y$5*'(建設)投入係数表'!Y7</f>
        <v>0</v>
      </c>
      <c r="Z7" s="403">
        <f>Z$5*'(建設)投入係数表'!Z7</f>
        <v>0</v>
      </c>
      <c r="AA7" s="403">
        <f>AA$5*'(建設)投入係数表'!AA7</f>
        <v>0</v>
      </c>
      <c r="AB7" s="403">
        <f>AB$5*'(建設)投入係数表'!AB7</f>
        <v>0</v>
      </c>
      <c r="AC7" s="403">
        <f>AC$5*'(建設)投入係数表'!AC7</f>
        <v>0</v>
      </c>
      <c r="AD7" s="403">
        <f>AD$5*'(建設)投入係数表'!AD7</f>
        <v>0</v>
      </c>
      <c r="AE7" s="403">
        <f>AE$5*'(建設)投入係数表'!AE7</f>
        <v>0</v>
      </c>
      <c r="AF7" s="165">
        <f>AF$5*'(建設)投入係数表'!AF7</f>
        <v>0</v>
      </c>
      <c r="AG7" s="165">
        <f>AG$5*'(建設)投入係数表'!AG7</f>
        <v>0</v>
      </c>
      <c r="AH7" s="165">
        <f>AH$5*'(建設)投入係数表'!AH7</f>
        <v>0</v>
      </c>
      <c r="AI7" s="165">
        <f>AI$5*'(建設)投入係数表'!AI7</f>
        <v>0</v>
      </c>
      <c r="AJ7" s="165">
        <f>AJ$5*'(建設)投入係数表'!AJ7</f>
        <v>0</v>
      </c>
      <c r="AK7" s="403">
        <f>AK$5*'(建設)投入係数表'!AK7</f>
        <v>0</v>
      </c>
      <c r="AL7" s="403">
        <f>AL$5*'(建設)投入係数表'!AL7</f>
        <v>0</v>
      </c>
      <c r="AM7" s="403">
        <f>AM$5*'(建設)投入係数表'!AM7</f>
        <v>0</v>
      </c>
      <c r="AN7" s="403">
        <f>AN$5*'(建設)投入係数表'!AN7</f>
        <v>0</v>
      </c>
      <c r="AO7" s="403">
        <f>AO$5*'(建設)投入係数表'!AO7</f>
        <v>0</v>
      </c>
      <c r="AP7" s="403">
        <f>AP$5*'(建設)投入係数表'!AP7</f>
        <v>0</v>
      </c>
      <c r="AQ7" s="403">
        <f>AQ$5*'(建設)投入係数表'!AQ7</f>
        <v>0</v>
      </c>
      <c r="AR7" s="165">
        <f>AR$5*'(建設)投入係数表'!AR7</f>
        <v>0</v>
      </c>
      <c r="AS7" s="165">
        <f>AS$5*'(建設)投入係数表'!AS7</f>
        <v>0</v>
      </c>
      <c r="AT7" s="403">
        <f>AT$5*'(建設)投入係数表'!AT7</f>
        <v>0</v>
      </c>
      <c r="AU7" s="403">
        <f>AU$5*'(建設)投入係数表'!AU7</f>
        <v>0</v>
      </c>
      <c r="AV7" s="403">
        <f>AV$5*'(建設)投入係数表'!AV7</f>
        <v>0</v>
      </c>
      <c r="AW7" s="403">
        <f>AW$5*'(建設)投入係数表'!AW7</f>
        <v>0</v>
      </c>
      <c r="AX7" s="165">
        <f>AX$5*'(建設)投入係数表'!AX7</f>
        <v>0</v>
      </c>
      <c r="AY7" s="403">
        <f>AY$5*'(建設)投入係数表'!AY7</f>
        <v>0</v>
      </c>
      <c r="AZ7" s="403">
        <f>AZ$5*'(建設)投入係数表'!AZ7</f>
        <v>0</v>
      </c>
      <c r="BA7" s="403">
        <f>BA$5*'(建設)投入係数表'!BA7</f>
        <v>0</v>
      </c>
      <c r="BB7" s="165">
        <f>BB$5*'(建設)投入係数表'!BB7</f>
        <v>0</v>
      </c>
      <c r="BC7" s="165">
        <f>BC$5*'(建設)投入係数表'!BC7</f>
        <v>0</v>
      </c>
      <c r="BD7" s="403">
        <f>BD$5*'(建設)投入係数表'!BD7</f>
        <v>0</v>
      </c>
      <c r="BE7" s="403">
        <f>BE$5*'(建設)投入係数表'!BE7</f>
        <v>0</v>
      </c>
      <c r="BF7" s="403">
        <f>BF$5*'(建設)投入係数表'!BF7</f>
        <v>0</v>
      </c>
      <c r="BG7" s="403">
        <f>BG$5*'(建設)投入係数表'!BG7</f>
        <v>0</v>
      </c>
      <c r="BH7" s="403">
        <f>BH$5*'(建設)投入係数表'!BH7</f>
        <v>0</v>
      </c>
      <c r="BI7" s="403">
        <f>BI$5*'(建設)投入係数表'!BI7</f>
        <v>0</v>
      </c>
      <c r="BJ7" s="403">
        <f>BJ$5*'(建設)投入係数表'!BJ7</f>
        <v>0</v>
      </c>
      <c r="BK7" s="403">
        <f>BK$5*'(建設)投入係数表'!BK7</f>
        <v>0</v>
      </c>
      <c r="BL7" s="403">
        <f>BL$5*'(建設)投入係数表'!BL7</f>
        <v>0</v>
      </c>
      <c r="BM7" s="403">
        <f>BM$5*'(建設)投入係数表'!BM7</f>
        <v>0</v>
      </c>
      <c r="BN7" s="403">
        <f>BN$5*'(建設)投入係数表'!BN7</f>
        <v>0</v>
      </c>
      <c r="BO7" s="165">
        <f>BO$5*'(建設)投入係数表'!BO7</f>
        <v>0</v>
      </c>
      <c r="BP7" s="403">
        <f>BP$5*'(建設)投入係数表'!BP7</f>
        <v>0</v>
      </c>
      <c r="BQ7" s="403">
        <f>BQ$5*'(建設)投入係数表'!BQ7</f>
        <v>0</v>
      </c>
      <c r="BR7" s="403">
        <f>BR$5*'(建設)投入係数表'!BR7</f>
        <v>0</v>
      </c>
      <c r="BS7" s="403">
        <f>BS$5*'(建設)投入係数表'!BS7</f>
        <v>0</v>
      </c>
      <c r="BT7" s="403">
        <f>BT$5*'(建設)投入係数表'!BT7</f>
        <v>0</v>
      </c>
      <c r="BU7" s="403">
        <f>BU$5*'(建設)投入係数表'!BU7</f>
        <v>0</v>
      </c>
      <c r="BV7" s="226">
        <f>SUM(H7:I7,K7,M7:N7,P7:R7,U7:V7,X7:AE7,AK7:AQ7,AT7:AW7,AY7:BA7,BD7:BN7,BP7:BU7)</f>
        <v>0</v>
      </c>
      <c r="BW7" s="407">
        <f>BV7/BV$5</f>
        <v>0</v>
      </c>
    </row>
    <row r="8" spans="1:75" ht="21.75" customHeight="1" x14ac:dyDescent="0.25">
      <c r="A8" s="3">
        <v>3</v>
      </c>
      <c r="B8" s="8" t="s">
        <v>344</v>
      </c>
      <c r="C8" s="9" t="s">
        <v>267</v>
      </c>
      <c r="D8" s="165">
        <f>D$5*'(建設)投入係数表'!D8</f>
        <v>0</v>
      </c>
      <c r="E8" s="165">
        <f>E$5*'(建設)投入係数表'!E8</f>
        <v>0</v>
      </c>
      <c r="F8" s="165">
        <f>F$5*'(建設)投入係数表'!F8</f>
        <v>0</v>
      </c>
      <c r="G8" s="165">
        <f>G$5*'(建設)投入係数表'!G8</f>
        <v>0</v>
      </c>
      <c r="H8" s="403">
        <f>H$5*'(建設)投入係数表'!H8</f>
        <v>0</v>
      </c>
      <c r="I8" s="403">
        <f>I$5*'(建設)投入係数表'!I8</f>
        <v>0</v>
      </c>
      <c r="J8" s="165">
        <f>J$5*'(建設)投入係数表'!J8</f>
        <v>0</v>
      </c>
      <c r="K8" s="403">
        <f>K$5*'(建設)投入係数表'!K8</f>
        <v>0</v>
      </c>
      <c r="L8" s="165">
        <f>L$5*'(建設)投入係数表'!L8</f>
        <v>0</v>
      </c>
      <c r="M8" s="403">
        <f>M$5*'(建設)投入係数表'!M8</f>
        <v>0</v>
      </c>
      <c r="N8" s="403">
        <f>N$5*'(建設)投入係数表'!N8</f>
        <v>0</v>
      </c>
      <c r="O8" s="165">
        <f>O$5*'(建設)投入係数表'!O8</f>
        <v>0</v>
      </c>
      <c r="P8" s="403">
        <f>P$5*'(建設)投入係数表'!P8</f>
        <v>0</v>
      </c>
      <c r="Q8" s="403">
        <f>Q$5*'(建設)投入係数表'!Q8</f>
        <v>0</v>
      </c>
      <c r="R8" s="403">
        <f>R$5*'(建設)投入係数表'!R8</f>
        <v>0</v>
      </c>
      <c r="S8" s="165">
        <f>S$5*'(建設)投入係数表'!S8</f>
        <v>0</v>
      </c>
      <c r="T8" s="165">
        <f>T$5*'(建設)投入係数表'!T8</f>
        <v>0</v>
      </c>
      <c r="U8" s="403">
        <f>U$5*'(建設)投入係数表'!U8</f>
        <v>0</v>
      </c>
      <c r="V8" s="403">
        <f>V$5*'(建設)投入係数表'!V8</f>
        <v>0</v>
      </c>
      <c r="W8" s="165">
        <f>W$5*'(建設)投入係数表'!W8</f>
        <v>0</v>
      </c>
      <c r="X8" s="403">
        <f>X$5*'(建設)投入係数表'!X8</f>
        <v>0</v>
      </c>
      <c r="Y8" s="403">
        <f>Y$5*'(建設)投入係数表'!Y8</f>
        <v>0</v>
      </c>
      <c r="Z8" s="403">
        <f>Z$5*'(建設)投入係数表'!Z8</f>
        <v>0</v>
      </c>
      <c r="AA8" s="403">
        <f>AA$5*'(建設)投入係数表'!AA8</f>
        <v>0</v>
      </c>
      <c r="AB8" s="403">
        <f>AB$5*'(建設)投入係数表'!AB8</f>
        <v>0</v>
      </c>
      <c r="AC8" s="403">
        <f>AC$5*'(建設)投入係数表'!AC8</f>
        <v>0</v>
      </c>
      <c r="AD8" s="403">
        <f>AD$5*'(建設)投入係数表'!AD8</f>
        <v>0</v>
      </c>
      <c r="AE8" s="403">
        <f>AE$5*'(建設)投入係数表'!AE8</f>
        <v>0</v>
      </c>
      <c r="AF8" s="165">
        <f>AF$5*'(建設)投入係数表'!AF8</f>
        <v>0</v>
      </c>
      <c r="AG8" s="165">
        <f>AG$5*'(建設)投入係数表'!AG8</f>
        <v>0</v>
      </c>
      <c r="AH8" s="165">
        <f>AH$5*'(建設)投入係数表'!AH8</f>
        <v>0</v>
      </c>
      <c r="AI8" s="165">
        <f>AI$5*'(建設)投入係数表'!AI8</f>
        <v>0</v>
      </c>
      <c r="AJ8" s="165">
        <f>AJ$5*'(建設)投入係数表'!AJ8</f>
        <v>0</v>
      </c>
      <c r="AK8" s="403">
        <f>AK$5*'(建設)投入係数表'!AK8</f>
        <v>0</v>
      </c>
      <c r="AL8" s="403">
        <f>AL$5*'(建設)投入係数表'!AL8</f>
        <v>0</v>
      </c>
      <c r="AM8" s="403">
        <f>AM$5*'(建設)投入係数表'!AM8</f>
        <v>0</v>
      </c>
      <c r="AN8" s="403">
        <f>AN$5*'(建設)投入係数表'!AN8</f>
        <v>0</v>
      </c>
      <c r="AO8" s="403">
        <f>AO$5*'(建設)投入係数表'!AO8</f>
        <v>0</v>
      </c>
      <c r="AP8" s="403">
        <f>AP$5*'(建設)投入係数表'!AP8</f>
        <v>0</v>
      </c>
      <c r="AQ8" s="403">
        <f>AQ$5*'(建設)投入係数表'!AQ8</f>
        <v>0</v>
      </c>
      <c r="AR8" s="165">
        <f>AR$5*'(建設)投入係数表'!AR8</f>
        <v>0</v>
      </c>
      <c r="AS8" s="165">
        <f>AS$5*'(建設)投入係数表'!AS8</f>
        <v>0</v>
      </c>
      <c r="AT8" s="403">
        <f>AT$5*'(建設)投入係数表'!AT8</f>
        <v>0</v>
      </c>
      <c r="AU8" s="403">
        <f>AU$5*'(建設)投入係数表'!AU8</f>
        <v>0</v>
      </c>
      <c r="AV8" s="403">
        <f>AV$5*'(建設)投入係数表'!AV8</f>
        <v>0</v>
      </c>
      <c r="AW8" s="403">
        <f>AW$5*'(建設)投入係数表'!AW8</f>
        <v>0</v>
      </c>
      <c r="AX8" s="165">
        <f>AX$5*'(建設)投入係数表'!AX8</f>
        <v>0</v>
      </c>
      <c r="AY8" s="403">
        <f>AY$5*'(建設)投入係数表'!AY8</f>
        <v>0</v>
      </c>
      <c r="AZ8" s="403">
        <f>AZ$5*'(建設)投入係数表'!AZ8</f>
        <v>0</v>
      </c>
      <c r="BA8" s="403">
        <f>BA$5*'(建設)投入係数表'!BA8</f>
        <v>0</v>
      </c>
      <c r="BB8" s="165">
        <f>BB$5*'(建設)投入係数表'!BB8</f>
        <v>0</v>
      </c>
      <c r="BC8" s="165">
        <f>BC$5*'(建設)投入係数表'!BC8</f>
        <v>0</v>
      </c>
      <c r="BD8" s="403">
        <f>BD$5*'(建設)投入係数表'!BD8</f>
        <v>0</v>
      </c>
      <c r="BE8" s="403">
        <f>BE$5*'(建設)投入係数表'!BE8</f>
        <v>0</v>
      </c>
      <c r="BF8" s="403">
        <f>BF$5*'(建設)投入係数表'!BF8</f>
        <v>0</v>
      </c>
      <c r="BG8" s="403">
        <f>BG$5*'(建設)投入係数表'!BG8</f>
        <v>0</v>
      </c>
      <c r="BH8" s="403">
        <f>BH$5*'(建設)投入係数表'!BH8</f>
        <v>0</v>
      </c>
      <c r="BI8" s="403">
        <f>BI$5*'(建設)投入係数表'!BI8</f>
        <v>0</v>
      </c>
      <c r="BJ8" s="403">
        <f>BJ$5*'(建設)投入係数表'!BJ8</f>
        <v>0</v>
      </c>
      <c r="BK8" s="403">
        <f>BK$5*'(建設)投入係数表'!BK8</f>
        <v>0</v>
      </c>
      <c r="BL8" s="403">
        <f>BL$5*'(建設)投入係数表'!BL8</f>
        <v>0</v>
      </c>
      <c r="BM8" s="403">
        <f>BM$5*'(建設)投入係数表'!BM8</f>
        <v>0</v>
      </c>
      <c r="BN8" s="403">
        <f>BN$5*'(建設)投入係数表'!BN8</f>
        <v>0</v>
      </c>
      <c r="BO8" s="165">
        <f>BO$5*'(建設)投入係数表'!BO8</f>
        <v>0</v>
      </c>
      <c r="BP8" s="403">
        <f>BP$5*'(建設)投入係数表'!BP8</f>
        <v>0</v>
      </c>
      <c r="BQ8" s="403">
        <f>BQ$5*'(建設)投入係数表'!BQ8</f>
        <v>0</v>
      </c>
      <c r="BR8" s="403">
        <f>BR$5*'(建設)投入係数表'!BR8</f>
        <v>0</v>
      </c>
      <c r="BS8" s="403">
        <f>BS$5*'(建設)投入係数表'!BS8</f>
        <v>0</v>
      </c>
      <c r="BT8" s="403">
        <f>BT$5*'(建設)投入係数表'!BT8</f>
        <v>0</v>
      </c>
      <c r="BU8" s="403">
        <f>BU$5*'(建設)投入係数表'!BU8</f>
        <v>0</v>
      </c>
      <c r="BV8" s="226">
        <f t="shared" ref="BV8:BV43" si="0">SUM(H8:I8,K8,M8:N8,P8:R8,U8:V8,X8:AE8,AK8:AQ8,AT8:AW8,AY8:BA8,BD8:BN8,BP8:BU8)</f>
        <v>0</v>
      </c>
      <c r="BW8" s="407">
        <f t="shared" ref="BW8:BW43" si="1">BV8/BV$5</f>
        <v>0</v>
      </c>
    </row>
    <row r="9" spans="1:75" ht="21.75" customHeight="1" x14ac:dyDescent="0.25">
      <c r="A9" s="3">
        <v>4</v>
      </c>
      <c r="B9" s="8" t="s">
        <v>345</v>
      </c>
      <c r="C9" s="9" t="s">
        <v>7</v>
      </c>
      <c r="D9" s="165">
        <f>D$5*'(建設)投入係数表'!D9</f>
        <v>9.7747195788718262</v>
      </c>
      <c r="E9" s="165">
        <f>E$5*'(建設)投入係数表'!E9</f>
        <v>1.1605022004170578</v>
      </c>
      <c r="F9" s="165">
        <f>F$5*'(建設)投入係数表'!F9</f>
        <v>0</v>
      </c>
      <c r="G9" s="165">
        <f>G$5*'(建設)投入係数表'!G9</f>
        <v>0</v>
      </c>
      <c r="H9" s="403">
        <f>H$5*'(建設)投入係数表'!H9</f>
        <v>0</v>
      </c>
      <c r="I9" s="403">
        <f>I$5*'(建設)投入係数表'!I9</f>
        <v>0</v>
      </c>
      <c r="J9" s="165">
        <f>J$5*'(建設)投入係数表'!J9</f>
        <v>0</v>
      </c>
      <c r="K9" s="403">
        <f>K$5*'(建設)投入係数表'!K9</f>
        <v>0</v>
      </c>
      <c r="L9" s="165">
        <f>L$5*'(建設)投入係数表'!L9</f>
        <v>0</v>
      </c>
      <c r="M9" s="403">
        <f>M$5*'(建設)投入係数表'!M9</f>
        <v>0</v>
      </c>
      <c r="N9" s="403">
        <f>N$5*'(建設)投入係数表'!N9</f>
        <v>0</v>
      </c>
      <c r="O9" s="165">
        <f>O$5*'(建設)投入係数表'!O9</f>
        <v>0</v>
      </c>
      <c r="P9" s="403">
        <f>P$5*'(建設)投入係数表'!P9</f>
        <v>0</v>
      </c>
      <c r="Q9" s="403">
        <f>Q$5*'(建設)投入係数表'!Q9</f>
        <v>0</v>
      </c>
      <c r="R9" s="403">
        <f>R$5*'(建設)投入係数表'!R9</f>
        <v>0</v>
      </c>
      <c r="S9" s="165">
        <f>S$5*'(建設)投入係数表'!S9</f>
        <v>1.1349816564430188</v>
      </c>
      <c r="T9" s="165">
        <f>T$5*'(建設)投入係数表'!T9</f>
        <v>0</v>
      </c>
      <c r="U9" s="403">
        <f>U$5*'(建設)投入係数表'!U9</f>
        <v>0</v>
      </c>
      <c r="V9" s="403">
        <f>V$5*'(建設)投入係数表'!V9</f>
        <v>0</v>
      </c>
      <c r="W9" s="165">
        <f>W$5*'(建設)投入係数表'!W9</f>
        <v>1.0856580602528452</v>
      </c>
      <c r="X9" s="403">
        <f>X$5*'(建設)投入係数表'!X9</f>
        <v>0.4633810927656063</v>
      </c>
      <c r="Y9" s="403">
        <f>Y$5*'(建設)投入係数表'!Y9</f>
        <v>0.27032220626147507</v>
      </c>
      <c r="Z9" s="403">
        <f>Z$5*'(建設)投入係数表'!Z9</f>
        <v>9.2699079308673882E-2</v>
      </c>
      <c r="AA9" s="403">
        <f>AA$5*'(建設)投入係数表'!AA9</f>
        <v>2.0005051780752715E-2</v>
      </c>
      <c r="AB9" s="403">
        <f>AB$5*'(建設)投入係数表'!AB9</f>
        <v>0</v>
      </c>
      <c r="AC9" s="403">
        <f>AC$5*'(建設)投入係数表'!AC9</f>
        <v>0</v>
      </c>
      <c r="AD9" s="403">
        <f>AD$5*'(建設)投入係数表'!AD9</f>
        <v>0</v>
      </c>
      <c r="AE9" s="403">
        <f>AE$5*'(建設)投入係数表'!AE9</f>
        <v>0</v>
      </c>
      <c r="AF9" s="165">
        <f>AF$5*'(建設)投入係数表'!AF9</f>
        <v>11.674662943697186</v>
      </c>
      <c r="AG9" s="165">
        <f>AG$5*'(建設)投入係数表'!AG9</f>
        <v>5.2373506620086827</v>
      </c>
      <c r="AH9" s="165">
        <f>AH$5*'(建設)投入係数表'!AH9</f>
        <v>0</v>
      </c>
      <c r="AI9" s="165">
        <f>AI$5*'(建設)投入係数表'!AI9</f>
        <v>0</v>
      </c>
      <c r="AJ9" s="165">
        <f>AJ$5*'(建設)投入係数表'!AJ9</f>
        <v>0</v>
      </c>
      <c r="AK9" s="403">
        <f>AK$5*'(建設)投入係数表'!AK9</f>
        <v>0</v>
      </c>
      <c r="AL9" s="403">
        <f>AL$5*'(建設)投入係数表'!AL9</f>
        <v>0</v>
      </c>
      <c r="AM9" s="403">
        <f>AM$5*'(建設)投入係数表'!AM9</f>
        <v>0</v>
      </c>
      <c r="AN9" s="403">
        <f>AN$5*'(建設)投入係数表'!AN9</f>
        <v>0</v>
      </c>
      <c r="AO9" s="403">
        <f>AO$5*'(建設)投入係数表'!AO9</f>
        <v>0</v>
      </c>
      <c r="AP9" s="403">
        <f>AP$5*'(建設)投入係数表'!AP9</f>
        <v>0</v>
      </c>
      <c r="AQ9" s="403">
        <f>AQ$5*'(建設)投入係数表'!AQ9</f>
        <v>0</v>
      </c>
      <c r="AR9" s="165">
        <f>AR$5*'(建設)投入係数表'!AR9</f>
        <v>0</v>
      </c>
      <c r="AS9" s="165">
        <f>AS$5*'(建設)投入係数表'!AS9</f>
        <v>0</v>
      </c>
      <c r="AT9" s="403">
        <f>AT$5*'(建設)投入係数表'!AT9</f>
        <v>0</v>
      </c>
      <c r="AU9" s="403">
        <f>AU$5*'(建設)投入係数表'!AU9</f>
        <v>0</v>
      </c>
      <c r="AV9" s="403">
        <f>AV$5*'(建設)投入係数表'!AV9</f>
        <v>0</v>
      </c>
      <c r="AW9" s="403">
        <f>AW$5*'(建設)投入係数表'!AW9</f>
        <v>0</v>
      </c>
      <c r="AX9" s="165">
        <f>AX$5*'(建設)投入係数表'!AX9</f>
        <v>0</v>
      </c>
      <c r="AY9" s="403">
        <f>AY$5*'(建設)投入係数表'!AY9</f>
        <v>0</v>
      </c>
      <c r="AZ9" s="403">
        <f>AZ$5*'(建設)投入係数表'!AZ9</f>
        <v>0</v>
      </c>
      <c r="BA9" s="403">
        <f>BA$5*'(建設)投入係数表'!BA9</f>
        <v>0</v>
      </c>
      <c r="BB9" s="165">
        <f>BB$5*'(建設)投入係数表'!BB9</f>
        <v>1.0333227563402638</v>
      </c>
      <c r="BC9" s="165">
        <f>BC$5*'(建設)投入係数表'!BC9</f>
        <v>0</v>
      </c>
      <c r="BD9" s="403">
        <f>BD$5*'(建設)投入係数表'!BD9</f>
        <v>0</v>
      </c>
      <c r="BE9" s="403">
        <f>BE$5*'(建設)投入係数表'!BE9</f>
        <v>0</v>
      </c>
      <c r="BF9" s="403">
        <f>BF$5*'(建設)投入係数表'!BF9</f>
        <v>0</v>
      </c>
      <c r="BG9" s="403">
        <f>BG$5*'(建設)投入係数表'!BG9</f>
        <v>0</v>
      </c>
      <c r="BH9" s="403">
        <f>BH$5*'(建設)投入係数表'!BH9</f>
        <v>0</v>
      </c>
      <c r="BI9" s="403">
        <f>BI$5*'(建設)投入係数表'!BI9</f>
        <v>0</v>
      </c>
      <c r="BJ9" s="403">
        <f>BJ$5*'(建設)投入係数表'!BJ9</f>
        <v>0</v>
      </c>
      <c r="BK9" s="403">
        <f>BK$5*'(建設)投入係数表'!BK9</f>
        <v>0</v>
      </c>
      <c r="BL9" s="403">
        <f>BL$5*'(建設)投入係数表'!BL9</f>
        <v>0.14549832959532846</v>
      </c>
      <c r="BM9" s="403">
        <f>BM$5*'(建設)投入係数表'!BM9</f>
        <v>0</v>
      </c>
      <c r="BN9" s="403">
        <f>BN$5*'(建設)投入係数表'!BN9</f>
        <v>0</v>
      </c>
      <c r="BO9" s="165">
        <f>BO$5*'(建設)投入係数表'!BO9</f>
        <v>3.130445151698229</v>
      </c>
      <c r="BP9" s="403">
        <f>BP$5*'(建設)投入係数表'!BP9</f>
        <v>0</v>
      </c>
      <c r="BQ9" s="403">
        <f>BQ$5*'(建設)投入係数表'!BQ9</f>
        <v>0.1223723440159563</v>
      </c>
      <c r="BR9" s="403">
        <f>BR$5*'(建設)投入係数表'!BR9</f>
        <v>0.41678043792736841</v>
      </c>
      <c r="BS9" s="403">
        <f>BS$5*'(建設)投入係数表'!BS9</f>
        <v>0.106815029145584</v>
      </c>
      <c r="BT9" s="403">
        <f>BT$5*'(建設)投入係数表'!BT9</f>
        <v>0.23091473694115844</v>
      </c>
      <c r="BU9" s="403">
        <f>BU$5*'(建設)投入係数表'!BU9</f>
        <v>2.4409469326691773</v>
      </c>
      <c r="BV9" s="226">
        <f t="shared" si="0"/>
        <v>4.3097352404110811</v>
      </c>
      <c r="BW9" s="407">
        <f t="shared" si="1"/>
        <v>1.7238940961644326E-5</v>
      </c>
    </row>
    <row r="10" spans="1:75" ht="21.75" customHeight="1" x14ac:dyDescent="0.25">
      <c r="A10" s="3">
        <v>5</v>
      </c>
      <c r="B10" s="8" t="s">
        <v>346</v>
      </c>
      <c r="C10" s="9" t="s">
        <v>8</v>
      </c>
      <c r="D10" s="165">
        <f>D$5*'(建設)投入係数表'!D10</f>
        <v>0</v>
      </c>
      <c r="E10" s="165">
        <f>E$5*'(建設)投入係数表'!E10</f>
        <v>0</v>
      </c>
      <c r="F10" s="165">
        <f>F$5*'(建設)投入係数表'!F10</f>
        <v>0</v>
      </c>
      <c r="G10" s="165">
        <f>G$5*'(建設)投入係数表'!G10</f>
        <v>0</v>
      </c>
      <c r="H10" s="403">
        <f>H$5*'(建設)投入係数表'!H10</f>
        <v>0</v>
      </c>
      <c r="I10" s="403">
        <f>I$5*'(建設)投入係数表'!I10</f>
        <v>0</v>
      </c>
      <c r="J10" s="165">
        <f>J$5*'(建設)投入係数表'!J10</f>
        <v>0</v>
      </c>
      <c r="K10" s="403">
        <f>K$5*'(建設)投入係数表'!K10</f>
        <v>0</v>
      </c>
      <c r="L10" s="165">
        <f>L$5*'(建設)投入係数表'!L10</f>
        <v>0</v>
      </c>
      <c r="M10" s="403">
        <f>M$5*'(建設)投入係数表'!M10</f>
        <v>0</v>
      </c>
      <c r="N10" s="403">
        <f>N$5*'(建設)投入係数表'!N10</f>
        <v>0</v>
      </c>
      <c r="O10" s="165">
        <f>O$5*'(建設)投入係数表'!O10</f>
        <v>0</v>
      </c>
      <c r="P10" s="403">
        <f>P$5*'(建設)投入係数表'!P10</f>
        <v>0</v>
      </c>
      <c r="Q10" s="403">
        <f>Q$5*'(建設)投入係数表'!Q10</f>
        <v>0</v>
      </c>
      <c r="R10" s="403">
        <f>R$5*'(建設)投入係数表'!R10</f>
        <v>0</v>
      </c>
      <c r="S10" s="165">
        <f>S$5*'(建設)投入係数表'!S10</f>
        <v>0</v>
      </c>
      <c r="T10" s="165">
        <f>T$5*'(建設)投入係数表'!T10</f>
        <v>0</v>
      </c>
      <c r="U10" s="403">
        <f>U$5*'(建設)投入係数表'!U10</f>
        <v>0</v>
      </c>
      <c r="V10" s="403">
        <f>V$5*'(建設)投入係数表'!V10</f>
        <v>0</v>
      </c>
      <c r="W10" s="165">
        <f>W$5*'(建設)投入係数表'!W10</f>
        <v>0</v>
      </c>
      <c r="X10" s="403">
        <f>X$5*'(建設)投入係数表'!X10</f>
        <v>0</v>
      </c>
      <c r="Y10" s="403">
        <f>Y$5*'(建設)投入係数表'!Y10</f>
        <v>0</v>
      </c>
      <c r="Z10" s="403">
        <f>Z$5*'(建設)投入係数表'!Z10</f>
        <v>0</v>
      </c>
      <c r="AA10" s="403">
        <f>AA$5*'(建設)投入係数表'!AA10</f>
        <v>0</v>
      </c>
      <c r="AB10" s="403">
        <f>AB$5*'(建設)投入係数表'!AB10</f>
        <v>0</v>
      </c>
      <c r="AC10" s="403">
        <f>AC$5*'(建設)投入係数表'!AC10</f>
        <v>0</v>
      </c>
      <c r="AD10" s="403">
        <f>AD$5*'(建設)投入係数表'!AD10</f>
        <v>0</v>
      </c>
      <c r="AE10" s="403">
        <f>AE$5*'(建設)投入係数表'!AE10</f>
        <v>0</v>
      </c>
      <c r="AF10" s="165">
        <f>AF$5*'(建設)投入係数表'!AF10</f>
        <v>0</v>
      </c>
      <c r="AG10" s="165">
        <f>AG$5*'(建設)投入係数表'!AG10</f>
        <v>0</v>
      </c>
      <c r="AH10" s="165">
        <f>AH$5*'(建設)投入係数表'!AH10</f>
        <v>0</v>
      </c>
      <c r="AI10" s="165">
        <f>AI$5*'(建設)投入係数表'!AI10</f>
        <v>0</v>
      </c>
      <c r="AJ10" s="165">
        <f>AJ$5*'(建設)投入係数表'!AJ10</f>
        <v>0</v>
      </c>
      <c r="AK10" s="403">
        <f>AK$5*'(建設)投入係数表'!AK10</f>
        <v>0</v>
      </c>
      <c r="AL10" s="403">
        <f>AL$5*'(建設)投入係数表'!AL10</f>
        <v>0</v>
      </c>
      <c r="AM10" s="403">
        <f>AM$5*'(建設)投入係数表'!AM10</f>
        <v>0</v>
      </c>
      <c r="AN10" s="403">
        <f>AN$5*'(建設)投入係数表'!AN10</f>
        <v>0</v>
      </c>
      <c r="AO10" s="403">
        <f>AO$5*'(建設)投入係数表'!AO10</f>
        <v>0</v>
      </c>
      <c r="AP10" s="403">
        <f>AP$5*'(建設)投入係数表'!AP10</f>
        <v>0</v>
      </c>
      <c r="AQ10" s="403">
        <f>AQ$5*'(建設)投入係数表'!AQ10</f>
        <v>0</v>
      </c>
      <c r="AR10" s="165">
        <f>AR$5*'(建設)投入係数表'!AR10</f>
        <v>0</v>
      </c>
      <c r="AS10" s="165">
        <f>AS$5*'(建設)投入係数表'!AS10</f>
        <v>0</v>
      </c>
      <c r="AT10" s="403">
        <f>AT$5*'(建設)投入係数表'!AT10</f>
        <v>0</v>
      </c>
      <c r="AU10" s="403">
        <f>AU$5*'(建設)投入係数表'!AU10</f>
        <v>0</v>
      </c>
      <c r="AV10" s="403">
        <f>AV$5*'(建設)投入係数表'!AV10</f>
        <v>0</v>
      </c>
      <c r="AW10" s="403">
        <f>AW$5*'(建設)投入係数表'!AW10</f>
        <v>0</v>
      </c>
      <c r="AX10" s="165">
        <f>AX$5*'(建設)投入係数表'!AX10</f>
        <v>0</v>
      </c>
      <c r="AY10" s="403">
        <f>AY$5*'(建設)投入係数表'!AY10</f>
        <v>0</v>
      </c>
      <c r="AZ10" s="403">
        <f>AZ$5*'(建設)投入係数表'!AZ10</f>
        <v>0</v>
      </c>
      <c r="BA10" s="403">
        <f>BA$5*'(建設)投入係数表'!BA10</f>
        <v>0</v>
      </c>
      <c r="BB10" s="165">
        <f>BB$5*'(建設)投入係数表'!BB10</f>
        <v>0</v>
      </c>
      <c r="BC10" s="165">
        <f>BC$5*'(建設)投入係数表'!BC10</f>
        <v>0</v>
      </c>
      <c r="BD10" s="403">
        <f>BD$5*'(建設)投入係数表'!BD10</f>
        <v>0</v>
      </c>
      <c r="BE10" s="403">
        <f>BE$5*'(建設)投入係数表'!BE10</f>
        <v>0</v>
      </c>
      <c r="BF10" s="403">
        <f>BF$5*'(建設)投入係数表'!BF10</f>
        <v>0</v>
      </c>
      <c r="BG10" s="403">
        <f>BG$5*'(建設)投入係数表'!BG10</f>
        <v>0</v>
      </c>
      <c r="BH10" s="403">
        <f>BH$5*'(建設)投入係数表'!BH10</f>
        <v>0</v>
      </c>
      <c r="BI10" s="403">
        <f>BI$5*'(建設)投入係数表'!BI10</f>
        <v>0</v>
      </c>
      <c r="BJ10" s="403">
        <f>BJ$5*'(建設)投入係数表'!BJ10</f>
        <v>0</v>
      </c>
      <c r="BK10" s="403">
        <f>BK$5*'(建設)投入係数表'!BK10</f>
        <v>0</v>
      </c>
      <c r="BL10" s="403">
        <f>BL$5*'(建設)投入係数表'!BL10</f>
        <v>0</v>
      </c>
      <c r="BM10" s="403">
        <f>BM$5*'(建設)投入係数表'!BM10</f>
        <v>0</v>
      </c>
      <c r="BN10" s="403">
        <f>BN$5*'(建設)投入係数表'!BN10</f>
        <v>0</v>
      </c>
      <c r="BO10" s="165">
        <f>BO$5*'(建設)投入係数表'!BO10</f>
        <v>0</v>
      </c>
      <c r="BP10" s="403">
        <f>BP$5*'(建設)投入係数表'!BP10</f>
        <v>0</v>
      </c>
      <c r="BQ10" s="403">
        <f>BQ$5*'(建設)投入係数表'!BQ10</f>
        <v>0</v>
      </c>
      <c r="BR10" s="403">
        <f>BR$5*'(建設)投入係数表'!BR10</f>
        <v>0</v>
      </c>
      <c r="BS10" s="403">
        <f>BS$5*'(建設)投入係数表'!BS10</f>
        <v>0</v>
      </c>
      <c r="BT10" s="403">
        <f>BT$5*'(建設)投入係数表'!BT10</f>
        <v>0</v>
      </c>
      <c r="BU10" s="403">
        <f>BU$5*'(建設)投入係数表'!BU10</f>
        <v>0</v>
      </c>
      <c r="BV10" s="226">
        <f t="shared" si="0"/>
        <v>0</v>
      </c>
      <c r="BW10" s="407">
        <f t="shared" si="1"/>
        <v>0</v>
      </c>
    </row>
    <row r="11" spans="1:75" ht="21.75" customHeight="1" x14ac:dyDescent="0.25">
      <c r="A11" s="3">
        <v>6</v>
      </c>
      <c r="B11" s="8" t="s">
        <v>347</v>
      </c>
      <c r="C11" s="9" t="s">
        <v>268</v>
      </c>
      <c r="D11" s="165">
        <f>D$5*'(建設)投入係数表'!D11</f>
        <v>0.92321657616023078</v>
      </c>
      <c r="E11" s="165">
        <f>E$5*'(建設)投入係数表'!E11</f>
        <v>6.7275489879249722E-2</v>
      </c>
      <c r="F11" s="165">
        <f>F$5*'(建設)投入係数表'!F11</f>
        <v>0</v>
      </c>
      <c r="G11" s="165">
        <f>G$5*'(建設)投入係数表'!G11</f>
        <v>0</v>
      </c>
      <c r="H11" s="403">
        <f>H$5*'(建設)投入係数表'!H11</f>
        <v>0</v>
      </c>
      <c r="I11" s="403">
        <f>I$5*'(建設)投入係数表'!I11</f>
        <v>0</v>
      </c>
      <c r="J11" s="165">
        <f>J$5*'(建設)投入係数表'!J11</f>
        <v>0</v>
      </c>
      <c r="K11" s="403">
        <f>K$5*'(建設)投入係数表'!K11</f>
        <v>0</v>
      </c>
      <c r="L11" s="165">
        <f>L$5*'(建設)投入係数表'!L11</f>
        <v>0</v>
      </c>
      <c r="M11" s="403">
        <f>M$5*'(建設)投入係数表'!M11</f>
        <v>0</v>
      </c>
      <c r="N11" s="403">
        <f>N$5*'(建設)投入係数表'!N11</f>
        <v>0</v>
      </c>
      <c r="O11" s="165">
        <f>O$5*'(建設)投入係数表'!O11</f>
        <v>0</v>
      </c>
      <c r="P11" s="403">
        <f>P$5*'(建設)投入係数表'!P11</f>
        <v>0</v>
      </c>
      <c r="Q11" s="403">
        <f>Q$5*'(建設)投入係数表'!Q11</f>
        <v>0</v>
      </c>
      <c r="R11" s="403">
        <f>R$5*'(建設)投入係数表'!R11</f>
        <v>0</v>
      </c>
      <c r="S11" s="165">
        <f>S$5*'(建設)投入係数表'!S11</f>
        <v>6.0532355010294338E-2</v>
      </c>
      <c r="T11" s="165">
        <f>T$5*'(建設)投入係数表'!T11</f>
        <v>0</v>
      </c>
      <c r="U11" s="403">
        <f>U$5*'(建設)投入係数表'!U11</f>
        <v>0</v>
      </c>
      <c r="V11" s="403">
        <f>V$5*'(建設)投入係数表'!V11</f>
        <v>0</v>
      </c>
      <c r="W11" s="165">
        <f>W$5*'(建設)投入係数表'!W11</f>
        <v>5.6293380901999382E-2</v>
      </c>
      <c r="X11" s="403">
        <f>X$5*'(建設)投入係数表'!X11</f>
        <v>0</v>
      </c>
      <c r="Y11" s="403">
        <f>Y$5*'(建設)投入係数表'!Y11</f>
        <v>0</v>
      </c>
      <c r="Z11" s="403">
        <f>Z$5*'(建設)投入係数表'!Z11</f>
        <v>0</v>
      </c>
      <c r="AA11" s="403">
        <f>AA$5*'(建設)投入係数表'!AA11</f>
        <v>0</v>
      </c>
      <c r="AB11" s="403">
        <f>AB$5*'(建設)投入係数表'!AB11</f>
        <v>0</v>
      </c>
      <c r="AC11" s="403">
        <f>AC$5*'(建設)投入係数表'!AC11</f>
        <v>0</v>
      </c>
      <c r="AD11" s="403">
        <f>AD$5*'(建設)投入係数表'!AD11</f>
        <v>0</v>
      </c>
      <c r="AE11" s="403">
        <f>AE$5*'(建設)投入係数表'!AE11</f>
        <v>0</v>
      </c>
      <c r="AF11" s="165">
        <f>AF$5*'(建設)投入係数表'!AF11</f>
        <v>1.4054212078718269</v>
      </c>
      <c r="AG11" s="165">
        <f>AG$5*'(建設)投入係数表'!AG11</f>
        <v>0.52650615120722211</v>
      </c>
      <c r="AH11" s="165">
        <f>AH$5*'(建設)投入係数表'!AH11</f>
        <v>0</v>
      </c>
      <c r="AI11" s="165">
        <f>AI$5*'(建設)投入係数表'!AI11</f>
        <v>0</v>
      </c>
      <c r="AJ11" s="165">
        <f>AJ$5*'(建設)投入係数表'!AJ11</f>
        <v>0</v>
      </c>
      <c r="AK11" s="403">
        <f>AK$5*'(建設)投入係数表'!AK11</f>
        <v>0</v>
      </c>
      <c r="AL11" s="403">
        <f>AL$5*'(建設)投入係数表'!AL11</f>
        <v>0</v>
      </c>
      <c r="AM11" s="403">
        <f>AM$5*'(建設)投入係数表'!AM11</f>
        <v>0</v>
      </c>
      <c r="AN11" s="403">
        <f>AN$5*'(建設)投入係数表'!AN11</f>
        <v>0</v>
      </c>
      <c r="AO11" s="403">
        <f>AO$5*'(建設)投入係数表'!AO11</f>
        <v>0</v>
      </c>
      <c r="AP11" s="403">
        <f>AP$5*'(建設)投入係数表'!AP11</f>
        <v>0</v>
      </c>
      <c r="AQ11" s="403">
        <f>AQ$5*'(建設)投入係数表'!AQ11</f>
        <v>0</v>
      </c>
      <c r="AR11" s="165">
        <f>AR$5*'(建設)投入係数表'!AR11</f>
        <v>0</v>
      </c>
      <c r="AS11" s="165">
        <f>AS$5*'(建設)投入係数表'!AS11</f>
        <v>0</v>
      </c>
      <c r="AT11" s="403">
        <f>AT$5*'(建設)投入係数表'!AT11</f>
        <v>0</v>
      </c>
      <c r="AU11" s="403">
        <f>AU$5*'(建設)投入係数表'!AU11</f>
        <v>0</v>
      </c>
      <c r="AV11" s="403">
        <f>AV$5*'(建設)投入係数表'!AV11</f>
        <v>0</v>
      </c>
      <c r="AW11" s="403">
        <f>AW$5*'(建設)投入係数表'!AW11</f>
        <v>0</v>
      </c>
      <c r="AX11" s="165">
        <f>AX$5*'(建設)投入係数表'!AX11</f>
        <v>0</v>
      </c>
      <c r="AY11" s="403">
        <f>AY$5*'(建設)投入係数表'!AY11</f>
        <v>0</v>
      </c>
      <c r="AZ11" s="403">
        <f>AZ$5*'(建設)投入係数表'!AZ11</f>
        <v>0</v>
      </c>
      <c r="BA11" s="403">
        <f>BA$5*'(建設)投入係数表'!BA11</f>
        <v>0</v>
      </c>
      <c r="BB11" s="165">
        <f>BB$5*'(建設)投入係数表'!BB11</f>
        <v>0.54590636184013941</v>
      </c>
      <c r="BC11" s="165">
        <f>BC$5*'(建設)投入係数表'!BC11</f>
        <v>0</v>
      </c>
      <c r="BD11" s="403">
        <f>BD$5*'(建設)投入係数表'!BD11</f>
        <v>0</v>
      </c>
      <c r="BE11" s="403">
        <f>BE$5*'(建設)投入係数表'!BE11</f>
        <v>0</v>
      </c>
      <c r="BF11" s="403">
        <f>BF$5*'(建設)投入係数表'!BF11</f>
        <v>0</v>
      </c>
      <c r="BG11" s="403">
        <f>BG$5*'(建設)投入係数表'!BG11</f>
        <v>0</v>
      </c>
      <c r="BH11" s="403">
        <f>BH$5*'(建設)投入係数表'!BH11</f>
        <v>0</v>
      </c>
      <c r="BI11" s="403">
        <f>BI$5*'(建設)投入係数表'!BI11</f>
        <v>0</v>
      </c>
      <c r="BJ11" s="403">
        <f>BJ$5*'(建設)投入係数表'!BJ11</f>
        <v>0.8112935605085706</v>
      </c>
      <c r="BK11" s="403">
        <f>BK$5*'(建設)投入係数表'!BK11</f>
        <v>0</v>
      </c>
      <c r="BL11" s="403">
        <f>BL$5*'(建設)投入係数表'!BL11</f>
        <v>2.2384358399281306E-2</v>
      </c>
      <c r="BM11" s="403">
        <f>BM$5*'(建設)投入係数表'!BM11</f>
        <v>0</v>
      </c>
      <c r="BN11" s="403">
        <f>BN$5*'(建設)投入係数表'!BN11</f>
        <v>0</v>
      </c>
      <c r="BO11" s="165">
        <f>BO$5*'(建設)投入係数表'!BO11</f>
        <v>0.70973655261174429</v>
      </c>
      <c r="BP11" s="403">
        <f>BP$5*'(建設)投入係数表'!BP11</f>
        <v>0</v>
      </c>
      <c r="BQ11" s="403">
        <f>BQ$5*'(建設)投入係数表'!BQ11</f>
        <v>0</v>
      </c>
      <c r="BR11" s="403">
        <f>BR$5*'(建設)投入係数表'!BR11</f>
        <v>0</v>
      </c>
      <c r="BS11" s="403">
        <f>BS$5*'(建設)投入係数表'!BS11</f>
        <v>0.16615671200424176</v>
      </c>
      <c r="BT11" s="403">
        <f>BT$5*'(建設)投入係数表'!BT11</f>
        <v>2.8084224763113865E-2</v>
      </c>
      <c r="BU11" s="403">
        <f>BU$5*'(建設)投入係数表'!BU11</f>
        <v>0.62930663107877227</v>
      </c>
      <c r="BV11" s="226">
        <f t="shared" si="0"/>
        <v>1.6572254867539797</v>
      </c>
      <c r="BW11" s="407">
        <f t="shared" si="1"/>
        <v>6.6289019470159189E-6</v>
      </c>
    </row>
    <row r="12" spans="1:75" ht="21.75" customHeight="1" x14ac:dyDescent="0.25">
      <c r="A12" s="3">
        <v>7</v>
      </c>
      <c r="B12" s="8" t="s">
        <v>348</v>
      </c>
      <c r="C12" s="9" t="s">
        <v>349</v>
      </c>
      <c r="D12" s="165">
        <f>D$5*'(建設)投入係数表'!D12</f>
        <v>1654.780391804014</v>
      </c>
      <c r="E12" s="165">
        <f>E$5*'(建設)投入係数表'!E12</f>
        <v>214.39689492168696</v>
      </c>
      <c r="F12" s="165">
        <f>F$5*'(建設)投入係数表'!F12</f>
        <v>0</v>
      </c>
      <c r="G12" s="165">
        <f>G$5*'(建設)投入係数表'!G12</f>
        <v>0</v>
      </c>
      <c r="H12" s="403">
        <f>H$5*'(建設)投入係数表'!H12</f>
        <v>0</v>
      </c>
      <c r="I12" s="403">
        <f>I$5*'(建設)投入係数表'!I12</f>
        <v>0</v>
      </c>
      <c r="J12" s="165">
        <f>J$5*'(建設)投入係数表'!J12</f>
        <v>0</v>
      </c>
      <c r="K12" s="403">
        <f>K$5*'(建設)投入係数表'!K12</f>
        <v>0</v>
      </c>
      <c r="L12" s="165">
        <f>L$5*'(建設)投入係数表'!L12</f>
        <v>0</v>
      </c>
      <c r="M12" s="403">
        <f>M$5*'(建設)投入係数表'!M12</f>
        <v>0</v>
      </c>
      <c r="N12" s="403">
        <f>N$5*'(建設)投入係数表'!N12</f>
        <v>0</v>
      </c>
      <c r="O12" s="165">
        <f>O$5*'(建設)投入係数表'!O12</f>
        <v>0</v>
      </c>
      <c r="P12" s="403">
        <f>P$5*'(建設)投入係数表'!P12</f>
        <v>0</v>
      </c>
      <c r="Q12" s="403">
        <f>Q$5*'(建設)投入係数表'!Q12</f>
        <v>0</v>
      </c>
      <c r="R12" s="403">
        <f>R$5*'(建設)投入係数表'!R12</f>
        <v>0</v>
      </c>
      <c r="S12" s="165">
        <f>S$5*'(建設)投入係数表'!S12</f>
        <v>249.74893022809815</v>
      </c>
      <c r="T12" s="165">
        <f>T$5*'(建設)投入係数表'!T12</f>
        <v>0</v>
      </c>
      <c r="U12" s="403">
        <f>U$5*'(建設)投入係数表'!U12</f>
        <v>0</v>
      </c>
      <c r="V12" s="403">
        <f>V$5*'(建設)投入係数表'!V12</f>
        <v>0</v>
      </c>
      <c r="W12" s="165">
        <f>W$5*'(建設)投入係数表'!W12</f>
        <v>245.42305690960245</v>
      </c>
      <c r="X12" s="403">
        <f>X$5*'(建設)投入係数表'!X12</f>
        <v>148.28194968499403</v>
      </c>
      <c r="Y12" s="403">
        <f>Y$5*'(建設)投入係数表'!Y12</f>
        <v>37.709947773475776</v>
      </c>
      <c r="Z12" s="403">
        <f>Z$5*'(建設)投入係数表'!Z12</f>
        <v>46.720335971571636</v>
      </c>
      <c r="AA12" s="403">
        <f>AA$5*'(建設)投入係数表'!AA12</f>
        <v>4.4589037635766609</v>
      </c>
      <c r="AB12" s="403">
        <f>AB$5*'(建設)投入係数表'!AB12</f>
        <v>0</v>
      </c>
      <c r="AC12" s="403">
        <f>AC$5*'(建設)投入係数表'!AC12</f>
        <v>0</v>
      </c>
      <c r="AD12" s="403">
        <f>AD$5*'(建設)投入係数表'!AD12</f>
        <v>0</v>
      </c>
      <c r="AE12" s="403">
        <f>AE$5*'(建設)投入係数表'!AE12</f>
        <v>0</v>
      </c>
      <c r="AF12" s="165">
        <f>AF$5*'(建設)投入係数表'!AF12</f>
        <v>2331.2814680353895</v>
      </c>
      <c r="AG12" s="165">
        <f>AG$5*'(建設)投入係数表'!AG12</f>
        <v>759.18228311215205</v>
      </c>
      <c r="AH12" s="165">
        <f>AH$5*'(建設)投入係数表'!AH12</f>
        <v>0</v>
      </c>
      <c r="AI12" s="165">
        <f>AI$5*'(建設)投入係数表'!AI12</f>
        <v>0</v>
      </c>
      <c r="AJ12" s="165">
        <f>AJ$5*'(建設)投入係数表'!AJ12</f>
        <v>0</v>
      </c>
      <c r="AK12" s="403">
        <f>AK$5*'(建設)投入係数表'!AK12</f>
        <v>0</v>
      </c>
      <c r="AL12" s="403">
        <f>AL$5*'(建設)投入係数表'!AL12</f>
        <v>0</v>
      </c>
      <c r="AM12" s="403">
        <f>AM$5*'(建設)投入係数表'!AM12</f>
        <v>0</v>
      </c>
      <c r="AN12" s="403">
        <f>AN$5*'(建設)投入係数表'!AN12</f>
        <v>0</v>
      </c>
      <c r="AO12" s="403">
        <f>AO$5*'(建設)投入係数表'!AO12</f>
        <v>0</v>
      </c>
      <c r="AP12" s="403">
        <f>AP$5*'(建設)投入係数表'!AP12</f>
        <v>0</v>
      </c>
      <c r="AQ12" s="403">
        <f>AQ$5*'(建設)投入係数表'!AQ12</f>
        <v>0</v>
      </c>
      <c r="AR12" s="165">
        <f>AR$5*'(建設)投入係数表'!AR12</f>
        <v>0</v>
      </c>
      <c r="AS12" s="165">
        <f>AS$5*'(建設)投入係数表'!AS12</f>
        <v>0</v>
      </c>
      <c r="AT12" s="403">
        <f>AT$5*'(建設)投入係数表'!AT12</f>
        <v>0</v>
      </c>
      <c r="AU12" s="403">
        <f>AU$5*'(建設)投入係数表'!AU12</f>
        <v>0</v>
      </c>
      <c r="AV12" s="403">
        <f>AV$5*'(建設)投入係数表'!AV12</f>
        <v>0</v>
      </c>
      <c r="AW12" s="403">
        <f>AW$5*'(建設)投入係数表'!AW12</f>
        <v>0</v>
      </c>
      <c r="AX12" s="165">
        <f>AX$5*'(建設)投入係数表'!AX12</f>
        <v>0</v>
      </c>
      <c r="AY12" s="403">
        <f>AY$5*'(建設)投入係数表'!AY12</f>
        <v>0</v>
      </c>
      <c r="AZ12" s="403">
        <f>AZ$5*'(建設)投入係数表'!AZ12</f>
        <v>0</v>
      </c>
      <c r="BA12" s="403">
        <f>BA$5*'(建設)投入係数表'!BA12</f>
        <v>0</v>
      </c>
      <c r="BB12" s="165">
        <f>BB$5*'(建設)投入係数表'!BB12</f>
        <v>746.59518811162059</v>
      </c>
      <c r="BC12" s="165">
        <f>BC$5*'(建設)投入係数表'!BC12</f>
        <v>0</v>
      </c>
      <c r="BD12" s="403">
        <f>BD$5*'(建設)投入係数表'!BD12</f>
        <v>0</v>
      </c>
      <c r="BE12" s="403">
        <f>BE$5*'(建設)投入係数表'!BE12</f>
        <v>0</v>
      </c>
      <c r="BF12" s="403">
        <f>BF$5*'(建設)投入係数表'!BF12</f>
        <v>0</v>
      </c>
      <c r="BG12" s="403">
        <f>BG$5*'(建設)投入係数表'!BG12</f>
        <v>0</v>
      </c>
      <c r="BH12" s="403">
        <f>BH$5*'(建設)投入係数表'!BH12</f>
        <v>0</v>
      </c>
      <c r="BI12" s="403">
        <f>BI$5*'(建設)投入係数表'!BI12</f>
        <v>0</v>
      </c>
      <c r="BJ12" s="403">
        <f>BJ$5*'(建設)投入係数表'!BJ12</f>
        <v>5536.2672569104852</v>
      </c>
      <c r="BK12" s="403">
        <f>BK$5*'(建設)投入係数表'!BK12</f>
        <v>0</v>
      </c>
      <c r="BL12" s="403">
        <f>BL$5*'(建設)投入係数表'!BL12</f>
        <v>12.19201387480855</v>
      </c>
      <c r="BM12" s="403">
        <f>BM$5*'(建設)投入係数表'!BM12</f>
        <v>0</v>
      </c>
      <c r="BN12" s="403">
        <f>BN$5*'(建設)投入係数表'!BN12</f>
        <v>0</v>
      </c>
      <c r="BO12" s="165">
        <f>BO$5*'(建設)投入係数表'!BO12</f>
        <v>1542.8278528408118</v>
      </c>
      <c r="BP12" s="403">
        <f>BP$5*'(建設)投入係数表'!BP12</f>
        <v>0</v>
      </c>
      <c r="BQ12" s="403">
        <f>BQ$5*'(建設)投入係数表'!BQ12</f>
        <v>51.588683884441011</v>
      </c>
      <c r="BR12" s="403">
        <f>BR$5*'(建設)投入係数表'!BR12</f>
        <v>17.671490568120422</v>
      </c>
      <c r="BS12" s="403">
        <f>BS$5*'(建設)投入係数表'!BS12</f>
        <v>220.71545522449171</v>
      </c>
      <c r="BT12" s="403">
        <f>BT$5*'(建設)投入係数表'!BT12</f>
        <v>98.151245077664839</v>
      </c>
      <c r="BU12" s="403">
        <f>BU$5*'(建設)投入係数表'!BU12</f>
        <v>992.64539598616159</v>
      </c>
      <c r="BV12" s="226">
        <f t="shared" si="0"/>
        <v>7166.4026787197909</v>
      </c>
      <c r="BW12" s="407">
        <f t="shared" si="1"/>
        <v>2.8665610714879164E-2</v>
      </c>
    </row>
    <row r="13" spans="1:75" ht="21.75" customHeight="1" x14ac:dyDescent="0.25">
      <c r="A13" s="3">
        <v>8</v>
      </c>
      <c r="B13" s="8" t="s">
        <v>350</v>
      </c>
      <c r="C13" s="9" t="s">
        <v>269</v>
      </c>
      <c r="D13" s="165">
        <f>D$5*'(建設)投入係数表'!D13</f>
        <v>0</v>
      </c>
      <c r="E13" s="165">
        <f>E$5*'(建設)投入係数表'!E13</f>
        <v>0</v>
      </c>
      <c r="F13" s="165">
        <f>F$5*'(建設)投入係数表'!F13</f>
        <v>0</v>
      </c>
      <c r="G13" s="165">
        <f>G$5*'(建設)投入係数表'!G13</f>
        <v>0</v>
      </c>
      <c r="H13" s="403">
        <f>H$5*'(建設)投入係数表'!H13</f>
        <v>0</v>
      </c>
      <c r="I13" s="403">
        <f>I$5*'(建設)投入係数表'!I13</f>
        <v>0</v>
      </c>
      <c r="J13" s="165">
        <f>J$5*'(建設)投入係数表'!J13</f>
        <v>0</v>
      </c>
      <c r="K13" s="403">
        <f>K$5*'(建設)投入係数表'!K13</f>
        <v>0</v>
      </c>
      <c r="L13" s="165">
        <f>L$5*'(建設)投入係数表'!L13</f>
        <v>0</v>
      </c>
      <c r="M13" s="403">
        <f>M$5*'(建設)投入係数表'!M13</f>
        <v>0</v>
      </c>
      <c r="N13" s="403">
        <f>N$5*'(建設)投入係数表'!N13</f>
        <v>0</v>
      </c>
      <c r="O13" s="165">
        <f>O$5*'(建設)投入係数表'!O13</f>
        <v>0</v>
      </c>
      <c r="P13" s="403">
        <f>P$5*'(建設)投入係数表'!P13</f>
        <v>0</v>
      </c>
      <c r="Q13" s="403">
        <f>Q$5*'(建設)投入係数表'!Q13</f>
        <v>0</v>
      </c>
      <c r="R13" s="403">
        <f>R$5*'(建設)投入係数表'!R13</f>
        <v>0</v>
      </c>
      <c r="S13" s="165">
        <f>S$5*'(建設)投入係数表'!S13</f>
        <v>0</v>
      </c>
      <c r="T13" s="165">
        <f>T$5*'(建設)投入係数表'!T13</f>
        <v>0</v>
      </c>
      <c r="U13" s="403">
        <f>U$5*'(建設)投入係数表'!U13</f>
        <v>0</v>
      </c>
      <c r="V13" s="403">
        <f>V$5*'(建設)投入係数表'!V13</f>
        <v>0</v>
      </c>
      <c r="W13" s="165">
        <f>W$5*'(建設)投入係数表'!W13</f>
        <v>0</v>
      </c>
      <c r="X13" s="403">
        <f>X$5*'(建設)投入係数表'!X13</f>
        <v>0</v>
      </c>
      <c r="Y13" s="403">
        <f>Y$5*'(建設)投入係数表'!Y13</f>
        <v>0</v>
      </c>
      <c r="Z13" s="403">
        <f>Z$5*'(建設)投入係数表'!Z13</f>
        <v>0</v>
      </c>
      <c r="AA13" s="403">
        <f>AA$5*'(建設)投入係数表'!AA13</f>
        <v>0</v>
      </c>
      <c r="AB13" s="403">
        <f>AB$5*'(建設)投入係数表'!AB13</f>
        <v>0</v>
      </c>
      <c r="AC13" s="403">
        <f>AC$5*'(建設)投入係数表'!AC13</f>
        <v>0</v>
      </c>
      <c r="AD13" s="403">
        <f>AD$5*'(建設)投入係数表'!AD13</f>
        <v>0</v>
      </c>
      <c r="AE13" s="403">
        <f>AE$5*'(建設)投入係数表'!AE13</f>
        <v>0</v>
      </c>
      <c r="AF13" s="165">
        <f>AF$5*'(建設)投入係数表'!AF13</f>
        <v>0</v>
      </c>
      <c r="AG13" s="165">
        <f>AG$5*'(建設)投入係数表'!AG13</f>
        <v>0</v>
      </c>
      <c r="AH13" s="165">
        <f>AH$5*'(建設)投入係数表'!AH13</f>
        <v>0</v>
      </c>
      <c r="AI13" s="165">
        <f>AI$5*'(建設)投入係数表'!AI13</f>
        <v>0</v>
      </c>
      <c r="AJ13" s="165">
        <f>AJ$5*'(建設)投入係数表'!AJ13</f>
        <v>0</v>
      </c>
      <c r="AK13" s="403">
        <f>AK$5*'(建設)投入係数表'!AK13</f>
        <v>0</v>
      </c>
      <c r="AL13" s="403">
        <f>AL$5*'(建設)投入係数表'!AL13</f>
        <v>0</v>
      </c>
      <c r="AM13" s="403">
        <f>AM$5*'(建設)投入係数表'!AM13</f>
        <v>0</v>
      </c>
      <c r="AN13" s="403">
        <f>AN$5*'(建設)投入係数表'!AN13</f>
        <v>0</v>
      </c>
      <c r="AO13" s="403">
        <f>AO$5*'(建設)投入係数表'!AO13</f>
        <v>0</v>
      </c>
      <c r="AP13" s="403">
        <f>AP$5*'(建設)投入係数表'!AP13</f>
        <v>0</v>
      </c>
      <c r="AQ13" s="403">
        <f>AQ$5*'(建設)投入係数表'!AQ13</f>
        <v>0</v>
      </c>
      <c r="AR13" s="165">
        <f>AR$5*'(建設)投入係数表'!AR13</f>
        <v>0</v>
      </c>
      <c r="AS13" s="165">
        <f>AS$5*'(建設)投入係数表'!AS13</f>
        <v>0</v>
      </c>
      <c r="AT13" s="403">
        <f>AT$5*'(建設)投入係数表'!AT13</f>
        <v>0</v>
      </c>
      <c r="AU13" s="403">
        <f>AU$5*'(建設)投入係数表'!AU13</f>
        <v>0</v>
      </c>
      <c r="AV13" s="403">
        <f>AV$5*'(建設)投入係数表'!AV13</f>
        <v>0</v>
      </c>
      <c r="AW13" s="403">
        <f>AW$5*'(建設)投入係数表'!AW13</f>
        <v>0</v>
      </c>
      <c r="AX13" s="165">
        <f>AX$5*'(建設)投入係数表'!AX13</f>
        <v>0</v>
      </c>
      <c r="AY13" s="403">
        <f>AY$5*'(建設)投入係数表'!AY13</f>
        <v>0</v>
      </c>
      <c r="AZ13" s="403">
        <f>AZ$5*'(建設)投入係数表'!AZ13</f>
        <v>0</v>
      </c>
      <c r="BA13" s="403">
        <f>BA$5*'(建設)投入係数表'!BA13</f>
        <v>0</v>
      </c>
      <c r="BB13" s="165">
        <f>BB$5*'(建設)投入係数表'!BB13</f>
        <v>0</v>
      </c>
      <c r="BC13" s="165">
        <f>BC$5*'(建設)投入係数表'!BC13</f>
        <v>0</v>
      </c>
      <c r="BD13" s="403">
        <f>BD$5*'(建設)投入係数表'!BD13</f>
        <v>0</v>
      </c>
      <c r="BE13" s="403">
        <f>BE$5*'(建設)投入係数表'!BE13</f>
        <v>0</v>
      </c>
      <c r="BF13" s="403">
        <f>BF$5*'(建設)投入係数表'!BF13</f>
        <v>0</v>
      </c>
      <c r="BG13" s="403">
        <f>BG$5*'(建設)投入係数表'!BG13</f>
        <v>0</v>
      </c>
      <c r="BH13" s="403">
        <f>BH$5*'(建設)投入係数表'!BH13</f>
        <v>0</v>
      </c>
      <c r="BI13" s="403">
        <f>BI$5*'(建設)投入係数表'!BI13</f>
        <v>0</v>
      </c>
      <c r="BJ13" s="403">
        <f>BJ$5*'(建設)投入係数表'!BJ13</f>
        <v>0</v>
      </c>
      <c r="BK13" s="403">
        <f>BK$5*'(建設)投入係数表'!BK13</f>
        <v>0</v>
      </c>
      <c r="BL13" s="403">
        <f>BL$5*'(建設)投入係数表'!BL13</f>
        <v>0</v>
      </c>
      <c r="BM13" s="403">
        <f>BM$5*'(建設)投入係数表'!BM13</f>
        <v>0</v>
      </c>
      <c r="BN13" s="403">
        <f>BN$5*'(建設)投入係数表'!BN13</f>
        <v>0</v>
      </c>
      <c r="BO13" s="165">
        <f>BO$5*'(建設)投入係数表'!BO13</f>
        <v>0</v>
      </c>
      <c r="BP13" s="403">
        <f>BP$5*'(建設)投入係数表'!BP13</f>
        <v>0</v>
      </c>
      <c r="BQ13" s="403">
        <f>BQ$5*'(建設)投入係数表'!BQ13</f>
        <v>0</v>
      </c>
      <c r="BR13" s="403">
        <f>BR$5*'(建設)投入係数表'!BR13</f>
        <v>0</v>
      </c>
      <c r="BS13" s="403">
        <f>BS$5*'(建設)投入係数表'!BS13</f>
        <v>0</v>
      </c>
      <c r="BT13" s="403">
        <f>BT$5*'(建設)投入係数表'!BT13</f>
        <v>0</v>
      </c>
      <c r="BU13" s="403">
        <f>BU$5*'(建設)投入係数表'!BU13</f>
        <v>0</v>
      </c>
      <c r="BV13" s="226">
        <f t="shared" si="0"/>
        <v>0</v>
      </c>
      <c r="BW13" s="407">
        <f t="shared" si="1"/>
        <v>0</v>
      </c>
    </row>
    <row r="14" spans="1:75" ht="21.75" customHeight="1" x14ac:dyDescent="0.25">
      <c r="A14" s="3">
        <v>9</v>
      </c>
      <c r="B14" s="8" t="s">
        <v>351</v>
      </c>
      <c r="C14" s="9" t="s">
        <v>352</v>
      </c>
      <c r="D14" s="165">
        <f>D$5*'(建設)投入係数表'!D14</f>
        <v>0</v>
      </c>
      <c r="E14" s="165">
        <f>E$5*'(建設)投入係数表'!E14</f>
        <v>0</v>
      </c>
      <c r="F14" s="165">
        <f>F$5*'(建設)投入係数表'!F14</f>
        <v>0</v>
      </c>
      <c r="G14" s="165">
        <f>G$5*'(建設)投入係数表'!G14</f>
        <v>0</v>
      </c>
      <c r="H14" s="403">
        <f>H$5*'(建設)投入係数表'!H14</f>
        <v>0</v>
      </c>
      <c r="I14" s="403">
        <f>I$5*'(建設)投入係数表'!I14</f>
        <v>0</v>
      </c>
      <c r="J14" s="165">
        <f>J$5*'(建設)投入係数表'!J14</f>
        <v>0</v>
      </c>
      <c r="K14" s="403">
        <f>K$5*'(建設)投入係数表'!K14</f>
        <v>0</v>
      </c>
      <c r="L14" s="165">
        <f>L$5*'(建設)投入係数表'!L14</f>
        <v>0</v>
      </c>
      <c r="M14" s="403">
        <f>M$5*'(建設)投入係数表'!M14</f>
        <v>0</v>
      </c>
      <c r="N14" s="403">
        <f>N$5*'(建設)投入係数表'!N14</f>
        <v>0</v>
      </c>
      <c r="O14" s="165">
        <f>O$5*'(建設)投入係数表'!O14</f>
        <v>0</v>
      </c>
      <c r="P14" s="403">
        <f>P$5*'(建設)投入係数表'!P14</f>
        <v>0</v>
      </c>
      <c r="Q14" s="403">
        <f>Q$5*'(建設)投入係数表'!Q14</f>
        <v>0</v>
      </c>
      <c r="R14" s="403">
        <f>R$5*'(建設)投入係数表'!R14</f>
        <v>0</v>
      </c>
      <c r="S14" s="165">
        <f>S$5*'(建設)投入係数表'!S14</f>
        <v>0</v>
      </c>
      <c r="T14" s="165">
        <f>T$5*'(建設)投入係数表'!T14</f>
        <v>0</v>
      </c>
      <c r="U14" s="403">
        <f>U$5*'(建設)投入係数表'!U14</f>
        <v>0</v>
      </c>
      <c r="V14" s="403">
        <f>V$5*'(建設)投入係数表'!V14</f>
        <v>0</v>
      </c>
      <c r="W14" s="165">
        <f>W$5*'(建設)投入係数表'!W14</f>
        <v>0</v>
      </c>
      <c r="X14" s="403">
        <f>X$5*'(建設)投入係数表'!X14</f>
        <v>0</v>
      </c>
      <c r="Y14" s="403">
        <f>Y$5*'(建設)投入係数表'!Y14</f>
        <v>0</v>
      </c>
      <c r="Z14" s="403">
        <f>Z$5*'(建設)投入係数表'!Z14</f>
        <v>0</v>
      </c>
      <c r="AA14" s="403">
        <f>AA$5*'(建設)投入係数表'!AA14</f>
        <v>0</v>
      </c>
      <c r="AB14" s="403">
        <f>AB$5*'(建設)投入係数表'!AB14</f>
        <v>0</v>
      </c>
      <c r="AC14" s="403">
        <f>AC$5*'(建設)投入係数表'!AC14</f>
        <v>0</v>
      </c>
      <c r="AD14" s="403">
        <f>AD$5*'(建設)投入係数表'!AD14</f>
        <v>0</v>
      </c>
      <c r="AE14" s="403">
        <f>AE$5*'(建設)投入係数表'!AE14</f>
        <v>0</v>
      </c>
      <c r="AF14" s="165">
        <f>AF$5*'(建設)投入係数表'!AF14</f>
        <v>0</v>
      </c>
      <c r="AG14" s="165">
        <f>AG$5*'(建設)投入係数表'!AG14</f>
        <v>0</v>
      </c>
      <c r="AH14" s="165">
        <f>AH$5*'(建設)投入係数表'!AH14</f>
        <v>0</v>
      </c>
      <c r="AI14" s="165">
        <f>AI$5*'(建設)投入係数表'!AI14</f>
        <v>0</v>
      </c>
      <c r="AJ14" s="165">
        <f>AJ$5*'(建設)投入係数表'!AJ14</f>
        <v>0</v>
      </c>
      <c r="AK14" s="403">
        <f>AK$5*'(建設)投入係数表'!AK14</f>
        <v>0</v>
      </c>
      <c r="AL14" s="403">
        <f>AL$5*'(建設)投入係数表'!AL14</f>
        <v>0</v>
      </c>
      <c r="AM14" s="403">
        <f>AM$5*'(建設)投入係数表'!AM14</f>
        <v>0</v>
      </c>
      <c r="AN14" s="403">
        <f>AN$5*'(建設)投入係数表'!AN14</f>
        <v>0</v>
      </c>
      <c r="AO14" s="403">
        <f>AO$5*'(建設)投入係数表'!AO14</f>
        <v>0</v>
      </c>
      <c r="AP14" s="403">
        <f>AP$5*'(建設)投入係数表'!AP14</f>
        <v>0</v>
      </c>
      <c r="AQ14" s="403">
        <f>AQ$5*'(建設)投入係数表'!AQ14</f>
        <v>0</v>
      </c>
      <c r="AR14" s="165">
        <f>AR$5*'(建設)投入係数表'!AR14</f>
        <v>0</v>
      </c>
      <c r="AS14" s="165">
        <f>AS$5*'(建設)投入係数表'!AS14</f>
        <v>0</v>
      </c>
      <c r="AT14" s="403">
        <f>AT$5*'(建設)投入係数表'!AT14</f>
        <v>0</v>
      </c>
      <c r="AU14" s="403">
        <f>AU$5*'(建設)投入係数表'!AU14</f>
        <v>0</v>
      </c>
      <c r="AV14" s="403">
        <f>AV$5*'(建設)投入係数表'!AV14</f>
        <v>0</v>
      </c>
      <c r="AW14" s="403">
        <f>AW$5*'(建設)投入係数表'!AW14</f>
        <v>0</v>
      </c>
      <c r="AX14" s="165">
        <f>AX$5*'(建設)投入係数表'!AX14</f>
        <v>0</v>
      </c>
      <c r="AY14" s="403">
        <f>AY$5*'(建設)投入係数表'!AY14</f>
        <v>0</v>
      </c>
      <c r="AZ14" s="403">
        <f>AZ$5*'(建設)投入係数表'!AZ14</f>
        <v>0</v>
      </c>
      <c r="BA14" s="403">
        <f>BA$5*'(建設)投入係数表'!BA14</f>
        <v>0</v>
      </c>
      <c r="BB14" s="165">
        <f>BB$5*'(建設)投入係数表'!BB14</f>
        <v>0</v>
      </c>
      <c r="BC14" s="165">
        <f>BC$5*'(建設)投入係数表'!BC14</f>
        <v>0</v>
      </c>
      <c r="BD14" s="403">
        <f>BD$5*'(建設)投入係数表'!BD14</f>
        <v>0</v>
      </c>
      <c r="BE14" s="403">
        <f>BE$5*'(建設)投入係数表'!BE14</f>
        <v>0</v>
      </c>
      <c r="BF14" s="403">
        <f>BF$5*'(建設)投入係数表'!BF14</f>
        <v>0</v>
      </c>
      <c r="BG14" s="403">
        <f>BG$5*'(建設)投入係数表'!BG14</f>
        <v>0</v>
      </c>
      <c r="BH14" s="403">
        <f>BH$5*'(建設)投入係数表'!BH14</f>
        <v>0</v>
      </c>
      <c r="BI14" s="403">
        <f>BI$5*'(建設)投入係数表'!BI14</f>
        <v>0</v>
      </c>
      <c r="BJ14" s="403">
        <f>BJ$5*'(建設)投入係数表'!BJ14</f>
        <v>0</v>
      </c>
      <c r="BK14" s="403">
        <f>BK$5*'(建設)投入係数表'!BK14</f>
        <v>0</v>
      </c>
      <c r="BL14" s="403">
        <f>BL$5*'(建設)投入係数表'!BL14</f>
        <v>0</v>
      </c>
      <c r="BM14" s="403">
        <f>BM$5*'(建設)投入係数表'!BM14</f>
        <v>0</v>
      </c>
      <c r="BN14" s="403">
        <f>BN$5*'(建設)投入係数表'!BN14</f>
        <v>0</v>
      </c>
      <c r="BO14" s="165">
        <f>BO$5*'(建設)投入係数表'!BO14</f>
        <v>0</v>
      </c>
      <c r="BP14" s="403">
        <f>BP$5*'(建設)投入係数表'!BP14</f>
        <v>0</v>
      </c>
      <c r="BQ14" s="403">
        <f>BQ$5*'(建設)投入係数表'!BQ14</f>
        <v>0</v>
      </c>
      <c r="BR14" s="403">
        <f>BR$5*'(建設)投入係数表'!BR14</f>
        <v>0</v>
      </c>
      <c r="BS14" s="403">
        <f>BS$5*'(建設)投入係数表'!BS14</f>
        <v>0</v>
      </c>
      <c r="BT14" s="403">
        <f>BT$5*'(建設)投入係数表'!BT14</f>
        <v>0</v>
      </c>
      <c r="BU14" s="403">
        <f>BU$5*'(建設)投入係数表'!BU14</f>
        <v>0</v>
      </c>
      <c r="BV14" s="226">
        <f t="shared" si="0"/>
        <v>0</v>
      </c>
      <c r="BW14" s="407">
        <f t="shared" si="1"/>
        <v>0</v>
      </c>
    </row>
    <row r="15" spans="1:75" ht="21.75" customHeight="1" x14ac:dyDescent="0.25">
      <c r="A15" s="3">
        <v>10</v>
      </c>
      <c r="B15" s="8" t="s">
        <v>353</v>
      </c>
      <c r="C15" s="9" t="s">
        <v>270</v>
      </c>
      <c r="D15" s="165">
        <f>D$5*'(建設)投入係数表'!D15</f>
        <v>6.6200316574901859</v>
      </c>
      <c r="E15" s="165">
        <f>E$5*'(建設)投入係数表'!E15</f>
        <v>0</v>
      </c>
      <c r="F15" s="165">
        <f>F$5*'(建設)投入係数表'!F15</f>
        <v>0</v>
      </c>
      <c r="G15" s="165">
        <f>G$5*'(建設)投入係数表'!G15</f>
        <v>0</v>
      </c>
      <c r="H15" s="403">
        <f>H$5*'(建設)投入係数表'!H15</f>
        <v>0</v>
      </c>
      <c r="I15" s="403">
        <f>I$5*'(建設)投入係数表'!I15</f>
        <v>0</v>
      </c>
      <c r="J15" s="165">
        <f>J$5*'(建設)投入係数表'!J15</f>
        <v>0</v>
      </c>
      <c r="K15" s="403">
        <f>K$5*'(建設)投入係数表'!K15</f>
        <v>0</v>
      </c>
      <c r="L15" s="165">
        <f>L$5*'(建設)投入係数表'!L15</f>
        <v>0</v>
      </c>
      <c r="M15" s="403">
        <f>M$5*'(建設)投入係数表'!M15</f>
        <v>0</v>
      </c>
      <c r="N15" s="403">
        <f>N$5*'(建設)投入係数表'!N15</f>
        <v>0</v>
      </c>
      <c r="O15" s="165">
        <f>O$5*'(建設)投入係数表'!O15</f>
        <v>0</v>
      </c>
      <c r="P15" s="403">
        <f>P$5*'(建設)投入係数表'!P15</f>
        <v>0</v>
      </c>
      <c r="Q15" s="403">
        <f>Q$5*'(建設)投入係数表'!Q15</f>
        <v>0</v>
      </c>
      <c r="R15" s="403">
        <f>R$5*'(建設)投入係数表'!R15</f>
        <v>0</v>
      </c>
      <c r="S15" s="165">
        <f>S$5*'(建設)投入係数表'!S15</f>
        <v>0</v>
      </c>
      <c r="T15" s="165">
        <f>T$5*'(建設)投入係数表'!T15</f>
        <v>0</v>
      </c>
      <c r="U15" s="403">
        <f>U$5*'(建設)投入係数表'!U15</f>
        <v>0</v>
      </c>
      <c r="V15" s="403">
        <f>V$5*'(建設)投入係数表'!V15</f>
        <v>0</v>
      </c>
      <c r="W15" s="165">
        <f>W$5*'(建設)投入係数表'!W15</f>
        <v>0</v>
      </c>
      <c r="X15" s="403">
        <f>X$5*'(建設)投入係数表'!X15</f>
        <v>0</v>
      </c>
      <c r="Y15" s="403">
        <f>Y$5*'(建設)投入係数表'!Y15</f>
        <v>0</v>
      </c>
      <c r="Z15" s="403">
        <f>Z$5*'(建設)投入係数表'!Z15</f>
        <v>0</v>
      </c>
      <c r="AA15" s="403">
        <f>AA$5*'(建設)投入係数表'!AA15</f>
        <v>0</v>
      </c>
      <c r="AB15" s="403">
        <f>AB$5*'(建設)投入係数表'!AB15</f>
        <v>0</v>
      </c>
      <c r="AC15" s="403">
        <f>AC$5*'(建設)投入係数表'!AC15</f>
        <v>0</v>
      </c>
      <c r="AD15" s="403">
        <f>AD$5*'(建設)投入係数表'!AD15</f>
        <v>0</v>
      </c>
      <c r="AE15" s="403">
        <f>AE$5*'(建設)投入係数表'!AE15</f>
        <v>0</v>
      </c>
      <c r="AF15" s="165">
        <f>AF$5*'(建設)投入係数表'!AF15</f>
        <v>11.250805754021556</v>
      </c>
      <c r="AG15" s="165">
        <f>AG$5*'(建設)投入係数表'!AG15</f>
        <v>5.9895023065904294</v>
      </c>
      <c r="AH15" s="165">
        <f>AH$5*'(建設)投入係数表'!AH15</f>
        <v>0</v>
      </c>
      <c r="AI15" s="165">
        <f>AI$5*'(建設)投入係数表'!AI15</f>
        <v>0</v>
      </c>
      <c r="AJ15" s="165">
        <f>AJ$5*'(建設)投入係数表'!AJ15</f>
        <v>0</v>
      </c>
      <c r="AK15" s="403">
        <f>AK$5*'(建設)投入係数表'!AK15</f>
        <v>0</v>
      </c>
      <c r="AL15" s="403">
        <f>AL$5*'(建設)投入係数表'!AL15</f>
        <v>0</v>
      </c>
      <c r="AM15" s="403">
        <f>AM$5*'(建設)投入係数表'!AM15</f>
        <v>0</v>
      </c>
      <c r="AN15" s="403">
        <f>AN$5*'(建設)投入係数表'!AN15</f>
        <v>0</v>
      </c>
      <c r="AO15" s="403">
        <f>AO$5*'(建設)投入係数表'!AO15</f>
        <v>0</v>
      </c>
      <c r="AP15" s="403">
        <f>AP$5*'(建設)投入係数表'!AP15</f>
        <v>0</v>
      </c>
      <c r="AQ15" s="403">
        <f>AQ$5*'(建設)投入係数表'!AQ15</f>
        <v>0</v>
      </c>
      <c r="AR15" s="165">
        <f>AR$5*'(建設)投入係数表'!AR15</f>
        <v>0</v>
      </c>
      <c r="AS15" s="165">
        <f>AS$5*'(建設)投入係数表'!AS15</f>
        <v>0</v>
      </c>
      <c r="AT15" s="403">
        <f>AT$5*'(建設)投入係数表'!AT15</f>
        <v>0</v>
      </c>
      <c r="AU15" s="403">
        <f>AU$5*'(建設)投入係数表'!AU15</f>
        <v>0</v>
      </c>
      <c r="AV15" s="403">
        <f>AV$5*'(建設)投入係数表'!AV15</f>
        <v>0</v>
      </c>
      <c r="AW15" s="403">
        <f>AW$5*'(建設)投入係数表'!AW15</f>
        <v>0</v>
      </c>
      <c r="AX15" s="165">
        <f>AX$5*'(建設)投入係数表'!AX15</f>
        <v>0</v>
      </c>
      <c r="AY15" s="403">
        <f>AY$5*'(建設)投入係数表'!AY15</f>
        <v>0</v>
      </c>
      <c r="AZ15" s="403">
        <f>AZ$5*'(建設)投入係数表'!AZ15</f>
        <v>0</v>
      </c>
      <c r="BA15" s="403">
        <f>BA$5*'(建設)投入係数表'!BA15</f>
        <v>0</v>
      </c>
      <c r="BB15" s="165">
        <f>BB$5*'(建設)投入係数表'!BB15</f>
        <v>0</v>
      </c>
      <c r="BC15" s="165">
        <f>BC$5*'(建設)投入係数表'!BC15</f>
        <v>0</v>
      </c>
      <c r="BD15" s="403">
        <f>BD$5*'(建設)投入係数表'!BD15</f>
        <v>0</v>
      </c>
      <c r="BE15" s="403">
        <f>BE$5*'(建設)投入係数表'!BE15</f>
        <v>0</v>
      </c>
      <c r="BF15" s="403">
        <f>BF$5*'(建設)投入係数表'!BF15</f>
        <v>0</v>
      </c>
      <c r="BG15" s="403">
        <f>BG$5*'(建設)投入係数表'!BG15</f>
        <v>0</v>
      </c>
      <c r="BH15" s="403">
        <f>BH$5*'(建設)投入係数表'!BH15</f>
        <v>0</v>
      </c>
      <c r="BI15" s="403">
        <f>BI$5*'(建設)投入係数表'!BI15</f>
        <v>0</v>
      </c>
      <c r="BJ15" s="403">
        <f>BJ$5*'(建設)投入係数表'!BJ15</f>
        <v>0</v>
      </c>
      <c r="BK15" s="403">
        <f>BK$5*'(建設)投入係数表'!BK15</f>
        <v>0</v>
      </c>
      <c r="BL15" s="403">
        <f>BL$5*'(建設)投入係数表'!BL15</f>
        <v>0</v>
      </c>
      <c r="BM15" s="403">
        <f>BM$5*'(建設)投入係数表'!BM15</f>
        <v>0</v>
      </c>
      <c r="BN15" s="403">
        <f>BN$5*'(建設)投入係数表'!BN15</f>
        <v>0</v>
      </c>
      <c r="BO15" s="165">
        <f>BO$5*'(建設)投入係数表'!BO15</f>
        <v>0</v>
      </c>
      <c r="BP15" s="403">
        <f>BP$5*'(建設)投入係数表'!BP15</f>
        <v>0</v>
      </c>
      <c r="BQ15" s="403">
        <f>BQ$5*'(建設)投入係数表'!BQ15</f>
        <v>0</v>
      </c>
      <c r="BR15" s="403">
        <f>BR$5*'(建設)投入係数表'!BR15</f>
        <v>0</v>
      </c>
      <c r="BS15" s="403">
        <f>BS$5*'(建設)投入係数表'!BS15</f>
        <v>0</v>
      </c>
      <c r="BT15" s="403">
        <f>BT$5*'(建設)投入係数表'!BT15</f>
        <v>0</v>
      </c>
      <c r="BU15" s="403">
        <f>BU$5*'(建設)投入係数表'!BU15</f>
        <v>0</v>
      </c>
      <c r="BV15" s="226">
        <f t="shared" si="0"/>
        <v>0</v>
      </c>
      <c r="BW15" s="407">
        <f t="shared" si="1"/>
        <v>0</v>
      </c>
    </row>
    <row r="16" spans="1:75" ht="21.75" customHeight="1" x14ac:dyDescent="0.25">
      <c r="A16" s="3">
        <v>11</v>
      </c>
      <c r="B16" s="8" t="s">
        <v>354</v>
      </c>
      <c r="C16" s="9" t="s">
        <v>271</v>
      </c>
      <c r="D16" s="165">
        <f>D$5*'(建設)投入係数表'!D16</f>
        <v>0</v>
      </c>
      <c r="E16" s="165">
        <f>E$5*'(建設)投入係数表'!E16</f>
        <v>0</v>
      </c>
      <c r="F16" s="165">
        <f>F$5*'(建設)投入係数表'!F16</f>
        <v>0</v>
      </c>
      <c r="G16" s="165">
        <f>G$5*'(建設)投入係数表'!G16</f>
        <v>0</v>
      </c>
      <c r="H16" s="403">
        <f>H$5*'(建設)投入係数表'!H16</f>
        <v>0</v>
      </c>
      <c r="I16" s="403">
        <f>I$5*'(建設)投入係数表'!I16</f>
        <v>0</v>
      </c>
      <c r="J16" s="165">
        <f>J$5*'(建設)投入係数表'!J16</f>
        <v>0</v>
      </c>
      <c r="K16" s="403">
        <f>K$5*'(建設)投入係数表'!K16</f>
        <v>0</v>
      </c>
      <c r="L16" s="165">
        <f>L$5*'(建設)投入係数表'!L16</f>
        <v>0</v>
      </c>
      <c r="M16" s="403">
        <f>M$5*'(建設)投入係数表'!M16</f>
        <v>0</v>
      </c>
      <c r="N16" s="403">
        <f>N$5*'(建設)投入係数表'!N16</f>
        <v>0</v>
      </c>
      <c r="O16" s="165">
        <f>O$5*'(建設)投入係数表'!O16</f>
        <v>0</v>
      </c>
      <c r="P16" s="403">
        <f>P$5*'(建設)投入係数表'!P16</f>
        <v>0</v>
      </c>
      <c r="Q16" s="403">
        <f>Q$5*'(建設)投入係数表'!Q16</f>
        <v>0</v>
      </c>
      <c r="R16" s="403">
        <f>R$5*'(建設)投入係数表'!R16</f>
        <v>0</v>
      </c>
      <c r="S16" s="165">
        <f>S$5*'(建設)投入係数表'!S16</f>
        <v>0</v>
      </c>
      <c r="T16" s="165">
        <f>T$5*'(建設)投入係数表'!T16</f>
        <v>0</v>
      </c>
      <c r="U16" s="403">
        <f>U$5*'(建設)投入係数表'!U16</f>
        <v>0</v>
      </c>
      <c r="V16" s="403">
        <f>V$5*'(建設)投入係数表'!V16</f>
        <v>0</v>
      </c>
      <c r="W16" s="165">
        <f>W$5*'(建設)投入係数表'!W16</f>
        <v>0</v>
      </c>
      <c r="X16" s="403">
        <f>X$5*'(建設)投入係数表'!X16</f>
        <v>0</v>
      </c>
      <c r="Y16" s="403">
        <f>Y$5*'(建設)投入係数表'!Y16</f>
        <v>0</v>
      </c>
      <c r="Z16" s="403">
        <f>Z$5*'(建設)投入係数表'!Z16</f>
        <v>0</v>
      </c>
      <c r="AA16" s="403">
        <f>AA$5*'(建設)投入係数表'!AA16</f>
        <v>0</v>
      </c>
      <c r="AB16" s="403">
        <f>AB$5*'(建設)投入係数表'!AB16</f>
        <v>0</v>
      </c>
      <c r="AC16" s="403">
        <f>AC$5*'(建設)投入係数表'!AC16</f>
        <v>0</v>
      </c>
      <c r="AD16" s="403">
        <f>AD$5*'(建設)投入係数表'!AD16</f>
        <v>0</v>
      </c>
      <c r="AE16" s="403">
        <f>AE$5*'(建設)投入係数表'!AE16</f>
        <v>0</v>
      </c>
      <c r="AF16" s="165">
        <f>AF$5*'(建設)投入係数表'!AF16</f>
        <v>0</v>
      </c>
      <c r="AG16" s="165">
        <f>AG$5*'(建設)投入係数表'!AG16</f>
        <v>0</v>
      </c>
      <c r="AH16" s="165">
        <f>AH$5*'(建設)投入係数表'!AH16</f>
        <v>0</v>
      </c>
      <c r="AI16" s="165">
        <f>AI$5*'(建設)投入係数表'!AI16</f>
        <v>0</v>
      </c>
      <c r="AJ16" s="165">
        <f>AJ$5*'(建設)投入係数表'!AJ16</f>
        <v>0</v>
      </c>
      <c r="AK16" s="403">
        <f>AK$5*'(建設)投入係数表'!AK16</f>
        <v>0</v>
      </c>
      <c r="AL16" s="403">
        <f>AL$5*'(建設)投入係数表'!AL16</f>
        <v>0</v>
      </c>
      <c r="AM16" s="403">
        <f>AM$5*'(建設)投入係数表'!AM16</f>
        <v>0</v>
      </c>
      <c r="AN16" s="403">
        <f>AN$5*'(建設)投入係数表'!AN16</f>
        <v>0</v>
      </c>
      <c r="AO16" s="403">
        <f>AO$5*'(建設)投入係数表'!AO16</f>
        <v>0</v>
      </c>
      <c r="AP16" s="403">
        <f>AP$5*'(建設)投入係数表'!AP16</f>
        <v>0</v>
      </c>
      <c r="AQ16" s="403">
        <f>AQ$5*'(建設)投入係数表'!AQ16</f>
        <v>0</v>
      </c>
      <c r="AR16" s="165">
        <f>AR$5*'(建設)投入係数表'!AR16</f>
        <v>0</v>
      </c>
      <c r="AS16" s="165">
        <f>AS$5*'(建設)投入係数表'!AS16</f>
        <v>0</v>
      </c>
      <c r="AT16" s="403">
        <f>AT$5*'(建設)投入係数表'!AT16</f>
        <v>0</v>
      </c>
      <c r="AU16" s="403">
        <f>AU$5*'(建設)投入係数表'!AU16</f>
        <v>0</v>
      </c>
      <c r="AV16" s="403">
        <f>AV$5*'(建設)投入係数表'!AV16</f>
        <v>0</v>
      </c>
      <c r="AW16" s="403">
        <f>AW$5*'(建設)投入係数表'!AW16</f>
        <v>0</v>
      </c>
      <c r="AX16" s="165">
        <f>AX$5*'(建設)投入係数表'!AX16</f>
        <v>0</v>
      </c>
      <c r="AY16" s="403">
        <f>AY$5*'(建設)投入係数表'!AY16</f>
        <v>0</v>
      </c>
      <c r="AZ16" s="403">
        <f>AZ$5*'(建設)投入係数表'!AZ16</f>
        <v>0</v>
      </c>
      <c r="BA16" s="403">
        <f>BA$5*'(建設)投入係数表'!BA16</f>
        <v>0</v>
      </c>
      <c r="BB16" s="165">
        <f>BB$5*'(建設)投入係数表'!BB16</f>
        <v>0</v>
      </c>
      <c r="BC16" s="165">
        <f>BC$5*'(建設)投入係数表'!BC16</f>
        <v>0</v>
      </c>
      <c r="BD16" s="403">
        <f>BD$5*'(建設)投入係数表'!BD16</f>
        <v>0</v>
      </c>
      <c r="BE16" s="403">
        <f>BE$5*'(建設)投入係数表'!BE16</f>
        <v>0</v>
      </c>
      <c r="BF16" s="403">
        <f>BF$5*'(建設)投入係数表'!BF16</f>
        <v>0</v>
      </c>
      <c r="BG16" s="403">
        <f>BG$5*'(建設)投入係数表'!BG16</f>
        <v>0</v>
      </c>
      <c r="BH16" s="403">
        <f>BH$5*'(建設)投入係数表'!BH16</f>
        <v>0</v>
      </c>
      <c r="BI16" s="403">
        <f>BI$5*'(建設)投入係数表'!BI16</f>
        <v>0</v>
      </c>
      <c r="BJ16" s="403">
        <f>BJ$5*'(建設)投入係数表'!BJ16</f>
        <v>0</v>
      </c>
      <c r="BK16" s="403">
        <f>BK$5*'(建設)投入係数表'!BK16</f>
        <v>0</v>
      </c>
      <c r="BL16" s="403">
        <f>BL$5*'(建設)投入係数表'!BL16</f>
        <v>0</v>
      </c>
      <c r="BM16" s="403">
        <f>BM$5*'(建設)投入係数表'!BM16</f>
        <v>0</v>
      </c>
      <c r="BN16" s="403">
        <f>BN$5*'(建設)投入係数表'!BN16</f>
        <v>0</v>
      </c>
      <c r="BO16" s="165">
        <f>BO$5*'(建設)投入係数表'!BO16</f>
        <v>0</v>
      </c>
      <c r="BP16" s="403">
        <f>BP$5*'(建設)投入係数表'!BP16</f>
        <v>0</v>
      </c>
      <c r="BQ16" s="403">
        <f>BQ$5*'(建設)投入係数表'!BQ16</f>
        <v>0</v>
      </c>
      <c r="BR16" s="403">
        <f>BR$5*'(建設)投入係数表'!BR16</f>
        <v>0</v>
      </c>
      <c r="BS16" s="403">
        <f>BS$5*'(建設)投入係数表'!BS16</f>
        <v>0</v>
      </c>
      <c r="BT16" s="403">
        <f>BT$5*'(建設)投入係数表'!BT16</f>
        <v>0</v>
      </c>
      <c r="BU16" s="403">
        <f>BU$5*'(建設)投入係数表'!BU16</f>
        <v>0</v>
      </c>
      <c r="BV16" s="226">
        <f t="shared" si="0"/>
        <v>0</v>
      </c>
      <c r="BW16" s="407">
        <f t="shared" si="1"/>
        <v>0</v>
      </c>
    </row>
    <row r="17" spans="1:75" ht="21.75" customHeight="1" x14ac:dyDescent="0.25">
      <c r="A17" s="3">
        <v>12</v>
      </c>
      <c r="B17" s="8" t="s">
        <v>355</v>
      </c>
      <c r="C17" s="9" t="s">
        <v>272</v>
      </c>
      <c r="D17" s="165">
        <f>D$5*'(建設)投入係数表'!D17</f>
        <v>170.51941424699771</v>
      </c>
      <c r="E17" s="165">
        <f>E$5*'(建設)投入係数表'!E17</f>
        <v>42.548383574131492</v>
      </c>
      <c r="F17" s="165">
        <f>F$5*'(建設)投入係数表'!F17</f>
        <v>0</v>
      </c>
      <c r="G17" s="165">
        <f>G$5*'(建設)投入係数表'!G17</f>
        <v>0</v>
      </c>
      <c r="H17" s="403">
        <f>H$5*'(建設)投入係数表'!H17</f>
        <v>0</v>
      </c>
      <c r="I17" s="403">
        <f>I$5*'(建設)投入係数表'!I17</f>
        <v>0</v>
      </c>
      <c r="J17" s="165">
        <f>J$5*'(建設)投入係数表'!J17</f>
        <v>0</v>
      </c>
      <c r="K17" s="403">
        <f>K$5*'(建設)投入係数表'!K17</f>
        <v>0</v>
      </c>
      <c r="L17" s="165">
        <f>L$5*'(建設)投入係数表'!L17</f>
        <v>0</v>
      </c>
      <c r="M17" s="403">
        <f>M$5*'(建設)投入係数表'!M17</f>
        <v>0</v>
      </c>
      <c r="N17" s="403">
        <f>N$5*'(建設)投入係数表'!N17</f>
        <v>0</v>
      </c>
      <c r="O17" s="165">
        <f>O$5*'(建設)投入係数表'!O17</f>
        <v>0</v>
      </c>
      <c r="P17" s="403">
        <f>P$5*'(建設)投入係数表'!P17</f>
        <v>0</v>
      </c>
      <c r="Q17" s="403">
        <f>Q$5*'(建設)投入係数表'!Q17</f>
        <v>0</v>
      </c>
      <c r="R17" s="403">
        <f>R$5*'(建設)投入係数表'!R17</f>
        <v>0</v>
      </c>
      <c r="S17" s="165">
        <f>S$5*'(建設)投入係数表'!S17</f>
        <v>36.871770745645541</v>
      </c>
      <c r="T17" s="165">
        <f>T$5*'(建設)投入係数表'!T17</f>
        <v>0</v>
      </c>
      <c r="U17" s="403">
        <f>U$5*'(建設)投入係数表'!U17</f>
        <v>0</v>
      </c>
      <c r="V17" s="403">
        <f>V$5*'(建設)投入係数表'!V17</f>
        <v>0</v>
      </c>
      <c r="W17" s="165">
        <f>W$5*'(建設)投入係数表'!W17</f>
        <v>36.622865232529314</v>
      </c>
      <c r="X17" s="403">
        <f>X$5*'(建設)投入係数表'!X17</f>
        <v>6.4873352987184889</v>
      </c>
      <c r="Y17" s="403">
        <f>Y$5*'(建設)投入係数表'!Y17</f>
        <v>9.821706827500261</v>
      </c>
      <c r="Z17" s="403">
        <f>Z$5*'(建設)投入係数表'!Z17</f>
        <v>1.3904861896301082</v>
      </c>
      <c r="AA17" s="403">
        <f>AA$5*'(建設)投入係数表'!AA17</f>
        <v>0.56236423339227082</v>
      </c>
      <c r="AB17" s="403">
        <f>AB$5*'(建設)投入係数表'!AB17</f>
        <v>0</v>
      </c>
      <c r="AC17" s="403">
        <f>AC$5*'(建設)投入係数表'!AC17</f>
        <v>0</v>
      </c>
      <c r="AD17" s="403">
        <f>AD$5*'(建設)投入係数表'!AD17</f>
        <v>0</v>
      </c>
      <c r="AE17" s="403">
        <f>AE$5*'(建設)投入係数表'!AE17</f>
        <v>0</v>
      </c>
      <c r="AF17" s="165">
        <f>AF$5*'(建設)投入係数表'!AF17</f>
        <v>12.916490148536313</v>
      </c>
      <c r="AG17" s="165">
        <f>AG$5*'(建設)投入係数表'!AG17</f>
        <v>5.6767655701590707</v>
      </c>
      <c r="AH17" s="165">
        <f>AH$5*'(建設)投入係数表'!AH17</f>
        <v>0</v>
      </c>
      <c r="AI17" s="165">
        <f>AI$5*'(建設)投入係数表'!AI17</f>
        <v>0</v>
      </c>
      <c r="AJ17" s="165">
        <f>AJ$5*'(建設)投入係数表'!AJ17</f>
        <v>0</v>
      </c>
      <c r="AK17" s="403">
        <f>AK$5*'(建設)投入係数表'!AK17</f>
        <v>0</v>
      </c>
      <c r="AL17" s="403">
        <f>AL$5*'(建設)投入係数表'!AL17</f>
        <v>0</v>
      </c>
      <c r="AM17" s="403">
        <f>AM$5*'(建設)投入係数表'!AM17</f>
        <v>0</v>
      </c>
      <c r="AN17" s="403">
        <f>AN$5*'(建設)投入係数表'!AN17</f>
        <v>0</v>
      </c>
      <c r="AO17" s="403">
        <f>AO$5*'(建設)投入係数表'!AO17</f>
        <v>0</v>
      </c>
      <c r="AP17" s="403">
        <f>AP$5*'(建設)投入係数表'!AP17</f>
        <v>0</v>
      </c>
      <c r="AQ17" s="403">
        <f>AQ$5*'(建設)投入係数表'!AQ17</f>
        <v>0</v>
      </c>
      <c r="AR17" s="165">
        <f>AR$5*'(建設)投入係数表'!AR17</f>
        <v>0</v>
      </c>
      <c r="AS17" s="165">
        <f>AS$5*'(建設)投入係数表'!AS17</f>
        <v>0</v>
      </c>
      <c r="AT17" s="403">
        <f>AT$5*'(建設)投入係数表'!AT17</f>
        <v>0</v>
      </c>
      <c r="AU17" s="403">
        <f>AU$5*'(建設)投入係数表'!AU17</f>
        <v>0</v>
      </c>
      <c r="AV17" s="403">
        <f>AV$5*'(建設)投入係数表'!AV17</f>
        <v>0</v>
      </c>
      <c r="AW17" s="403">
        <f>AW$5*'(建設)投入係数表'!AW17</f>
        <v>0</v>
      </c>
      <c r="AX17" s="165">
        <f>AX$5*'(建設)投入係数表'!AX17</f>
        <v>0</v>
      </c>
      <c r="AY17" s="403">
        <f>AY$5*'(建設)投入係数表'!AY17</f>
        <v>0</v>
      </c>
      <c r="AZ17" s="403">
        <f>AZ$5*'(建設)投入係数表'!AZ17</f>
        <v>0</v>
      </c>
      <c r="BA17" s="403">
        <f>BA$5*'(建設)投入係数表'!BA17</f>
        <v>0</v>
      </c>
      <c r="BB17" s="165">
        <f>BB$5*'(建設)投入係数表'!BB17</f>
        <v>11.20082874561286</v>
      </c>
      <c r="BC17" s="165">
        <f>BC$5*'(建設)投入係数表'!BC17</f>
        <v>0</v>
      </c>
      <c r="BD17" s="403">
        <f>BD$5*'(建設)投入係数表'!BD17</f>
        <v>0</v>
      </c>
      <c r="BE17" s="403">
        <f>BE$5*'(建設)投入係数表'!BE17</f>
        <v>0</v>
      </c>
      <c r="BF17" s="403">
        <f>BF$5*'(建設)投入係数表'!BF17</f>
        <v>0</v>
      </c>
      <c r="BG17" s="403">
        <f>BG$5*'(建設)投入係数表'!BG17</f>
        <v>0</v>
      </c>
      <c r="BH17" s="403">
        <f>BH$5*'(建設)投入係数表'!BH17</f>
        <v>0</v>
      </c>
      <c r="BI17" s="403">
        <f>BI$5*'(建設)投入係数表'!BI17</f>
        <v>0</v>
      </c>
      <c r="BJ17" s="403">
        <f>BJ$5*'(建設)投入係数表'!BJ17</f>
        <v>0.4056467802542853</v>
      </c>
      <c r="BK17" s="403">
        <f>BK$5*'(建設)投入係数表'!BK17</f>
        <v>0</v>
      </c>
      <c r="BL17" s="403">
        <f>BL$5*'(建設)投入係数表'!BL17</f>
        <v>2.9845811199041741E-2</v>
      </c>
      <c r="BM17" s="403">
        <f>BM$5*'(建設)投入係数表'!BM17</f>
        <v>0</v>
      </c>
      <c r="BN17" s="403">
        <f>BN$5*'(建設)投入係数表'!BN17</f>
        <v>0</v>
      </c>
      <c r="BO17" s="165">
        <f>BO$5*'(建設)投入係数表'!BO17</f>
        <v>3.8401817043099733</v>
      </c>
      <c r="BP17" s="403">
        <f>BP$5*'(建設)投入係数表'!BP17</f>
        <v>0</v>
      </c>
      <c r="BQ17" s="403">
        <f>BQ$5*'(建設)投入係数表'!BQ17</f>
        <v>0.57689819321807978</v>
      </c>
      <c r="BR17" s="403">
        <f>BR$5*'(建設)投入係数表'!BR17</f>
        <v>0.83356087585473682</v>
      </c>
      <c r="BS17" s="403">
        <f>BS$5*'(建設)投入係数表'!BS17</f>
        <v>0.7595735405908195</v>
      </c>
      <c r="BT17" s="403">
        <f>BT$5*'(建設)投入係数表'!BT17</f>
        <v>0.10297549079808418</v>
      </c>
      <c r="BU17" s="403">
        <f>BU$5*'(建設)投入係数表'!BU17</f>
        <v>0.95349489557389722</v>
      </c>
      <c r="BV17" s="226">
        <f t="shared" si="0"/>
        <v>21.923888136730074</v>
      </c>
      <c r="BW17" s="407">
        <f t="shared" si="1"/>
        <v>8.7695552546920294E-5</v>
      </c>
    </row>
    <row r="18" spans="1:75" ht="21.75" customHeight="1" x14ac:dyDescent="0.25">
      <c r="A18" s="3">
        <v>13</v>
      </c>
      <c r="B18" s="8" t="s">
        <v>356</v>
      </c>
      <c r="C18" s="9" t="s">
        <v>357</v>
      </c>
      <c r="D18" s="165">
        <f>D$5*'(建設)投入係数表'!D18</f>
        <v>609.5198347962131</v>
      </c>
      <c r="E18" s="165">
        <f>E$5*'(建設)投入係数表'!E18</f>
        <v>332.22991544519289</v>
      </c>
      <c r="F18" s="165">
        <f>F$5*'(建設)投入係数表'!F18</f>
        <v>0</v>
      </c>
      <c r="G18" s="165">
        <f>G$5*'(建設)投入係数表'!G18</f>
        <v>0</v>
      </c>
      <c r="H18" s="403">
        <f>H$5*'(建設)投入係数表'!H18</f>
        <v>0</v>
      </c>
      <c r="I18" s="403">
        <f>I$5*'(建設)投入係数表'!I18</f>
        <v>0</v>
      </c>
      <c r="J18" s="165">
        <f>J$5*'(建設)投入係数表'!J18</f>
        <v>0</v>
      </c>
      <c r="K18" s="403">
        <f>K$5*'(建設)投入係数表'!K18</f>
        <v>0</v>
      </c>
      <c r="L18" s="165">
        <f>L$5*'(建設)投入係数表'!L18</f>
        <v>0</v>
      </c>
      <c r="M18" s="403">
        <f>M$5*'(建設)投入係数表'!M18</f>
        <v>0</v>
      </c>
      <c r="N18" s="403">
        <f>N$5*'(建設)投入係数表'!N18</f>
        <v>0</v>
      </c>
      <c r="O18" s="165">
        <f>O$5*'(建設)投入係数表'!O18</f>
        <v>0</v>
      </c>
      <c r="P18" s="403">
        <f>P$5*'(建設)投入係数表'!P18</f>
        <v>0</v>
      </c>
      <c r="Q18" s="403">
        <f>Q$5*'(建設)投入係数表'!Q18</f>
        <v>0</v>
      </c>
      <c r="R18" s="403">
        <f>R$5*'(建設)投入係数表'!R18</f>
        <v>0</v>
      </c>
      <c r="S18" s="165">
        <f>S$5*'(建設)投入係数表'!S18</f>
        <v>415.92537782010862</v>
      </c>
      <c r="T18" s="165">
        <f>T$5*'(建設)投入係数表'!T18</f>
        <v>0</v>
      </c>
      <c r="U18" s="403">
        <f>U$5*'(建設)投入係数表'!U18</f>
        <v>0</v>
      </c>
      <c r="V18" s="403">
        <f>V$5*'(建設)投入係数表'!V18</f>
        <v>0</v>
      </c>
      <c r="W18" s="165">
        <f>W$5*'(建設)投入係数表'!W18</f>
        <v>422.17623103032309</v>
      </c>
      <c r="X18" s="403">
        <f>X$5*'(建設)投入係数表'!X18</f>
        <v>145.50166312840039</v>
      </c>
      <c r="Y18" s="403">
        <f>Y$5*'(建設)投入係数表'!Y18</f>
        <v>151.2452744032953</v>
      </c>
      <c r="Z18" s="403">
        <f>Z$5*'(建設)投入係数表'!Z18</f>
        <v>16.840332741075756</v>
      </c>
      <c r="AA18" s="403">
        <f>AA$5*'(建設)投入係数表'!AA18</f>
        <v>8.5265976256630474</v>
      </c>
      <c r="AB18" s="403">
        <f>AB$5*'(建設)投入係数表'!AB18</f>
        <v>0</v>
      </c>
      <c r="AC18" s="403">
        <f>AC$5*'(建設)投入係数表'!AC18</f>
        <v>0</v>
      </c>
      <c r="AD18" s="403">
        <f>AD$5*'(建設)投入係数表'!AD18</f>
        <v>0</v>
      </c>
      <c r="AE18" s="403">
        <f>AE$5*'(建設)投入係数表'!AE18</f>
        <v>0</v>
      </c>
      <c r="AF18" s="165">
        <f>AF$5*'(建設)投入係数表'!AF18</f>
        <v>201.83038319606945</v>
      </c>
      <c r="AG18" s="165">
        <f>AG$5*'(建設)投入係数表'!AG18</f>
        <v>59.582286329472922</v>
      </c>
      <c r="AH18" s="165">
        <f>AH$5*'(建設)投入係数表'!AH18</f>
        <v>0</v>
      </c>
      <c r="AI18" s="165">
        <f>AI$5*'(建設)投入係数表'!AI18</f>
        <v>0</v>
      </c>
      <c r="AJ18" s="165">
        <f>AJ$5*'(建設)投入係数表'!AJ18</f>
        <v>0</v>
      </c>
      <c r="AK18" s="403">
        <f>AK$5*'(建設)投入係数表'!AK18</f>
        <v>0</v>
      </c>
      <c r="AL18" s="403">
        <f>AL$5*'(建設)投入係数表'!AL18</f>
        <v>0</v>
      </c>
      <c r="AM18" s="403">
        <f>AM$5*'(建設)投入係数表'!AM18</f>
        <v>0</v>
      </c>
      <c r="AN18" s="403">
        <f>AN$5*'(建設)投入係数表'!AN18</f>
        <v>0</v>
      </c>
      <c r="AO18" s="403">
        <f>AO$5*'(建設)投入係数表'!AO18</f>
        <v>0</v>
      </c>
      <c r="AP18" s="403">
        <f>AP$5*'(建設)投入係数表'!AP18</f>
        <v>0</v>
      </c>
      <c r="AQ18" s="403">
        <f>AQ$5*'(建設)投入係数表'!AQ18</f>
        <v>0</v>
      </c>
      <c r="AR18" s="165">
        <f>AR$5*'(建設)投入係数表'!AR18</f>
        <v>0</v>
      </c>
      <c r="AS18" s="165">
        <f>AS$5*'(建設)投入係数表'!AS18</f>
        <v>0</v>
      </c>
      <c r="AT18" s="403">
        <f>AT$5*'(建設)投入係数表'!AT18</f>
        <v>0</v>
      </c>
      <c r="AU18" s="403">
        <f>AU$5*'(建設)投入係数表'!AU18</f>
        <v>0</v>
      </c>
      <c r="AV18" s="403">
        <f>AV$5*'(建設)投入係数表'!AV18</f>
        <v>0</v>
      </c>
      <c r="AW18" s="403">
        <f>AW$5*'(建設)投入係数表'!AW18</f>
        <v>0</v>
      </c>
      <c r="AX18" s="165">
        <f>AX$5*'(建設)投入係数表'!AX18</f>
        <v>0</v>
      </c>
      <c r="AY18" s="403">
        <f>AY$5*'(建設)投入係数表'!AY18</f>
        <v>0</v>
      </c>
      <c r="AZ18" s="403">
        <f>AZ$5*'(建設)投入係数表'!AZ18</f>
        <v>0</v>
      </c>
      <c r="BA18" s="403">
        <f>BA$5*'(建設)投入係数表'!BA18</f>
        <v>0</v>
      </c>
      <c r="BB18" s="165">
        <f>BB$5*'(建設)投入係数表'!BB18</f>
        <v>66.005928143206859</v>
      </c>
      <c r="BC18" s="165">
        <f>BC$5*'(建設)投入係数表'!BC18</f>
        <v>0</v>
      </c>
      <c r="BD18" s="403">
        <f>BD$5*'(建設)投入係数表'!BD18</f>
        <v>0</v>
      </c>
      <c r="BE18" s="403">
        <f>BE$5*'(建設)投入係数表'!BE18</f>
        <v>0</v>
      </c>
      <c r="BF18" s="403">
        <f>BF$5*'(建設)投入係数表'!BF18</f>
        <v>0</v>
      </c>
      <c r="BG18" s="403">
        <f>BG$5*'(建設)投入係数表'!BG18</f>
        <v>0</v>
      </c>
      <c r="BH18" s="403">
        <f>BH$5*'(建設)投入係数表'!BH18</f>
        <v>0</v>
      </c>
      <c r="BI18" s="403">
        <f>BI$5*'(建設)投入係数表'!BI18</f>
        <v>0</v>
      </c>
      <c r="BJ18" s="403">
        <f>BJ$5*'(建設)投入係数表'!BJ18</f>
        <v>63.686544499922782</v>
      </c>
      <c r="BK18" s="403">
        <f>BK$5*'(建設)投入係数表'!BK18</f>
        <v>0</v>
      </c>
      <c r="BL18" s="403">
        <f>BL$5*'(建設)投入係数表'!BL18</f>
        <v>1.6191352575480145</v>
      </c>
      <c r="BM18" s="403">
        <f>BM$5*'(建設)投入係数表'!BM18</f>
        <v>0</v>
      </c>
      <c r="BN18" s="403">
        <f>BN$5*'(建設)投入係数表'!BN18</f>
        <v>0</v>
      </c>
      <c r="BO18" s="165">
        <f>BO$5*'(建設)投入係数表'!BO18</f>
        <v>153.23972602908214</v>
      </c>
      <c r="BP18" s="403">
        <f>BP$5*'(建設)投入係数表'!BP18</f>
        <v>0</v>
      </c>
      <c r="BQ18" s="403">
        <f>BQ$5*'(建設)投入係数表'!BQ18</f>
        <v>21.659904890824269</v>
      </c>
      <c r="BR18" s="403">
        <f>BR$5*'(建設)投入係数表'!BR18</f>
        <v>25.506962801154948</v>
      </c>
      <c r="BS18" s="403">
        <f>BS$5*'(建設)投入係数表'!BS18</f>
        <v>24.959111810351459</v>
      </c>
      <c r="BT18" s="403">
        <f>BT$5*'(建設)投入係数表'!BT18</f>
        <v>5.2018225200123123</v>
      </c>
      <c r="BU18" s="403">
        <f>BU$5*'(建設)投入係数表'!BU18</f>
        <v>91.974117627058135</v>
      </c>
      <c r="BV18" s="226">
        <f t="shared" si="0"/>
        <v>556.72146730530642</v>
      </c>
      <c r="BW18" s="407">
        <f t="shared" si="1"/>
        <v>2.2268858692212259E-3</v>
      </c>
    </row>
    <row r="19" spans="1:75" ht="21.75" customHeight="1" x14ac:dyDescent="0.25">
      <c r="A19" s="3">
        <v>14</v>
      </c>
      <c r="B19" s="8" t="s">
        <v>358</v>
      </c>
      <c r="C19" s="9" t="s">
        <v>359</v>
      </c>
      <c r="D19" s="165">
        <f>D$5*'(建設)投入係数表'!D19</f>
        <v>9052.4229324617281</v>
      </c>
      <c r="E19" s="165">
        <f>E$5*'(建設)投入係数表'!E19</f>
        <v>6314.1747403619229</v>
      </c>
      <c r="F19" s="165">
        <f>F$5*'(建設)投入係数表'!F19</f>
        <v>0</v>
      </c>
      <c r="G19" s="165">
        <f>G$5*'(建設)投入係数表'!G19</f>
        <v>0</v>
      </c>
      <c r="H19" s="403">
        <f>H$5*'(建設)投入係数表'!H19</f>
        <v>0</v>
      </c>
      <c r="I19" s="403">
        <f>I$5*'(建設)投入係数表'!I19</f>
        <v>0</v>
      </c>
      <c r="J19" s="165">
        <f>J$5*'(建設)投入係数表'!J19</f>
        <v>0</v>
      </c>
      <c r="K19" s="403">
        <f>K$5*'(建設)投入係数表'!K19</f>
        <v>0</v>
      </c>
      <c r="L19" s="165">
        <f>L$5*'(建設)投入係数表'!L19</f>
        <v>0</v>
      </c>
      <c r="M19" s="403">
        <f>M$5*'(建設)投入係数表'!M19</f>
        <v>0</v>
      </c>
      <c r="N19" s="403">
        <f>N$5*'(建設)投入係数表'!N19</f>
        <v>0</v>
      </c>
      <c r="O19" s="165">
        <f>O$5*'(建設)投入係数表'!O19</f>
        <v>0</v>
      </c>
      <c r="P19" s="403">
        <f>P$5*'(建設)投入係数表'!P19</f>
        <v>0</v>
      </c>
      <c r="Q19" s="403">
        <f>Q$5*'(建設)投入係数表'!Q19</f>
        <v>0</v>
      </c>
      <c r="R19" s="403">
        <f>R$5*'(建設)投入係数表'!R19</f>
        <v>0</v>
      </c>
      <c r="S19" s="165">
        <f>S$5*'(建設)投入係数表'!S19</f>
        <v>1725.3915475803008</v>
      </c>
      <c r="T19" s="165">
        <f>T$5*'(建設)投入係数表'!T19</f>
        <v>0</v>
      </c>
      <c r="U19" s="403">
        <f>U$5*'(建設)投入係数表'!U19</f>
        <v>0</v>
      </c>
      <c r="V19" s="403">
        <f>V$5*'(建設)投入係数表'!V19</f>
        <v>0</v>
      </c>
      <c r="W19" s="165">
        <f>W$5*'(建設)投入係数表'!W19</f>
        <v>1399.7831675975592</v>
      </c>
      <c r="X19" s="403">
        <f>X$5*'(建設)投入係数表'!X19</f>
        <v>335.95129225506457</v>
      </c>
      <c r="Y19" s="403">
        <f>Y$5*'(建設)投入係数表'!Y19</f>
        <v>350.51779411904602</v>
      </c>
      <c r="Z19" s="403">
        <f>Z$5*'(建設)投入係数表'!Z19</f>
        <v>113.9580681634631</v>
      </c>
      <c r="AA19" s="403">
        <f>AA$5*'(建設)投入係数表'!AA19</f>
        <v>70.168830512755747</v>
      </c>
      <c r="AB19" s="403">
        <f>AB$5*'(建設)投入係数表'!AB19</f>
        <v>0</v>
      </c>
      <c r="AC19" s="403">
        <f>AC$5*'(建設)投入係数表'!AC19</f>
        <v>0</v>
      </c>
      <c r="AD19" s="403">
        <f>AD$5*'(建設)投入係数表'!AD19</f>
        <v>0</v>
      </c>
      <c r="AE19" s="403">
        <f>AE$5*'(建設)投入係数表'!AE19</f>
        <v>0</v>
      </c>
      <c r="AF19" s="165">
        <f>AF$5*'(建設)投入係数表'!AF19</f>
        <v>439.71093578770825</v>
      </c>
      <c r="AG19" s="165">
        <f>AG$5*'(建設)投入係数表'!AG19</f>
        <v>88.338231309692944</v>
      </c>
      <c r="AH19" s="165">
        <f>AH$5*'(建設)投入係数表'!AH19</f>
        <v>0</v>
      </c>
      <c r="AI19" s="165">
        <f>AI$5*'(建設)投入係数表'!AI19</f>
        <v>0</v>
      </c>
      <c r="AJ19" s="165">
        <f>AJ$5*'(建設)投入係数表'!AJ19</f>
        <v>0</v>
      </c>
      <c r="AK19" s="403">
        <f>AK$5*'(建設)投入係数表'!AK19</f>
        <v>0</v>
      </c>
      <c r="AL19" s="403">
        <f>AL$5*'(建設)投入係数表'!AL19</f>
        <v>0</v>
      </c>
      <c r="AM19" s="403">
        <f>AM$5*'(建設)投入係数表'!AM19</f>
        <v>0</v>
      </c>
      <c r="AN19" s="403">
        <f>AN$5*'(建設)投入係数表'!AN19</f>
        <v>0</v>
      </c>
      <c r="AO19" s="403">
        <f>AO$5*'(建設)投入係数表'!AO19</f>
        <v>0</v>
      </c>
      <c r="AP19" s="403">
        <f>AP$5*'(建設)投入係数表'!AP19</f>
        <v>0</v>
      </c>
      <c r="AQ19" s="403">
        <f>AQ$5*'(建設)投入係数表'!AQ19</f>
        <v>0</v>
      </c>
      <c r="AR19" s="165">
        <f>AR$5*'(建設)投入係数表'!AR19</f>
        <v>0</v>
      </c>
      <c r="AS19" s="165">
        <f>AS$5*'(建設)投入係数表'!AS19</f>
        <v>0</v>
      </c>
      <c r="AT19" s="403">
        <f>AT$5*'(建設)投入係数表'!AT19</f>
        <v>0</v>
      </c>
      <c r="AU19" s="403">
        <f>AU$5*'(建設)投入係数表'!AU19</f>
        <v>0</v>
      </c>
      <c r="AV19" s="403">
        <f>AV$5*'(建設)投入係数表'!AV19</f>
        <v>0</v>
      </c>
      <c r="AW19" s="403">
        <f>AW$5*'(建設)投入係数表'!AW19</f>
        <v>0</v>
      </c>
      <c r="AX19" s="165">
        <f>AX$5*'(建設)投入係数表'!AX19</f>
        <v>0</v>
      </c>
      <c r="AY19" s="403">
        <f>AY$5*'(建設)投入係数表'!AY19</f>
        <v>0</v>
      </c>
      <c r="AZ19" s="403">
        <f>AZ$5*'(建設)投入係数表'!AZ19</f>
        <v>0</v>
      </c>
      <c r="BA19" s="403">
        <f>BA$5*'(建設)投入係数表'!BA19</f>
        <v>0</v>
      </c>
      <c r="BB19" s="165">
        <f>BB$5*'(建設)投入係数表'!BB19</f>
        <v>61.619180592705739</v>
      </c>
      <c r="BC19" s="165">
        <f>BC$5*'(建設)投入係数表'!BC19</f>
        <v>0</v>
      </c>
      <c r="BD19" s="403">
        <f>BD$5*'(建設)投入係数表'!BD19</f>
        <v>0</v>
      </c>
      <c r="BE19" s="403">
        <f>BE$5*'(建設)投入係数表'!BE19</f>
        <v>0</v>
      </c>
      <c r="BF19" s="403">
        <f>BF$5*'(建設)投入係数表'!BF19</f>
        <v>0</v>
      </c>
      <c r="BG19" s="403">
        <f>BG$5*'(建設)投入係数表'!BG19</f>
        <v>0</v>
      </c>
      <c r="BH19" s="403">
        <f>BH$5*'(建設)投入係数表'!BH19</f>
        <v>0</v>
      </c>
      <c r="BI19" s="403">
        <f>BI$5*'(建設)投入係数表'!BI19</f>
        <v>0</v>
      </c>
      <c r="BJ19" s="403">
        <f>BJ$5*'(建設)投入係数表'!BJ19</f>
        <v>263.26476038503114</v>
      </c>
      <c r="BK19" s="403">
        <f>BK$5*'(建設)投入係数表'!BK19</f>
        <v>0</v>
      </c>
      <c r="BL19" s="403">
        <f>BL$5*'(建設)投入係数表'!BL19</f>
        <v>7.5994896765560025</v>
      </c>
      <c r="BM19" s="403">
        <f>BM$5*'(建設)投入係数表'!BM19</f>
        <v>0</v>
      </c>
      <c r="BN19" s="403">
        <f>BN$5*'(建設)投入係数表'!BN19</f>
        <v>0</v>
      </c>
      <c r="BO19" s="165">
        <f>BO$5*'(建設)投入係数表'!BO19</f>
        <v>466.61376174118902</v>
      </c>
      <c r="BP19" s="403">
        <f>BP$5*'(建設)投入係数表'!BP19</f>
        <v>0</v>
      </c>
      <c r="BQ19" s="403">
        <f>BQ$5*'(建設)投入係数表'!BQ19</f>
        <v>33.582467550664582</v>
      </c>
      <c r="BR19" s="403">
        <f>BR$5*'(建設)投入係数表'!BR19</f>
        <v>27.09072846527895</v>
      </c>
      <c r="BS19" s="403">
        <f>BS$5*'(建設)投入係数表'!BS19</f>
        <v>47.224111218919852</v>
      </c>
      <c r="BT19" s="403">
        <f>BT$5*'(建設)投入係数表'!BT19</f>
        <v>20.801049141213003</v>
      </c>
      <c r="BU19" s="403">
        <f>BU$5*'(建設)投入係数表'!BU19</f>
        <v>225.7494514760759</v>
      </c>
      <c r="BV19" s="226">
        <f t="shared" si="0"/>
        <v>1495.908042964069</v>
      </c>
      <c r="BW19" s="407">
        <f t="shared" si="1"/>
        <v>5.9836321718562758E-3</v>
      </c>
    </row>
    <row r="20" spans="1:75" ht="21.75" customHeight="1" x14ac:dyDescent="0.25">
      <c r="A20" s="3">
        <v>15</v>
      </c>
      <c r="B20" s="8" t="s">
        <v>360</v>
      </c>
      <c r="C20" s="9" t="s">
        <v>273</v>
      </c>
      <c r="D20" s="165">
        <f>D$5*'(建設)投入係数表'!D20</f>
        <v>2303.0490701948952</v>
      </c>
      <c r="E20" s="165">
        <f>E$5*'(建設)投入係数表'!E20</f>
        <v>1039.9310674554665</v>
      </c>
      <c r="F20" s="165">
        <f>F$5*'(建設)投入係数表'!F20</f>
        <v>0</v>
      </c>
      <c r="G20" s="165">
        <f>G$5*'(建設)投入係数表'!G20</f>
        <v>0</v>
      </c>
      <c r="H20" s="403">
        <f>H$5*'(建設)投入係数表'!H20</f>
        <v>0</v>
      </c>
      <c r="I20" s="403">
        <f>I$5*'(建設)投入係数表'!I20</f>
        <v>0</v>
      </c>
      <c r="J20" s="165">
        <f>J$5*'(建設)投入係数表'!J20</f>
        <v>0</v>
      </c>
      <c r="K20" s="403">
        <f>K$5*'(建設)投入係数表'!K20</f>
        <v>0</v>
      </c>
      <c r="L20" s="165">
        <f>L$5*'(建設)投入係数表'!L20</f>
        <v>0</v>
      </c>
      <c r="M20" s="403">
        <f>M$5*'(建設)投入係数表'!M20</f>
        <v>0</v>
      </c>
      <c r="N20" s="403">
        <f>N$5*'(建設)投入係数表'!N20</f>
        <v>0</v>
      </c>
      <c r="O20" s="165">
        <f>O$5*'(建設)投入係数表'!O20</f>
        <v>0</v>
      </c>
      <c r="P20" s="403">
        <f>P$5*'(建設)投入係数表'!P20</f>
        <v>0</v>
      </c>
      <c r="Q20" s="403">
        <f>Q$5*'(建設)投入係数表'!Q20</f>
        <v>0</v>
      </c>
      <c r="R20" s="403">
        <f>R$5*'(建設)投入係数表'!R20</f>
        <v>0</v>
      </c>
      <c r="S20" s="165">
        <f>S$5*'(建設)投入係数表'!S20</f>
        <v>457.934832197253</v>
      </c>
      <c r="T20" s="165">
        <f>T$5*'(建設)投入係数表'!T20</f>
        <v>0</v>
      </c>
      <c r="U20" s="403">
        <f>U$5*'(建設)投入係数表'!U20</f>
        <v>0</v>
      </c>
      <c r="V20" s="403">
        <f>V$5*'(建設)投入係数表'!V20</f>
        <v>0</v>
      </c>
      <c r="W20" s="165">
        <f>W$5*'(建設)投入係数表'!W20</f>
        <v>392.42115826783771</v>
      </c>
      <c r="X20" s="403">
        <f>X$5*'(建設)投入係数表'!X20</f>
        <v>64.409971894419272</v>
      </c>
      <c r="Y20" s="403">
        <f>Y$5*'(建設)投入係数表'!Y20</f>
        <v>126.91627583976256</v>
      </c>
      <c r="Z20" s="403">
        <f>Z$5*'(建設)投入係数表'!Z20</f>
        <v>9.7643030205136494</v>
      </c>
      <c r="AA20" s="403">
        <f>AA$5*'(建設)投入係数表'!AA20</f>
        <v>10.753826723920181</v>
      </c>
      <c r="AB20" s="403">
        <f>AB$5*'(建設)投入係数表'!AB20</f>
        <v>0</v>
      </c>
      <c r="AC20" s="403">
        <f>AC$5*'(建設)投入係数表'!AC20</f>
        <v>0</v>
      </c>
      <c r="AD20" s="403">
        <f>AD$5*'(建設)投入係数表'!AD20</f>
        <v>0</v>
      </c>
      <c r="AE20" s="403">
        <f>AE$5*'(建設)投入係数表'!AE20</f>
        <v>0</v>
      </c>
      <c r="AF20" s="165">
        <f>AF$5*'(建設)投入係数表'!AF20</f>
        <v>13.667535344277344</v>
      </c>
      <c r="AG20" s="165">
        <f>AG$5*'(建設)投入係数表'!AG20</f>
        <v>3.2659216146312651</v>
      </c>
      <c r="AH20" s="165">
        <f>AH$5*'(建設)投入係数表'!AH20</f>
        <v>0</v>
      </c>
      <c r="AI20" s="165">
        <f>AI$5*'(建設)投入係数表'!AI20</f>
        <v>0</v>
      </c>
      <c r="AJ20" s="165">
        <f>AJ$5*'(建設)投入係数表'!AJ20</f>
        <v>0</v>
      </c>
      <c r="AK20" s="403">
        <f>AK$5*'(建設)投入係数表'!AK20</f>
        <v>0</v>
      </c>
      <c r="AL20" s="403">
        <f>AL$5*'(建設)投入係数表'!AL20</f>
        <v>0</v>
      </c>
      <c r="AM20" s="403">
        <f>AM$5*'(建設)投入係数表'!AM20</f>
        <v>0</v>
      </c>
      <c r="AN20" s="403">
        <f>AN$5*'(建設)投入係数表'!AN20</f>
        <v>0</v>
      </c>
      <c r="AO20" s="403">
        <f>AO$5*'(建設)投入係数表'!AO20</f>
        <v>0</v>
      </c>
      <c r="AP20" s="403">
        <f>AP$5*'(建設)投入係数表'!AP20</f>
        <v>0</v>
      </c>
      <c r="AQ20" s="403">
        <f>AQ$5*'(建設)投入係数表'!AQ20</f>
        <v>0</v>
      </c>
      <c r="AR20" s="165">
        <f>AR$5*'(建設)投入係数表'!AR20</f>
        <v>0</v>
      </c>
      <c r="AS20" s="165">
        <f>AS$5*'(建設)投入係数表'!AS20</f>
        <v>0</v>
      </c>
      <c r="AT20" s="403">
        <f>AT$5*'(建設)投入係数表'!AT20</f>
        <v>0</v>
      </c>
      <c r="AU20" s="403">
        <f>AU$5*'(建設)投入係数表'!AU20</f>
        <v>0</v>
      </c>
      <c r="AV20" s="403">
        <f>AV$5*'(建設)投入係数表'!AV20</f>
        <v>0</v>
      </c>
      <c r="AW20" s="403">
        <f>AW$5*'(建設)投入係数表'!AW20</f>
        <v>0</v>
      </c>
      <c r="AX20" s="165">
        <f>AX$5*'(建設)投入係数表'!AX20</f>
        <v>0</v>
      </c>
      <c r="AY20" s="403">
        <f>AY$5*'(建設)投入係数表'!AY20</f>
        <v>0</v>
      </c>
      <c r="AZ20" s="403">
        <f>AZ$5*'(建設)投入係数表'!AZ20</f>
        <v>0</v>
      </c>
      <c r="BA20" s="403">
        <f>BA$5*'(建設)投入係数表'!BA20</f>
        <v>0</v>
      </c>
      <c r="BB20" s="165">
        <f>BB$5*'(建設)投入係数表'!BB20</f>
        <v>2.749028464980702</v>
      </c>
      <c r="BC20" s="165">
        <f>BC$5*'(建設)投入係数表'!BC20</f>
        <v>0</v>
      </c>
      <c r="BD20" s="403">
        <f>BD$5*'(建設)投入係数表'!BD20</f>
        <v>0</v>
      </c>
      <c r="BE20" s="403">
        <f>BE$5*'(建設)投入係数表'!BE20</f>
        <v>0</v>
      </c>
      <c r="BF20" s="403">
        <f>BF$5*'(建設)投入係数表'!BF20</f>
        <v>0</v>
      </c>
      <c r="BG20" s="403">
        <f>BG$5*'(建設)投入係数表'!BG20</f>
        <v>0</v>
      </c>
      <c r="BH20" s="403">
        <f>BH$5*'(建設)投入係数表'!BH20</f>
        <v>0</v>
      </c>
      <c r="BI20" s="403">
        <f>BI$5*'(建設)投入係数表'!BI20</f>
        <v>0</v>
      </c>
      <c r="BJ20" s="403">
        <f>BJ$5*'(建設)投入係数表'!BJ20</f>
        <v>2.8395274617799968</v>
      </c>
      <c r="BK20" s="403">
        <f>BK$5*'(建設)投入係数表'!BK20</f>
        <v>0</v>
      </c>
      <c r="BL20" s="403">
        <f>BL$5*'(建設)投入係数表'!BL20</f>
        <v>0.10446033919664609</v>
      </c>
      <c r="BM20" s="403">
        <f>BM$5*'(建設)投入係数表'!BM20</f>
        <v>0</v>
      </c>
      <c r="BN20" s="403">
        <f>BN$5*'(建設)投入係数表'!BN20</f>
        <v>0</v>
      </c>
      <c r="BO20" s="165">
        <f>BO$5*'(建設)投入係数表'!BO20</f>
        <v>12.838627282066016</v>
      </c>
      <c r="BP20" s="403">
        <f>BP$5*'(建設)投入係数表'!BP20</f>
        <v>0</v>
      </c>
      <c r="BQ20" s="403">
        <f>BQ$5*'(建設)投入係数表'!BQ20</f>
        <v>1.8181033968084936</v>
      </c>
      <c r="BR20" s="403">
        <f>BR$5*'(建設)投入係数表'!BR20</f>
        <v>3.6676678537608423</v>
      </c>
      <c r="BS20" s="403">
        <f>BS$5*'(建設)投入係数表'!BS20</f>
        <v>1.6971721297576123</v>
      </c>
      <c r="BT20" s="403">
        <f>BT$5*'(建設)投入係数表'!BT20</f>
        <v>0.29644459472175749</v>
      </c>
      <c r="BU20" s="403">
        <f>BU$5*'(建設)投入係数表'!BU20</f>
        <v>5.9879479442040751</v>
      </c>
      <c r="BV20" s="226">
        <f t="shared" si="0"/>
        <v>228.25570119884503</v>
      </c>
      <c r="BW20" s="407">
        <f t="shared" si="1"/>
        <v>9.1302280479538017E-4</v>
      </c>
    </row>
    <row r="21" spans="1:75" ht="21.75" customHeight="1" x14ac:dyDescent="0.25">
      <c r="A21" s="3">
        <v>16</v>
      </c>
      <c r="B21" s="8" t="s">
        <v>361</v>
      </c>
      <c r="C21" s="9" t="s">
        <v>274</v>
      </c>
      <c r="D21" s="165">
        <f>D$5*'(建設)投入係数表'!D21</f>
        <v>613.95214944858424</v>
      </c>
      <c r="E21" s="165">
        <f>E$5*'(建設)投入係数表'!E21</f>
        <v>391.23388384378882</v>
      </c>
      <c r="F21" s="165">
        <f>F$5*'(建設)投入係数表'!F21</f>
        <v>0</v>
      </c>
      <c r="G21" s="165">
        <f>G$5*'(建設)投入係数表'!G21</f>
        <v>0</v>
      </c>
      <c r="H21" s="403">
        <f>H$5*'(建設)投入係数表'!H21</f>
        <v>0</v>
      </c>
      <c r="I21" s="403">
        <f>I$5*'(建設)投入係数表'!I21</f>
        <v>0</v>
      </c>
      <c r="J21" s="165">
        <f>J$5*'(建設)投入係数表'!J21</f>
        <v>0</v>
      </c>
      <c r="K21" s="403">
        <f>K$5*'(建設)投入係数表'!K21</f>
        <v>0</v>
      </c>
      <c r="L21" s="165">
        <f>L$5*'(建設)投入係数表'!L21</f>
        <v>0</v>
      </c>
      <c r="M21" s="403">
        <f>M$5*'(建設)投入係数表'!M21</f>
        <v>0</v>
      </c>
      <c r="N21" s="403">
        <f>N$5*'(建設)投入係数表'!N21</f>
        <v>0</v>
      </c>
      <c r="O21" s="165">
        <f>O$5*'(建設)投入係数表'!O21</f>
        <v>0</v>
      </c>
      <c r="P21" s="403">
        <f>P$5*'(建設)投入係数表'!P21</f>
        <v>0</v>
      </c>
      <c r="Q21" s="403">
        <f>Q$5*'(建設)投入係数表'!Q21</f>
        <v>0</v>
      </c>
      <c r="R21" s="403">
        <f>R$5*'(建設)投入係数表'!R21</f>
        <v>0</v>
      </c>
      <c r="S21" s="165">
        <f>S$5*'(建設)投入係数表'!S21</f>
        <v>111.2509019645447</v>
      </c>
      <c r="T21" s="165">
        <f>T$5*'(建設)投入係数表'!T21</f>
        <v>0</v>
      </c>
      <c r="U21" s="403">
        <f>U$5*'(建設)投入係数表'!U21</f>
        <v>0</v>
      </c>
      <c r="V21" s="403">
        <f>V$5*'(建設)投入係数表'!V21</f>
        <v>0</v>
      </c>
      <c r="W21" s="165">
        <f>W$5*'(建設)投入係数表'!W21</f>
        <v>97.250836463982637</v>
      </c>
      <c r="X21" s="403">
        <f>X$5*'(建設)投入係数表'!X21</f>
        <v>15.29157606126501</v>
      </c>
      <c r="Y21" s="403">
        <f>Y$5*'(建設)投入係数表'!Y21</f>
        <v>27.708026141801199</v>
      </c>
      <c r="Z21" s="403">
        <f>Z$5*'(建設)投入係数表'!Z21</f>
        <v>1.6376837344532387</v>
      </c>
      <c r="AA21" s="403">
        <f>AA$5*'(建設)投入係数表'!AA21</f>
        <v>1.6226319777721647</v>
      </c>
      <c r="AB21" s="403">
        <f>AB$5*'(建設)投入係数表'!AB21</f>
        <v>0</v>
      </c>
      <c r="AC21" s="403">
        <f>AC$5*'(建設)投入係数表'!AC21</f>
        <v>0</v>
      </c>
      <c r="AD21" s="403">
        <f>AD$5*'(建設)投入係数表'!AD21</f>
        <v>0</v>
      </c>
      <c r="AE21" s="403">
        <f>AE$5*'(建設)投入係数表'!AE21</f>
        <v>0</v>
      </c>
      <c r="AF21" s="165">
        <f>AF$5*'(建設)投入係数表'!AF21</f>
        <v>0.12641354779799502</v>
      </c>
      <c r="AG21" s="165">
        <f>AG$5*'(建設)投入係数表'!AG21</f>
        <v>4.3545621528416865E-2</v>
      </c>
      <c r="AH21" s="165">
        <f>AH$5*'(建設)投入係数表'!AH21</f>
        <v>0</v>
      </c>
      <c r="AI21" s="165">
        <f>AI$5*'(建設)投入係数表'!AI21</f>
        <v>0</v>
      </c>
      <c r="AJ21" s="165">
        <f>AJ$5*'(建設)投入係数表'!AJ21</f>
        <v>0</v>
      </c>
      <c r="AK21" s="403">
        <f>AK$5*'(建設)投入係数表'!AK21</f>
        <v>0</v>
      </c>
      <c r="AL21" s="403">
        <f>AL$5*'(建設)投入係数表'!AL21</f>
        <v>0</v>
      </c>
      <c r="AM21" s="403">
        <f>AM$5*'(建設)投入係数表'!AM21</f>
        <v>0</v>
      </c>
      <c r="AN21" s="403">
        <f>AN$5*'(建設)投入係数表'!AN21</f>
        <v>0</v>
      </c>
      <c r="AO21" s="403">
        <f>AO$5*'(建設)投入係数表'!AO21</f>
        <v>0</v>
      </c>
      <c r="AP21" s="403">
        <f>AP$5*'(建設)投入係数表'!AP21</f>
        <v>0</v>
      </c>
      <c r="AQ21" s="403">
        <f>AQ$5*'(建設)投入係数表'!AQ21</f>
        <v>0</v>
      </c>
      <c r="AR21" s="165">
        <f>AR$5*'(建設)投入係数表'!AR21</f>
        <v>0</v>
      </c>
      <c r="AS21" s="165">
        <f>AS$5*'(建設)投入係数表'!AS21</f>
        <v>0</v>
      </c>
      <c r="AT21" s="403">
        <f>AT$5*'(建設)投入係数表'!AT21</f>
        <v>0</v>
      </c>
      <c r="AU21" s="403">
        <f>AU$5*'(建設)投入係数表'!AU21</f>
        <v>0</v>
      </c>
      <c r="AV21" s="403">
        <f>AV$5*'(建設)投入係数表'!AV21</f>
        <v>0</v>
      </c>
      <c r="AW21" s="403">
        <f>AW$5*'(建設)投入係数表'!AW21</f>
        <v>0</v>
      </c>
      <c r="AX21" s="165">
        <f>AX$5*'(建設)投入係数表'!AX21</f>
        <v>0</v>
      </c>
      <c r="AY21" s="403">
        <f>AY$5*'(建設)投入係数表'!AY21</f>
        <v>0</v>
      </c>
      <c r="AZ21" s="403">
        <f>AZ$5*'(建設)投入係数表'!AZ21</f>
        <v>0</v>
      </c>
      <c r="BA21" s="403">
        <f>BA$5*'(建設)投入係数表'!BA21</f>
        <v>0</v>
      </c>
      <c r="BB21" s="165">
        <f>BB$5*'(建設)投入係数表'!BB21</f>
        <v>8.7734951010022405E-2</v>
      </c>
      <c r="BC21" s="165">
        <f>BC$5*'(建設)投入係数表'!BC21</f>
        <v>0</v>
      </c>
      <c r="BD21" s="403">
        <f>BD$5*'(建設)投入係数表'!BD21</f>
        <v>0</v>
      </c>
      <c r="BE21" s="403">
        <f>BE$5*'(建設)投入係数表'!BE21</f>
        <v>0</v>
      </c>
      <c r="BF21" s="403">
        <f>BF$5*'(建設)投入係数表'!BF21</f>
        <v>0</v>
      </c>
      <c r="BG21" s="403">
        <f>BG$5*'(建設)投入係数表'!BG21</f>
        <v>0</v>
      </c>
      <c r="BH21" s="403">
        <f>BH$5*'(建設)投入係数表'!BH21</f>
        <v>0</v>
      </c>
      <c r="BI21" s="403">
        <f>BI$5*'(建設)投入係数表'!BI21</f>
        <v>0</v>
      </c>
      <c r="BJ21" s="403">
        <f>BJ$5*'(建設)投入係数表'!BJ21</f>
        <v>0</v>
      </c>
      <c r="BK21" s="403">
        <f>BK$5*'(建設)投入係数表'!BK21</f>
        <v>0</v>
      </c>
      <c r="BL21" s="403">
        <f>BL$5*'(建設)投入係数表'!BL21</f>
        <v>3.7307263998802177E-3</v>
      </c>
      <c r="BM21" s="403">
        <f>BM$5*'(建設)投入係数表'!BM21</f>
        <v>0</v>
      </c>
      <c r="BN21" s="403">
        <f>BN$5*'(建設)投入係数表'!BN21</f>
        <v>0</v>
      </c>
      <c r="BO21" s="165">
        <f>BO$5*'(建設)投入係数表'!BO21</f>
        <v>7.6043202065544019E-2</v>
      </c>
      <c r="BP21" s="403">
        <f>BP$5*'(建設)投入係数表'!BP21</f>
        <v>0</v>
      </c>
      <c r="BQ21" s="403">
        <f>BQ$5*'(建設)投入係数表'!BQ21</f>
        <v>1.7481763430850904E-2</v>
      </c>
      <c r="BR21" s="403">
        <f>BR$5*'(建設)投入係数表'!BR21</f>
        <v>0.16671217517094736</v>
      </c>
      <c r="BS21" s="403">
        <f>BS$5*'(建設)投入係数表'!BS21</f>
        <v>0</v>
      </c>
      <c r="BT21" s="403">
        <f>BT$5*'(建設)投入係数表'!BT21</f>
        <v>0</v>
      </c>
      <c r="BU21" s="403">
        <f>BU$5*'(建設)投入係数表'!BU21</f>
        <v>0</v>
      </c>
      <c r="BV21" s="226">
        <f t="shared" si="0"/>
        <v>46.447842580293297</v>
      </c>
      <c r="BW21" s="407">
        <f t="shared" si="1"/>
        <v>1.8579137032117318E-4</v>
      </c>
    </row>
    <row r="22" spans="1:75" ht="21.75" customHeight="1" x14ac:dyDescent="0.25">
      <c r="A22" s="3">
        <v>17</v>
      </c>
      <c r="B22" s="8" t="s">
        <v>362</v>
      </c>
      <c r="C22" s="9" t="s">
        <v>275</v>
      </c>
      <c r="D22" s="165">
        <f>D$5*'(建設)投入係数表'!D22</f>
        <v>90.015803892627616</v>
      </c>
      <c r="E22" s="165">
        <f>E$5*'(建設)投入係数表'!E22</f>
        <v>1.957716755486167</v>
      </c>
      <c r="F22" s="165">
        <f>F$5*'(建設)投入係数表'!F22</f>
        <v>0</v>
      </c>
      <c r="G22" s="165">
        <f>G$5*'(建設)投入係数表'!G22</f>
        <v>0</v>
      </c>
      <c r="H22" s="403">
        <f>H$5*'(建設)投入係数表'!H22</f>
        <v>0</v>
      </c>
      <c r="I22" s="403">
        <f>I$5*'(建設)投入係数表'!I22</f>
        <v>0</v>
      </c>
      <c r="J22" s="165">
        <f>J$5*'(建設)投入係数表'!J22</f>
        <v>0</v>
      </c>
      <c r="K22" s="403">
        <f>K$5*'(建設)投入係数表'!K22</f>
        <v>0</v>
      </c>
      <c r="L22" s="165">
        <f>L$5*'(建設)投入係数表'!L22</f>
        <v>0</v>
      </c>
      <c r="M22" s="403">
        <f>M$5*'(建設)投入係数表'!M22</f>
        <v>0</v>
      </c>
      <c r="N22" s="403">
        <f>N$5*'(建設)投入係数表'!N22</f>
        <v>0</v>
      </c>
      <c r="O22" s="165">
        <f>O$5*'(建設)投入係数表'!O22</f>
        <v>0</v>
      </c>
      <c r="P22" s="403">
        <f>P$5*'(建設)投入係数表'!P22</f>
        <v>0</v>
      </c>
      <c r="Q22" s="403">
        <f>Q$5*'(建設)投入係数表'!Q22</f>
        <v>0</v>
      </c>
      <c r="R22" s="403">
        <f>R$5*'(建設)投入係数表'!R22</f>
        <v>0</v>
      </c>
      <c r="S22" s="165">
        <f>S$5*'(建設)投入係数表'!S22</f>
        <v>2.7088228867106716</v>
      </c>
      <c r="T22" s="165">
        <f>T$5*'(建設)投入係数表'!T22</f>
        <v>0</v>
      </c>
      <c r="U22" s="403">
        <f>U$5*'(建設)投入係数表'!U22</f>
        <v>0</v>
      </c>
      <c r="V22" s="403">
        <f>V$5*'(建設)投入係数表'!V22</f>
        <v>0</v>
      </c>
      <c r="W22" s="165">
        <f>W$5*'(建設)投入係数表'!W22</f>
        <v>2.6136212561642571</v>
      </c>
      <c r="X22" s="403">
        <f>X$5*'(建設)投入係数表'!X22</f>
        <v>2.7802865565936381</v>
      </c>
      <c r="Y22" s="403">
        <f>Y$5*'(建設)投入係数表'!Y22</f>
        <v>0.58569811356652934</v>
      </c>
      <c r="Z22" s="403">
        <f>Z$5*'(建設)投入係数表'!Z22</f>
        <v>9.2699079308673882E-2</v>
      </c>
      <c r="AA22" s="403">
        <f>AA$5*'(建設)投入係数表'!AA22</f>
        <v>9.1134124778984596E-2</v>
      </c>
      <c r="AB22" s="403">
        <f>AB$5*'(建設)投入係数表'!AB22</f>
        <v>0</v>
      </c>
      <c r="AC22" s="403">
        <f>AC$5*'(建設)投入係数表'!AC22</f>
        <v>0</v>
      </c>
      <c r="AD22" s="403">
        <f>AD$5*'(建設)投入係数表'!AD22</f>
        <v>0</v>
      </c>
      <c r="AE22" s="403">
        <f>AE$5*'(建設)投入係数表'!AE22</f>
        <v>0</v>
      </c>
      <c r="AF22" s="165">
        <f>AF$5*'(建設)投入係数表'!AF22</f>
        <v>7.4360910469408832E-3</v>
      </c>
      <c r="AG22" s="165">
        <f>AG$5*'(建設)投入係数表'!AG22</f>
        <v>3.9586928662197146E-3</v>
      </c>
      <c r="AH22" s="165">
        <f>AH$5*'(建設)投入係数表'!AH22</f>
        <v>0</v>
      </c>
      <c r="AI22" s="165">
        <f>AI$5*'(建設)投入係数表'!AI22</f>
        <v>0</v>
      </c>
      <c r="AJ22" s="165">
        <f>AJ$5*'(建設)投入係数表'!AJ22</f>
        <v>0</v>
      </c>
      <c r="AK22" s="403">
        <f>AK$5*'(建設)投入係数表'!AK22</f>
        <v>0</v>
      </c>
      <c r="AL22" s="403">
        <f>AL$5*'(建設)投入係数表'!AL22</f>
        <v>0</v>
      </c>
      <c r="AM22" s="403">
        <f>AM$5*'(建設)投入係数表'!AM22</f>
        <v>0</v>
      </c>
      <c r="AN22" s="403">
        <f>AN$5*'(建設)投入係数表'!AN22</f>
        <v>0</v>
      </c>
      <c r="AO22" s="403">
        <f>AO$5*'(建設)投入係数表'!AO22</f>
        <v>0</v>
      </c>
      <c r="AP22" s="403">
        <f>AP$5*'(建設)投入係数表'!AP22</f>
        <v>0</v>
      </c>
      <c r="AQ22" s="403">
        <f>AQ$5*'(建設)投入係数表'!AQ22</f>
        <v>0</v>
      </c>
      <c r="AR22" s="165">
        <f>AR$5*'(建設)投入係数表'!AR22</f>
        <v>0</v>
      </c>
      <c r="AS22" s="165">
        <f>AS$5*'(建設)投入係数表'!AS22</f>
        <v>0</v>
      </c>
      <c r="AT22" s="403">
        <f>AT$5*'(建設)投入係数表'!AT22</f>
        <v>0</v>
      </c>
      <c r="AU22" s="403">
        <f>AU$5*'(建設)投入係数表'!AU22</f>
        <v>0</v>
      </c>
      <c r="AV22" s="403">
        <f>AV$5*'(建設)投入係数表'!AV22</f>
        <v>0</v>
      </c>
      <c r="AW22" s="403">
        <f>AW$5*'(建設)投入係数表'!AW22</f>
        <v>0</v>
      </c>
      <c r="AX22" s="165">
        <f>AX$5*'(建設)投入係数表'!AX22</f>
        <v>0</v>
      </c>
      <c r="AY22" s="403">
        <f>AY$5*'(建設)投入係数表'!AY22</f>
        <v>0</v>
      </c>
      <c r="AZ22" s="403">
        <f>AZ$5*'(建設)投入係数表'!AZ22</f>
        <v>0</v>
      </c>
      <c r="BA22" s="403">
        <f>BA$5*'(建設)投入係数表'!BA22</f>
        <v>0</v>
      </c>
      <c r="BB22" s="165">
        <f>BB$5*'(建設)投入係数表'!BB22</f>
        <v>0</v>
      </c>
      <c r="BC22" s="165">
        <f>BC$5*'(建設)投入係数表'!BC22</f>
        <v>0</v>
      </c>
      <c r="BD22" s="403">
        <f>BD$5*'(建設)投入係数表'!BD22</f>
        <v>0</v>
      </c>
      <c r="BE22" s="403">
        <f>BE$5*'(建設)投入係数表'!BE22</f>
        <v>0</v>
      </c>
      <c r="BF22" s="403">
        <f>BF$5*'(建設)投入係数表'!BF22</f>
        <v>0</v>
      </c>
      <c r="BG22" s="403">
        <f>BG$5*'(建設)投入係数表'!BG22</f>
        <v>0</v>
      </c>
      <c r="BH22" s="403">
        <f>BH$5*'(建設)投入係数表'!BH22</f>
        <v>0</v>
      </c>
      <c r="BI22" s="403">
        <f>BI$5*'(建設)投入係数表'!BI22</f>
        <v>0</v>
      </c>
      <c r="BJ22" s="403">
        <f>BJ$5*'(建設)投入係数表'!BJ22</f>
        <v>0</v>
      </c>
      <c r="BK22" s="403">
        <f>BK$5*'(建設)投入係数表'!BK22</f>
        <v>0</v>
      </c>
      <c r="BL22" s="403">
        <f>BL$5*'(建設)投入係数表'!BL22</f>
        <v>0</v>
      </c>
      <c r="BM22" s="403">
        <f>BM$5*'(建設)投入係数表'!BM22</f>
        <v>0</v>
      </c>
      <c r="BN22" s="403">
        <f>BN$5*'(建設)投入係数表'!BN22</f>
        <v>0</v>
      </c>
      <c r="BO22" s="165">
        <f>BO$5*'(建設)投入係数表'!BO22</f>
        <v>0</v>
      </c>
      <c r="BP22" s="403">
        <f>BP$5*'(建設)投入係数表'!BP22</f>
        <v>0</v>
      </c>
      <c r="BQ22" s="403">
        <f>BQ$5*'(建設)投入係数表'!BQ22</f>
        <v>0</v>
      </c>
      <c r="BR22" s="403">
        <f>BR$5*'(建設)投入係数表'!BR22</f>
        <v>0</v>
      </c>
      <c r="BS22" s="403">
        <f>BS$5*'(建設)投入係数表'!BS22</f>
        <v>0</v>
      </c>
      <c r="BT22" s="403">
        <f>BT$5*'(建設)投入係数表'!BT22</f>
        <v>0</v>
      </c>
      <c r="BU22" s="403">
        <f>BU$5*'(建設)投入係数表'!BU22</f>
        <v>0</v>
      </c>
      <c r="BV22" s="226">
        <f t="shared" si="0"/>
        <v>3.5498178742478261</v>
      </c>
      <c r="BW22" s="407">
        <f t="shared" si="1"/>
        <v>1.4199271496991305E-5</v>
      </c>
    </row>
    <row r="23" spans="1:75" ht="21.75" customHeight="1" x14ac:dyDescent="0.25">
      <c r="A23" s="3">
        <v>18</v>
      </c>
      <c r="B23" s="8" t="s">
        <v>363</v>
      </c>
      <c r="C23" s="9" t="s">
        <v>364</v>
      </c>
      <c r="D23" s="165">
        <f>D$5*'(建設)投入係数表'!D23</f>
        <v>152.12946510196713</v>
      </c>
      <c r="E23" s="165">
        <f>E$5*'(建設)投入係数表'!E23</f>
        <v>63.363420142771346</v>
      </c>
      <c r="F23" s="165">
        <f>F$5*'(建設)投入係数表'!F23</f>
        <v>0</v>
      </c>
      <c r="G23" s="165">
        <f>G$5*'(建設)投入係数表'!G23</f>
        <v>0</v>
      </c>
      <c r="H23" s="403">
        <f>H$5*'(建設)投入係数表'!H23</f>
        <v>0</v>
      </c>
      <c r="I23" s="403">
        <f>I$5*'(建設)投入係数表'!I23</f>
        <v>0</v>
      </c>
      <c r="J23" s="165">
        <f>J$5*'(建設)投入係数表'!J23</f>
        <v>0</v>
      </c>
      <c r="K23" s="403">
        <f>K$5*'(建設)投入係数表'!K23</f>
        <v>0</v>
      </c>
      <c r="L23" s="165">
        <f>L$5*'(建設)投入係数表'!L23</f>
        <v>0</v>
      </c>
      <c r="M23" s="403">
        <f>M$5*'(建設)投入係数表'!M23</f>
        <v>0</v>
      </c>
      <c r="N23" s="403">
        <f>N$5*'(建設)投入係数表'!N23</f>
        <v>0</v>
      </c>
      <c r="O23" s="165">
        <f>O$5*'(建設)投入係数表'!O23</f>
        <v>0</v>
      </c>
      <c r="P23" s="403">
        <f>P$5*'(建設)投入係数表'!P23</f>
        <v>0</v>
      </c>
      <c r="Q23" s="403">
        <f>Q$5*'(建設)投入係数表'!Q23</f>
        <v>0</v>
      </c>
      <c r="R23" s="403">
        <f>R$5*'(建設)投入係数表'!R23</f>
        <v>0</v>
      </c>
      <c r="S23" s="165">
        <f>S$5*'(建設)投入係数表'!S23</f>
        <v>85.653282339566488</v>
      </c>
      <c r="T23" s="165">
        <f>T$5*'(建設)投入係数表'!T23</f>
        <v>0</v>
      </c>
      <c r="U23" s="403">
        <f>U$5*'(建設)投入係数表'!U23</f>
        <v>0</v>
      </c>
      <c r="V23" s="403">
        <f>V$5*'(建設)投入係数表'!V23</f>
        <v>0</v>
      </c>
      <c r="W23" s="165">
        <f>W$5*'(建設)投入係数表'!W23</f>
        <v>89.602978572868153</v>
      </c>
      <c r="X23" s="403">
        <f>X$5*'(建設)投入係数表'!X23</f>
        <v>54.678968946341548</v>
      </c>
      <c r="Y23" s="403">
        <f>Y$5*'(建設)投入係数表'!Y23</f>
        <v>22.752119027007488</v>
      </c>
      <c r="Z23" s="403">
        <f>Z$5*'(建設)投入係数表'!Z23</f>
        <v>8.8682119205298005</v>
      </c>
      <c r="AA23" s="403">
        <f>AA$5*'(建設)投入係数表'!AA23</f>
        <v>1.6537509472088912</v>
      </c>
      <c r="AB23" s="403">
        <f>AB$5*'(建設)投入係数表'!AB23</f>
        <v>0</v>
      </c>
      <c r="AC23" s="403">
        <f>AC$5*'(建設)投入係数表'!AC23</f>
        <v>0</v>
      </c>
      <c r="AD23" s="403">
        <f>AD$5*'(建設)投入係数表'!AD23</f>
        <v>0</v>
      </c>
      <c r="AE23" s="403">
        <f>AE$5*'(建設)投入係数表'!AE23</f>
        <v>0</v>
      </c>
      <c r="AF23" s="165">
        <f>AF$5*'(建設)投入係数表'!AF23</f>
        <v>64.671683835244863</v>
      </c>
      <c r="AG23" s="165">
        <f>AG$5*'(建設)投入係数表'!AG23</f>
        <v>23.522553011077544</v>
      </c>
      <c r="AH23" s="165">
        <f>AH$5*'(建設)投入係数表'!AH23</f>
        <v>0</v>
      </c>
      <c r="AI23" s="165">
        <f>AI$5*'(建設)投入係数表'!AI23</f>
        <v>0</v>
      </c>
      <c r="AJ23" s="165">
        <f>AJ$5*'(建設)投入係数表'!AJ23</f>
        <v>0</v>
      </c>
      <c r="AK23" s="403">
        <f>AK$5*'(建設)投入係数表'!AK23</f>
        <v>0</v>
      </c>
      <c r="AL23" s="403">
        <f>AL$5*'(建設)投入係数表'!AL23</f>
        <v>0</v>
      </c>
      <c r="AM23" s="403">
        <f>AM$5*'(建設)投入係数表'!AM23</f>
        <v>0</v>
      </c>
      <c r="AN23" s="403">
        <f>AN$5*'(建設)投入係数表'!AN23</f>
        <v>0</v>
      </c>
      <c r="AO23" s="403">
        <f>AO$5*'(建設)投入係数表'!AO23</f>
        <v>0</v>
      </c>
      <c r="AP23" s="403">
        <f>AP$5*'(建設)投入係数表'!AP23</f>
        <v>0</v>
      </c>
      <c r="AQ23" s="403">
        <f>AQ$5*'(建設)投入係数表'!AQ23</f>
        <v>0</v>
      </c>
      <c r="AR23" s="165">
        <f>AR$5*'(建設)投入係数表'!AR23</f>
        <v>0</v>
      </c>
      <c r="AS23" s="165">
        <f>AS$5*'(建設)投入係数表'!AS23</f>
        <v>0</v>
      </c>
      <c r="AT23" s="403">
        <f>AT$5*'(建設)投入係数表'!AT23</f>
        <v>0</v>
      </c>
      <c r="AU23" s="403">
        <f>AU$5*'(建設)投入係数表'!AU23</f>
        <v>0</v>
      </c>
      <c r="AV23" s="403">
        <f>AV$5*'(建設)投入係数表'!AV23</f>
        <v>0</v>
      </c>
      <c r="AW23" s="403">
        <f>AW$5*'(建設)投入係数表'!AW23</f>
        <v>0</v>
      </c>
      <c r="AX23" s="165">
        <f>AX$5*'(建設)投入係数表'!AX23</f>
        <v>0</v>
      </c>
      <c r="AY23" s="403">
        <f>AY$5*'(建設)投入係数表'!AY23</f>
        <v>0</v>
      </c>
      <c r="AZ23" s="403">
        <f>AZ$5*'(建設)投入係数表'!AZ23</f>
        <v>0</v>
      </c>
      <c r="BA23" s="403">
        <f>BA$5*'(建設)投入係数表'!BA23</f>
        <v>0</v>
      </c>
      <c r="BB23" s="165">
        <f>BB$5*'(建設)投入係数表'!BB23</f>
        <v>26.037783794196649</v>
      </c>
      <c r="BC23" s="165">
        <f>BC$5*'(建設)投入係数表'!BC23</f>
        <v>0</v>
      </c>
      <c r="BD23" s="403">
        <f>BD$5*'(建設)投入係数表'!BD23</f>
        <v>0</v>
      </c>
      <c r="BE23" s="403">
        <f>BE$5*'(建設)投入係数表'!BE23</f>
        <v>0</v>
      </c>
      <c r="BF23" s="403">
        <f>BF$5*'(建設)投入係数表'!BF23</f>
        <v>0</v>
      </c>
      <c r="BG23" s="403">
        <f>BG$5*'(建設)投入係数表'!BG23</f>
        <v>0</v>
      </c>
      <c r="BH23" s="403">
        <f>BH$5*'(建設)投入係数表'!BH23</f>
        <v>0</v>
      </c>
      <c r="BI23" s="403">
        <f>BI$5*'(建設)投入係数表'!BI23</f>
        <v>0</v>
      </c>
      <c r="BJ23" s="403">
        <f>BJ$5*'(建設)投入係数表'!BJ23</f>
        <v>1.6225871210171412</v>
      </c>
      <c r="BK23" s="403">
        <f>BK$5*'(建設)投入係数表'!BK23</f>
        <v>0</v>
      </c>
      <c r="BL23" s="403">
        <f>BL$5*'(建設)投入係数表'!BL23</f>
        <v>0.11192179199640653</v>
      </c>
      <c r="BM23" s="403">
        <f>BM$5*'(建設)投入係数表'!BM23</f>
        <v>0</v>
      </c>
      <c r="BN23" s="403">
        <f>BN$5*'(建設)投入係数表'!BN23</f>
        <v>0</v>
      </c>
      <c r="BO23" s="165">
        <f>BO$5*'(建設)投入係数表'!BO23</f>
        <v>34.916503615095635</v>
      </c>
      <c r="BP23" s="403">
        <f>BP$5*'(建設)投入係数表'!BP23</f>
        <v>0</v>
      </c>
      <c r="BQ23" s="403">
        <f>BQ$5*'(建設)投入係数表'!BQ23</f>
        <v>4.335477330851023</v>
      </c>
      <c r="BR23" s="403">
        <f>BR$5*'(建設)投入係数表'!BR23</f>
        <v>6.7518430944233678</v>
      </c>
      <c r="BS23" s="403">
        <f>BS$5*'(建設)投入係数表'!BS23</f>
        <v>5.4950398327117096</v>
      </c>
      <c r="BT23" s="403">
        <f>BT$5*'(建設)投入係数表'!BT23</f>
        <v>0.96110458078211891</v>
      </c>
      <c r="BU23" s="403">
        <f>BU$5*'(建設)投入係数表'!BU23</f>
        <v>19.527575461353418</v>
      </c>
      <c r="BV23" s="226">
        <f t="shared" si="0"/>
        <v>126.75860005422292</v>
      </c>
      <c r="BW23" s="407">
        <f t="shared" si="1"/>
        <v>5.070344002168917E-4</v>
      </c>
    </row>
    <row r="24" spans="1:75" ht="21.75" customHeight="1" x14ac:dyDescent="0.25">
      <c r="A24" s="3">
        <v>19</v>
      </c>
      <c r="B24" s="8" t="s">
        <v>365</v>
      </c>
      <c r="C24" s="9" t="s">
        <v>276</v>
      </c>
      <c r="D24" s="165">
        <f>D$5*'(建設)投入係数表'!D24</f>
        <v>29.254151792451673</v>
      </c>
      <c r="E24" s="165">
        <f>E$5*'(建設)投入係数表'!E24</f>
        <v>0</v>
      </c>
      <c r="F24" s="165">
        <f>F$5*'(建設)投入係数表'!F24</f>
        <v>0</v>
      </c>
      <c r="G24" s="165">
        <f>G$5*'(建設)投入係数表'!G24</f>
        <v>0</v>
      </c>
      <c r="H24" s="403">
        <f>H$5*'(建設)投入係数表'!H24</f>
        <v>0</v>
      </c>
      <c r="I24" s="403">
        <f>I$5*'(建設)投入係数表'!I24</f>
        <v>0</v>
      </c>
      <c r="J24" s="165">
        <f>J$5*'(建設)投入係数表'!J24</f>
        <v>0</v>
      </c>
      <c r="K24" s="403">
        <f>K$5*'(建設)投入係数表'!K24</f>
        <v>0</v>
      </c>
      <c r="L24" s="165">
        <f>L$5*'(建設)投入係数表'!L24</f>
        <v>0</v>
      </c>
      <c r="M24" s="403">
        <f>M$5*'(建設)投入係数表'!M24</f>
        <v>0</v>
      </c>
      <c r="N24" s="403">
        <f>N$5*'(建設)投入係数表'!N24</f>
        <v>0</v>
      </c>
      <c r="O24" s="165">
        <f>O$5*'(建設)投入係数表'!O24</f>
        <v>0</v>
      </c>
      <c r="P24" s="403">
        <f>P$5*'(建設)投入係数表'!P24</f>
        <v>0</v>
      </c>
      <c r="Q24" s="403">
        <f>Q$5*'(建設)投入係数表'!Q24</f>
        <v>0</v>
      </c>
      <c r="R24" s="403">
        <f>R$5*'(建設)投入係数表'!R24</f>
        <v>0</v>
      </c>
      <c r="S24" s="165">
        <f>S$5*'(建設)投入係数表'!S24</f>
        <v>0</v>
      </c>
      <c r="T24" s="165">
        <f>T$5*'(建設)投入係数表'!T24</f>
        <v>0</v>
      </c>
      <c r="U24" s="403">
        <f>U$5*'(建設)投入係数表'!U24</f>
        <v>0</v>
      </c>
      <c r="V24" s="403">
        <f>V$5*'(建設)投入係数表'!V24</f>
        <v>0</v>
      </c>
      <c r="W24" s="165">
        <f>W$5*'(建設)投入係数表'!W24</f>
        <v>0</v>
      </c>
      <c r="X24" s="403">
        <f>X$5*'(建設)投入係数表'!X24</f>
        <v>0</v>
      </c>
      <c r="Y24" s="403">
        <f>Y$5*'(建設)投入係数表'!Y24</f>
        <v>0</v>
      </c>
      <c r="Z24" s="403">
        <f>Z$5*'(建設)投入係数表'!Z24</f>
        <v>0</v>
      </c>
      <c r="AA24" s="403">
        <f>AA$5*'(建設)投入係数表'!AA24</f>
        <v>0</v>
      </c>
      <c r="AB24" s="403">
        <f>AB$5*'(建設)投入係数表'!AB24</f>
        <v>0</v>
      </c>
      <c r="AC24" s="403">
        <f>AC$5*'(建設)投入係数表'!AC24</f>
        <v>0</v>
      </c>
      <c r="AD24" s="403">
        <f>AD$5*'(建設)投入係数表'!AD24</f>
        <v>0</v>
      </c>
      <c r="AE24" s="403">
        <f>AE$5*'(建設)投入係数表'!AE24</f>
        <v>0</v>
      </c>
      <c r="AF24" s="165">
        <f>AF$5*'(建設)投入係数表'!AF24</f>
        <v>49.717704739846738</v>
      </c>
      <c r="AG24" s="165">
        <f>AG$5*'(建設)投入係数表'!AG24</f>
        <v>19.833051259760772</v>
      </c>
      <c r="AH24" s="165">
        <f>AH$5*'(建設)投入係数表'!AH24</f>
        <v>0</v>
      </c>
      <c r="AI24" s="165">
        <f>AI$5*'(建設)投入係数表'!AI24</f>
        <v>0</v>
      </c>
      <c r="AJ24" s="165">
        <f>AJ$5*'(建設)投入係数表'!AJ24</f>
        <v>0</v>
      </c>
      <c r="AK24" s="403">
        <f>AK$5*'(建設)投入係数表'!AK24</f>
        <v>0</v>
      </c>
      <c r="AL24" s="403">
        <f>AL$5*'(建設)投入係数表'!AL24</f>
        <v>0</v>
      </c>
      <c r="AM24" s="403">
        <f>AM$5*'(建設)投入係数表'!AM24</f>
        <v>0</v>
      </c>
      <c r="AN24" s="403">
        <f>AN$5*'(建設)投入係数表'!AN24</f>
        <v>0</v>
      </c>
      <c r="AO24" s="403">
        <f>AO$5*'(建設)投入係数表'!AO24</f>
        <v>0</v>
      </c>
      <c r="AP24" s="403">
        <f>AP$5*'(建設)投入係数表'!AP24</f>
        <v>0</v>
      </c>
      <c r="AQ24" s="403">
        <f>AQ$5*'(建設)投入係数表'!AQ24</f>
        <v>0</v>
      </c>
      <c r="AR24" s="165">
        <f>AR$5*'(建設)投入係数表'!AR24</f>
        <v>0</v>
      </c>
      <c r="AS24" s="165">
        <f>AS$5*'(建設)投入係数表'!AS24</f>
        <v>0</v>
      </c>
      <c r="AT24" s="403">
        <f>AT$5*'(建設)投入係数表'!AT24</f>
        <v>0</v>
      </c>
      <c r="AU24" s="403">
        <f>AU$5*'(建設)投入係数表'!AU24</f>
        <v>0</v>
      </c>
      <c r="AV24" s="403">
        <f>AV$5*'(建設)投入係数表'!AV24</f>
        <v>0</v>
      </c>
      <c r="AW24" s="403">
        <f>AW$5*'(建設)投入係数表'!AW24</f>
        <v>0</v>
      </c>
      <c r="AX24" s="165">
        <f>AX$5*'(建設)投入係数表'!AX24</f>
        <v>0</v>
      </c>
      <c r="AY24" s="403">
        <f>AY$5*'(建設)投入係数表'!AY24</f>
        <v>0</v>
      </c>
      <c r="AZ24" s="403">
        <f>AZ$5*'(建設)投入係数表'!AZ24</f>
        <v>0</v>
      </c>
      <c r="BA24" s="403">
        <f>BA$5*'(建設)投入係数表'!BA24</f>
        <v>0</v>
      </c>
      <c r="BB24" s="165">
        <f>BB$5*'(建設)投入係数表'!BB24</f>
        <v>11.522523565982942</v>
      </c>
      <c r="BC24" s="165">
        <f>BC$5*'(建設)投入係数表'!BC24</f>
        <v>0</v>
      </c>
      <c r="BD24" s="403">
        <f>BD$5*'(建設)投入係数表'!BD24</f>
        <v>0</v>
      </c>
      <c r="BE24" s="403">
        <f>BE$5*'(建設)投入係数表'!BE24</f>
        <v>0</v>
      </c>
      <c r="BF24" s="403">
        <f>BF$5*'(建設)投入係数表'!BF24</f>
        <v>0</v>
      </c>
      <c r="BG24" s="403">
        <f>BG$5*'(建設)投入係数表'!BG24</f>
        <v>0</v>
      </c>
      <c r="BH24" s="403">
        <f>BH$5*'(建設)投入係数表'!BH24</f>
        <v>0</v>
      </c>
      <c r="BI24" s="403">
        <f>BI$5*'(建設)投入係数表'!BI24</f>
        <v>0</v>
      </c>
      <c r="BJ24" s="403">
        <f>BJ$5*'(建設)投入係数表'!BJ24</f>
        <v>6.8959952643228499</v>
      </c>
      <c r="BK24" s="403">
        <f>BK$5*'(建設)投入係数表'!BK24</f>
        <v>0</v>
      </c>
      <c r="BL24" s="403">
        <f>BL$5*'(建設)投入係数表'!BL24</f>
        <v>0.33949610238909983</v>
      </c>
      <c r="BM24" s="403">
        <f>BM$5*'(建設)投入係数表'!BM24</f>
        <v>0</v>
      </c>
      <c r="BN24" s="403">
        <f>BN$5*'(建設)投入係数表'!BN24</f>
        <v>0</v>
      </c>
      <c r="BO24" s="165">
        <f>BO$5*'(建設)投入係数表'!BO24</f>
        <v>21.241401110308633</v>
      </c>
      <c r="BP24" s="403">
        <f>BP$5*'(建設)投入係数表'!BP24</f>
        <v>0</v>
      </c>
      <c r="BQ24" s="403">
        <f>BQ$5*'(建設)投入係数表'!BQ24</f>
        <v>1.2062416767287123</v>
      </c>
      <c r="BR24" s="403">
        <f>BR$5*'(建設)投入係数表'!BR24</f>
        <v>2.8341069779061052</v>
      </c>
      <c r="BS24" s="403">
        <f>BS$5*'(建設)投入係数表'!BS24</f>
        <v>1.4716737348947129</v>
      </c>
      <c r="BT24" s="403">
        <f>BT$5*'(建設)投入係数表'!BT24</f>
        <v>0.14666206265181686</v>
      </c>
      <c r="BU24" s="403">
        <f>BU$5*'(建設)投入係数表'!BU24</f>
        <v>4.7102647841350525</v>
      </c>
      <c r="BV24" s="226">
        <f t="shared" si="0"/>
        <v>17.604440603028351</v>
      </c>
      <c r="BW24" s="407">
        <f t="shared" si="1"/>
        <v>7.0417762412113409E-5</v>
      </c>
    </row>
    <row r="25" spans="1:75" ht="21.75" customHeight="1" x14ac:dyDescent="0.25">
      <c r="A25" s="3">
        <v>20</v>
      </c>
      <c r="B25" s="8" t="s">
        <v>366</v>
      </c>
      <c r="C25" s="9" t="s">
        <v>367</v>
      </c>
      <c r="D25" s="165">
        <f>D$5*'(建設)投入係数表'!D25</f>
        <v>91.477198852047124</v>
      </c>
      <c r="E25" s="165">
        <f>E$5*'(建設)投入係数表'!E25</f>
        <v>16.307578746730133</v>
      </c>
      <c r="F25" s="165">
        <f>F$5*'(建設)投入係数表'!F25</f>
        <v>0</v>
      </c>
      <c r="G25" s="165">
        <f>G$5*'(建設)投入係数表'!G25</f>
        <v>0</v>
      </c>
      <c r="H25" s="403">
        <f>H$5*'(建設)投入係数表'!H25</f>
        <v>0</v>
      </c>
      <c r="I25" s="403">
        <f>I$5*'(建設)投入係数表'!I25</f>
        <v>0</v>
      </c>
      <c r="J25" s="165">
        <f>J$5*'(建設)投入係数表'!J25</f>
        <v>0</v>
      </c>
      <c r="K25" s="403">
        <f>K$5*'(建設)投入係数表'!K25</f>
        <v>0</v>
      </c>
      <c r="L25" s="165">
        <f>L$5*'(建設)投入係数表'!L25</f>
        <v>0</v>
      </c>
      <c r="M25" s="403">
        <f>M$5*'(建設)投入係数表'!M25</f>
        <v>0</v>
      </c>
      <c r="N25" s="403">
        <f>N$5*'(建設)投入係数表'!N25</f>
        <v>0</v>
      </c>
      <c r="O25" s="165">
        <f>O$5*'(建設)投入係数表'!O25</f>
        <v>0</v>
      </c>
      <c r="P25" s="403">
        <f>P$5*'(建設)投入係数表'!P25</f>
        <v>0</v>
      </c>
      <c r="Q25" s="403">
        <f>Q$5*'(建設)投入係数表'!Q25</f>
        <v>0</v>
      </c>
      <c r="R25" s="403">
        <f>R$5*'(建設)投入係数表'!R25</f>
        <v>0</v>
      </c>
      <c r="S25" s="165">
        <f>S$5*'(建設)投入係数表'!S25</f>
        <v>19.423319413928194</v>
      </c>
      <c r="T25" s="165">
        <f>T$5*'(建設)投入係数表'!T25</f>
        <v>0</v>
      </c>
      <c r="U25" s="403">
        <f>U$5*'(建設)投入係数表'!U25</f>
        <v>0</v>
      </c>
      <c r="V25" s="403">
        <f>V$5*'(建設)投入係数表'!V25</f>
        <v>0</v>
      </c>
      <c r="W25" s="165">
        <f>W$5*'(建設)投入係数表'!W25</f>
        <v>20.032401689554352</v>
      </c>
      <c r="X25" s="403">
        <f>X$5*'(建設)投入係数表'!X25</f>
        <v>14.364813875733796</v>
      </c>
      <c r="Y25" s="403">
        <f>Y$5*'(建設)投入係数表'!Y25</f>
        <v>7.2536458680162479</v>
      </c>
      <c r="Z25" s="403">
        <f>Z$5*'(建設)投入係数表'!Z25</f>
        <v>4.1714585688903245</v>
      </c>
      <c r="AA25" s="403">
        <f>AA$5*'(建設)投入係数表'!AA25</f>
        <v>0.44900227330133874</v>
      </c>
      <c r="AB25" s="403">
        <f>AB$5*'(建設)投入係数表'!AB25</f>
        <v>0</v>
      </c>
      <c r="AC25" s="403">
        <f>AC$5*'(建設)投入係数表'!AC25</f>
        <v>0</v>
      </c>
      <c r="AD25" s="403">
        <f>AD$5*'(建設)投入係数表'!AD25</f>
        <v>0</v>
      </c>
      <c r="AE25" s="403">
        <f>AE$5*'(建設)投入係数表'!AE25</f>
        <v>0</v>
      </c>
      <c r="AF25" s="165">
        <f>AF$5*'(建設)投入係数表'!AF25</f>
        <v>112.64934327010744</v>
      </c>
      <c r="AG25" s="165">
        <f>AG$5*'(建設)投入係数表'!AG25</f>
        <v>31.412227893453437</v>
      </c>
      <c r="AH25" s="165">
        <f>AH$5*'(建設)投入係数表'!AH25</f>
        <v>0</v>
      </c>
      <c r="AI25" s="165">
        <f>AI$5*'(建設)投入係数表'!AI25</f>
        <v>0</v>
      </c>
      <c r="AJ25" s="165">
        <f>AJ$5*'(建設)投入係数表'!AJ25</f>
        <v>0</v>
      </c>
      <c r="AK25" s="403">
        <f>AK$5*'(建設)投入係数表'!AK25</f>
        <v>0</v>
      </c>
      <c r="AL25" s="403">
        <f>AL$5*'(建設)投入係数表'!AL25</f>
        <v>0</v>
      </c>
      <c r="AM25" s="403">
        <f>AM$5*'(建設)投入係数表'!AM25</f>
        <v>0</v>
      </c>
      <c r="AN25" s="403">
        <f>AN$5*'(建設)投入係数表'!AN25</f>
        <v>0</v>
      </c>
      <c r="AO25" s="403">
        <f>AO$5*'(建設)投入係数表'!AO25</f>
        <v>0</v>
      </c>
      <c r="AP25" s="403">
        <f>AP$5*'(建設)投入係数表'!AP25</f>
        <v>0</v>
      </c>
      <c r="AQ25" s="403">
        <f>AQ$5*'(建設)投入係数表'!AQ25</f>
        <v>0</v>
      </c>
      <c r="AR25" s="165">
        <f>AR$5*'(建設)投入係数表'!AR25</f>
        <v>0</v>
      </c>
      <c r="AS25" s="165">
        <f>AS$5*'(建設)投入係数表'!AS25</f>
        <v>0</v>
      </c>
      <c r="AT25" s="403">
        <f>AT$5*'(建設)投入係数表'!AT25</f>
        <v>0</v>
      </c>
      <c r="AU25" s="403">
        <f>AU$5*'(建設)投入係数表'!AU25</f>
        <v>0</v>
      </c>
      <c r="AV25" s="403">
        <f>AV$5*'(建設)投入係数表'!AV25</f>
        <v>0</v>
      </c>
      <c r="AW25" s="403">
        <f>AW$5*'(建設)投入係数表'!AW25</f>
        <v>0</v>
      </c>
      <c r="AX25" s="165">
        <f>AX$5*'(建設)投入係数表'!AX25</f>
        <v>0</v>
      </c>
      <c r="AY25" s="403">
        <f>AY$5*'(建設)投入係数表'!AY25</f>
        <v>0</v>
      </c>
      <c r="AZ25" s="403">
        <f>AZ$5*'(建設)投入係数表'!AZ25</f>
        <v>0</v>
      </c>
      <c r="BA25" s="403">
        <f>BA$5*'(建設)投入係数表'!BA25</f>
        <v>0</v>
      </c>
      <c r="BB25" s="165">
        <f>BB$5*'(建設)投入係数表'!BB25</f>
        <v>30.366041377357753</v>
      </c>
      <c r="BC25" s="165">
        <f>BC$5*'(建設)投入係数表'!BC25</f>
        <v>0</v>
      </c>
      <c r="BD25" s="403">
        <f>BD$5*'(建設)投入係数表'!BD25</f>
        <v>0</v>
      </c>
      <c r="BE25" s="403">
        <f>BE$5*'(建設)投入係数表'!BE25</f>
        <v>0</v>
      </c>
      <c r="BF25" s="403">
        <f>BF$5*'(建設)投入係数表'!BF25</f>
        <v>0</v>
      </c>
      <c r="BG25" s="403">
        <f>BG$5*'(建設)投入係数表'!BG25</f>
        <v>0</v>
      </c>
      <c r="BH25" s="403">
        <f>BH$5*'(建設)投入係数表'!BH25</f>
        <v>0</v>
      </c>
      <c r="BI25" s="403">
        <f>BI$5*'(建設)投入係数表'!BI25</f>
        <v>0</v>
      </c>
      <c r="BJ25" s="403">
        <f>BJ$5*'(建設)投入係数表'!BJ25</f>
        <v>23.527513254748545</v>
      </c>
      <c r="BK25" s="403">
        <f>BK$5*'(建設)投入係数表'!BK25</f>
        <v>0</v>
      </c>
      <c r="BL25" s="403">
        <f>BL$5*'(建設)投入係数表'!BL25</f>
        <v>0.9886424959682576</v>
      </c>
      <c r="BM25" s="403">
        <f>BM$5*'(建設)投入係数表'!BM25</f>
        <v>0</v>
      </c>
      <c r="BN25" s="403">
        <f>BN$5*'(建設)投入係数表'!BN25</f>
        <v>0</v>
      </c>
      <c r="BO25" s="165">
        <f>BO$5*'(建設)投入係数表'!BO25</f>
        <v>91.429276616805765</v>
      </c>
      <c r="BP25" s="403">
        <f>BP$5*'(建設)投入係数表'!BP25</f>
        <v>0</v>
      </c>
      <c r="BQ25" s="403">
        <f>BQ$5*'(建設)投入係数表'!BQ25</f>
        <v>7.3073771140956767</v>
      </c>
      <c r="BR25" s="403">
        <f>BR$5*'(建設)投入係数表'!BR25</f>
        <v>14.503959239872421</v>
      </c>
      <c r="BS25" s="403">
        <f>BS$5*'(建設)投入係数表'!BS25</f>
        <v>9.9575343836827752</v>
      </c>
      <c r="BT25" s="403">
        <f>BT$5*'(建設)投入係数表'!BT25</f>
        <v>1.0796824186708218</v>
      </c>
      <c r="BU25" s="403">
        <f>BU$5*'(建設)投入係数表'!BU25</f>
        <v>32.495106041158422</v>
      </c>
      <c r="BV25" s="226">
        <f t="shared" si="0"/>
        <v>116.09873553413863</v>
      </c>
      <c r="BW25" s="407">
        <f t="shared" si="1"/>
        <v>4.6439494213655451E-4</v>
      </c>
    </row>
    <row r="26" spans="1:75" ht="21.75" customHeight="1" x14ac:dyDescent="0.25">
      <c r="A26" s="3">
        <v>21</v>
      </c>
      <c r="B26" s="8" t="s">
        <v>368</v>
      </c>
      <c r="C26" s="9" t="s">
        <v>369</v>
      </c>
      <c r="D26" s="165">
        <f>D$5*'(建設)投入係数表'!D26</f>
        <v>0</v>
      </c>
      <c r="E26" s="165">
        <f>E$5*'(建設)投入係数表'!E26</f>
        <v>0</v>
      </c>
      <c r="F26" s="165">
        <f>F$5*'(建設)投入係数表'!F26</f>
        <v>0</v>
      </c>
      <c r="G26" s="165">
        <f>G$5*'(建設)投入係数表'!G26</f>
        <v>0</v>
      </c>
      <c r="H26" s="403">
        <f>H$5*'(建設)投入係数表'!H26</f>
        <v>0</v>
      </c>
      <c r="I26" s="403">
        <f>I$5*'(建設)投入係数表'!I26</f>
        <v>0</v>
      </c>
      <c r="J26" s="165">
        <f>J$5*'(建設)投入係数表'!J26</f>
        <v>0</v>
      </c>
      <c r="K26" s="403">
        <f>K$5*'(建設)投入係数表'!K26</f>
        <v>0</v>
      </c>
      <c r="L26" s="165">
        <f>L$5*'(建設)投入係数表'!L26</f>
        <v>0</v>
      </c>
      <c r="M26" s="403">
        <f>M$5*'(建設)投入係数表'!M26</f>
        <v>0</v>
      </c>
      <c r="N26" s="403">
        <f>N$5*'(建設)投入係数表'!N26</f>
        <v>0</v>
      </c>
      <c r="O26" s="165">
        <f>O$5*'(建設)投入係数表'!O26</f>
        <v>0</v>
      </c>
      <c r="P26" s="403">
        <f>P$5*'(建設)投入係数表'!P26</f>
        <v>0</v>
      </c>
      <c r="Q26" s="403">
        <f>Q$5*'(建設)投入係数表'!Q26</f>
        <v>0</v>
      </c>
      <c r="R26" s="403">
        <f>R$5*'(建設)投入係数表'!R26</f>
        <v>0</v>
      </c>
      <c r="S26" s="165">
        <f>S$5*'(建設)投入係数表'!S26</f>
        <v>0</v>
      </c>
      <c r="T26" s="165">
        <f>T$5*'(建設)投入係数表'!T26</f>
        <v>0</v>
      </c>
      <c r="U26" s="403">
        <f>U$5*'(建設)投入係数表'!U26</f>
        <v>0</v>
      </c>
      <c r="V26" s="403">
        <f>V$5*'(建設)投入係数表'!V26</f>
        <v>0</v>
      </c>
      <c r="W26" s="165">
        <f>W$5*'(建設)投入係数表'!W26</f>
        <v>0</v>
      </c>
      <c r="X26" s="403">
        <f>X$5*'(建設)投入係数表'!X26</f>
        <v>0</v>
      </c>
      <c r="Y26" s="403">
        <f>Y$5*'(建設)投入係数表'!Y26</f>
        <v>0</v>
      </c>
      <c r="Z26" s="403">
        <f>Z$5*'(建設)投入係数表'!Z26</f>
        <v>0</v>
      </c>
      <c r="AA26" s="403">
        <f>AA$5*'(建設)投入係数表'!AA26</f>
        <v>0</v>
      </c>
      <c r="AB26" s="403">
        <f>AB$5*'(建設)投入係数表'!AB26</f>
        <v>0</v>
      </c>
      <c r="AC26" s="403">
        <f>AC$5*'(建設)投入係数表'!AC26</f>
        <v>0</v>
      </c>
      <c r="AD26" s="403">
        <f>AD$5*'(建設)投入係数表'!AD26</f>
        <v>0</v>
      </c>
      <c r="AE26" s="403">
        <f>AE$5*'(建設)投入係数表'!AE26</f>
        <v>0</v>
      </c>
      <c r="AF26" s="165">
        <f>AF$5*'(建設)投入係数表'!AF26</f>
        <v>0</v>
      </c>
      <c r="AG26" s="165">
        <f>AG$5*'(建設)投入係数表'!AG26</f>
        <v>0</v>
      </c>
      <c r="AH26" s="165">
        <f>AH$5*'(建設)投入係数表'!AH26</f>
        <v>0</v>
      </c>
      <c r="AI26" s="165">
        <f>AI$5*'(建設)投入係数表'!AI26</f>
        <v>0</v>
      </c>
      <c r="AJ26" s="165">
        <f>AJ$5*'(建設)投入係数表'!AJ26</f>
        <v>0</v>
      </c>
      <c r="AK26" s="403">
        <f>AK$5*'(建設)投入係数表'!AK26</f>
        <v>0</v>
      </c>
      <c r="AL26" s="403">
        <f>AL$5*'(建設)投入係数表'!AL26</f>
        <v>0</v>
      </c>
      <c r="AM26" s="403">
        <f>AM$5*'(建設)投入係数表'!AM26</f>
        <v>0</v>
      </c>
      <c r="AN26" s="403">
        <f>AN$5*'(建設)投入係数表'!AN26</f>
        <v>0</v>
      </c>
      <c r="AO26" s="403">
        <f>AO$5*'(建設)投入係数表'!AO26</f>
        <v>0</v>
      </c>
      <c r="AP26" s="403">
        <f>AP$5*'(建設)投入係数表'!AP26</f>
        <v>0</v>
      </c>
      <c r="AQ26" s="403">
        <f>AQ$5*'(建設)投入係数表'!AQ26</f>
        <v>0</v>
      </c>
      <c r="AR26" s="165">
        <f>AR$5*'(建設)投入係数表'!AR26</f>
        <v>0</v>
      </c>
      <c r="AS26" s="165">
        <f>AS$5*'(建設)投入係数表'!AS26</f>
        <v>0</v>
      </c>
      <c r="AT26" s="403">
        <f>AT$5*'(建設)投入係数表'!AT26</f>
        <v>0</v>
      </c>
      <c r="AU26" s="403">
        <f>AU$5*'(建設)投入係数表'!AU26</f>
        <v>0</v>
      </c>
      <c r="AV26" s="403">
        <f>AV$5*'(建設)投入係数表'!AV26</f>
        <v>0</v>
      </c>
      <c r="AW26" s="403">
        <f>AW$5*'(建設)投入係数表'!AW26</f>
        <v>0</v>
      </c>
      <c r="AX26" s="165">
        <f>AX$5*'(建設)投入係数表'!AX26</f>
        <v>0</v>
      </c>
      <c r="AY26" s="403">
        <f>AY$5*'(建設)投入係数表'!AY26</f>
        <v>0</v>
      </c>
      <c r="AZ26" s="403">
        <f>AZ$5*'(建設)投入係数表'!AZ26</f>
        <v>0</v>
      </c>
      <c r="BA26" s="403">
        <f>BA$5*'(建設)投入係数表'!BA26</f>
        <v>0</v>
      </c>
      <c r="BB26" s="165">
        <f>BB$5*'(建設)投入係数表'!BB26</f>
        <v>0</v>
      </c>
      <c r="BC26" s="165">
        <f>BC$5*'(建設)投入係数表'!BC26</f>
        <v>0</v>
      </c>
      <c r="BD26" s="403">
        <f>BD$5*'(建設)投入係数表'!BD26</f>
        <v>0</v>
      </c>
      <c r="BE26" s="403">
        <f>BE$5*'(建設)投入係数表'!BE26</f>
        <v>0</v>
      </c>
      <c r="BF26" s="403">
        <f>BF$5*'(建設)投入係数表'!BF26</f>
        <v>0</v>
      </c>
      <c r="BG26" s="403">
        <f>BG$5*'(建設)投入係数表'!BG26</f>
        <v>0</v>
      </c>
      <c r="BH26" s="403">
        <f>BH$5*'(建設)投入係数表'!BH26</f>
        <v>0</v>
      </c>
      <c r="BI26" s="403">
        <f>BI$5*'(建設)投入係数表'!BI26</f>
        <v>0</v>
      </c>
      <c r="BJ26" s="403">
        <f>BJ$5*'(建設)投入係数表'!BJ26</f>
        <v>0</v>
      </c>
      <c r="BK26" s="403">
        <f>BK$5*'(建設)投入係数表'!BK26</f>
        <v>0</v>
      </c>
      <c r="BL26" s="403">
        <f>BL$5*'(建設)投入係数表'!BL26</f>
        <v>0</v>
      </c>
      <c r="BM26" s="403">
        <f>BM$5*'(建設)投入係数表'!BM26</f>
        <v>0</v>
      </c>
      <c r="BN26" s="403">
        <f>BN$5*'(建設)投入係数表'!BN26</f>
        <v>0</v>
      </c>
      <c r="BO26" s="165">
        <f>BO$5*'(建設)投入係数表'!BO26</f>
        <v>0</v>
      </c>
      <c r="BP26" s="403">
        <f>BP$5*'(建設)投入係数表'!BP26</f>
        <v>0</v>
      </c>
      <c r="BQ26" s="403">
        <f>BQ$5*'(建設)投入係数表'!BQ26</f>
        <v>0</v>
      </c>
      <c r="BR26" s="403">
        <f>BR$5*'(建設)投入係数表'!BR26</f>
        <v>0</v>
      </c>
      <c r="BS26" s="403">
        <f>BS$5*'(建設)投入係数表'!BS26</f>
        <v>0</v>
      </c>
      <c r="BT26" s="403">
        <f>BT$5*'(建設)投入係数表'!BT26</f>
        <v>0</v>
      </c>
      <c r="BU26" s="403">
        <f>BU$5*'(建設)投入係数表'!BU26</f>
        <v>0</v>
      </c>
      <c r="BV26" s="226">
        <f t="shared" si="0"/>
        <v>0</v>
      </c>
      <c r="BW26" s="407">
        <f t="shared" si="1"/>
        <v>0</v>
      </c>
    </row>
    <row r="27" spans="1:75" ht="21.75" customHeight="1" x14ac:dyDescent="0.25">
      <c r="A27" s="3">
        <v>22</v>
      </c>
      <c r="B27" s="8" t="s">
        <v>370</v>
      </c>
      <c r="C27" s="9" t="s">
        <v>371</v>
      </c>
      <c r="D27" s="165">
        <f>D$5*'(建設)投入係数表'!D27</f>
        <v>15.865323721123209</v>
      </c>
      <c r="E27" s="165">
        <f>E$5*'(建設)投入係数表'!E27</f>
        <v>5.6578686988449016</v>
      </c>
      <c r="F27" s="165">
        <f>F$5*'(建設)投入係数表'!F27</f>
        <v>0</v>
      </c>
      <c r="G27" s="165">
        <f>G$5*'(建設)投入係数表'!G27</f>
        <v>0</v>
      </c>
      <c r="H27" s="403">
        <f>H$5*'(建設)投入係数表'!H27</f>
        <v>0</v>
      </c>
      <c r="I27" s="403">
        <f>I$5*'(建設)投入係数表'!I27</f>
        <v>0</v>
      </c>
      <c r="J27" s="165">
        <f>J$5*'(建設)投入係数表'!J27</f>
        <v>0</v>
      </c>
      <c r="K27" s="403">
        <f>K$5*'(建設)投入係数表'!K27</f>
        <v>0</v>
      </c>
      <c r="L27" s="165">
        <f>L$5*'(建設)投入係数表'!L27</f>
        <v>0</v>
      </c>
      <c r="M27" s="403">
        <f>M$5*'(建設)投入係数表'!M27</f>
        <v>0</v>
      </c>
      <c r="N27" s="403">
        <f>N$5*'(建設)投入係数表'!N27</f>
        <v>0</v>
      </c>
      <c r="O27" s="165">
        <f>O$5*'(建設)投入係数表'!O27</f>
        <v>0</v>
      </c>
      <c r="P27" s="403">
        <f>P$5*'(建設)投入係数表'!P27</f>
        <v>0</v>
      </c>
      <c r="Q27" s="403">
        <f>Q$5*'(建設)投入係数表'!Q27</f>
        <v>0</v>
      </c>
      <c r="R27" s="403">
        <f>R$5*'(建設)投入係数表'!R27</f>
        <v>0</v>
      </c>
      <c r="S27" s="165">
        <f>S$5*'(建設)投入係数表'!S27</f>
        <v>0.9004187807781282</v>
      </c>
      <c r="T27" s="165">
        <f>T$5*'(建設)投入係数表'!T27</f>
        <v>0</v>
      </c>
      <c r="U27" s="403">
        <f>U$5*'(建設)投入係数表'!U27</f>
        <v>0</v>
      </c>
      <c r="V27" s="403">
        <f>V$5*'(建設)投入係数表'!V27</f>
        <v>0</v>
      </c>
      <c r="W27" s="165">
        <f>W$5*'(建設)投入係数表'!W27</f>
        <v>0</v>
      </c>
      <c r="X27" s="403">
        <f>X$5*'(建設)投入係数表'!X27</f>
        <v>0</v>
      </c>
      <c r="Y27" s="403">
        <f>Y$5*'(建設)投入係数表'!Y27</f>
        <v>0</v>
      </c>
      <c r="Z27" s="403">
        <f>Z$5*'(建設)投入係数表'!Z27</f>
        <v>0</v>
      </c>
      <c r="AA27" s="403">
        <f>AA$5*'(建設)投入係数表'!AA27</f>
        <v>0</v>
      </c>
      <c r="AB27" s="403">
        <f>AB$5*'(建設)投入係数表'!AB27</f>
        <v>0</v>
      </c>
      <c r="AC27" s="403">
        <f>AC$5*'(建設)投入係数表'!AC27</f>
        <v>0</v>
      </c>
      <c r="AD27" s="403">
        <f>AD$5*'(建設)投入係数表'!AD27</f>
        <v>0</v>
      </c>
      <c r="AE27" s="403">
        <f>AE$5*'(建設)投入係数表'!AE27</f>
        <v>0</v>
      </c>
      <c r="AF27" s="165">
        <f>AF$5*'(建設)投入係数表'!AF27</f>
        <v>2.2308273140822649E-2</v>
      </c>
      <c r="AG27" s="165">
        <f>AG$5*'(建設)投入係数表'!AG27</f>
        <v>1.1876078598659145E-2</v>
      </c>
      <c r="AH27" s="165">
        <f>AH$5*'(建設)投入係数表'!AH27</f>
        <v>0</v>
      </c>
      <c r="AI27" s="165">
        <f>AI$5*'(建設)投入係数表'!AI27</f>
        <v>0</v>
      </c>
      <c r="AJ27" s="165">
        <f>AJ$5*'(建設)投入係数表'!AJ27</f>
        <v>0</v>
      </c>
      <c r="AK27" s="403">
        <f>AK$5*'(建設)投入係数表'!AK27</f>
        <v>0</v>
      </c>
      <c r="AL27" s="403">
        <f>AL$5*'(建設)投入係数表'!AL27</f>
        <v>0</v>
      </c>
      <c r="AM27" s="403">
        <f>AM$5*'(建設)投入係数表'!AM27</f>
        <v>0</v>
      </c>
      <c r="AN27" s="403">
        <f>AN$5*'(建設)投入係数表'!AN27</f>
        <v>0</v>
      </c>
      <c r="AO27" s="403">
        <f>AO$5*'(建設)投入係数表'!AO27</f>
        <v>0</v>
      </c>
      <c r="AP27" s="403">
        <f>AP$5*'(建設)投入係数表'!AP27</f>
        <v>0</v>
      </c>
      <c r="AQ27" s="403">
        <f>AQ$5*'(建設)投入係数表'!AQ27</f>
        <v>0</v>
      </c>
      <c r="AR27" s="165">
        <f>AR$5*'(建設)投入係数表'!AR27</f>
        <v>0</v>
      </c>
      <c r="AS27" s="165">
        <f>AS$5*'(建設)投入係数表'!AS27</f>
        <v>0</v>
      </c>
      <c r="AT27" s="403">
        <f>AT$5*'(建設)投入係数表'!AT27</f>
        <v>0</v>
      </c>
      <c r="AU27" s="403">
        <f>AU$5*'(建設)投入係数表'!AU27</f>
        <v>0</v>
      </c>
      <c r="AV27" s="403">
        <f>AV$5*'(建設)投入係数表'!AV27</f>
        <v>0</v>
      </c>
      <c r="AW27" s="403">
        <f>AW$5*'(建設)投入係数表'!AW27</f>
        <v>0</v>
      </c>
      <c r="AX27" s="165">
        <f>AX$5*'(建設)投入係数表'!AX27</f>
        <v>0</v>
      </c>
      <c r="AY27" s="403">
        <f>AY$5*'(建設)投入係数表'!AY27</f>
        <v>0</v>
      </c>
      <c r="AZ27" s="403">
        <f>AZ$5*'(建設)投入係数表'!AZ27</f>
        <v>0</v>
      </c>
      <c r="BA27" s="403">
        <f>BA$5*'(建設)投入係数表'!BA27</f>
        <v>0</v>
      </c>
      <c r="BB27" s="165">
        <f>BB$5*'(建設)投入係数表'!BB27</f>
        <v>0</v>
      </c>
      <c r="BC27" s="165">
        <f>BC$5*'(建設)投入係数表'!BC27</f>
        <v>0</v>
      </c>
      <c r="BD27" s="403">
        <f>BD$5*'(建設)投入係数表'!BD27</f>
        <v>0</v>
      </c>
      <c r="BE27" s="403">
        <f>BE$5*'(建設)投入係数表'!BE27</f>
        <v>0</v>
      </c>
      <c r="BF27" s="403">
        <f>BF$5*'(建設)投入係数表'!BF27</f>
        <v>0</v>
      </c>
      <c r="BG27" s="403">
        <f>BG$5*'(建設)投入係数表'!BG27</f>
        <v>0</v>
      </c>
      <c r="BH27" s="403">
        <f>BH$5*'(建設)投入係数表'!BH27</f>
        <v>0</v>
      </c>
      <c r="BI27" s="403">
        <f>BI$5*'(建設)投入係数表'!BI27</f>
        <v>0</v>
      </c>
      <c r="BJ27" s="403">
        <f>BJ$5*'(建設)投入係数表'!BJ27</f>
        <v>0</v>
      </c>
      <c r="BK27" s="403">
        <f>BK$5*'(建設)投入係数表'!BK27</f>
        <v>0</v>
      </c>
      <c r="BL27" s="403">
        <f>BL$5*'(建設)投入係数表'!BL27</f>
        <v>0</v>
      </c>
      <c r="BM27" s="403">
        <f>BM$5*'(建設)投入係数表'!BM27</f>
        <v>0</v>
      </c>
      <c r="BN27" s="403">
        <f>BN$5*'(建設)投入係数表'!BN27</f>
        <v>0</v>
      </c>
      <c r="BO27" s="165">
        <f>BO$5*'(建設)投入係数表'!BO27</f>
        <v>0</v>
      </c>
      <c r="BP27" s="403">
        <f>BP$5*'(建設)投入係数表'!BP27</f>
        <v>0</v>
      </c>
      <c r="BQ27" s="403">
        <f>BQ$5*'(建設)投入係数表'!BQ27</f>
        <v>0</v>
      </c>
      <c r="BR27" s="403">
        <f>BR$5*'(建設)投入係数表'!BR27</f>
        <v>0</v>
      </c>
      <c r="BS27" s="403">
        <f>BS$5*'(建設)投入係数表'!BS27</f>
        <v>0</v>
      </c>
      <c r="BT27" s="403">
        <f>BT$5*'(建設)投入係数表'!BT27</f>
        <v>0</v>
      </c>
      <c r="BU27" s="403">
        <f>BU$5*'(建設)投入係数表'!BU27</f>
        <v>0</v>
      </c>
      <c r="BV27" s="226">
        <f t="shared" si="0"/>
        <v>0</v>
      </c>
      <c r="BW27" s="407">
        <f t="shared" si="1"/>
        <v>0</v>
      </c>
    </row>
    <row r="28" spans="1:75" ht="21.75" customHeight="1" x14ac:dyDescent="0.25">
      <c r="A28" s="3">
        <v>23</v>
      </c>
      <c r="B28" s="8" t="s">
        <v>372</v>
      </c>
      <c r="C28" s="9" t="s">
        <v>277</v>
      </c>
      <c r="D28" s="165">
        <f>D$5*'(建設)投入係数表'!D28</f>
        <v>4.3754340102380605E-3</v>
      </c>
      <c r="E28" s="165">
        <f>E$5*'(建設)投入係数表'!E28</f>
        <v>3.3637744939624863E-3</v>
      </c>
      <c r="F28" s="165">
        <f>F$5*'(建設)投入係数表'!F28</f>
        <v>0</v>
      </c>
      <c r="G28" s="165">
        <f>G$5*'(建設)投入係数表'!G28</f>
        <v>0</v>
      </c>
      <c r="H28" s="403">
        <f>H$5*'(建設)投入係数表'!H28</f>
        <v>0</v>
      </c>
      <c r="I28" s="403">
        <f>I$5*'(建設)投入係数表'!I28</f>
        <v>0</v>
      </c>
      <c r="J28" s="165">
        <f>J$5*'(建設)投入係数表'!J28</f>
        <v>0</v>
      </c>
      <c r="K28" s="403">
        <f>K$5*'(建設)投入係数表'!K28</f>
        <v>0</v>
      </c>
      <c r="L28" s="165">
        <f>L$5*'(建設)投入係数表'!L28</f>
        <v>0</v>
      </c>
      <c r="M28" s="403">
        <f>M$5*'(建設)投入係数表'!M28</f>
        <v>0</v>
      </c>
      <c r="N28" s="403">
        <f>N$5*'(建設)投入係数表'!N28</f>
        <v>0</v>
      </c>
      <c r="O28" s="165">
        <f>O$5*'(建設)投入係数表'!O28</f>
        <v>0</v>
      </c>
      <c r="P28" s="403">
        <f>P$5*'(建設)投入係数表'!P28</f>
        <v>0</v>
      </c>
      <c r="Q28" s="403">
        <f>Q$5*'(建設)投入係数表'!Q28</f>
        <v>0</v>
      </c>
      <c r="R28" s="403">
        <f>R$5*'(建設)投入係数表'!R28</f>
        <v>0</v>
      </c>
      <c r="S28" s="165">
        <f>S$5*'(建設)投入係数表'!S28</f>
        <v>0</v>
      </c>
      <c r="T28" s="165">
        <f>T$5*'(建設)投入係数表'!T28</f>
        <v>0</v>
      </c>
      <c r="U28" s="403">
        <f>U$5*'(建設)投入係数表'!U28</f>
        <v>0</v>
      </c>
      <c r="V28" s="403">
        <f>V$5*'(建設)投入係数表'!V28</f>
        <v>0</v>
      </c>
      <c r="W28" s="165">
        <f>W$5*'(建設)投入係数表'!W28</f>
        <v>0</v>
      </c>
      <c r="X28" s="403">
        <f>X$5*'(建設)投入係数表'!X28</f>
        <v>0</v>
      </c>
      <c r="Y28" s="403">
        <f>Y$5*'(建設)投入係数表'!Y28</f>
        <v>0</v>
      </c>
      <c r="Z28" s="403">
        <f>Z$5*'(建設)投入係数表'!Z28</f>
        <v>0</v>
      </c>
      <c r="AA28" s="403">
        <f>AA$5*'(建設)投入係数表'!AA28</f>
        <v>0</v>
      </c>
      <c r="AB28" s="403">
        <f>AB$5*'(建設)投入係数表'!AB28</f>
        <v>0</v>
      </c>
      <c r="AC28" s="403">
        <f>AC$5*'(建設)投入係数表'!AC28</f>
        <v>0</v>
      </c>
      <c r="AD28" s="403">
        <f>AD$5*'(建設)投入係数表'!AD28</f>
        <v>0</v>
      </c>
      <c r="AE28" s="403">
        <f>AE$5*'(建設)投入係数表'!AE28</f>
        <v>0</v>
      </c>
      <c r="AF28" s="165">
        <f>AF$5*'(建設)投入係数表'!AF28</f>
        <v>0</v>
      </c>
      <c r="AG28" s="165">
        <f>AG$5*'(建設)投入係数表'!AG28</f>
        <v>0</v>
      </c>
      <c r="AH28" s="165">
        <f>AH$5*'(建設)投入係数表'!AH28</f>
        <v>0</v>
      </c>
      <c r="AI28" s="165">
        <f>AI$5*'(建設)投入係数表'!AI28</f>
        <v>0</v>
      </c>
      <c r="AJ28" s="165">
        <f>AJ$5*'(建設)投入係数表'!AJ28</f>
        <v>0</v>
      </c>
      <c r="AK28" s="403">
        <f>AK$5*'(建設)投入係数表'!AK28</f>
        <v>0</v>
      </c>
      <c r="AL28" s="403">
        <f>AL$5*'(建設)投入係数表'!AL28</f>
        <v>0</v>
      </c>
      <c r="AM28" s="403">
        <f>AM$5*'(建設)投入係数表'!AM28</f>
        <v>0</v>
      </c>
      <c r="AN28" s="403">
        <f>AN$5*'(建設)投入係数表'!AN28</f>
        <v>0</v>
      </c>
      <c r="AO28" s="403">
        <f>AO$5*'(建設)投入係数表'!AO28</f>
        <v>0</v>
      </c>
      <c r="AP28" s="403">
        <f>AP$5*'(建設)投入係数表'!AP28</f>
        <v>0</v>
      </c>
      <c r="AQ28" s="403">
        <f>AQ$5*'(建設)投入係数表'!AQ28</f>
        <v>0</v>
      </c>
      <c r="AR28" s="165">
        <f>AR$5*'(建設)投入係数表'!AR28</f>
        <v>0</v>
      </c>
      <c r="AS28" s="165">
        <f>AS$5*'(建設)投入係数表'!AS28</f>
        <v>0</v>
      </c>
      <c r="AT28" s="403">
        <f>AT$5*'(建設)投入係数表'!AT28</f>
        <v>0</v>
      </c>
      <c r="AU28" s="403">
        <f>AU$5*'(建設)投入係数表'!AU28</f>
        <v>0</v>
      </c>
      <c r="AV28" s="403">
        <f>AV$5*'(建設)投入係数表'!AV28</f>
        <v>0</v>
      </c>
      <c r="AW28" s="403">
        <f>AW$5*'(建設)投入係数表'!AW28</f>
        <v>0</v>
      </c>
      <c r="AX28" s="165">
        <f>AX$5*'(建設)投入係数表'!AX28</f>
        <v>0</v>
      </c>
      <c r="AY28" s="403">
        <f>AY$5*'(建設)投入係数表'!AY28</f>
        <v>0</v>
      </c>
      <c r="AZ28" s="403">
        <f>AZ$5*'(建設)投入係数表'!AZ28</f>
        <v>0</v>
      </c>
      <c r="BA28" s="403">
        <f>BA$5*'(建設)投入係数表'!BA28</f>
        <v>0</v>
      </c>
      <c r="BB28" s="165">
        <f>BB$5*'(建設)投入係数表'!BB28</f>
        <v>0</v>
      </c>
      <c r="BC28" s="165">
        <f>BC$5*'(建設)投入係数表'!BC28</f>
        <v>0</v>
      </c>
      <c r="BD28" s="403">
        <f>BD$5*'(建設)投入係数表'!BD28</f>
        <v>0</v>
      </c>
      <c r="BE28" s="403">
        <f>BE$5*'(建設)投入係数表'!BE28</f>
        <v>0</v>
      </c>
      <c r="BF28" s="403">
        <f>BF$5*'(建設)投入係数表'!BF28</f>
        <v>0</v>
      </c>
      <c r="BG28" s="403">
        <f>BG$5*'(建設)投入係数表'!BG28</f>
        <v>0</v>
      </c>
      <c r="BH28" s="403">
        <f>BH$5*'(建設)投入係数表'!BH28</f>
        <v>0</v>
      </c>
      <c r="BI28" s="403">
        <f>BI$5*'(建設)投入係数表'!BI28</f>
        <v>0</v>
      </c>
      <c r="BJ28" s="403">
        <f>BJ$5*'(建設)投入係数表'!BJ28</f>
        <v>0</v>
      </c>
      <c r="BK28" s="403">
        <f>BK$5*'(建設)投入係数表'!BK28</f>
        <v>0</v>
      </c>
      <c r="BL28" s="403">
        <f>BL$5*'(建設)投入係数表'!BL28</f>
        <v>0</v>
      </c>
      <c r="BM28" s="403">
        <f>BM$5*'(建設)投入係数表'!BM28</f>
        <v>0</v>
      </c>
      <c r="BN28" s="403">
        <f>BN$5*'(建設)投入係数表'!BN28</f>
        <v>0</v>
      </c>
      <c r="BO28" s="165">
        <f>BO$5*'(建設)投入係数表'!BO28</f>
        <v>0</v>
      </c>
      <c r="BP28" s="403">
        <f>BP$5*'(建設)投入係数表'!BP28</f>
        <v>0</v>
      </c>
      <c r="BQ28" s="403">
        <f>BQ$5*'(建設)投入係数表'!BQ28</f>
        <v>0</v>
      </c>
      <c r="BR28" s="403">
        <f>BR$5*'(建設)投入係数表'!BR28</f>
        <v>0</v>
      </c>
      <c r="BS28" s="403">
        <f>BS$5*'(建設)投入係数表'!BS28</f>
        <v>0</v>
      </c>
      <c r="BT28" s="403">
        <f>BT$5*'(建設)投入係数表'!BT28</f>
        <v>0</v>
      </c>
      <c r="BU28" s="403">
        <f>BU$5*'(建設)投入係数表'!BU28</f>
        <v>0</v>
      </c>
      <c r="BV28" s="226">
        <f t="shared" si="0"/>
        <v>0</v>
      </c>
      <c r="BW28" s="407">
        <f t="shared" si="1"/>
        <v>0</v>
      </c>
    </row>
    <row r="29" spans="1:75" ht="21.75" customHeight="1" x14ac:dyDescent="0.25">
      <c r="A29" s="3">
        <v>24</v>
      </c>
      <c r="B29" s="8" t="s">
        <v>373</v>
      </c>
      <c r="C29" s="9" t="s">
        <v>278</v>
      </c>
      <c r="D29" s="165">
        <f>D$5*'(建設)投入係数表'!D29</f>
        <v>0</v>
      </c>
      <c r="E29" s="165">
        <f>E$5*'(建設)投入係数表'!E29</f>
        <v>0</v>
      </c>
      <c r="F29" s="165">
        <f>F$5*'(建設)投入係数表'!F29</f>
        <v>0</v>
      </c>
      <c r="G29" s="165">
        <f>G$5*'(建設)投入係数表'!G29</f>
        <v>0</v>
      </c>
      <c r="H29" s="403">
        <f>H$5*'(建設)投入係数表'!H29</f>
        <v>0</v>
      </c>
      <c r="I29" s="403">
        <f>I$5*'(建設)投入係数表'!I29</f>
        <v>0</v>
      </c>
      <c r="J29" s="165">
        <f>J$5*'(建設)投入係数表'!J29</f>
        <v>0</v>
      </c>
      <c r="K29" s="403">
        <f>K$5*'(建設)投入係数表'!K29</f>
        <v>0</v>
      </c>
      <c r="L29" s="165">
        <f>L$5*'(建設)投入係数表'!L29</f>
        <v>0</v>
      </c>
      <c r="M29" s="403">
        <f>M$5*'(建設)投入係数表'!M29</f>
        <v>0</v>
      </c>
      <c r="N29" s="403">
        <f>N$5*'(建設)投入係数表'!N29</f>
        <v>0</v>
      </c>
      <c r="O29" s="165">
        <f>O$5*'(建設)投入係数表'!O29</f>
        <v>0</v>
      </c>
      <c r="P29" s="403">
        <f>P$5*'(建設)投入係数表'!P29</f>
        <v>0</v>
      </c>
      <c r="Q29" s="403">
        <f>Q$5*'(建設)投入係数表'!Q29</f>
        <v>0</v>
      </c>
      <c r="R29" s="403">
        <f>R$5*'(建設)投入係数表'!R29</f>
        <v>0</v>
      </c>
      <c r="S29" s="165">
        <f>S$5*'(建設)投入係数表'!S29</f>
        <v>0</v>
      </c>
      <c r="T29" s="165">
        <f>T$5*'(建設)投入係数表'!T29</f>
        <v>0</v>
      </c>
      <c r="U29" s="403">
        <f>U$5*'(建設)投入係数表'!U29</f>
        <v>0</v>
      </c>
      <c r="V29" s="403">
        <f>V$5*'(建設)投入係数表'!V29</f>
        <v>0</v>
      </c>
      <c r="W29" s="165">
        <f>W$5*'(建設)投入係数表'!W29</f>
        <v>0</v>
      </c>
      <c r="X29" s="403">
        <f>X$5*'(建設)投入係数表'!X29</f>
        <v>0</v>
      </c>
      <c r="Y29" s="403">
        <f>Y$5*'(建設)投入係数表'!Y29</f>
        <v>0</v>
      </c>
      <c r="Z29" s="403">
        <f>Z$5*'(建設)投入係数表'!Z29</f>
        <v>0</v>
      </c>
      <c r="AA29" s="403">
        <f>AA$5*'(建設)投入係数表'!AA29</f>
        <v>0</v>
      </c>
      <c r="AB29" s="403">
        <f>AB$5*'(建設)投入係数表'!AB29</f>
        <v>0</v>
      </c>
      <c r="AC29" s="403">
        <f>AC$5*'(建設)投入係数表'!AC29</f>
        <v>0</v>
      </c>
      <c r="AD29" s="403">
        <f>AD$5*'(建設)投入係数表'!AD29</f>
        <v>0</v>
      </c>
      <c r="AE29" s="403">
        <f>AE$5*'(建設)投入係数表'!AE29</f>
        <v>0</v>
      </c>
      <c r="AF29" s="165">
        <f>AF$5*'(建設)投入係数表'!AF29</f>
        <v>0</v>
      </c>
      <c r="AG29" s="165">
        <f>AG$5*'(建設)投入係数表'!AG29</f>
        <v>0</v>
      </c>
      <c r="AH29" s="165">
        <f>AH$5*'(建設)投入係数表'!AH29</f>
        <v>0</v>
      </c>
      <c r="AI29" s="165">
        <f>AI$5*'(建設)投入係数表'!AI29</f>
        <v>0</v>
      </c>
      <c r="AJ29" s="165">
        <f>AJ$5*'(建設)投入係数表'!AJ29</f>
        <v>0</v>
      </c>
      <c r="AK29" s="403">
        <f>AK$5*'(建設)投入係数表'!AK29</f>
        <v>0</v>
      </c>
      <c r="AL29" s="403">
        <f>AL$5*'(建設)投入係数表'!AL29</f>
        <v>0</v>
      </c>
      <c r="AM29" s="403">
        <f>AM$5*'(建設)投入係数表'!AM29</f>
        <v>0</v>
      </c>
      <c r="AN29" s="403">
        <f>AN$5*'(建設)投入係数表'!AN29</f>
        <v>0</v>
      </c>
      <c r="AO29" s="403">
        <f>AO$5*'(建設)投入係数表'!AO29</f>
        <v>0</v>
      </c>
      <c r="AP29" s="403">
        <f>AP$5*'(建設)投入係数表'!AP29</f>
        <v>0</v>
      </c>
      <c r="AQ29" s="403">
        <f>AQ$5*'(建設)投入係数表'!AQ29</f>
        <v>0</v>
      </c>
      <c r="AR29" s="165">
        <f>AR$5*'(建設)投入係数表'!AR29</f>
        <v>0</v>
      </c>
      <c r="AS29" s="165">
        <f>AS$5*'(建設)投入係数表'!AS29</f>
        <v>0</v>
      </c>
      <c r="AT29" s="403">
        <f>AT$5*'(建設)投入係数表'!AT29</f>
        <v>0</v>
      </c>
      <c r="AU29" s="403">
        <f>AU$5*'(建設)投入係数表'!AU29</f>
        <v>0</v>
      </c>
      <c r="AV29" s="403">
        <f>AV$5*'(建設)投入係数表'!AV29</f>
        <v>0</v>
      </c>
      <c r="AW29" s="403">
        <f>AW$5*'(建設)投入係数表'!AW29</f>
        <v>0</v>
      </c>
      <c r="AX29" s="165">
        <f>AX$5*'(建設)投入係数表'!AX29</f>
        <v>0</v>
      </c>
      <c r="AY29" s="403">
        <f>AY$5*'(建設)投入係数表'!AY29</f>
        <v>0</v>
      </c>
      <c r="AZ29" s="403">
        <f>AZ$5*'(建設)投入係数表'!AZ29</f>
        <v>0</v>
      </c>
      <c r="BA29" s="403">
        <f>BA$5*'(建設)投入係数表'!BA29</f>
        <v>0</v>
      </c>
      <c r="BB29" s="165">
        <f>BB$5*'(建設)投入係数表'!BB29</f>
        <v>0</v>
      </c>
      <c r="BC29" s="165">
        <f>BC$5*'(建設)投入係数表'!BC29</f>
        <v>0</v>
      </c>
      <c r="BD29" s="403">
        <f>BD$5*'(建設)投入係数表'!BD29</f>
        <v>0</v>
      </c>
      <c r="BE29" s="403">
        <f>BE$5*'(建設)投入係数表'!BE29</f>
        <v>0</v>
      </c>
      <c r="BF29" s="403">
        <f>BF$5*'(建設)投入係数表'!BF29</f>
        <v>0</v>
      </c>
      <c r="BG29" s="403">
        <f>BG$5*'(建設)投入係数表'!BG29</f>
        <v>0</v>
      </c>
      <c r="BH29" s="403">
        <f>BH$5*'(建設)投入係数表'!BH29</f>
        <v>0</v>
      </c>
      <c r="BI29" s="403">
        <f>BI$5*'(建設)投入係数表'!BI29</f>
        <v>0</v>
      </c>
      <c r="BJ29" s="403">
        <f>BJ$5*'(建設)投入係数表'!BJ29</f>
        <v>0</v>
      </c>
      <c r="BK29" s="403">
        <f>BK$5*'(建設)投入係数表'!BK29</f>
        <v>0</v>
      </c>
      <c r="BL29" s="403">
        <f>BL$5*'(建設)投入係数表'!BL29</f>
        <v>0</v>
      </c>
      <c r="BM29" s="403">
        <f>BM$5*'(建設)投入係数表'!BM29</f>
        <v>0</v>
      </c>
      <c r="BN29" s="403">
        <f>BN$5*'(建設)投入係数表'!BN29</f>
        <v>0</v>
      </c>
      <c r="BO29" s="165">
        <f>BO$5*'(建設)投入係数表'!BO29</f>
        <v>0</v>
      </c>
      <c r="BP29" s="403">
        <f>BP$5*'(建設)投入係数表'!BP29</f>
        <v>0</v>
      </c>
      <c r="BQ29" s="403">
        <f>BQ$5*'(建設)投入係数表'!BQ29</f>
        <v>0</v>
      </c>
      <c r="BR29" s="403">
        <f>BR$5*'(建設)投入係数表'!BR29</f>
        <v>0</v>
      </c>
      <c r="BS29" s="403">
        <f>BS$5*'(建設)投入係数表'!BS29</f>
        <v>0</v>
      </c>
      <c r="BT29" s="403">
        <f>BT$5*'(建設)投入係数表'!BT29</f>
        <v>0</v>
      </c>
      <c r="BU29" s="403">
        <f>BU$5*'(建設)投入係数表'!BU29</f>
        <v>0</v>
      </c>
      <c r="BV29" s="226">
        <f t="shared" si="0"/>
        <v>0</v>
      </c>
      <c r="BW29" s="407">
        <f t="shared" si="1"/>
        <v>0</v>
      </c>
    </row>
    <row r="30" spans="1:75" ht="21.75" customHeight="1" x14ac:dyDescent="0.25">
      <c r="A30" s="3">
        <v>25</v>
      </c>
      <c r="B30" s="8" t="s">
        <v>374</v>
      </c>
      <c r="C30" s="9" t="s">
        <v>375</v>
      </c>
      <c r="D30" s="165">
        <f>D$5*'(建設)投入係数表'!D30</f>
        <v>0</v>
      </c>
      <c r="E30" s="165">
        <f>E$5*'(建設)投入係数表'!E30</f>
        <v>0</v>
      </c>
      <c r="F30" s="165">
        <f>F$5*'(建設)投入係数表'!F30</f>
        <v>0</v>
      </c>
      <c r="G30" s="165">
        <f>G$5*'(建設)投入係数表'!G30</f>
        <v>0</v>
      </c>
      <c r="H30" s="403">
        <f>H$5*'(建設)投入係数表'!H30</f>
        <v>0</v>
      </c>
      <c r="I30" s="403">
        <f>I$5*'(建設)投入係数表'!I30</f>
        <v>0</v>
      </c>
      <c r="J30" s="165">
        <f>J$5*'(建設)投入係数表'!J30</f>
        <v>0</v>
      </c>
      <c r="K30" s="403">
        <f>K$5*'(建設)投入係数表'!K30</f>
        <v>0</v>
      </c>
      <c r="L30" s="165">
        <f>L$5*'(建設)投入係数表'!L30</f>
        <v>0</v>
      </c>
      <c r="M30" s="403">
        <f>M$5*'(建設)投入係数表'!M30</f>
        <v>0</v>
      </c>
      <c r="N30" s="403">
        <f>N$5*'(建設)投入係数表'!N30</f>
        <v>0</v>
      </c>
      <c r="O30" s="165">
        <f>O$5*'(建設)投入係数表'!O30</f>
        <v>0</v>
      </c>
      <c r="P30" s="403">
        <f>P$5*'(建設)投入係数表'!P30</f>
        <v>0</v>
      </c>
      <c r="Q30" s="403">
        <f>Q$5*'(建設)投入係数表'!Q30</f>
        <v>0</v>
      </c>
      <c r="R30" s="403">
        <f>R$5*'(建設)投入係数表'!R30</f>
        <v>0</v>
      </c>
      <c r="S30" s="165">
        <f>S$5*'(建設)投入係数表'!S30</f>
        <v>0</v>
      </c>
      <c r="T30" s="165">
        <f>T$5*'(建設)投入係数表'!T30</f>
        <v>0</v>
      </c>
      <c r="U30" s="403">
        <f>U$5*'(建設)投入係数表'!U30</f>
        <v>0</v>
      </c>
      <c r="V30" s="403">
        <f>V$5*'(建設)投入係数表'!V30</f>
        <v>0</v>
      </c>
      <c r="W30" s="165">
        <f>W$5*'(建設)投入係数表'!W30</f>
        <v>0</v>
      </c>
      <c r="X30" s="403">
        <f>X$5*'(建設)投入係数表'!X30</f>
        <v>0</v>
      </c>
      <c r="Y30" s="403">
        <f>Y$5*'(建設)投入係数表'!Y30</f>
        <v>0</v>
      </c>
      <c r="Z30" s="403">
        <f>Z$5*'(建設)投入係数表'!Z30</f>
        <v>0</v>
      </c>
      <c r="AA30" s="403">
        <f>AA$5*'(建設)投入係数表'!AA30</f>
        <v>0</v>
      </c>
      <c r="AB30" s="403">
        <f>AB$5*'(建設)投入係数表'!AB30</f>
        <v>0</v>
      </c>
      <c r="AC30" s="403">
        <f>AC$5*'(建設)投入係数表'!AC30</f>
        <v>0</v>
      </c>
      <c r="AD30" s="403">
        <f>AD$5*'(建設)投入係数表'!AD30</f>
        <v>0</v>
      </c>
      <c r="AE30" s="403">
        <f>AE$5*'(建設)投入係数表'!AE30</f>
        <v>0</v>
      </c>
      <c r="AF30" s="165">
        <f>AF$5*'(建設)投入係数表'!AF30</f>
        <v>0</v>
      </c>
      <c r="AG30" s="165">
        <f>AG$5*'(建設)投入係数表'!AG30</f>
        <v>0</v>
      </c>
      <c r="AH30" s="165">
        <f>AH$5*'(建設)投入係数表'!AH30</f>
        <v>0</v>
      </c>
      <c r="AI30" s="165">
        <f>AI$5*'(建設)投入係数表'!AI30</f>
        <v>0</v>
      </c>
      <c r="AJ30" s="165">
        <f>AJ$5*'(建設)投入係数表'!AJ30</f>
        <v>0</v>
      </c>
      <c r="AK30" s="403">
        <f>AK$5*'(建設)投入係数表'!AK30</f>
        <v>0</v>
      </c>
      <c r="AL30" s="403">
        <f>AL$5*'(建設)投入係数表'!AL30</f>
        <v>0</v>
      </c>
      <c r="AM30" s="403">
        <f>AM$5*'(建設)投入係数表'!AM30</f>
        <v>0</v>
      </c>
      <c r="AN30" s="403">
        <f>AN$5*'(建設)投入係数表'!AN30</f>
        <v>0</v>
      </c>
      <c r="AO30" s="403">
        <f>AO$5*'(建設)投入係数表'!AO30</f>
        <v>0</v>
      </c>
      <c r="AP30" s="403">
        <f>AP$5*'(建設)投入係数表'!AP30</f>
        <v>0</v>
      </c>
      <c r="AQ30" s="403">
        <f>AQ$5*'(建設)投入係数表'!AQ30</f>
        <v>0</v>
      </c>
      <c r="AR30" s="165">
        <f>AR$5*'(建設)投入係数表'!AR30</f>
        <v>0</v>
      </c>
      <c r="AS30" s="165">
        <f>AS$5*'(建設)投入係数表'!AS30</f>
        <v>0</v>
      </c>
      <c r="AT30" s="403">
        <f>AT$5*'(建設)投入係数表'!AT30</f>
        <v>0</v>
      </c>
      <c r="AU30" s="403">
        <f>AU$5*'(建設)投入係数表'!AU30</f>
        <v>0</v>
      </c>
      <c r="AV30" s="403">
        <f>AV$5*'(建設)投入係数表'!AV30</f>
        <v>0</v>
      </c>
      <c r="AW30" s="403">
        <f>AW$5*'(建設)投入係数表'!AW30</f>
        <v>0</v>
      </c>
      <c r="AX30" s="165">
        <f>AX$5*'(建設)投入係数表'!AX30</f>
        <v>0</v>
      </c>
      <c r="AY30" s="403">
        <f>AY$5*'(建設)投入係数表'!AY30</f>
        <v>0</v>
      </c>
      <c r="AZ30" s="403">
        <f>AZ$5*'(建設)投入係数表'!AZ30</f>
        <v>0</v>
      </c>
      <c r="BA30" s="403">
        <f>BA$5*'(建設)投入係数表'!BA30</f>
        <v>0</v>
      </c>
      <c r="BB30" s="165">
        <f>BB$5*'(建設)投入係数表'!BB30</f>
        <v>0</v>
      </c>
      <c r="BC30" s="165">
        <f>BC$5*'(建設)投入係数表'!BC30</f>
        <v>0</v>
      </c>
      <c r="BD30" s="403">
        <f>BD$5*'(建設)投入係数表'!BD30</f>
        <v>0</v>
      </c>
      <c r="BE30" s="403">
        <f>BE$5*'(建設)投入係数表'!BE30</f>
        <v>0</v>
      </c>
      <c r="BF30" s="403">
        <f>BF$5*'(建設)投入係数表'!BF30</f>
        <v>0</v>
      </c>
      <c r="BG30" s="403">
        <f>BG$5*'(建設)投入係数表'!BG30</f>
        <v>0</v>
      </c>
      <c r="BH30" s="403">
        <f>BH$5*'(建設)投入係数表'!BH30</f>
        <v>0</v>
      </c>
      <c r="BI30" s="403">
        <f>BI$5*'(建設)投入係数表'!BI30</f>
        <v>0</v>
      </c>
      <c r="BJ30" s="403">
        <f>BJ$5*'(建設)投入係数表'!BJ30</f>
        <v>0</v>
      </c>
      <c r="BK30" s="403">
        <f>BK$5*'(建設)投入係数表'!BK30</f>
        <v>0</v>
      </c>
      <c r="BL30" s="403">
        <f>BL$5*'(建設)投入係数表'!BL30</f>
        <v>0</v>
      </c>
      <c r="BM30" s="403">
        <f>BM$5*'(建設)投入係数表'!BM30</f>
        <v>0</v>
      </c>
      <c r="BN30" s="403">
        <f>BN$5*'(建設)投入係数表'!BN30</f>
        <v>0</v>
      </c>
      <c r="BO30" s="165">
        <f>BO$5*'(建設)投入係数表'!BO30</f>
        <v>0</v>
      </c>
      <c r="BP30" s="403">
        <f>BP$5*'(建設)投入係数表'!BP30</f>
        <v>0</v>
      </c>
      <c r="BQ30" s="403">
        <f>BQ$5*'(建設)投入係数表'!BQ30</f>
        <v>0</v>
      </c>
      <c r="BR30" s="403">
        <f>BR$5*'(建設)投入係数表'!BR30</f>
        <v>0</v>
      </c>
      <c r="BS30" s="403">
        <f>BS$5*'(建設)投入係数表'!BS30</f>
        <v>0</v>
      </c>
      <c r="BT30" s="403">
        <f>BT$5*'(建設)投入係数表'!BT30</f>
        <v>0</v>
      </c>
      <c r="BU30" s="403">
        <f>BU$5*'(建設)投入係数表'!BU30</f>
        <v>0</v>
      </c>
      <c r="BV30" s="226">
        <f t="shared" si="0"/>
        <v>0</v>
      </c>
      <c r="BW30" s="407">
        <f t="shared" si="1"/>
        <v>0</v>
      </c>
    </row>
    <row r="31" spans="1:75" ht="21.75" customHeight="1" x14ac:dyDescent="0.25">
      <c r="A31" s="3">
        <v>26</v>
      </c>
      <c r="B31" s="8" t="s">
        <v>376</v>
      </c>
      <c r="C31" s="9" t="s">
        <v>377</v>
      </c>
      <c r="D31" s="165">
        <f>D$5*'(建設)投入係数表'!D31</f>
        <v>1207.0466049703637</v>
      </c>
      <c r="E31" s="165">
        <f>E$5*'(建設)投入係数表'!E31</f>
        <v>582.0036267198833</v>
      </c>
      <c r="F31" s="165">
        <f>F$5*'(建設)投入係数表'!F31</f>
        <v>0</v>
      </c>
      <c r="G31" s="165">
        <f>G$5*'(建設)投入係数表'!G31</f>
        <v>0</v>
      </c>
      <c r="H31" s="403">
        <f>H$5*'(建設)投入係数表'!H31</f>
        <v>0</v>
      </c>
      <c r="I31" s="403">
        <f>I$5*'(建設)投入係数表'!I31</f>
        <v>0</v>
      </c>
      <c r="J31" s="165">
        <f>J$5*'(建設)投入係数表'!J31</f>
        <v>0</v>
      </c>
      <c r="K31" s="403">
        <f>K$5*'(建設)投入係数表'!K31</f>
        <v>0</v>
      </c>
      <c r="L31" s="165">
        <f>L$5*'(建設)投入係数表'!L31</f>
        <v>0</v>
      </c>
      <c r="M31" s="403">
        <f>M$5*'(建設)投入係数表'!M31</f>
        <v>0</v>
      </c>
      <c r="N31" s="403">
        <f>N$5*'(建設)投入係数表'!N31</f>
        <v>0</v>
      </c>
      <c r="O31" s="165">
        <f>O$5*'(建設)投入係数表'!O31</f>
        <v>0</v>
      </c>
      <c r="P31" s="403">
        <f>P$5*'(建設)投入係数表'!P31</f>
        <v>0</v>
      </c>
      <c r="Q31" s="403">
        <f>Q$5*'(建設)投入係数表'!Q31</f>
        <v>0</v>
      </c>
      <c r="R31" s="403">
        <f>R$5*'(建設)投入係数表'!R31</f>
        <v>0</v>
      </c>
      <c r="S31" s="165">
        <f>S$5*'(建設)投入係数表'!S31</f>
        <v>473.53704670115633</v>
      </c>
      <c r="T31" s="165">
        <f>T$5*'(建設)投入係数表'!T31</f>
        <v>0</v>
      </c>
      <c r="U31" s="403">
        <f>U$5*'(建設)投入係数表'!U31</f>
        <v>0</v>
      </c>
      <c r="V31" s="403">
        <f>V$5*'(建設)投入係数表'!V31</f>
        <v>0</v>
      </c>
      <c r="W31" s="165">
        <f>W$5*'(建設)投入係数表'!W31</f>
        <v>474.88291937770936</v>
      </c>
      <c r="X31" s="403">
        <f>X$5*'(建設)投入係数表'!X31</f>
        <v>392.48378557246861</v>
      </c>
      <c r="Y31" s="403">
        <f>Y$5*'(建設)投入係数表'!Y31</f>
        <v>101.37082734805315</v>
      </c>
      <c r="Z31" s="403">
        <f>Z$5*'(建設)投入係数表'!Z31</f>
        <v>41.652786302697464</v>
      </c>
      <c r="AA31" s="403">
        <f>AA$5*'(建設)投入係数表'!AA31</f>
        <v>14.532558726951251</v>
      </c>
      <c r="AB31" s="403">
        <f>AB$5*'(建設)投入係数表'!AB31</f>
        <v>0</v>
      </c>
      <c r="AC31" s="403">
        <f>AC$5*'(建設)投入係数表'!AC31</f>
        <v>0</v>
      </c>
      <c r="AD31" s="403">
        <f>AD$5*'(建設)投入係数表'!AD31</f>
        <v>0</v>
      </c>
      <c r="AE31" s="403">
        <f>AE$5*'(建設)投入係数表'!AE31</f>
        <v>0</v>
      </c>
      <c r="AF31" s="165">
        <f>AF$5*'(建設)投入係数表'!AF31</f>
        <v>299.87524364998495</v>
      </c>
      <c r="AG31" s="165">
        <f>AG$5*'(建設)投入係数表'!AG31</f>
        <v>85.52755937467694</v>
      </c>
      <c r="AH31" s="165">
        <f>AH$5*'(建設)投入係数表'!AH31</f>
        <v>0</v>
      </c>
      <c r="AI31" s="165">
        <f>AI$5*'(建設)投入係数表'!AI31</f>
        <v>0</v>
      </c>
      <c r="AJ31" s="165">
        <f>AJ$5*'(建設)投入係数表'!AJ31</f>
        <v>0</v>
      </c>
      <c r="AK31" s="403">
        <f>AK$5*'(建設)投入係数表'!AK31</f>
        <v>0</v>
      </c>
      <c r="AL31" s="403">
        <f>AL$5*'(建設)投入係数表'!AL31</f>
        <v>0</v>
      </c>
      <c r="AM31" s="403">
        <f>AM$5*'(建設)投入係数表'!AM31</f>
        <v>0</v>
      </c>
      <c r="AN31" s="403">
        <f>AN$5*'(建設)投入係数表'!AN31</f>
        <v>0</v>
      </c>
      <c r="AO31" s="403">
        <f>AO$5*'(建設)投入係数表'!AO31</f>
        <v>0</v>
      </c>
      <c r="AP31" s="403">
        <f>AP$5*'(建設)投入係数表'!AP31</f>
        <v>0</v>
      </c>
      <c r="AQ31" s="403">
        <f>AQ$5*'(建設)投入係数表'!AQ31</f>
        <v>0</v>
      </c>
      <c r="AR31" s="165">
        <f>AR$5*'(建設)投入係数表'!AR31</f>
        <v>0</v>
      </c>
      <c r="AS31" s="165">
        <f>AS$5*'(建設)投入係数表'!AS31</f>
        <v>0</v>
      </c>
      <c r="AT31" s="403">
        <f>AT$5*'(建設)投入係数表'!AT31</f>
        <v>0</v>
      </c>
      <c r="AU31" s="403">
        <f>AU$5*'(建設)投入係数表'!AU31</f>
        <v>0</v>
      </c>
      <c r="AV31" s="403">
        <f>AV$5*'(建設)投入係数表'!AV31</f>
        <v>0</v>
      </c>
      <c r="AW31" s="403">
        <f>AW$5*'(建設)投入係数表'!AW31</f>
        <v>0</v>
      </c>
      <c r="AX31" s="165">
        <f>AX$5*'(建設)投入係数表'!AX31</f>
        <v>0</v>
      </c>
      <c r="AY31" s="403">
        <f>AY$5*'(建設)投入係数表'!AY31</f>
        <v>0</v>
      </c>
      <c r="AZ31" s="403">
        <f>AZ$5*'(建設)投入係数表'!AZ31</f>
        <v>0</v>
      </c>
      <c r="BA31" s="403">
        <f>BA$5*'(建設)投入係数表'!BA31</f>
        <v>0</v>
      </c>
      <c r="BB31" s="165">
        <f>BB$5*'(建設)投入係数表'!BB31</f>
        <v>33.154063153898463</v>
      </c>
      <c r="BC31" s="165">
        <f>BC$5*'(建設)投入係数表'!BC31</f>
        <v>0</v>
      </c>
      <c r="BD31" s="403">
        <f>BD$5*'(建設)投入係数表'!BD31</f>
        <v>0</v>
      </c>
      <c r="BE31" s="403">
        <f>BE$5*'(建設)投入係数表'!BE31</f>
        <v>0</v>
      </c>
      <c r="BF31" s="403">
        <f>BF$5*'(建設)投入係数表'!BF31</f>
        <v>0</v>
      </c>
      <c r="BG31" s="403">
        <f>BG$5*'(建設)投入係数表'!BG31</f>
        <v>0</v>
      </c>
      <c r="BH31" s="403">
        <f>BH$5*'(建設)投入係数表'!BH31</f>
        <v>0</v>
      </c>
      <c r="BI31" s="403">
        <f>BI$5*'(建設)投入係数表'!BI31</f>
        <v>0</v>
      </c>
      <c r="BJ31" s="403">
        <f>BJ$5*'(建設)投入係数表'!BJ31</f>
        <v>127.77873578009986</v>
      </c>
      <c r="BK31" s="403">
        <f>BK$5*'(建設)投入係数表'!BK31</f>
        <v>0</v>
      </c>
      <c r="BL31" s="403">
        <f>BL$5*'(建設)投入係数表'!BL31</f>
        <v>2.8092369791098037</v>
      </c>
      <c r="BM31" s="403">
        <f>BM$5*'(建設)投入係数表'!BM31</f>
        <v>0</v>
      </c>
      <c r="BN31" s="403">
        <f>BN$5*'(建設)投入係数表'!BN31</f>
        <v>0</v>
      </c>
      <c r="BO31" s="165">
        <f>BO$5*'(建設)投入係数表'!BO31</f>
        <v>237.28013817851922</v>
      </c>
      <c r="BP31" s="403">
        <f>BP$5*'(建設)投入係数表'!BP31</f>
        <v>0</v>
      </c>
      <c r="BQ31" s="403">
        <f>BQ$5*'(建設)投入係数表'!BQ31</f>
        <v>11.485518574069042</v>
      </c>
      <c r="BR31" s="403">
        <f>BR$5*'(建設)投入係数表'!BR31</f>
        <v>10.002730510256843</v>
      </c>
      <c r="BS31" s="403">
        <f>BS$5*'(建設)投入係数表'!BS31</f>
        <v>73.465003379018327</v>
      </c>
      <c r="BT31" s="403">
        <f>BT$5*'(建設)投入係数表'!BT31</f>
        <v>11.068305026084987</v>
      </c>
      <c r="BU31" s="403">
        <f>BU$5*'(建設)投入係数表'!BU31</f>
        <v>105.85700330661409</v>
      </c>
      <c r="BV31" s="226">
        <f t="shared" si="0"/>
        <v>892.50649150542324</v>
      </c>
      <c r="BW31" s="407">
        <f t="shared" si="1"/>
        <v>3.5700259660216929E-3</v>
      </c>
    </row>
    <row r="32" spans="1:75" ht="21.75" customHeight="1" x14ac:dyDescent="0.25">
      <c r="A32" s="3">
        <v>27</v>
      </c>
      <c r="B32" s="8" t="s">
        <v>378</v>
      </c>
      <c r="C32" s="9" t="s">
        <v>279</v>
      </c>
      <c r="D32" s="165">
        <f>D$5*'(建設)投入係数表'!D32</f>
        <v>1138.4266733878001</v>
      </c>
      <c r="E32" s="165">
        <f>E$5*'(建設)投入係数表'!E32</f>
        <v>230.66410837448956</v>
      </c>
      <c r="F32" s="165">
        <f>F$5*'(建設)投入係数表'!F32</f>
        <v>0</v>
      </c>
      <c r="G32" s="165">
        <f>G$5*'(建設)投入係数表'!G32</f>
        <v>0</v>
      </c>
      <c r="H32" s="403">
        <f>H$5*'(建設)投入係数表'!H32</f>
        <v>0</v>
      </c>
      <c r="I32" s="403">
        <f>I$5*'(建設)投入係数表'!I32</f>
        <v>0</v>
      </c>
      <c r="J32" s="165">
        <f>J$5*'(建設)投入係数表'!J32</f>
        <v>0</v>
      </c>
      <c r="K32" s="403">
        <f>K$5*'(建設)投入係数表'!K32</f>
        <v>0</v>
      </c>
      <c r="L32" s="165">
        <f>L$5*'(建設)投入係数表'!L32</f>
        <v>0</v>
      </c>
      <c r="M32" s="403">
        <f>M$5*'(建設)投入係数表'!M32</f>
        <v>0</v>
      </c>
      <c r="N32" s="403">
        <f>N$5*'(建設)投入係数表'!N32</f>
        <v>0</v>
      </c>
      <c r="O32" s="165">
        <f>O$5*'(建設)投入係数表'!O32</f>
        <v>0</v>
      </c>
      <c r="P32" s="403">
        <f>P$5*'(建設)投入係数表'!P32</f>
        <v>0</v>
      </c>
      <c r="Q32" s="403">
        <f>Q$5*'(建設)投入係数表'!Q32</f>
        <v>0</v>
      </c>
      <c r="R32" s="403">
        <f>R$5*'(建設)投入係数表'!R32</f>
        <v>0</v>
      </c>
      <c r="S32" s="165">
        <f>S$5*'(建設)投入係数表'!S32</f>
        <v>314.17048904780387</v>
      </c>
      <c r="T32" s="165">
        <f>T$5*'(建設)投入係数表'!T32</f>
        <v>0</v>
      </c>
      <c r="U32" s="403">
        <f>U$5*'(建設)投入係数表'!U32</f>
        <v>0</v>
      </c>
      <c r="V32" s="403">
        <f>V$5*'(建設)投入係数表'!V32</f>
        <v>0</v>
      </c>
      <c r="W32" s="165">
        <f>W$5*'(建設)投入係数表'!W32</f>
        <v>328.78551211390612</v>
      </c>
      <c r="X32" s="403">
        <f>X$5*'(建設)投入係数表'!X32</f>
        <v>231.69054638280315</v>
      </c>
      <c r="Y32" s="403">
        <f>Y$5*'(建設)投入係数表'!Y32</f>
        <v>86.998696715151397</v>
      </c>
      <c r="Z32" s="403">
        <f>Z$5*'(建設)投入係数表'!Z32</f>
        <v>50.212001292198359</v>
      </c>
      <c r="AA32" s="403">
        <f>AA$5*'(建設)投入係数表'!AA32</f>
        <v>6.1393281131598894</v>
      </c>
      <c r="AB32" s="403">
        <f>AB$5*'(建設)投入係数表'!AB32</f>
        <v>0</v>
      </c>
      <c r="AC32" s="403">
        <f>AC$5*'(建設)投入係数表'!AC32</f>
        <v>0</v>
      </c>
      <c r="AD32" s="403">
        <f>AD$5*'(建設)投入係数表'!AD32</f>
        <v>0</v>
      </c>
      <c r="AE32" s="403">
        <f>AE$5*'(建設)投入係数表'!AE32</f>
        <v>0</v>
      </c>
      <c r="AF32" s="165">
        <f>AF$5*'(建設)投入係数表'!AF32</f>
        <v>1279.9966601830752</v>
      </c>
      <c r="AG32" s="165">
        <f>AG$5*'(建設)投入係数表'!AG32</f>
        <v>526.30029917817865</v>
      </c>
      <c r="AH32" s="165">
        <f>AH$5*'(建設)投入係数表'!AH32</f>
        <v>0</v>
      </c>
      <c r="AI32" s="165">
        <f>AI$5*'(建設)投入係数表'!AI32</f>
        <v>0</v>
      </c>
      <c r="AJ32" s="165">
        <f>AJ$5*'(建設)投入係数表'!AJ32</f>
        <v>0</v>
      </c>
      <c r="AK32" s="403">
        <f>AK$5*'(建設)投入係数表'!AK32</f>
        <v>0</v>
      </c>
      <c r="AL32" s="403">
        <f>AL$5*'(建設)投入係数表'!AL32</f>
        <v>0</v>
      </c>
      <c r="AM32" s="403">
        <f>AM$5*'(建設)投入係数表'!AM32</f>
        <v>0</v>
      </c>
      <c r="AN32" s="403">
        <f>AN$5*'(建設)投入係数表'!AN32</f>
        <v>0</v>
      </c>
      <c r="AO32" s="403">
        <f>AO$5*'(建設)投入係数表'!AO32</f>
        <v>0</v>
      </c>
      <c r="AP32" s="403">
        <f>AP$5*'(建設)投入係数表'!AP32</f>
        <v>0</v>
      </c>
      <c r="AQ32" s="403">
        <f>AQ$5*'(建設)投入係数表'!AQ32</f>
        <v>0</v>
      </c>
      <c r="AR32" s="165">
        <f>AR$5*'(建設)投入係数表'!AR32</f>
        <v>0</v>
      </c>
      <c r="AS32" s="165">
        <f>AS$5*'(建設)投入係数表'!AS32</f>
        <v>0</v>
      </c>
      <c r="AT32" s="403">
        <f>AT$5*'(建設)投入係数表'!AT32</f>
        <v>0</v>
      </c>
      <c r="AU32" s="403">
        <f>AU$5*'(建設)投入係数表'!AU32</f>
        <v>0</v>
      </c>
      <c r="AV32" s="403">
        <f>AV$5*'(建設)投入係数表'!AV32</f>
        <v>0</v>
      </c>
      <c r="AW32" s="403">
        <f>AW$5*'(建設)投入係数表'!AW32</f>
        <v>0</v>
      </c>
      <c r="AX32" s="165">
        <f>AX$5*'(建設)投入係数表'!AX32</f>
        <v>0</v>
      </c>
      <c r="AY32" s="403">
        <f>AY$5*'(建設)投入係数表'!AY32</f>
        <v>0</v>
      </c>
      <c r="AZ32" s="403">
        <f>AZ$5*'(建設)投入係数表'!AZ32</f>
        <v>0</v>
      </c>
      <c r="BA32" s="403">
        <f>BA$5*'(建設)投入係数表'!BA32</f>
        <v>0</v>
      </c>
      <c r="BB32" s="165">
        <f>BB$5*'(建設)投入係数表'!BB32</f>
        <v>392.16548268691014</v>
      </c>
      <c r="BC32" s="165">
        <f>BC$5*'(建設)投入係数表'!BC32</f>
        <v>0</v>
      </c>
      <c r="BD32" s="403">
        <f>BD$5*'(建設)投入係数表'!BD32</f>
        <v>0</v>
      </c>
      <c r="BE32" s="403">
        <f>BE$5*'(建設)投入係数表'!BE32</f>
        <v>0</v>
      </c>
      <c r="BF32" s="403">
        <f>BF$5*'(建設)投入係数表'!BF32</f>
        <v>0</v>
      </c>
      <c r="BG32" s="403">
        <f>BG$5*'(建設)投入係数表'!BG32</f>
        <v>0</v>
      </c>
      <c r="BH32" s="403">
        <f>BH$5*'(建設)投入係数表'!BH32</f>
        <v>0</v>
      </c>
      <c r="BI32" s="403">
        <f>BI$5*'(建設)投入係数表'!BI32</f>
        <v>0</v>
      </c>
      <c r="BJ32" s="403">
        <f>BJ$5*'(建設)投入係数表'!BJ32</f>
        <v>874.574458228239</v>
      </c>
      <c r="BK32" s="403">
        <f>BK$5*'(建設)投入係数表'!BK32</f>
        <v>0</v>
      </c>
      <c r="BL32" s="403">
        <f>BL$5*'(建設)投入係数表'!BL32</f>
        <v>2.3391654527248966</v>
      </c>
      <c r="BM32" s="403">
        <f>BM$5*'(建設)投入係数表'!BM32</f>
        <v>0</v>
      </c>
      <c r="BN32" s="403">
        <f>BN$5*'(建設)投入係数表'!BN32</f>
        <v>0</v>
      </c>
      <c r="BO32" s="165">
        <f>BO$5*'(建設)投入係数表'!BO32</f>
        <v>496.62547882305711</v>
      </c>
      <c r="BP32" s="403">
        <f>BP$5*'(建設)投入係数表'!BP32</f>
        <v>0</v>
      </c>
      <c r="BQ32" s="403">
        <f>BQ$5*'(建設)投入係数表'!BQ32</f>
        <v>38.267580150132623</v>
      </c>
      <c r="BR32" s="403">
        <f>BR$5*'(建設)投入係数表'!BR32</f>
        <v>25.423606713569477</v>
      </c>
      <c r="BS32" s="403">
        <f>BS$5*'(建設)投入係数表'!BS32</f>
        <v>61.893375221580058</v>
      </c>
      <c r="BT32" s="403">
        <f>BT$5*'(建設)投入係数表'!BT32</f>
        <v>34.824438706261191</v>
      </c>
      <c r="BU32" s="403">
        <f>BU$5*'(建設)投入係数表'!BU32</f>
        <v>256.94780445925386</v>
      </c>
      <c r="BV32" s="226">
        <f t="shared" si="0"/>
        <v>1669.3110014350736</v>
      </c>
      <c r="BW32" s="407">
        <f t="shared" si="1"/>
        <v>6.6772440057402942E-3</v>
      </c>
    </row>
    <row r="33" spans="1:75" ht="21.75" customHeight="1" x14ac:dyDescent="0.25">
      <c r="A33" s="3">
        <v>28</v>
      </c>
      <c r="B33" s="8" t="s">
        <v>379</v>
      </c>
      <c r="C33" s="9" t="s">
        <v>280</v>
      </c>
      <c r="D33" s="165">
        <f>D$5*'(建設)投入係数表'!D33</f>
        <v>2032.4591046997427</v>
      </c>
      <c r="E33" s="165">
        <f>E$5*'(建設)投入係数表'!E33</f>
        <v>73.542201761501829</v>
      </c>
      <c r="F33" s="165">
        <f>F$5*'(建設)投入係数表'!F33</f>
        <v>0</v>
      </c>
      <c r="G33" s="165">
        <f>G$5*'(建設)投入係数表'!G33</f>
        <v>0</v>
      </c>
      <c r="H33" s="403">
        <f>H$5*'(建設)投入係数表'!H33</f>
        <v>0</v>
      </c>
      <c r="I33" s="403">
        <f>I$5*'(建設)投入係数表'!I33</f>
        <v>0</v>
      </c>
      <c r="J33" s="165">
        <f>J$5*'(建設)投入係数表'!J33</f>
        <v>0</v>
      </c>
      <c r="K33" s="403">
        <f>K$5*'(建設)投入係数表'!K33</f>
        <v>0</v>
      </c>
      <c r="L33" s="165">
        <f>L$5*'(建設)投入係数表'!L33</f>
        <v>0</v>
      </c>
      <c r="M33" s="403">
        <f>M$5*'(建設)投入係数表'!M33</f>
        <v>0</v>
      </c>
      <c r="N33" s="403">
        <f>N$5*'(建設)投入係数表'!N33</f>
        <v>0</v>
      </c>
      <c r="O33" s="165">
        <f>O$5*'(建設)投入係数表'!O33</f>
        <v>0</v>
      </c>
      <c r="P33" s="403">
        <f>P$5*'(建設)投入係数表'!P33</f>
        <v>0</v>
      </c>
      <c r="Q33" s="403">
        <f>Q$5*'(建設)投入係数表'!Q33</f>
        <v>0</v>
      </c>
      <c r="R33" s="403">
        <f>R$5*'(建設)投入係数表'!R33</f>
        <v>0</v>
      </c>
      <c r="S33" s="165">
        <f>S$5*'(建設)投入係数表'!S33</f>
        <v>140.25346655885198</v>
      </c>
      <c r="T33" s="165">
        <f>T$5*'(建設)投入係数表'!T33</f>
        <v>0</v>
      </c>
      <c r="U33" s="403">
        <f>U$5*'(建設)投入係数表'!U33</f>
        <v>0</v>
      </c>
      <c r="V33" s="403">
        <f>V$5*'(建設)投入係数表'!V33</f>
        <v>0</v>
      </c>
      <c r="W33" s="165">
        <f>W$5*'(建設)投入係数表'!W33</f>
        <v>147.07047856225211</v>
      </c>
      <c r="X33" s="403">
        <f>X$5*'(建設)投入係数表'!X33</f>
        <v>226.59335436238149</v>
      </c>
      <c r="Y33" s="403">
        <f>Y$5*'(建設)投入係数表'!Y33</f>
        <v>8.3349346930621486</v>
      </c>
      <c r="Z33" s="403">
        <f>Z$5*'(建設)投入係数表'!Z33</f>
        <v>92.482781456953632</v>
      </c>
      <c r="AA33" s="403">
        <f>AA$5*'(建設)投入係数表'!AA33</f>
        <v>1.2825460974993685</v>
      </c>
      <c r="AB33" s="403">
        <f>AB$5*'(建設)投入係数表'!AB33</f>
        <v>0</v>
      </c>
      <c r="AC33" s="403">
        <f>AC$5*'(建設)投入係数表'!AC33</f>
        <v>0</v>
      </c>
      <c r="AD33" s="403">
        <f>AD$5*'(建設)投入係数表'!AD33</f>
        <v>0</v>
      </c>
      <c r="AE33" s="403">
        <f>AE$5*'(建設)投入係数表'!AE33</f>
        <v>0</v>
      </c>
      <c r="AF33" s="165">
        <f>AF$5*'(建設)投入係数表'!AF33</f>
        <v>3289.9423258070078</v>
      </c>
      <c r="AG33" s="165">
        <f>AG$5*'(建設)投入係数表'!AG33</f>
        <v>1335.9757097989632</v>
      </c>
      <c r="AH33" s="165">
        <f>AH$5*'(建設)投入係数表'!AH33</f>
        <v>0</v>
      </c>
      <c r="AI33" s="165">
        <f>AI$5*'(建設)投入係数表'!AI33</f>
        <v>0</v>
      </c>
      <c r="AJ33" s="165">
        <f>AJ$5*'(建設)投入係数表'!AJ33</f>
        <v>0</v>
      </c>
      <c r="AK33" s="403">
        <f>AK$5*'(建設)投入係数表'!AK33</f>
        <v>0</v>
      </c>
      <c r="AL33" s="403">
        <f>AL$5*'(建設)投入係数表'!AL33</f>
        <v>0</v>
      </c>
      <c r="AM33" s="403">
        <f>AM$5*'(建設)投入係数表'!AM33</f>
        <v>0</v>
      </c>
      <c r="AN33" s="403">
        <f>AN$5*'(建設)投入係数表'!AN33</f>
        <v>0</v>
      </c>
      <c r="AO33" s="403">
        <f>AO$5*'(建設)投入係数表'!AO33</f>
        <v>0</v>
      </c>
      <c r="AP33" s="403">
        <f>AP$5*'(建設)投入係数表'!AP33</f>
        <v>0</v>
      </c>
      <c r="AQ33" s="403">
        <f>AQ$5*'(建設)投入係数表'!AQ33</f>
        <v>0</v>
      </c>
      <c r="AR33" s="165">
        <f>AR$5*'(建設)投入係数表'!AR33</f>
        <v>0</v>
      </c>
      <c r="AS33" s="165">
        <f>AS$5*'(建設)投入係数表'!AS33</f>
        <v>0</v>
      </c>
      <c r="AT33" s="403">
        <f>AT$5*'(建設)投入係数表'!AT33</f>
        <v>0</v>
      </c>
      <c r="AU33" s="403">
        <f>AU$5*'(建設)投入係数表'!AU33</f>
        <v>0</v>
      </c>
      <c r="AV33" s="403">
        <f>AV$5*'(建設)投入係数表'!AV33</f>
        <v>0</v>
      </c>
      <c r="AW33" s="403">
        <f>AW$5*'(建設)投入係数表'!AW33</f>
        <v>0</v>
      </c>
      <c r="AX33" s="165">
        <f>AX$5*'(建設)投入係数表'!AX33</f>
        <v>0</v>
      </c>
      <c r="AY33" s="403">
        <f>AY$5*'(建設)投入係数表'!AY33</f>
        <v>0</v>
      </c>
      <c r="AZ33" s="403">
        <f>AZ$5*'(建設)投入係数表'!AZ33</f>
        <v>0</v>
      </c>
      <c r="BA33" s="403">
        <f>BA$5*'(建設)投入係数表'!BA33</f>
        <v>0</v>
      </c>
      <c r="BB33" s="165">
        <f>BB$5*'(建設)投入係数表'!BB33</f>
        <v>546.6277381039996</v>
      </c>
      <c r="BC33" s="165">
        <f>BC$5*'(建設)投入係数表'!BC33</f>
        <v>0</v>
      </c>
      <c r="BD33" s="403">
        <f>BD$5*'(建設)投入係数表'!BD33</f>
        <v>0</v>
      </c>
      <c r="BE33" s="403">
        <f>BE$5*'(建設)投入係数表'!BE33</f>
        <v>0</v>
      </c>
      <c r="BF33" s="403">
        <f>BF$5*'(建設)投入係数表'!BF33</f>
        <v>0</v>
      </c>
      <c r="BG33" s="403">
        <f>BG$5*'(建設)投入係数表'!BG33</f>
        <v>0</v>
      </c>
      <c r="BH33" s="403">
        <f>BH$5*'(建設)投入係数表'!BH33</f>
        <v>0</v>
      </c>
      <c r="BI33" s="403">
        <f>BI$5*'(建設)投入係数表'!BI33</f>
        <v>0</v>
      </c>
      <c r="BJ33" s="403">
        <f>BJ$5*'(建設)投入係数表'!BJ33</f>
        <v>2635.8927780923459</v>
      </c>
      <c r="BK33" s="403">
        <f>BK$5*'(建設)投入係数表'!BK33</f>
        <v>0</v>
      </c>
      <c r="BL33" s="403">
        <f>BL$5*'(建設)投入係数表'!BL33</f>
        <v>10.613916607659217</v>
      </c>
      <c r="BM33" s="403">
        <f>BM$5*'(建設)投入係数表'!BM33</f>
        <v>0</v>
      </c>
      <c r="BN33" s="403">
        <f>BN$5*'(建設)投入係数表'!BN33</f>
        <v>0</v>
      </c>
      <c r="BO33" s="165">
        <f>BO$5*'(建設)投入係数表'!BO33</f>
        <v>1330.1223427964742</v>
      </c>
      <c r="BP33" s="403">
        <f>BP$5*'(建設)投入係数表'!BP33</f>
        <v>0</v>
      </c>
      <c r="BQ33" s="403">
        <f>BQ$5*'(建設)投入係数表'!BQ33</f>
        <v>73.65066933417485</v>
      </c>
      <c r="BR33" s="403">
        <f>BR$5*'(建設)投入係数表'!BR33</f>
        <v>21.422514509466737</v>
      </c>
      <c r="BS33" s="403">
        <f>BS$5*'(建設)投入係数表'!BS33</f>
        <v>267.39362296111193</v>
      </c>
      <c r="BT33" s="403">
        <f>BT$5*'(建設)投入係数表'!BT33</f>
        <v>50.27700326481007</v>
      </c>
      <c r="BU33" s="403">
        <f>BU$5*'(建設)投入係数表'!BU33</f>
        <v>1139.7696583732138</v>
      </c>
      <c r="BV33" s="226">
        <f t="shared" si="0"/>
        <v>4527.7137797526784</v>
      </c>
      <c r="BW33" s="407">
        <f t="shared" si="1"/>
        <v>1.8110855119010713E-2</v>
      </c>
    </row>
    <row r="34" spans="1:75" ht="21.75" customHeight="1" x14ac:dyDescent="0.25">
      <c r="A34" s="3">
        <v>29</v>
      </c>
      <c r="B34" s="8" t="s">
        <v>380</v>
      </c>
      <c r="C34" s="9" t="s">
        <v>281</v>
      </c>
      <c r="D34" s="165">
        <f>D$5*'(建設)投入係数表'!D34</f>
        <v>2889.0071928459765</v>
      </c>
      <c r="E34" s="165">
        <f>E$5*'(建設)投入係数表'!E34</f>
        <v>1138.0725520913159</v>
      </c>
      <c r="F34" s="165">
        <f>F$5*'(建設)投入係数表'!F34</f>
        <v>0</v>
      </c>
      <c r="G34" s="165">
        <f>G$5*'(建設)投入係数表'!G34</f>
        <v>0</v>
      </c>
      <c r="H34" s="403">
        <f>H$5*'(建設)投入係数表'!H34</f>
        <v>0</v>
      </c>
      <c r="I34" s="403">
        <f>I$5*'(建設)投入係数表'!I34</f>
        <v>0</v>
      </c>
      <c r="J34" s="165">
        <f>J$5*'(建設)投入係数表'!J34</f>
        <v>0</v>
      </c>
      <c r="K34" s="403">
        <f>K$5*'(建設)投入係数表'!K34</f>
        <v>0</v>
      </c>
      <c r="L34" s="165">
        <f>L$5*'(建設)投入係数表'!L34</f>
        <v>0</v>
      </c>
      <c r="M34" s="403">
        <f>M$5*'(建設)投入係数表'!M34</f>
        <v>0</v>
      </c>
      <c r="N34" s="403">
        <f>N$5*'(建設)投入係数表'!N34</f>
        <v>0</v>
      </c>
      <c r="O34" s="165">
        <f>O$5*'(建設)投入係数表'!O34</f>
        <v>0</v>
      </c>
      <c r="P34" s="403">
        <f>P$5*'(建設)投入係数表'!P34</f>
        <v>0</v>
      </c>
      <c r="Q34" s="403">
        <f>Q$5*'(建設)投入係数表'!Q34</f>
        <v>0</v>
      </c>
      <c r="R34" s="403">
        <f>R$5*'(建設)投入係数表'!R34</f>
        <v>0</v>
      </c>
      <c r="S34" s="165">
        <f>S$5*'(建設)投入係数表'!S34</f>
        <v>1173.2986371645352</v>
      </c>
      <c r="T34" s="165">
        <f>T$5*'(建設)投入係数表'!T34</f>
        <v>0</v>
      </c>
      <c r="U34" s="403">
        <f>U$5*'(建設)投入係数表'!U34</f>
        <v>0</v>
      </c>
      <c r="V34" s="403">
        <f>V$5*'(建設)投入係数表'!V34</f>
        <v>0</v>
      </c>
      <c r="W34" s="165">
        <f>W$5*'(建設)投入係数表'!W34</f>
        <v>1190.0903237376115</v>
      </c>
      <c r="X34" s="403">
        <f>X$5*'(建設)投入係数表'!X34</f>
        <v>619.54052102761568</v>
      </c>
      <c r="Y34" s="403">
        <f>Y$5*'(建設)投入係数表'!Y34</f>
        <v>291.58755315404449</v>
      </c>
      <c r="Z34" s="403">
        <f>Z$5*'(建設)投入係数表'!Z34</f>
        <v>54.012663543853982</v>
      </c>
      <c r="AA34" s="403">
        <f>AA$5*'(建設)投入係数表'!AA34</f>
        <v>25.588684011113916</v>
      </c>
      <c r="AB34" s="403">
        <f>AB$5*'(建設)投入係数表'!AB34</f>
        <v>0</v>
      </c>
      <c r="AC34" s="403">
        <f>AC$5*'(建設)投入係数表'!AC34</f>
        <v>0</v>
      </c>
      <c r="AD34" s="403">
        <f>AD$5*'(建設)投入係数表'!AD34</f>
        <v>0</v>
      </c>
      <c r="AE34" s="403">
        <f>AE$5*'(建設)投入係数表'!AE34</f>
        <v>0</v>
      </c>
      <c r="AF34" s="165">
        <f>AF$5*'(建設)投入係数表'!AF34</f>
        <v>1519.4685362587593</v>
      </c>
      <c r="AG34" s="165">
        <f>AG$5*'(建設)投入係数表'!AG34</f>
        <v>438.84881507051892</v>
      </c>
      <c r="AH34" s="165">
        <f>AH$5*'(建設)投入係数表'!AH34</f>
        <v>0</v>
      </c>
      <c r="AI34" s="165">
        <f>AI$5*'(建設)投入係数表'!AI34</f>
        <v>0</v>
      </c>
      <c r="AJ34" s="165">
        <f>AJ$5*'(建設)投入係数表'!AJ34</f>
        <v>0</v>
      </c>
      <c r="AK34" s="403">
        <f>AK$5*'(建設)投入係数表'!AK34</f>
        <v>0</v>
      </c>
      <c r="AL34" s="403">
        <f>AL$5*'(建設)投入係数表'!AL34</f>
        <v>0</v>
      </c>
      <c r="AM34" s="403">
        <f>AM$5*'(建設)投入係数表'!AM34</f>
        <v>0</v>
      </c>
      <c r="AN34" s="403">
        <f>AN$5*'(建設)投入係数表'!AN34</f>
        <v>0</v>
      </c>
      <c r="AO34" s="403">
        <f>AO$5*'(建設)投入係数表'!AO34</f>
        <v>0</v>
      </c>
      <c r="AP34" s="403">
        <f>AP$5*'(建設)投入係数表'!AP34</f>
        <v>0</v>
      </c>
      <c r="AQ34" s="403">
        <f>AQ$5*'(建設)投入係数表'!AQ34</f>
        <v>0</v>
      </c>
      <c r="AR34" s="165">
        <f>AR$5*'(建設)投入係数表'!AR34</f>
        <v>0</v>
      </c>
      <c r="AS34" s="165">
        <f>AS$5*'(建設)投入係数表'!AS34</f>
        <v>0</v>
      </c>
      <c r="AT34" s="403">
        <f>AT$5*'(建設)投入係数表'!AT34</f>
        <v>0</v>
      </c>
      <c r="AU34" s="403">
        <f>AU$5*'(建設)投入係数表'!AU34</f>
        <v>0</v>
      </c>
      <c r="AV34" s="403">
        <f>AV$5*'(建設)投入係数表'!AV34</f>
        <v>0</v>
      </c>
      <c r="AW34" s="403">
        <f>AW$5*'(建設)投入係数表'!AW34</f>
        <v>0</v>
      </c>
      <c r="AX34" s="165">
        <f>AX$5*'(建設)投入係数表'!AX34</f>
        <v>0</v>
      </c>
      <c r="AY34" s="403">
        <f>AY$5*'(建設)投入係数表'!AY34</f>
        <v>0</v>
      </c>
      <c r="AZ34" s="403">
        <f>AZ$5*'(建設)投入係数表'!AZ34</f>
        <v>0</v>
      </c>
      <c r="BA34" s="403">
        <f>BA$5*'(建設)投入係数表'!BA34</f>
        <v>0</v>
      </c>
      <c r="BB34" s="165">
        <f>BB$5*'(建設)投入係数表'!BB34</f>
        <v>471.15618357960034</v>
      </c>
      <c r="BC34" s="165">
        <f>BC$5*'(建設)投入係数表'!BC34</f>
        <v>0</v>
      </c>
      <c r="BD34" s="403">
        <f>BD$5*'(建設)投入係数表'!BD34</f>
        <v>0</v>
      </c>
      <c r="BE34" s="403">
        <f>BE$5*'(建設)投入係数表'!BE34</f>
        <v>0</v>
      </c>
      <c r="BF34" s="403">
        <f>BF$5*'(建設)投入係数表'!BF34</f>
        <v>0</v>
      </c>
      <c r="BG34" s="403">
        <f>BG$5*'(建設)投入係数表'!BG34</f>
        <v>0</v>
      </c>
      <c r="BH34" s="403">
        <f>BH$5*'(建設)投入係数表'!BH34</f>
        <v>0</v>
      </c>
      <c r="BI34" s="403">
        <f>BI$5*'(建設)投入係数表'!BI34</f>
        <v>0</v>
      </c>
      <c r="BJ34" s="403">
        <f>BJ$5*'(建設)投入係数表'!BJ34</f>
        <v>236.08642610799401</v>
      </c>
      <c r="BK34" s="403">
        <f>BK$5*'(建設)投入係数表'!BK34</f>
        <v>0</v>
      </c>
      <c r="BL34" s="403">
        <f>BL$5*'(建設)投入係数表'!BL34</f>
        <v>10.412457382065687</v>
      </c>
      <c r="BM34" s="403">
        <f>BM$5*'(建設)投入係数表'!BM34</f>
        <v>0</v>
      </c>
      <c r="BN34" s="403">
        <f>BN$5*'(建設)投入係数表'!BN34</f>
        <v>0</v>
      </c>
      <c r="BO34" s="165">
        <f>BO$5*'(建設)投入係数表'!BO34</f>
        <v>1184.7530881811758</v>
      </c>
      <c r="BP34" s="403">
        <f>BP$5*'(建設)投入係数表'!BP34</f>
        <v>0</v>
      </c>
      <c r="BQ34" s="403">
        <f>BQ$5*'(建設)投入係数表'!BQ34</f>
        <v>98.282474008243767</v>
      </c>
      <c r="BR34" s="403">
        <f>BR$5*'(建設)投入係数表'!BR34</f>
        <v>292.32979916225622</v>
      </c>
      <c r="BS34" s="403">
        <f>BS$5*'(建設)投入係数表'!BS34</f>
        <v>200.59862473540673</v>
      </c>
      <c r="BT34" s="403">
        <f>BT$5*'(建設)投入係数表'!BT34</f>
        <v>57.68499766343588</v>
      </c>
      <c r="BU34" s="403">
        <f>BU$5*'(建設)投入係数表'!BU34</f>
        <v>616.37724029479023</v>
      </c>
      <c r="BV34" s="226">
        <f t="shared" si="0"/>
        <v>2502.5014410908207</v>
      </c>
      <c r="BW34" s="407">
        <f t="shared" si="1"/>
        <v>1.0010005764363283E-2</v>
      </c>
    </row>
    <row r="35" spans="1:75" ht="21.75" customHeight="1" x14ac:dyDescent="0.25">
      <c r="A35" s="3">
        <v>30</v>
      </c>
      <c r="B35" s="8" t="s">
        <v>381</v>
      </c>
      <c r="C35" s="9" t="s">
        <v>282</v>
      </c>
      <c r="D35" s="165">
        <f>D$5*'(建設)投入係数表'!D35</f>
        <v>380.89903232726408</v>
      </c>
      <c r="E35" s="165">
        <f>E$5*'(建設)投入係数表'!E35</f>
        <v>29.389297753750242</v>
      </c>
      <c r="F35" s="165">
        <f>F$5*'(建設)投入係数表'!F35</f>
        <v>0</v>
      </c>
      <c r="G35" s="165">
        <f>G$5*'(建設)投入係数表'!G35</f>
        <v>0</v>
      </c>
      <c r="H35" s="403">
        <f>H$5*'(建設)投入係数表'!H35</f>
        <v>0</v>
      </c>
      <c r="I35" s="403">
        <f>I$5*'(建設)投入係数表'!I35</f>
        <v>0</v>
      </c>
      <c r="J35" s="165">
        <f>J$5*'(建設)投入係数表'!J35</f>
        <v>0</v>
      </c>
      <c r="K35" s="403">
        <f>K$5*'(建設)投入係数表'!K35</f>
        <v>0</v>
      </c>
      <c r="L35" s="165">
        <f>L$5*'(建設)投入係数表'!L35</f>
        <v>0</v>
      </c>
      <c r="M35" s="403">
        <f>M$5*'(建設)投入係数表'!M35</f>
        <v>0</v>
      </c>
      <c r="N35" s="403">
        <f>N$5*'(建設)投入係数表'!N35</f>
        <v>0</v>
      </c>
      <c r="O35" s="165">
        <f>O$5*'(建設)投入係数表'!O35</f>
        <v>0</v>
      </c>
      <c r="P35" s="403">
        <f>P$5*'(建設)投入係数表'!P35</f>
        <v>0</v>
      </c>
      <c r="Q35" s="403">
        <f>Q$5*'(建設)投入係数表'!Q35</f>
        <v>0</v>
      </c>
      <c r="R35" s="403">
        <f>R$5*'(建設)投入係数表'!R35</f>
        <v>0</v>
      </c>
      <c r="S35" s="165">
        <f>S$5*'(建設)投入係数表'!S35</f>
        <v>32.172946687971439</v>
      </c>
      <c r="T35" s="165">
        <f>T$5*'(建設)投入係数表'!T35</f>
        <v>0</v>
      </c>
      <c r="U35" s="403">
        <f>U$5*'(建設)投入係数表'!U35</f>
        <v>0</v>
      </c>
      <c r="V35" s="403">
        <f>V$5*'(建設)投入係数表'!V35</f>
        <v>0</v>
      </c>
      <c r="W35" s="165">
        <f>W$5*'(建設)投入係数表'!W35</f>
        <v>33.454352078902488</v>
      </c>
      <c r="X35" s="403">
        <f>X$5*'(建設)投入係数表'!X35</f>
        <v>18.071862617858649</v>
      </c>
      <c r="Y35" s="403">
        <f>Y$5*'(建設)投入係数表'!Y35</f>
        <v>5.7668737335781355</v>
      </c>
      <c r="Z35" s="403">
        <f>Z$5*'(建設)投入係数表'!Z35</f>
        <v>1.4831852689387821</v>
      </c>
      <c r="AA35" s="403">
        <f>AA$5*'(建設)投入係数表'!AA35</f>
        <v>0.57347815104824451</v>
      </c>
      <c r="AB35" s="403">
        <f>AB$5*'(建設)投入係数表'!AB35</f>
        <v>0</v>
      </c>
      <c r="AC35" s="403">
        <f>AC$5*'(建設)投入係数表'!AC35</f>
        <v>0</v>
      </c>
      <c r="AD35" s="403">
        <f>AD$5*'(建設)投入係数表'!AD35</f>
        <v>0</v>
      </c>
      <c r="AE35" s="403">
        <f>AE$5*'(建設)投入係数表'!AE35</f>
        <v>0</v>
      </c>
      <c r="AF35" s="165">
        <f>AF$5*'(建設)投入係数表'!AF35</f>
        <v>577.00348478737783</v>
      </c>
      <c r="AG35" s="165">
        <f>AG$5*'(建設)投入係数表'!AG35</f>
        <v>164.34909303397768</v>
      </c>
      <c r="AH35" s="165">
        <f>AH$5*'(建設)投入係数表'!AH35</f>
        <v>0</v>
      </c>
      <c r="AI35" s="165">
        <f>AI$5*'(建設)投入係数表'!AI35</f>
        <v>0</v>
      </c>
      <c r="AJ35" s="165">
        <f>AJ$5*'(建設)投入係数表'!AJ35</f>
        <v>0</v>
      </c>
      <c r="AK35" s="403">
        <f>AK$5*'(建設)投入係数表'!AK35</f>
        <v>0</v>
      </c>
      <c r="AL35" s="403">
        <f>AL$5*'(建設)投入係数表'!AL35</f>
        <v>0</v>
      </c>
      <c r="AM35" s="403">
        <f>AM$5*'(建設)投入係数表'!AM35</f>
        <v>0</v>
      </c>
      <c r="AN35" s="403">
        <f>AN$5*'(建設)投入係数表'!AN35</f>
        <v>0</v>
      </c>
      <c r="AO35" s="403">
        <f>AO$5*'(建設)投入係数表'!AO35</f>
        <v>0</v>
      </c>
      <c r="AP35" s="403">
        <f>AP$5*'(建設)投入係数表'!AP35</f>
        <v>0</v>
      </c>
      <c r="AQ35" s="403">
        <f>AQ$5*'(建設)投入係数表'!AQ35</f>
        <v>0</v>
      </c>
      <c r="AR35" s="165">
        <f>AR$5*'(建設)投入係数表'!AR35</f>
        <v>0</v>
      </c>
      <c r="AS35" s="165">
        <f>AS$5*'(建設)投入係数表'!AS35</f>
        <v>0</v>
      </c>
      <c r="AT35" s="403">
        <f>AT$5*'(建設)投入係数表'!AT35</f>
        <v>0</v>
      </c>
      <c r="AU35" s="403">
        <f>AU$5*'(建設)投入係数表'!AU35</f>
        <v>0</v>
      </c>
      <c r="AV35" s="403">
        <f>AV$5*'(建設)投入係数表'!AV35</f>
        <v>0</v>
      </c>
      <c r="AW35" s="403">
        <f>AW$5*'(建設)投入係数表'!AW35</f>
        <v>0</v>
      </c>
      <c r="AX35" s="165">
        <f>AX$5*'(建設)投入係数表'!AX35</f>
        <v>0</v>
      </c>
      <c r="AY35" s="403">
        <f>AY$5*'(建設)投入係数表'!AY35</f>
        <v>0</v>
      </c>
      <c r="AZ35" s="403">
        <f>AZ$5*'(建設)投入係数表'!AZ35</f>
        <v>0</v>
      </c>
      <c r="BA35" s="403">
        <f>BA$5*'(建設)投入係数表'!BA35</f>
        <v>0</v>
      </c>
      <c r="BB35" s="165">
        <f>BB$5*'(建設)投入係数表'!BB35</f>
        <v>157.44524375143021</v>
      </c>
      <c r="BC35" s="165">
        <f>BC$5*'(建設)投入係数表'!BC35</f>
        <v>0</v>
      </c>
      <c r="BD35" s="403">
        <f>BD$5*'(建設)投入係数表'!BD35</f>
        <v>0</v>
      </c>
      <c r="BE35" s="403">
        <f>BE$5*'(建設)投入係数表'!BE35</f>
        <v>0</v>
      </c>
      <c r="BF35" s="403">
        <f>BF$5*'(建設)投入係数表'!BF35</f>
        <v>0</v>
      </c>
      <c r="BG35" s="403">
        <f>BG$5*'(建設)投入係数表'!BG35</f>
        <v>0</v>
      </c>
      <c r="BH35" s="403">
        <f>BH$5*'(建設)投入係数表'!BH35</f>
        <v>0</v>
      </c>
      <c r="BI35" s="403">
        <f>BI$5*'(建設)投入係数表'!BI35</f>
        <v>0</v>
      </c>
      <c r="BJ35" s="403">
        <f>BJ$5*'(建設)投入係数表'!BJ35</f>
        <v>193.49351418129407</v>
      </c>
      <c r="BK35" s="403">
        <f>BK$5*'(建設)投入係数表'!BK35</f>
        <v>0</v>
      </c>
      <c r="BL35" s="403">
        <f>BL$5*'(建設)投入係数表'!BL35</f>
        <v>1.0371419391667005</v>
      </c>
      <c r="BM35" s="403">
        <f>BM$5*'(建設)投入係数表'!BM35</f>
        <v>0</v>
      </c>
      <c r="BN35" s="403">
        <f>BN$5*'(建設)投入係数表'!BN35</f>
        <v>0</v>
      </c>
      <c r="BO35" s="165">
        <f>BO$5*'(建設)投入係数表'!BO35</f>
        <v>457.2604478871271</v>
      </c>
      <c r="BP35" s="403">
        <f>BP$5*'(建設)投入係数表'!BP35</f>
        <v>0</v>
      </c>
      <c r="BQ35" s="403">
        <f>BQ$5*'(建設)投入係数表'!BQ35</f>
        <v>10.646393929388198</v>
      </c>
      <c r="BR35" s="403">
        <f>BR$5*'(建設)投入係数表'!BR35</f>
        <v>21.75593885980863</v>
      </c>
      <c r="BS35" s="403">
        <f>BS$5*'(建設)投入係数表'!BS35</f>
        <v>140.6279200384472</v>
      </c>
      <c r="BT35" s="403">
        <f>BT$5*'(建設)投入係数表'!BT35</f>
        <v>5.8259164036370654</v>
      </c>
      <c r="BU35" s="403">
        <f>BU$5*'(建設)投入係数表'!BU35</f>
        <v>251.20776518789899</v>
      </c>
      <c r="BV35" s="226">
        <f t="shared" si="0"/>
        <v>650.48999031106473</v>
      </c>
      <c r="BW35" s="407">
        <f t="shared" si="1"/>
        <v>2.6019599612442587E-3</v>
      </c>
    </row>
    <row r="36" spans="1:75" ht="21.75" customHeight="1" x14ac:dyDescent="0.25">
      <c r="A36" s="3">
        <v>31</v>
      </c>
      <c r="B36" s="8" t="s">
        <v>382</v>
      </c>
      <c r="C36" s="9" t="s">
        <v>383</v>
      </c>
      <c r="D36" s="165">
        <f>D$5*'(建設)投入係数表'!D36</f>
        <v>3.1765650914328321</v>
      </c>
      <c r="E36" s="165">
        <f>E$5*'(建設)投入係数表'!E36</f>
        <v>0.28928460648077381</v>
      </c>
      <c r="F36" s="165">
        <f>F$5*'(建設)投入係数表'!F36</f>
        <v>0</v>
      </c>
      <c r="G36" s="165">
        <f>G$5*'(建設)投入係数表'!G36</f>
        <v>0</v>
      </c>
      <c r="H36" s="403">
        <f>H$5*'(建設)投入係数表'!H36</f>
        <v>0</v>
      </c>
      <c r="I36" s="403">
        <f>I$5*'(建設)投入係数表'!I36</f>
        <v>0</v>
      </c>
      <c r="J36" s="165">
        <f>J$5*'(建設)投入係数表'!J36</f>
        <v>0</v>
      </c>
      <c r="K36" s="403">
        <f>K$5*'(建設)投入係数表'!K36</f>
        <v>0</v>
      </c>
      <c r="L36" s="165">
        <f>L$5*'(建設)投入係数表'!L36</f>
        <v>0</v>
      </c>
      <c r="M36" s="403">
        <f>M$5*'(建設)投入係数表'!M36</f>
        <v>0</v>
      </c>
      <c r="N36" s="403">
        <f>N$5*'(建設)投入係数表'!N36</f>
        <v>0</v>
      </c>
      <c r="O36" s="165">
        <f>O$5*'(建設)投入係数表'!O36</f>
        <v>0</v>
      </c>
      <c r="P36" s="403">
        <f>P$5*'(建設)投入係数表'!P36</f>
        <v>0</v>
      </c>
      <c r="Q36" s="403">
        <f>Q$5*'(建設)投入係数表'!Q36</f>
        <v>0</v>
      </c>
      <c r="R36" s="403">
        <f>R$5*'(建設)投入係数表'!R36</f>
        <v>0</v>
      </c>
      <c r="S36" s="165">
        <f>S$5*'(建設)投入係数表'!S36</f>
        <v>0.31022831942775847</v>
      </c>
      <c r="T36" s="165">
        <f>T$5*'(建設)投入係数表'!T36</f>
        <v>0</v>
      </c>
      <c r="U36" s="403">
        <f>U$5*'(建設)投入係数表'!U36</f>
        <v>0</v>
      </c>
      <c r="V36" s="403">
        <f>V$5*'(建設)投入係数表'!V36</f>
        <v>0</v>
      </c>
      <c r="W36" s="165">
        <f>W$5*'(建設)投入係数表'!W36</f>
        <v>0.2814669045099969</v>
      </c>
      <c r="X36" s="403">
        <f>X$5*'(建設)投入係数表'!X36</f>
        <v>0</v>
      </c>
      <c r="Y36" s="403">
        <f>Y$5*'(建設)投入係数表'!Y36</f>
        <v>9.0107402087158367E-2</v>
      </c>
      <c r="Z36" s="403">
        <f>Z$5*'(建設)投入係数表'!Z36</f>
        <v>6.179938620578259E-2</v>
      </c>
      <c r="AA36" s="403">
        <f>AA$5*'(建設)投入係数表'!AA36</f>
        <v>6.6683505935842382E-3</v>
      </c>
      <c r="AB36" s="403">
        <f>AB$5*'(建設)投入係数表'!AB36</f>
        <v>0</v>
      </c>
      <c r="AC36" s="403">
        <f>AC$5*'(建設)投入係数表'!AC36</f>
        <v>0</v>
      </c>
      <c r="AD36" s="403">
        <f>AD$5*'(建設)投入係数表'!AD36</f>
        <v>0</v>
      </c>
      <c r="AE36" s="403">
        <f>AE$5*'(建設)投入係数表'!AE36</f>
        <v>0</v>
      </c>
      <c r="AF36" s="165">
        <f>AF$5*'(建設)投入係数表'!AF36</f>
        <v>4.5731959938686435</v>
      </c>
      <c r="AG36" s="165">
        <f>AG$5*'(建設)投入係数表'!AG36</f>
        <v>0.54234092267210099</v>
      </c>
      <c r="AH36" s="165">
        <f>AH$5*'(建設)投入係数表'!AH36</f>
        <v>0</v>
      </c>
      <c r="AI36" s="165">
        <f>AI$5*'(建設)投入係数表'!AI36</f>
        <v>0</v>
      </c>
      <c r="AJ36" s="165">
        <f>AJ$5*'(建設)投入係数表'!AJ36</f>
        <v>0</v>
      </c>
      <c r="AK36" s="403">
        <f>AK$5*'(建設)投入係数表'!AK36</f>
        <v>0</v>
      </c>
      <c r="AL36" s="403">
        <f>AL$5*'(建設)投入係数表'!AL36</f>
        <v>0</v>
      </c>
      <c r="AM36" s="403">
        <f>AM$5*'(建設)投入係数表'!AM36</f>
        <v>0</v>
      </c>
      <c r="AN36" s="403">
        <f>AN$5*'(建設)投入係数表'!AN36</f>
        <v>0</v>
      </c>
      <c r="AO36" s="403">
        <f>AO$5*'(建設)投入係数表'!AO36</f>
        <v>0</v>
      </c>
      <c r="AP36" s="403">
        <f>AP$5*'(建設)投入係数表'!AP36</f>
        <v>0</v>
      </c>
      <c r="AQ36" s="403">
        <f>AQ$5*'(建設)投入係数表'!AQ36</f>
        <v>0</v>
      </c>
      <c r="AR36" s="165">
        <f>AR$5*'(建設)投入係数表'!AR36</f>
        <v>0</v>
      </c>
      <c r="AS36" s="165">
        <f>AS$5*'(建設)投入係数表'!AS36</f>
        <v>0</v>
      </c>
      <c r="AT36" s="403">
        <f>AT$5*'(建設)投入係数表'!AT36</f>
        <v>0</v>
      </c>
      <c r="AU36" s="403">
        <f>AU$5*'(建設)投入係数表'!AU36</f>
        <v>0</v>
      </c>
      <c r="AV36" s="403">
        <f>AV$5*'(建設)投入係数表'!AV36</f>
        <v>0</v>
      </c>
      <c r="AW36" s="403">
        <f>AW$5*'(建設)投入係数表'!AW36</f>
        <v>0</v>
      </c>
      <c r="AX36" s="165">
        <f>AX$5*'(建設)投入係数表'!AX36</f>
        <v>0</v>
      </c>
      <c r="AY36" s="403">
        <f>AY$5*'(建設)投入係数表'!AY36</f>
        <v>0</v>
      </c>
      <c r="AZ36" s="403">
        <f>AZ$5*'(建設)投入係数表'!AZ36</f>
        <v>0</v>
      </c>
      <c r="BA36" s="403">
        <f>BA$5*'(建設)投入係数表'!BA36</f>
        <v>0</v>
      </c>
      <c r="BB36" s="165">
        <f>BB$5*'(建設)投入係数表'!BB36</f>
        <v>0.41917809927010702</v>
      </c>
      <c r="BC36" s="165">
        <f>BC$5*'(建設)投入係数表'!BC36</f>
        <v>0</v>
      </c>
      <c r="BD36" s="403">
        <f>BD$5*'(建設)投入係数表'!BD36</f>
        <v>0</v>
      </c>
      <c r="BE36" s="403">
        <f>BE$5*'(建設)投入係数表'!BE36</f>
        <v>0</v>
      </c>
      <c r="BF36" s="403">
        <f>BF$5*'(建設)投入係数表'!BF36</f>
        <v>0</v>
      </c>
      <c r="BG36" s="403">
        <f>BG$5*'(建設)投入係数表'!BG36</f>
        <v>0</v>
      </c>
      <c r="BH36" s="403">
        <f>BH$5*'(建設)投入係数表'!BH36</f>
        <v>0</v>
      </c>
      <c r="BI36" s="403">
        <f>BI$5*'(建設)投入係数表'!BI36</f>
        <v>0</v>
      </c>
      <c r="BJ36" s="403">
        <f>BJ$5*'(建設)投入係数表'!BJ36</f>
        <v>0.4056467802542853</v>
      </c>
      <c r="BK36" s="403">
        <f>BK$5*'(建設)投入係数表'!BK36</f>
        <v>0</v>
      </c>
      <c r="BL36" s="403">
        <f>BL$5*'(建設)投入係数表'!BL36</f>
        <v>1.4922905599520871E-2</v>
      </c>
      <c r="BM36" s="403">
        <f>BM$5*'(建設)投入係数表'!BM36</f>
        <v>0</v>
      </c>
      <c r="BN36" s="403">
        <f>BN$5*'(建設)投入係数表'!BN36</f>
        <v>0</v>
      </c>
      <c r="BO36" s="165">
        <f>BO$5*'(建設)投入係数表'!BO36</f>
        <v>6.0581084312216733</v>
      </c>
      <c r="BP36" s="403">
        <f>BP$5*'(建設)投入係数表'!BP36</f>
        <v>0</v>
      </c>
      <c r="BQ36" s="403">
        <f>BQ$5*'(建設)投入係数表'!BQ36</f>
        <v>3.4963526861701809E-2</v>
      </c>
      <c r="BR36" s="403">
        <f>BR$5*'(建設)投入係数表'!BR36</f>
        <v>0.16671217517094736</v>
      </c>
      <c r="BS36" s="403">
        <f>BS$5*'(建設)投入係数表'!BS36</f>
        <v>1.3885953788925918</v>
      </c>
      <c r="BT36" s="403">
        <f>BT$5*'(建設)投入係数表'!BT36</f>
        <v>0.24651708403177727</v>
      </c>
      <c r="BU36" s="403">
        <f>BU$5*'(建設)投入係数表'!BU36</f>
        <v>4.8628239674268769</v>
      </c>
      <c r="BV36" s="226">
        <f t="shared" si="0"/>
        <v>7.2787569571242265</v>
      </c>
      <c r="BW36" s="407">
        <f t="shared" si="1"/>
        <v>2.9115027828496907E-5</v>
      </c>
    </row>
    <row r="37" spans="1:75" ht="21.75" customHeight="1" x14ac:dyDescent="0.25">
      <c r="A37" s="3">
        <v>32</v>
      </c>
      <c r="B37" s="8" t="s">
        <v>384</v>
      </c>
      <c r="C37" s="9" t="s">
        <v>283</v>
      </c>
      <c r="D37" s="165">
        <f>D$5*'(建設)投入係数表'!D37</f>
        <v>548.98570526456945</v>
      </c>
      <c r="E37" s="165">
        <f>E$5*'(建設)投入係数表'!E37</f>
        <v>359.28475370013314</v>
      </c>
      <c r="F37" s="165">
        <f>F$5*'(建設)投入係数表'!F37</f>
        <v>0</v>
      </c>
      <c r="G37" s="165">
        <f>G$5*'(建設)投入係数表'!G37</f>
        <v>0</v>
      </c>
      <c r="H37" s="403">
        <f>H$5*'(建設)投入係数表'!H37</f>
        <v>0</v>
      </c>
      <c r="I37" s="403">
        <f>I$5*'(建設)投入係数表'!I37</f>
        <v>0</v>
      </c>
      <c r="J37" s="165">
        <f>J$5*'(建設)投入係数表'!J37</f>
        <v>0</v>
      </c>
      <c r="K37" s="403">
        <f>K$5*'(建設)投入係数表'!K37</f>
        <v>0</v>
      </c>
      <c r="L37" s="165">
        <f>L$5*'(建設)投入係数表'!L37</f>
        <v>0</v>
      </c>
      <c r="M37" s="403">
        <f>M$5*'(建設)投入係数表'!M37</f>
        <v>0</v>
      </c>
      <c r="N37" s="403">
        <f>N$5*'(建設)投入係数表'!N37</f>
        <v>0</v>
      </c>
      <c r="O37" s="165">
        <f>O$5*'(建設)投入係数表'!O37</f>
        <v>0</v>
      </c>
      <c r="P37" s="403">
        <f>P$5*'(建設)投入係数表'!P37</f>
        <v>0</v>
      </c>
      <c r="Q37" s="403">
        <f>Q$5*'(建設)投入係数表'!Q37</f>
        <v>0</v>
      </c>
      <c r="R37" s="403">
        <f>R$5*'(建設)投入係数表'!R37</f>
        <v>0</v>
      </c>
      <c r="S37" s="165">
        <f>S$5*'(建設)投入係数表'!S37</f>
        <v>371.108735479362</v>
      </c>
      <c r="T37" s="165">
        <f>T$5*'(建設)投入係数表'!T37</f>
        <v>0</v>
      </c>
      <c r="U37" s="403">
        <f>U$5*'(建設)投入係数表'!U37</f>
        <v>0</v>
      </c>
      <c r="V37" s="403">
        <f>V$5*'(建設)投入係数表'!V37</f>
        <v>0</v>
      </c>
      <c r="W37" s="165">
        <f>W$5*'(建設)投入係数表'!W37</f>
        <v>373.71567198525901</v>
      </c>
      <c r="X37" s="403">
        <f>X$5*'(建設)投入係数表'!X37</f>
        <v>159.40309591136858</v>
      </c>
      <c r="Y37" s="403">
        <f>Y$5*'(建設)投入係数表'!Y37</f>
        <v>150.47936148555448</v>
      </c>
      <c r="Z37" s="403">
        <f>Z$5*'(建設)投入係数表'!Z37</f>
        <v>8.9609109998384753</v>
      </c>
      <c r="AA37" s="403">
        <f>AA$5*'(建設)投入係数表'!AA37</f>
        <v>7.3462995705986351</v>
      </c>
      <c r="AB37" s="403">
        <f>AB$5*'(建設)投入係数表'!AB37</f>
        <v>0</v>
      </c>
      <c r="AC37" s="403">
        <f>AC$5*'(建設)投入係数表'!AC37</f>
        <v>0</v>
      </c>
      <c r="AD37" s="403">
        <f>AD$5*'(建設)投入係数表'!AD37</f>
        <v>0</v>
      </c>
      <c r="AE37" s="403">
        <f>AE$5*'(建設)投入係数表'!AE37</f>
        <v>0</v>
      </c>
      <c r="AF37" s="165">
        <f>AF$5*'(建設)投入係数表'!AF37</f>
        <v>9.1389558966903461</v>
      </c>
      <c r="AG37" s="165">
        <f>AG$5*'(建設)投入係数表'!AG37</f>
        <v>2.4306374198589049</v>
      </c>
      <c r="AH37" s="165">
        <f>AH$5*'(建設)投入係数表'!AH37</f>
        <v>0</v>
      </c>
      <c r="AI37" s="165">
        <f>AI$5*'(建設)投入係数表'!AI37</f>
        <v>0</v>
      </c>
      <c r="AJ37" s="165">
        <f>AJ$5*'(建設)投入係数表'!AJ37</f>
        <v>0</v>
      </c>
      <c r="AK37" s="403">
        <f>AK$5*'(建設)投入係数表'!AK37</f>
        <v>0</v>
      </c>
      <c r="AL37" s="403">
        <f>AL$5*'(建設)投入係数表'!AL37</f>
        <v>0</v>
      </c>
      <c r="AM37" s="403">
        <f>AM$5*'(建設)投入係数表'!AM37</f>
        <v>0</v>
      </c>
      <c r="AN37" s="403">
        <f>AN$5*'(建設)投入係数表'!AN37</f>
        <v>0</v>
      </c>
      <c r="AO37" s="403">
        <f>AO$5*'(建設)投入係数表'!AO37</f>
        <v>0</v>
      </c>
      <c r="AP37" s="403">
        <f>AP$5*'(建設)投入係数表'!AP37</f>
        <v>0</v>
      </c>
      <c r="AQ37" s="403">
        <f>AQ$5*'(建設)投入係数表'!AQ37</f>
        <v>0</v>
      </c>
      <c r="AR37" s="165">
        <f>AR$5*'(建設)投入係数表'!AR37</f>
        <v>0</v>
      </c>
      <c r="AS37" s="165">
        <f>AS$5*'(建設)投入係数表'!AS37</f>
        <v>0</v>
      </c>
      <c r="AT37" s="403">
        <f>AT$5*'(建設)投入係数表'!AT37</f>
        <v>0</v>
      </c>
      <c r="AU37" s="403">
        <f>AU$5*'(建設)投入係数表'!AU37</f>
        <v>0</v>
      </c>
      <c r="AV37" s="403">
        <f>AV$5*'(建設)投入係数表'!AV37</f>
        <v>0</v>
      </c>
      <c r="AW37" s="403">
        <f>AW$5*'(建設)投入係数表'!AW37</f>
        <v>0</v>
      </c>
      <c r="AX37" s="165">
        <f>AX$5*'(建設)投入係数表'!AX37</f>
        <v>0</v>
      </c>
      <c r="AY37" s="403">
        <f>AY$5*'(建設)投入係数表'!AY37</f>
        <v>0</v>
      </c>
      <c r="AZ37" s="403">
        <f>AZ$5*'(建設)投入係数表'!AZ37</f>
        <v>0</v>
      </c>
      <c r="BA37" s="403">
        <f>BA$5*'(建設)投入係数表'!BA37</f>
        <v>0</v>
      </c>
      <c r="BB37" s="165">
        <f>BB$5*'(建設)投入係数表'!BB37</f>
        <v>1.9204205943304904</v>
      </c>
      <c r="BC37" s="165">
        <f>BC$5*'(建設)投入係数表'!BC37</f>
        <v>0</v>
      </c>
      <c r="BD37" s="403">
        <f>BD$5*'(建設)投入係数表'!BD37</f>
        <v>0</v>
      </c>
      <c r="BE37" s="403">
        <f>BE$5*'(建設)投入係数表'!BE37</f>
        <v>0</v>
      </c>
      <c r="BF37" s="403">
        <f>BF$5*'(建設)投入係数表'!BF37</f>
        <v>0</v>
      </c>
      <c r="BG37" s="403">
        <f>BG$5*'(建設)投入係数表'!BG37</f>
        <v>0</v>
      </c>
      <c r="BH37" s="403">
        <f>BH$5*'(建設)投入係数表'!BH37</f>
        <v>0</v>
      </c>
      <c r="BI37" s="403">
        <f>BI$5*'(建設)投入係数表'!BI37</f>
        <v>0</v>
      </c>
      <c r="BJ37" s="403">
        <f>BJ$5*'(建設)投入係数表'!BJ37</f>
        <v>0.8112935605085706</v>
      </c>
      <c r="BK37" s="403">
        <f>BK$5*'(建設)投入係数表'!BK37</f>
        <v>0</v>
      </c>
      <c r="BL37" s="403">
        <f>BL$5*'(建設)投入係数表'!BL37</f>
        <v>0.29472738559053718</v>
      </c>
      <c r="BM37" s="403">
        <f>BM$5*'(建設)投入係数表'!BM37</f>
        <v>0</v>
      </c>
      <c r="BN37" s="403">
        <f>BN$5*'(建設)投入係数表'!BN37</f>
        <v>0</v>
      </c>
      <c r="BO37" s="165">
        <f>BO$5*'(建設)投入係数表'!BO37</f>
        <v>7.7944282117182633</v>
      </c>
      <c r="BP37" s="403">
        <f>BP$5*'(建設)投入係数表'!BP37</f>
        <v>0</v>
      </c>
      <c r="BQ37" s="403">
        <f>BQ$5*'(建設)投入係数表'!BQ37</f>
        <v>2.2551474825797664</v>
      </c>
      <c r="BR37" s="403">
        <f>BR$5*'(建設)投入係数表'!BR37</f>
        <v>0.16671217517094736</v>
      </c>
      <c r="BS37" s="403">
        <f>BS$5*'(建設)投入係数表'!BS37</f>
        <v>0.13055170228904711</v>
      </c>
      <c r="BT37" s="403">
        <f>BT$5*'(建設)投入係数表'!BT37</f>
        <v>0.29644459472175749</v>
      </c>
      <c r="BU37" s="403">
        <f>BU$5*'(建設)投入係数表'!BU37</f>
        <v>3.0893234616594274</v>
      </c>
      <c r="BV37" s="226">
        <f t="shared" si="0"/>
        <v>333.23386832988029</v>
      </c>
      <c r="BW37" s="407">
        <f t="shared" si="1"/>
        <v>1.3329354733195211E-3</v>
      </c>
    </row>
    <row r="38" spans="1:75" ht="21.75" customHeight="1" x14ac:dyDescent="0.25">
      <c r="A38" s="3">
        <v>33</v>
      </c>
      <c r="B38" s="8" t="s">
        <v>385</v>
      </c>
      <c r="C38" s="9" t="s">
        <v>284</v>
      </c>
      <c r="D38" s="165">
        <f>D$5*'(建設)投入係数表'!D38</f>
        <v>9605.381531807594</v>
      </c>
      <c r="E38" s="165">
        <f>E$5*'(建設)投入係数表'!E38</f>
        <v>3037.0477135894162</v>
      </c>
      <c r="F38" s="165">
        <f>F$5*'(建設)投入係数表'!F38</f>
        <v>0</v>
      </c>
      <c r="G38" s="165">
        <f>G$5*'(建設)投入係数表'!G38</f>
        <v>0</v>
      </c>
      <c r="H38" s="403">
        <f>H$5*'(建設)投入係数表'!H38</f>
        <v>0</v>
      </c>
      <c r="I38" s="403">
        <f>I$5*'(建設)投入係数表'!I38</f>
        <v>0</v>
      </c>
      <c r="J38" s="165">
        <f>J$5*'(建設)投入係数表'!J38</f>
        <v>0</v>
      </c>
      <c r="K38" s="403">
        <f>K$5*'(建設)投入係数表'!K38</f>
        <v>0</v>
      </c>
      <c r="L38" s="165">
        <f>L$5*'(建設)投入係数表'!L38</f>
        <v>0</v>
      </c>
      <c r="M38" s="403">
        <f>M$5*'(建設)投入係数表'!M38</f>
        <v>0</v>
      </c>
      <c r="N38" s="403">
        <f>N$5*'(建設)投入係数表'!N38</f>
        <v>0</v>
      </c>
      <c r="O38" s="165">
        <f>O$5*'(建設)投入係数表'!O38</f>
        <v>0</v>
      </c>
      <c r="P38" s="403">
        <f>P$5*'(建設)投入係数表'!P38</f>
        <v>0</v>
      </c>
      <c r="Q38" s="403">
        <f>Q$5*'(建設)投入係数表'!Q38</f>
        <v>0</v>
      </c>
      <c r="R38" s="403">
        <f>R$5*'(建設)投入係数表'!R38</f>
        <v>0</v>
      </c>
      <c r="S38" s="165">
        <f>S$5*'(建設)投入係数表'!S38</f>
        <v>3472.7260738518335</v>
      </c>
      <c r="T38" s="165">
        <f>T$5*'(建設)投入係数表'!T38</f>
        <v>0</v>
      </c>
      <c r="U38" s="403">
        <f>U$5*'(建設)投入係数表'!U38</f>
        <v>0</v>
      </c>
      <c r="V38" s="403">
        <f>V$5*'(建設)投入係数表'!V38</f>
        <v>0</v>
      </c>
      <c r="W38" s="165">
        <f>W$5*'(建設)投入係数表'!W38</f>
        <v>3531.1792391321746</v>
      </c>
      <c r="X38" s="403">
        <f>X$5*'(建設)投入係数表'!X38</f>
        <v>2147.3079838758199</v>
      </c>
      <c r="Y38" s="403">
        <f>Y$5*'(建設)投入係数表'!Y38</f>
        <v>1151.8429208801454</v>
      </c>
      <c r="Z38" s="403">
        <f>Z$5*'(建設)投入係数表'!Z38</f>
        <v>728.39846551445646</v>
      </c>
      <c r="AA38" s="403">
        <f>AA$5*'(建設)投入係数表'!AA38</f>
        <v>57.012174791614044</v>
      </c>
      <c r="AB38" s="403">
        <f>AB$5*'(建設)投入係数表'!AB38</f>
        <v>0</v>
      </c>
      <c r="AC38" s="403">
        <f>AC$5*'(建設)投入係数表'!AC38</f>
        <v>0</v>
      </c>
      <c r="AD38" s="403">
        <f>AD$5*'(建設)投入係数表'!AD38</f>
        <v>0</v>
      </c>
      <c r="AE38" s="403">
        <f>AE$5*'(建設)投入係数表'!AE38</f>
        <v>0</v>
      </c>
      <c r="AF38" s="165">
        <f>AF$5*'(建設)投入係数表'!AF38</f>
        <v>7732.2333728853037</v>
      </c>
      <c r="AG38" s="165">
        <f>AG$5*'(建設)投入係数表'!AG38</f>
        <v>2883.9988029769856</v>
      </c>
      <c r="AH38" s="165">
        <f>AH$5*'(建設)投入係数表'!AH38</f>
        <v>0</v>
      </c>
      <c r="AI38" s="165">
        <f>AI$5*'(建設)投入係数表'!AI38</f>
        <v>0</v>
      </c>
      <c r="AJ38" s="165">
        <f>AJ$5*'(建設)投入係数表'!AJ38</f>
        <v>0</v>
      </c>
      <c r="AK38" s="403">
        <f>AK$5*'(建設)投入係数表'!AK38</f>
        <v>0</v>
      </c>
      <c r="AL38" s="403">
        <f>AL$5*'(建設)投入係数表'!AL38</f>
        <v>0</v>
      </c>
      <c r="AM38" s="403">
        <f>AM$5*'(建設)投入係数表'!AM38</f>
        <v>0</v>
      </c>
      <c r="AN38" s="403">
        <f>AN$5*'(建設)投入係数表'!AN38</f>
        <v>0</v>
      </c>
      <c r="AO38" s="403">
        <f>AO$5*'(建設)投入係数表'!AO38</f>
        <v>0</v>
      </c>
      <c r="AP38" s="403">
        <f>AP$5*'(建設)投入係数表'!AP38</f>
        <v>0</v>
      </c>
      <c r="AQ38" s="403">
        <f>AQ$5*'(建設)投入係数表'!AQ38</f>
        <v>0</v>
      </c>
      <c r="AR38" s="165">
        <f>AR$5*'(建設)投入係数表'!AR38</f>
        <v>0</v>
      </c>
      <c r="AS38" s="165">
        <f>AS$5*'(建設)投入係数表'!AS38</f>
        <v>0</v>
      </c>
      <c r="AT38" s="403">
        <f>AT$5*'(建設)投入係数表'!AT38</f>
        <v>0</v>
      </c>
      <c r="AU38" s="403">
        <f>AU$5*'(建設)投入係数表'!AU38</f>
        <v>0</v>
      </c>
      <c r="AV38" s="403">
        <f>AV$5*'(建設)投入係数表'!AV38</f>
        <v>0</v>
      </c>
      <c r="AW38" s="403">
        <f>AW$5*'(建設)投入係数表'!AW38</f>
        <v>0</v>
      </c>
      <c r="AX38" s="165">
        <f>AX$5*'(建設)投入係数表'!AX38</f>
        <v>0</v>
      </c>
      <c r="AY38" s="403">
        <f>AY$5*'(建設)投入係数表'!AY38</f>
        <v>0</v>
      </c>
      <c r="AZ38" s="403">
        <f>AZ$5*'(建設)投入係数表'!AZ38</f>
        <v>0</v>
      </c>
      <c r="BA38" s="403">
        <f>BA$5*'(建設)投入係数表'!BA38</f>
        <v>0</v>
      </c>
      <c r="BB38" s="165">
        <f>BB$5*'(建設)投入係数表'!BB38</f>
        <v>3006.6377778019078</v>
      </c>
      <c r="BC38" s="165">
        <f>BC$5*'(建設)投入係数表'!BC38</f>
        <v>0</v>
      </c>
      <c r="BD38" s="403">
        <f>BD$5*'(建設)投入係数表'!BD38</f>
        <v>0</v>
      </c>
      <c r="BE38" s="403">
        <f>BE$5*'(建設)投入係数表'!BE38</f>
        <v>0</v>
      </c>
      <c r="BF38" s="403">
        <f>BF$5*'(建設)投入係数表'!BF38</f>
        <v>0</v>
      </c>
      <c r="BG38" s="403">
        <f>BG$5*'(建設)投入係数表'!BG38</f>
        <v>0</v>
      </c>
      <c r="BH38" s="403">
        <f>BH$5*'(建設)投入係数表'!BH38</f>
        <v>0</v>
      </c>
      <c r="BI38" s="403">
        <f>BI$5*'(建設)投入係数表'!BI38</f>
        <v>0</v>
      </c>
      <c r="BJ38" s="403">
        <f>BJ$5*'(建設)投入係数表'!BJ38</f>
        <v>1935.3407885931952</v>
      </c>
      <c r="BK38" s="403">
        <f>BK$5*'(建設)投入係数表'!BK38</f>
        <v>0</v>
      </c>
      <c r="BL38" s="403">
        <f>BL$5*'(建設)投入係数表'!BL38</f>
        <v>25.663666904776015</v>
      </c>
      <c r="BM38" s="403">
        <f>BM$5*'(建設)投入係数表'!BM38</f>
        <v>0</v>
      </c>
      <c r="BN38" s="403">
        <f>BN$5*'(建設)投入係数表'!BN38</f>
        <v>0</v>
      </c>
      <c r="BO38" s="165">
        <f>BO$5*'(建設)投入係数表'!BO38</f>
        <v>3945.4001482346644</v>
      </c>
      <c r="BP38" s="403">
        <f>BP$5*'(建設)投入係数表'!BP38</f>
        <v>0</v>
      </c>
      <c r="BQ38" s="403">
        <f>BQ$5*'(建設)投入係数表'!BQ38</f>
        <v>221.51142443231177</v>
      </c>
      <c r="BR38" s="403">
        <f>BR$5*'(建設)投入係数表'!BR38</f>
        <v>209.47384810229539</v>
      </c>
      <c r="BS38" s="403">
        <f>BS$5*'(建設)投入係数表'!BS38</f>
        <v>622.42304316788966</v>
      </c>
      <c r="BT38" s="403">
        <f>BT$5*'(建設)投入係数表'!BT38</f>
        <v>172.35600784064792</v>
      </c>
      <c r="BU38" s="403">
        <f>BU$5*'(建設)投入係数表'!BU38</f>
        <v>2387.7037777003306</v>
      </c>
      <c r="BV38" s="226">
        <f t="shared" si="0"/>
        <v>9659.0341018034815</v>
      </c>
      <c r="BW38" s="407">
        <f t="shared" si="1"/>
        <v>3.8636136407213924E-2</v>
      </c>
    </row>
    <row r="39" spans="1:75" ht="21.75" customHeight="1" x14ac:dyDescent="0.25">
      <c r="A39" s="3">
        <v>34</v>
      </c>
      <c r="B39" s="8" t="s">
        <v>386</v>
      </c>
      <c r="C39" s="9" t="s">
        <v>285</v>
      </c>
      <c r="D39" s="165">
        <f>D$5*'(建設)投入係数表'!D39</f>
        <v>732.1763764052165</v>
      </c>
      <c r="E39" s="165">
        <f>E$5*'(建設)投入係数表'!E39</f>
        <v>530.98525896995432</v>
      </c>
      <c r="F39" s="165">
        <f>F$5*'(建設)投入係数表'!F39</f>
        <v>0</v>
      </c>
      <c r="G39" s="165">
        <f>G$5*'(建設)投入係数表'!G39</f>
        <v>0</v>
      </c>
      <c r="H39" s="403">
        <f>H$5*'(建設)投入係数表'!H39</f>
        <v>0</v>
      </c>
      <c r="I39" s="403">
        <f>I$5*'(建設)投入係数表'!I39</f>
        <v>0</v>
      </c>
      <c r="J39" s="165">
        <f>J$5*'(建設)投入係数表'!J39</f>
        <v>0</v>
      </c>
      <c r="K39" s="403">
        <f>K$5*'(建設)投入係数表'!K39</f>
        <v>0</v>
      </c>
      <c r="L39" s="165">
        <f>L$5*'(建設)投入係数表'!L39</f>
        <v>0</v>
      </c>
      <c r="M39" s="403">
        <f>M$5*'(建設)投入係数表'!M39</f>
        <v>0</v>
      </c>
      <c r="N39" s="403">
        <f>N$5*'(建設)投入係数表'!N39</f>
        <v>0</v>
      </c>
      <c r="O39" s="165">
        <f>O$5*'(建設)投入係数表'!O39</f>
        <v>0</v>
      </c>
      <c r="P39" s="403">
        <f>P$5*'(建設)投入係数表'!P39</f>
        <v>0</v>
      </c>
      <c r="Q39" s="403">
        <f>Q$5*'(建設)投入係数表'!Q39</f>
        <v>0</v>
      </c>
      <c r="R39" s="403">
        <f>R$5*'(建設)投入係数表'!R39</f>
        <v>0</v>
      </c>
      <c r="S39" s="165">
        <f>S$5*'(建設)投入係数表'!S39</f>
        <v>490.37260793839442</v>
      </c>
      <c r="T39" s="165">
        <f>T$5*'(建設)投入係数表'!T39</f>
        <v>0</v>
      </c>
      <c r="U39" s="403">
        <f>U$5*'(建設)投入係数表'!U39</f>
        <v>0</v>
      </c>
      <c r="V39" s="403">
        <f>V$5*'(建設)投入係数表'!V39</f>
        <v>0</v>
      </c>
      <c r="W39" s="165">
        <f>W$5*'(建設)投入係数表'!W39</f>
        <v>489.42269547354005</v>
      </c>
      <c r="X39" s="403">
        <f>X$5*'(建設)投入係数表'!X39</f>
        <v>160.7932391896654</v>
      </c>
      <c r="Y39" s="403">
        <f>Y$5*'(建設)投入係数表'!Y39</f>
        <v>108.26404360772078</v>
      </c>
      <c r="Z39" s="403">
        <f>Z$5*'(建設)投入係数表'!Z39</f>
        <v>9.3935067032789537</v>
      </c>
      <c r="AA39" s="403">
        <f>AA$5*'(建設)投入係数表'!AA39</f>
        <v>11.462894670371305</v>
      </c>
      <c r="AB39" s="403">
        <f>AB$5*'(建設)投入係数表'!AB39</f>
        <v>0</v>
      </c>
      <c r="AC39" s="403">
        <f>AC$5*'(建設)投入係数表'!AC39</f>
        <v>0</v>
      </c>
      <c r="AD39" s="403">
        <f>AD$5*'(建設)投入係数表'!AD39</f>
        <v>0</v>
      </c>
      <c r="AE39" s="403">
        <f>AE$5*'(建設)投入係数表'!AE39</f>
        <v>0</v>
      </c>
      <c r="AF39" s="165">
        <f>AF$5*'(建設)投入係数表'!AF39</f>
        <v>56.469675410469073</v>
      </c>
      <c r="AG39" s="165">
        <f>AG$5*'(建設)投入係数表'!AG39</f>
        <v>12.145269713562085</v>
      </c>
      <c r="AH39" s="165">
        <f>AH$5*'(建設)投入係数表'!AH39</f>
        <v>0</v>
      </c>
      <c r="AI39" s="165">
        <f>AI$5*'(建設)投入係数表'!AI39</f>
        <v>0</v>
      </c>
      <c r="AJ39" s="165">
        <f>AJ$5*'(建設)投入係数表'!AJ39</f>
        <v>0</v>
      </c>
      <c r="AK39" s="403">
        <f>AK$5*'(建設)投入係数表'!AK39</f>
        <v>0</v>
      </c>
      <c r="AL39" s="403">
        <f>AL$5*'(建設)投入係数表'!AL39</f>
        <v>0</v>
      </c>
      <c r="AM39" s="403">
        <f>AM$5*'(建設)投入係数表'!AM39</f>
        <v>0</v>
      </c>
      <c r="AN39" s="403">
        <f>AN$5*'(建設)投入係数表'!AN39</f>
        <v>0</v>
      </c>
      <c r="AO39" s="403">
        <f>AO$5*'(建設)投入係数表'!AO39</f>
        <v>0</v>
      </c>
      <c r="AP39" s="403">
        <f>AP$5*'(建設)投入係数表'!AP39</f>
        <v>0</v>
      </c>
      <c r="AQ39" s="403">
        <f>AQ$5*'(建設)投入係数表'!AQ39</f>
        <v>0</v>
      </c>
      <c r="AR39" s="165">
        <f>AR$5*'(建設)投入係数表'!AR39</f>
        <v>0</v>
      </c>
      <c r="AS39" s="165">
        <f>AS$5*'(建設)投入係数表'!AS39</f>
        <v>0</v>
      </c>
      <c r="AT39" s="403">
        <f>AT$5*'(建設)投入係数表'!AT39</f>
        <v>0</v>
      </c>
      <c r="AU39" s="403">
        <f>AU$5*'(建設)投入係数表'!AU39</f>
        <v>0</v>
      </c>
      <c r="AV39" s="403">
        <f>AV$5*'(建設)投入係数表'!AV39</f>
        <v>0</v>
      </c>
      <c r="AW39" s="403">
        <f>AW$5*'(建設)投入係数表'!AW39</f>
        <v>0</v>
      </c>
      <c r="AX39" s="165">
        <f>AX$5*'(建設)投入係数表'!AX39</f>
        <v>0</v>
      </c>
      <c r="AY39" s="403">
        <f>AY$5*'(建設)投入係数表'!AY39</f>
        <v>0</v>
      </c>
      <c r="AZ39" s="403">
        <f>AZ$5*'(建設)投入係数表'!AZ39</f>
        <v>0</v>
      </c>
      <c r="BA39" s="403">
        <f>BA$5*'(建設)投入係数表'!BA39</f>
        <v>0</v>
      </c>
      <c r="BB39" s="165">
        <f>BB$5*'(建設)投入係数表'!BB39</f>
        <v>12.409621403973169</v>
      </c>
      <c r="BC39" s="165">
        <f>BC$5*'(建設)投入係数表'!BC39</f>
        <v>0</v>
      </c>
      <c r="BD39" s="403">
        <f>BD$5*'(建設)投入係数表'!BD39</f>
        <v>0</v>
      </c>
      <c r="BE39" s="403">
        <f>BE$5*'(建設)投入係数表'!BE39</f>
        <v>0</v>
      </c>
      <c r="BF39" s="403">
        <f>BF$5*'(建設)投入係数表'!BF39</f>
        <v>0</v>
      </c>
      <c r="BG39" s="403">
        <f>BG$5*'(建設)投入係数表'!BG39</f>
        <v>0</v>
      </c>
      <c r="BH39" s="403">
        <f>BH$5*'(建設)投入係数表'!BH39</f>
        <v>0</v>
      </c>
      <c r="BI39" s="403">
        <f>BI$5*'(建設)投入係数表'!BI39</f>
        <v>0</v>
      </c>
      <c r="BJ39" s="403">
        <f>BJ$5*'(建設)投入係数表'!BJ39</f>
        <v>0</v>
      </c>
      <c r="BK39" s="403">
        <f>BK$5*'(建設)投入係数表'!BK39</f>
        <v>0</v>
      </c>
      <c r="BL39" s="403">
        <f>BL$5*'(建設)投入係数表'!BL39</f>
        <v>2.3317039999251361</v>
      </c>
      <c r="BM39" s="403">
        <f>BM$5*'(建設)投入係数表'!BM39</f>
        <v>0</v>
      </c>
      <c r="BN39" s="403">
        <f>BN$5*'(建設)投入係数表'!BN39</f>
        <v>0</v>
      </c>
      <c r="BO39" s="165">
        <f>BO$5*'(建設)投入係数表'!BO39</f>
        <v>57.36192209144204</v>
      </c>
      <c r="BP39" s="403">
        <f>BP$5*'(建設)投入係数表'!BP39</f>
        <v>0</v>
      </c>
      <c r="BQ39" s="403">
        <f>BQ$5*'(建設)投入係数表'!BQ39</f>
        <v>69.140374369015319</v>
      </c>
      <c r="BR39" s="403">
        <f>BR$5*'(建設)投入係数表'!BR39</f>
        <v>2.917463065491579</v>
      </c>
      <c r="BS39" s="403">
        <f>BS$5*'(建設)投入係数表'!BS39</f>
        <v>2.8246641040721103</v>
      </c>
      <c r="BT39" s="403">
        <f>BT$5*'(建設)投入係数表'!BT39</f>
        <v>0.24027614519552973</v>
      </c>
      <c r="BU39" s="403">
        <f>BU$5*'(建設)投入係数表'!BU39</f>
        <v>2.5744362180495228</v>
      </c>
      <c r="BV39" s="226">
        <f t="shared" si="0"/>
        <v>369.94260207278563</v>
      </c>
      <c r="BW39" s="407">
        <f t="shared" si="1"/>
        <v>1.4797704082911425E-3</v>
      </c>
    </row>
    <row r="40" spans="1:75" ht="21.75" customHeight="1" x14ac:dyDescent="0.25">
      <c r="A40" s="3">
        <v>35</v>
      </c>
      <c r="B40" s="8" t="s">
        <v>387</v>
      </c>
      <c r="C40" s="9" t="s">
        <v>286</v>
      </c>
      <c r="D40" s="165">
        <f>D$5*'(建設)投入係数表'!D40</f>
        <v>2157.2946124458449</v>
      </c>
      <c r="E40" s="165">
        <f>E$5*'(建設)投入係数表'!E40</f>
        <v>893.16958628388318</v>
      </c>
      <c r="F40" s="165">
        <f>F$5*'(建設)投入係数表'!F40</f>
        <v>0</v>
      </c>
      <c r="G40" s="165">
        <f>G$5*'(建設)投入係数表'!G40</f>
        <v>0</v>
      </c>
      <c r="H40" s="403">
        <f>H$5*'(建設)投入係数表'!H40</f>
        <v>0</v>
      </c>
      <c r="I40" s="403">
        <f>I$5*'(建設)投入係数表'!I40</f>
        <v>0</v>
      </c>
      <c r="J40" s="165">
        <f>J$5*'(建設)投入係数表'!J40</f>
        <v>0</v>
      </c>
      <c r="K40" s="403">
        <f>K$5*'(建設)投入係数表'!K40</f>
        <v>0</v>
      </c>
      <c r="L40" s="165">
        <f>L$5*'(建設)投入係数表'!L40</f>
        <v>0</v>
      </c>
      <c r="M40" s="403">
        <f>M$5*'(建設)投入係数表'!M40</f>
        <v>0</v>
      </c>
      <c r="N40" s="403">
        <f>N$5*'(建設)投入係数表'!N40</f>
        <v>0</v>
      </c>
      <c r="O40" s="165">
        <f>O$5*'(建設)投入係数表'!O40</f>
        <v>0</v>
      </c>
      <c r="P40" s="403">
        <f>P$5*'(建設)投入係数表'!P40</f>
        <v>0</v>
      </c>
      <c r="Q40" s="403">
        <f>Q$5*'(建設)投入係数表'!Q40</f>
        <v>0</v>
      </c>
      <c r="R40" s="403">
        <f>R$5*'(建設)投入係数表'!R40</f>
        <v>0</v>
      </c>
      <c r="S40" s="165">
        <f>S$5*'(建設)投入係数表'!S40</f>
        <v>1100.4252482765171</v>
      </c>
      <c r="T40" s="165">
        <f>T$5*'(建設)投入係数表'!T40</f>
        <v>0</v>
      </c>
      <c r="U40" s="403">
        <f>U$5*'(建設)投入係数表'!U40</f>
        <v>0</v>
      </c>
      <c r="V40" s="403">
        <f>V$5*'(建設)投入係数表'!V40</f>
        <v>0</v>
      </c>
      <c r="W40" s="165">
        <f>W$5*'(建設)投入係数表'!W40</f>
        <v>1054.6162816411711</v>
      </c>
      <c r="X40" s="403">
        <f>X$5*'(建設)投入係数表'!X40</f>
        <v>513.88963187705735</v>
      </c>
      <c r="Y40" s="403">
        <f>Y$5*'(建設)投入係数表'!Y40</f>
        <v>381.87517004537716</v>
      </c>
      <c r="Z40" s="403">
        <f>Z$5*'(建設)投入係数表'!Z40</f>
        <v>39.242610240671944</v>
      </c>
      <c r="AA40" s="403">
        <f>AA$5*'(建設)投入係数表'!AA40</f>
        <v>18.991462490527908</v>
      </c>
      <c r="AB40" s="403">
        <f>AB$5*'(建設)投入係数表'!AB40</f>
        <v>0</v>
      </c>
      <c r="AC40" s="403">
        <f>AC$5*'(建設)投入係数表'!AC40</f>
        <v>0</v>
      </c>
      <c r="AD40" s="403">
        <f>AD$5*'(建設)投入係数表'!AD40</f>
        <v>0</v>
      </c>
      <c r="AE40" s="403">
        <f>AE$5*'(建設)投入係数表'!AE40</f>
        <v>0</v>
      </c>
      <c r="AF40" s="165">
        <f>AF$5*'(建設)投入係数表'!AF40</f>
        <v>1214.1426378713666</v>
      </c>
      <c r="AG40" s="165">
        <f>AG$5*'(建設)投入係数表'!AG40</f>
        <v>272.03345638088638</v>
      </c>
      <c r="AH40" s="165">
        <f>AH$5*'(建設)投入係数表'!AH40</f>
        <v>0</v>
      </c>
      <c r="AI40" s="165">
        <f>AI$5*'(建設)投入係数表'!AI40</f>
        <v>0</v>
      </c>
      <c r="AJ40" s="165">
        <f>AJ$5*'(建設)投入係数表'!AJ40</f>
        <v>0</v>
      </c>
      <c r="AK40" s="403">
        <f>AK$5*'(建設)投入係数表'!AK40</f>
        <v>0</v>
      </c>
      <c r="AL40" s="403">
        <f>AL$5*'(建設)投入係数表'!AL40</f>
        <v>0</v>
      </c>
      <c r="AM40" s="403">
        <f>AM$5*'(建設)投入係数表'!AM40</f>
        <v>0</v>
      </c>
      <c r="AN40" s="403">
        <f>AN$5*'(建設)投入係数表'!AN40</f>
        <v>0</v>
      </c>
      <c r="AO40" s="403">
        <f>AO$5*'(建設)投入係数表'!AO40</f>
        <v>0</v>
      </c>
      <c r="AP40" s="403">
        <f>AP$5*'(建設)投入係数表'!AP40</f>
        <v>0</v>
      </c>
      <c r="AQ40" s="403">
        <f>AQ$5*'(建設)投入係数表'!AQ40</f>
        <v>0</v>
      </c>
      <c r="AR40" s="165">
        <f>AR$5*'(建設)投入係数表'!AR40</f>
        <v>0</v>
      </c>
      <c r="AS40" s="165">
        <f>AS$5*'(建設)投入係数表'!AS40</f>
        <v>0</v>
      </c>
      <c r="AT40" s="403">
        <f>AT$5*'(建設)投入係数表'!AT40</f>
        <v>0</v>
      </c>
      <c r="AU40" s="403">
        <f>AU$5*'(建設)投入係数表'!AU40</f>
        <v>0</v>
      </c>
      <c r="AV40" s="403">
        <f>AV$5*'(建設)投入係数表'!AV40</f>
        <v>0</v>
      </c>
      <c r="AW40" s="403">
        <f>AW$5*'(建設)投入係数表'!AW40</f>
        <v>0</v>
      </c>
      <c r="AX40" s="165">
        <f>AX$5*'(建設)投入係数表'!AX40</f>
        <v>0</v>
      </c>
      <c r="AY40" s="403">
        <f>AY$5*'(建設)投入係数表'!AY40</f>
        <v>0</v>
      </c>
      <c r="AZ40" s="403">
        <f>AZ$5*'(建設)投入係数表'!AZ40</f>
        <v>0</v>
      </c>
      <c r="BA40" s="403">
        <f>BA$5*'(建設)投入係数表'!BA40</f>
        <v>0</v>
      </c>
      <c r="BB40" s="165">
        <f>BB$5*'(建設)投入係数表'!BB40</f>
        <v>311.42983110190954</v>
      </c>
      <c r="BC40" s="165">
        <f>BC$5*'(建設)投入係数表'!BC40</f>
        <v>0</v>
      </c>
      <c r="BD40" s="403">
        <f>BD$5*'(建設)投入係数表'!BD40</f>
        <v>0</v>
      </c>
      <c r="BE40" s="403">
        <f>BE$5*'(建設)投入係数表'!BE40</f>
        <v>0</v>
      </c>
      <c r="BF40" s="403">
        <f>BF$5*'(建設)投入係数表'!BF40</f>
        <v>0</v>
      </c>
      <c r="BG40" s="403">
        <f>BG$5*'(建設)投入係数表'!BG40</f>
        <v>0</v>
      </c>
      <c r="BH40" s="403">
        <f>BH$5*'(建設)投入係数表'!BH40</f>
        <v>0</v>
      </c>
      <c r="BI40" s="403">
        <f>BI$5*'(建設)投入係数表'!BI40</f>
        <v>0</v>
      </c>
      <c r="BJ40" s="403">
        <f>BJ$5*'(建設)投入係数表'!BJ40</f>
        <v>982.07085499562459</v>
      </c>
      <c r="BK40" s="403">
        <f>BK$5*'(建設)投入係数表'!BK40</f>
        <v>0</v>
      </c>
      <c r="BL40" s="403">
        <f>BL$5*'(建設)投入係数表'!BL40</f>
        <v>11.893555762818133</v>
      </c>
      <c r="BM40" s="403">
        <f>BM$5*'(建設)投入係数表'!BM40</f>
        <v>0</v>
      </c>
      <c r="BN40" s="403">
        <f>BN$5*'(建設)投入係数表'!BN40</f>
        <v>0</v>
      </c>
      <c r="BO40" s="165">
        <f>BO$5*'(建設)投入係数表'!BO40</f>
        <v>1198.4281906859628</v>
      </c>
      <c r="BP40" s="403">
        <f>BP$5*'(建設)投入係数表'!BP40</f>
        <v>0</v>
      </c>
      <c r="BQ40" s="403">
        <f>BQ$5*'(建設)投入係数表'!BQ40</f>
        <v>11.135883305452024</v>
      </c>
      <c r="BR40" s="403">
        <f>BR$5*'(建設)投入係数表'!BR40</f>
        <v>8.6690331088892627</v>
      </c>
      <c r="BS40" s="403">
        <f>BS$5*'(建設)投入係数表'!BS40</f>
        <v>158.57284493490528</v>
      </c>
      <c r="BT40" s="403">
        <f>BT$5*'(建設)投入係数表'!BT40</f>
        <v>71.22471446867489</v>
      </c>
      <c r="BU40" s="403">
        <f>BU$5*'(建設)投入係数表'!BU40</f>
        <v>983.81603325314722</v>
      </c>
      <c r="BV40" s="226">
        <f t="shared" si="0"/>
        <v>3181.3817944831453</v>
      </c>
      <c r="BW40" s="407">
        <f t="shared" si="1"/>
        <v>1.272552717793258E-2</v>
      </c>
    </row>
    <row r="41" spans="1:75" ht="21.75" customHeight="1" x14ac:dyDescent="0.25">
      <c r="A41" s="3">
        <v>36</v>
      </c>
      <c r="B41" s="8" t="s">
        <v>388</v>
      </c>
      <c r="C41" s="9" t="s">
        <v>287</v>
      </c>
      <c r="D41" s="165">
        <f>D$5*'(建設)投入係数表'!D41</f>
        <v>-7.665760385937082</v>
      </c>
      <c r="E41" s="165">
        <f>E$5*'(建設)投入係数表'!E41</f>
        <v>0</v>
      </c>
      <c r="F41" s="165">
        <f>F$5*'(建設)投入係数表'!F41</f>
        <v>0</v>
      </c>
      <c r="G41" s="165">
        <f>G$5*'(建設)投入係数表'!G41</f>
        <v>0</v>
      </c>
      <c r="H41" s="403">
        <f>H$5*'(建設)投入係数表'!H41</f>
        <v>0</v>
      </c>
      <c r="I41" s="403">
        <f>I$5*'(建設)投入係数表'!I41</f>
        <v>0</v>
      </c>
      <c r="J41" s="165">
        <f>J$5*'(建設)投入係数表'!J41</f>
        <v>0</v>
      </c>
      <c r="K41" s="403">
        <f>K$5*'(建設)投入係数表'!K41</f>
        <v>0</v>
      </c>
      <c r="L41" s="165">
        <f>L$5*'(建設)投入係数表'!L41</f>
        <v>0</v>
      </c>
      <c r="M41" s="403">
        <f>M$5*'(建設)投入係数表'!M41</f>
        <v>0</v>
      </c>
      <c r="N41" s="403">
        <f>N$5*'(建設)投入係数表'!N41</f>
        <v>0</v>
      </c>
      <c r="O41" s="165">
        <f>O$5*'(建設)投入係数表'!O41</f>
        <v>0</v>
      </c>
      <c r="P41" s="403">
        <f>P$5*'(建設)投入係数表'!P41</f>
        <v>0</v>
      </c>
      <c r="Q41" s="403">
        <f>Q$5*'(建設)投入係数表'!Q41</f>
        <v>0</v>
      </c>
      <c r="R41" s="403">
        <f>R$5*'(建設)投入係数表'!R41</f>
        <v>0</v>
      </c>
      <c r="S41" s="165">
        <f>S$5*'(建設)投入係数表'!S41</f>
        <v>0</v>
      </c>
      <c r="T41" s="165">
        <f>T$5*'(建設)投入係数表'!T41</f>
        <v>0</v>
      </c>
      <c r="U41" s="403">
        <f>U$5*'(建設)投入係数表'!U41</f>
        <v>0</v>
      </c>
      <c r="V41" s="403">
        <f>V$5*'(建設)投入係数表'!V41</f>
        <v>0</v>
      </c>
      <c r="W41" s="165">
        <f>W$5*'(建設)投入係数表'!W41</f>
        <v>0</v>
      </c>
      <c r="X41" s="403">
        <f>X$5*'(建設)投入係数表'!X41</f>
        <v>0</v>
      </c>
      <c r="Y41" s="403">
        <f>Y$5*'(建設)投入係数表'!Y41</f>
        <v>0</v>
      </c>
      <c r="Z41" s="403">
        <f>Z$5*'(建設)投入係数表'!Z41</f>
        <v>0</v>
      </c>
      <c r="AA41" s="403">
        <f>AA$5*'(建設)投入係数表'!AA41</f>
        <v>0</v>
      </c>
      <c r="AB41" s="403">
        <f>AB$5*'(建設)投入係数表'!AB41</f>
        <v>0</v>
      </c>
      <c r="AC41" s="403">
        <f>AC$5*'(建設)投入係数表'!AC41</f>
        <v>0</v>
      </c>
      <c r="AD41" s="403">
        <f>AD$5*'(建設)投入係数表'!AD41</f>
        <v>0</v>
      </c>
      <c r="AE41" s="403">
        <f>AE$5*'(建設)投入係数表'!AE41</f>
        <v>0</v>
      </c>
      <c r="AF41" s="165">
        <f>AF$5*'(建設)投入係数表'!AF41</f>
        <v>-13.028031514240427</v>
      </c>
      <c r="AG41" s="165">
        <f>AG$5*'(建設)投入係数表'!AG41</f>
        <v>-4.4693642459620584</v>
      </c>
      <c r="AH41" s="165">
        <f>AH$5*'(建設)投入係数表'!AH41</f>
        <v>0</v>
      </c>
      <c r="AI41" s="165">
        <f>AI$5*'(建設)投入係数表'!AI41</f>
        <v>0</v>
      </c>
      <c r="AJ41" s="165">
        <f>AJ$5*'(建設)投入係数表'!AJ41</f>
        <v>0</v>
      </c>
      <c r="AK41" s="403">
        <f>AK$5*'(建設)投入係数表'!AK41</f>
        <v>0</v>
      </c>
      <c r="AL41" s="403">
        <f>AL$5*'(建設)投入係数表'!AL41</f>
        <v>0</v>
      </c>
      <c r="AM41" s="403">
        <f>AM$5*'(建設)投入係数表'!AM41</f>
        <v>0</v>
      </c>
      <c r="AN41" s="403">
        <f>AN$5*'(建設)投入係数表'!AN41</f>
        <v>0</v>
      </c>
      <c r="AO41" s="403">
        <f>AO$5*'(建設)投入係数表'!AO41</f>
        <v>0</v>
      </c>
      <c r="AP41" s="403">
        <f>AP$5*'(建設)投入係数表'!AP41</f>
        <v>0</v>
      </c>
      <c r="AQ41" s="403">
        <f>AQ$5*'(建設)投入係数表'!AQ41</f>
        <v>0</v>
      </c>
      <c r="AR41" s="165">
        <f>AR$5*'(建設)投入係数表'!AR41</f>
        <v>0</v>
      </c>
      <c r="AS41" s="165">
        <f>AS$5*'(建設)投入係数表'!AS41</f>
        <v>0</v>
      </c>
      <c r="AT41" s="403">
        <f>AT$5*'(建設)投入係数表'!AT41</f>
        <v>0</v>
      </c>
      <c r="AU41" s="403">
        <f>AU$5*'(建設)投入係数表'!AU41</f>
        <v>0</v>
      </c>
      <c r="AV41" s="403">
        <f>AV$5*'(建設)投入係数表'!AV41</f>
        <v>0</v>
      </c>
      <c r="AW41" s="403">
        <f>AW$5*'(建設)投入係数表'!AW41</f>
        <v>0</v>
      </c>
      <c r="AX41" s="165">
        <f>AX$5*'(建設)投入係数表'!AX41</f>
        <v>0</v>
      </c>
      <c r="AY41" s="403">
        <f>AY$5*'(建設)投入係数表'!AY41</f>
        <v>0</v>
      </c>
      <c r="AZ41" s="403">
        <f>AZ$5*'(建設)投入係数表'!AZ41</f>
        <v>0</v>
      </c>
      <c r="BA41" s="403">
        <f>BA$5*'(建設)投入係数表'!BA41</f>
        <v>0</v>
      </c>
      <c r="BB41" s="165">
        <f>BB$5*'(建設)投入係数表'!BB41</f>
        <v>-4.5719657804111673</v>
      </c>
      <c r="BC41" s="165">
        <f>BC$5*'(建設)投入係数表'!BC41</f>
        <v>0</v>
      </c>
      <c r="BD41" s="403">
        <f>BD$5*'(建設)投入係数表'!BD41</f>
        <v>0</v>
      </c>
      <c r="BE41" s="403">
        <f>BE$5*'(建設)投入係数表'!BE41</f>
        <v>0</v>
      </c>
      <c r="BF41" s="403">
        <f>BF$5*'(建設)投入係数表'!BF41</f>
        <v>0</v>
      </c>
      <c r="BG41" s="403">
        <f>BG$5*'(建設)投入係数表'!BG41</f>
        <v>0</v>
      </c>
      <c r="BH41" s="403">
        <f>BH$5*'(建設)投入係数表'!BH41</f>
        <v>0</v>
      </c>
      <c r="BI41" s="403">
        <f>BI$5*'(建設)投入係数表'!BI41</f>
        <v>0</v>
      </c>
      <c r="BJ41" s="403">
        <f>BJ$5*'(建設)投入係数表'!BJ41</f>
        <v>-4.4621145827971382</v>
      </c>
      <c r="BK41" s="403">
        <f>BK$5*'(建設)投入係数表'!BK41</f>
        <v>0</v>
      </c>
      <c r="BL41" s="403">
        <f>BL$5*'(建設)投入係数表'!BL41</f>
        <v>-0.16788268799460979</v>
      </c>
      <c r="BM41" s="403">
        <f>BM$5*'(建設)投入係数表'!BM41</f>
        <v>0</v>
      </c>
      <c r="BN41" s="403">
        <f>BN$5*'(建設)投入係数表'!BN41</f>
        <v>0</v>
      </c>
      <c r="BO41" s="165">
        <f>BO$5*'(建設)投入係数表'!BO41</f>
        <v>-7.8958191478056543</v>
      </c>
      <c r="BP41" s="403">
        <f>BP$5*'(建設)投入係数表'!BP41</f>
        <v>0</v>
      </c>
      <c r="BQ41" s="403">
        <f>BQ$5*'(建設)投入係数表'!BQ41</f>
        <v>-1.1013510961436068</v>
      </c>
      <c r="BR41" s="403">
        <f>BR$5*'(建設)投入係数表'!BR41</f>
        <v>-8.2522526709618944</v>
      </c>
      <c r="BS41" s="403">
        <f>BS$5*'(建設)投入係数表'!BS41</f>
        <v>-0.36791843372367822</v>
      </c>
      <c r="BT41" s="403">
        <f>BT$5*'(建設)投入係数表'!BT41</f>
        <v>-6.2409388362475254E-2</v>
      </c>
      <c r="BU41" s="403">
        <f>BU$5*'(建設)投入係数表'!BU41</f>
        <v>-1.2967530579805002</v>
      </c>
      <c r="BV41" s="226">
        <f t="shared" si="0"/>
        <v>-15.710681917963903</v>
      </c>
      <c r="BW41" s="407">
        <f t="shared" si="1"/>
        <v>-6.2842727671855612E-5</v>
      </c>
    </row>
    <row r="42" spans="1:75" ht="21.75" customHeight="1" x14ac:dyDescent="0.25">
      <c r="A42" s="3">
        <v>37</v>
      </c>
      <c r="B42" s="8" t="s">
        <v>389</v>
      </c>
      <c r="C42" s="9" t="s">
        <v>288</v>
      </c>
      <c r="D42" s="165">
        <f>D$5*'(建設)投入係数表'!D42</f>
        <v>5435.7635619771218</v>
      </c>
      <c r="E42" s="165">
        <f>E$5*'(建設)投入係数表'!E42</f>
        <v>2059.3061089783282</v>
      </c>
      <c r="F42" s="165">
        <f>F$5*'(建設)投入係数表'!F42</f>
        <v>0</v>
      </c>
      <c r="G42" s="165">
        <f>G$5*'(建設)投入係数表'!G42</f>
        <v>0</v>
      </c>
      <c r="H42" s="403">
        <f>H$5*'(建設)投入係数表'!H42</f>
        <v>0</v>
      </c>
      <c r="I42" s="403">
        <f>I$5*'(建設)投入係数表'!I42</f>
        <v>0</v>
      </c>
      <c r="J42" s="165">
        <f>J$5*'(建設)投入係数表'!J42</f>
        <v>0</v>
      </c>
      <c r="K42" s="403">
        <f>K$5*'(建設)投入係数表'!K42</f>
        <v>0</v>
      </c>
      <c r="L42" s="165">
        <f>L$5*'(建設)投入係数表'!L42</f>
        <v>0</v>
      </c>
      <c r="M42" s="403">
        <f>M$5*'(建設)投入係数表'!M42</f>
        <v>0</v>
      </c>
      <c r="N42" s="403">
        <f>N$5*'(建設)投入係数表'!N42</f>
        <v>0</v>
      </c>
      <c r="O42" s="165">
        <f>O$5*'(建設)投入係数表'!O42</f>
        <v>0</v>
      </c>
      <c r="P42" s="403">
        <f>P$5*'(建設)投入係数表'!P42</f>
        <v>0</v>
      </c>
      <c r="Q42" s="403">
        <f>Q$5*'(建設)投入係数表'!Q42</f>
        <v>0</v>
      </c>
      <c r="R42" s="403">
        <f>R$5*'(建設)投入係数表'!R42</f>
        <v>0</v>
      </c>
      <c r="S42" s="165">
        <f>S$5*'(建設)投入係数表'!S42</f>
        <v>2053.9384709430497</v>
      </c>
      <c r="T42" s="165">
        <f>T$5*'(建設)投入係数表'!T42</f>
        <v>0</v>
      </c>
      <c r="U42" s="403">
        <f>U$5*'(建設)投入係数表'!U42</f>
        <v>0</v>
      </c>
      <c r="V42" s="403">
        <f>V$5*'(建設)投入係数表'!V42</f>
        <v>0</v>
      </c>
      <c r="W42" s="165">
        <f>W$5*'(建設)投入係数表'!W42</f>
        <v>2129.3775517337008</v>
      </c>
      <c r="X42" s="403">
        <f>X$5*'(建設)投入係数表'!X42</f>
        <v>1498.1110729112052</v>
      </c>
      <c r="Y42" s="403">
        <f>Y$5*'(建設)投入係数表'!Y42</f>
        <v>700.90042713496132</v>
      </c>
      <c r="Z42" s="403">
        <f>Z$5*'(建設)投入係数表'!Z42</f>
        <v>363.07139395897269</v>
      </c>
      <c r="AA42" s="403">
        <f>AA$5*'(建設)投入係数表'!AA42</f>
        <v>42.592978024753727</v>
      </c>
      <c r="AB42" s="403">
        <f>AB$5*'(建設)投入係数表'!AB42</f>
        <v>0</v>
      </c>
      <c r="AC42" s="403">
        <f>AC$5*'(建設)投入係数表'!AC42</f>
        <v>0</v>
      </c>
      <c r="AD42" s="403">
        <f>AD$5*'(建設)投入係数表'!AD42</f>
        <v>0</v>
      </c>
      <c r="AE42" s="403">
        <f>AE$5*'(建設)投入係数表'!AE42</f>
        <v>0</v>
      </c>
      <c r="AF42" s="165">
        <f>AF$5*'(建設)投入係数表'!AF42</f>
        <v>3959.7110464049733</v>
      </c>
      <c r="AG42" s="165">
        <f>AG$5*'(建設)投入係数表'!AG42</f>
        <v>1001.802651497026</v>
      </c>
      <c r="AH42" s="165">
        <f>AH$5*'(建設)投入係数表'!AH42</f>
        <v>0</v>
      </c>
      <c r="AI42" s="165">
        <f>AI$5*'(建設)投入係数表'!AI42</f>
        <v>0</v>
      </c>
      <c r="AJ42" s="165">
        <f>AJ$5*'(建設)投入係数表'!AJ42</f>
        <v>0</v>
      </c>
      <c r="AK42" s="403">
        <f>AK$5*'(建設)投入係数表'!AK42</f>
        <v>0</v>
      </c>
      <c r="AL42" s="403">
        <f>AL$5*'(建設)投入係数表'!AL42</f>
        <v>0</v>
      </c>
      <c r="AM42" s="403">
        <f>AM$5*'(建設)投入係数表'!AM42</f>
        <v>0</v>
      </c>
      <c r="AN42" s="403">
        <f>AN$5*'(建設)投入係数表'!AN42</f>
        <v>0</v>
      </c>
      <c r="AO42" s="403">
        <f>AO$5*'(建設)投入係数表'!AO42</f>
        <v>0</v>
      </c>
      <c r="AP42" s="403">
        <f>AP$5*'(建設)投入係数表'!AP42</f>
        <v>0</v>
      </c>
      <c r="AQ42" s="403">
        <f>AQ$5*'(建設)投入係数表'!AQ42</f>
        <v>0</v>
      </c>
      <c r="AR42" s="165">
        <f>AR$5*'(建設)投入係数表'!AR42</f>
        <v>0</v>
      </c>
      <c r="AS42" s="165">
        <f>AS$5*'(建設)投入係数表'!AS42</f>
        <v>0</v>
      </c>
      <c r="AT42" s="403">
        <f>AT$5*'(建設)投入係数表'!AT42</f>
        <v>0</v>
      </c>
      <c r="AU42" s="403">
        <f>AU$5*'(建設)投入係数表'!AU42</f>
        <v>0</v>
      </c>
      <c r="AV42" s="403">
        <f>AV$5*'(建設)投入係数表'!AV42</f>
        <v>0</v>
      </c>
      <c r="AW42" s="403">
        <f>AW$5*'(建設)投入係数表'!AW42</f>
        <v>0</v>
      </c>
      <c r="AX42" s="165">
        <f>AX$5*'(建設)投入係数表'!AX42</f>
        <v>0</v>
      </c>
      <c r="AY42" s="403">
        <f>AY$5*'(建設)投入係数表'!AY42</f>
        <v>0</v>
      </c>
      <c r="AZ42" s="403">
        <f>AZ$5*'(建設)投入係数表'!AZ42</f>
        <v>0</v>
      </c>
      <c r="BA42" s="403">
        <f>BA$5*'(建設)投入係数表'!BA42</f>
        <v>0</v>
      </c>
      <c r="BB42" s="165">
        <f>BB$5*'(建設)投入係数表'!BB42</f>
        <v>879.59162551492454</v>
      </c>
      <c r="BC42" s="165">
        <f>BC$5*'(建設)投入係数表'!BC42</f>
        <v>0</v>
      </c>
      <c r="BD42" s="403">
        <f>BD$5*'(建設)投入係数表'!BD42</f>
        <v>0</v>
      </c>
      <c r="BE42" s="403">
        <f>BE$5*'(建設)投入係数表'!BE42</f>
        <v>0</v>
      </c>
      <c r="BF42" s="403">
        <f>BF$5*'(建設)投入係数表'!BF42</f>
        <v>0</v>
      </c>
      <c r="BG42" s="403">
        <f>BG$5*'(建設)投入係数表'!BG42</f>
        <v>0</v>
      </c>
      <c r="BH42" s="403">
        <f>BH$5*'(建設)投入係数表'!BH42</f>
        <v>0</v>
      </c>
      <c r="BI42" s="403">
        <f>BI$5*'(建設)投入係数表'!BI42</f>
        <v>0</v>
      </c>
      <c r="BJ42" s="403">
        <f>BJ$5*'(建設)投入係数表'!BJ42</f>
        <v>565.87725845472789</v>
      </c>
      <c r="BK42" s="403">
        <f>BK$5*'(建設)投入係数表'!BK42</f>
        <v>0</v>
      </c>
      <c r="BL42" s="403">
        <f>BL$5*'(建設)投入係数表'!BL42</f>
        <v>0.83195198717328855</v>
      </c>
      <c r="BM42" s="403">
        <f>BM$5*'(建設)投入係数表'!BM42</f>
        <v>0</v>
      </c>
      <c r="BN42" s="403">
        <f>BN$5*'(建設)投入係数表'!BN42</f>
        <v>0</v>
      </c>
      <c r="BO42" s="165">
        <f>BO$5*'(建設)投入係数表'!BO42</f>
        <v>3541.5220281975494</v>
      </c>
      <c r="BP42" s="403">
        <f>BP$5*'(建設)投入係数表'!BP42</f>
        <v>0</v>
      </c>
      <c r="BQ42" s="403">
        <f>BQ$5*'(建設)投入係数表'!BQ42</f>
        <v>243.66081869919989</v>
      </c>
      <c r="BR42" s="403">
        <f>BR$5*'(建設)投入係数表'!BR42</f>
        <v>103.94504121908568</v>
      </c>
      <c r="BS42" s="403">
        <f>BS$5*'(建設)投入係数表'!BS42</f>
        <v>858.61480928191929</v>
      </c>
      <c r="BT42" s="403">
        <f>BT$5*'(建設)投入係数表'!BT42</f>
        <v>25.172826796004397</v>
      </c>
      <c r="BU42" s="403">
        <f>BU$5*'(建設)投入係数表'!BU42</f>
        <v>1613.2180138214769</v>
      </c>
      <c r="BV42" s="226">
        <f t="shared" si="0"/>
        <v>6015.9965922894808</v>
      </c>
      <c r="BW42" s="407">
        <f t="shared" si="1"/>
        <v>2.4063986369157922E-2</v>
      </c>
    </row>
    <row r="43" spans="1:75" ht="21.75" customHeight="1" x14ac:dyDescent="0.25">
      <c r="A43" s="3">
        <v>38</v>
      </c>
      <c r="B43" s="8" t="s">
        <v>390</v>
      </c>
      <c r="C43" s="9" t="s">
        <v>391</v>
      </c>
      <c r="D43" s="165">
        <f>D$5*'(建設)投入係数表'!D43</f>
        <v>435.08440711005227</v>
      </c>
      <c r="E43" s="165">
        <f>E$5*'(建設)投入係数表'!E43</f>
        <v>27.683864085311264</v>
      </c>
      <c r="F43" s="165">
        <f>F$5*'(建設)投入係数表'!F43</f>
        <v>0</v>
      </c>
      <c r="G43" s="165">
        <f>G$5*'(建設)投入係数表'!G43</f>
        <v>0</v>
      </c>
      <c r="H43" s="403">
        <f>H$5*'(建設)投入係数表'!H43</f>
        <v>0</v>
      </c>
      <c r="I43" s="403">
        <f>I$5*'(建設)投入係数表'!I43</f>
        <v>0</v>
      </c>
      <c r="J43" s="165">
        <f>J$5*'(建設)投入係数表'!J43</f>
        <v>0</v>
      </c>
      <c r="K43" s="403">
        <f>K$5*'(建設)投入係数表'!K43</f>
        <v>0</v>
      </c>
      <c r="L43" s="165">
        <f>L$5*'(建設)投入係数表'!L43</f>
        <v>0</v>
      </c>
      <c r="M43" s="403">
        <f>M$5*'(建設)投入係数表'!M43</f>
        <v>0</v>
      </c>
      <c r="N43" s="403">
        <f>N$5*'(建設)投入係数表'!N43</f>
        <v>0</v>
      </c>
      <c r="O43" s="165">
        <f>O$5*'(建設)投入係数表'!O43</f>
        <v>0</v>
      </c>
      <c r="P43" s="403">
        <f>P$5*'(建設)投入係数表'!P43</f>
        <v>0</v>
      </c>
      <c r="Q43" s="403">
        <f>Q$5*'(建設)投入係数表'!Q43</f>
        <v>0</v>
      </c>
      <c r="R43" s="403">
        <f>R$5*'(建設)投入係数表'!R43</f>
        <v>0</v>
      </c>
      <c r="S43" s="165">
        <f>S$5*'(建設)投入係数表'!S43</f>
        <v>13.604646788563652</v>
      </c>
      <c r="T43" s="165">
        <f>T$5*'(建設)投入係数表'!T43</f>
        <v>0</v>
      </c>
      <c r="U43" s="403">
        <f>U$5*'(建設)投入係数表'!U43</f>
        <v>0</v>
      </c>
      <c r="V43" s="403">
        <f>V$5*'(建設)投入係数表'!V43</f>
        <v>0</v>
      </c>
      <c r="W43" s="165">
        <f>W$5*'(建設)投入係数表'!W43</f>
        <v>12.062867336142723</v>
      </c>
      <c r="X43" s="403">
        <f>X$5*'(建設)投入係数表'!X43</f>
        <v>7.8774785770153075</v>
      </c>
      <c r="Y43" s="403">
        <f>Y$5*'(建設)投入係数表'!Y43</f>
        <v>3.3790275782684387</v>
      </c>
      <c r="Z43" s="403">
        <f>Z$5*'(建設)投入係数表'!Z43</f>
        <v>0.46349539654336941</v>
      </c>
      <c r="AA43" s="403">
        <f>AA$5*'(建設)投入係数表'!AA43</f>
        <v>0.18449103308916392</v>
      </c>
      <c r="AB43" s="403">
        <f>AB$5*'(建設)投入係数表'!AB43</f>
        <v>0</v>
      </c>
      <c r="AC43" s="403">
        <f>AC$5*'(建設)投入係数表'!AC43</f>
        <v>0</v>
      </c>
      <c r="AD43" s="403">
        <f>AD$5*'(建設)投入係数表'!AD43</f>
        <v>0</v>
      </c>
      <c r="AE43" s="403">
        <f>AE$5*'(建設)投入係数表'!AE43</f>
        <v>0</v>
      </c>
      <c r="AF43" s="165">
        <f>AF$5*'(建設)投入係数表'!AF43</f>
        <v>676.57274390591624</v>
      </c>
      <c r="AG43" s="165">
        <f>AG$5*'(建設)投入係数表'!AG43</f>
        <v>57.610857282095509</v>
      </c>
      <c r="AH43" s="165">
        <f>AH$5*'(建設)投入係数表'!AH43</f>
        <v>0</v>
      </c>
      <c r="AI43" s="165">
        <f>AI$5*'(建設)投入係数表'!AI43</f>
        <v>0</v>
      </c>
      <c r="AJ43" s="165">
        <f>AJ$5*'(建設)投入係数表'!AJ43</f>
        <v>0</v>
      </c>
      <c r="AK43" s="403">
        <f>AK$5*'(建設)投入係数表'!AK43</f>
        <v>0</v>
      </c>
      <c r="AL43" s="403">
        <f>AL$5*'(建設)投入係数表'!AL43</f>
        <v>0</v>
      </c>
      <c r="AM43" s="403">
        <f>AM$5*'(建設)投入係数表'!AM43</f>
        <v>0</v>
      </c>
      <c r="AN43" s="403">
        <f>AN$5*'(建設)投入係数表'!AN43</f>
        <v>0</v>
      </c>
      <c r="AO43" s="403">
        <f>AO$5*'(建設)投入係数表'!AO43</f>
        <v>0</v>
      </c>
      <c r="AP43" s="403">
        <f>AP$5*'(建設)投入係数表'!AP43</f>
        <v>0</v>
      </c>
      <c r="AQ43" s="403">
        <f>AQ$5*'(建設)投入係数表'!AQ43</f>
        <v>0</v>
      </c>
      <c r="AR43" s="165">
        <f>AR$5*'(建設)投入係数表'!AR43</f>
        <v>0</v>
      </c>
      <c r="AS43" s="165">
        <f>AS$5*'(建設)投入係数表'!AS43</f>
        <v>0</v>
      </c>
      <c r="AT43" s="403">
        <f>AT$5*'(建設)投入係数表'!AT43</f>
        <v>0</v>
      </c>
      <c r="AU43" s="403">
        <f>AU$5*'(建設)投入係数表'!AU43</f>
        <v>0</v>
      </c>
      <c r="AV43" s="403">
        <f>AV$5*'(建設)投入係数表'!AV43</f>
        <v>0</v>
      </c>
      <c r="AW43" s="403">
        <f>AW$5*'(建設)投入係数表'!AW43</f>
        <v>0</v>
      </c>
      <c r="AX43" s="165">
        <f>AX$5*'(建設)投入係数表'!AX43</f>
        <v>0</v>
      </c>
      <c r="AY43" s="403">
        <f>AY$5*'(建設)投入係数表'!AY43</f>
        <v>0</v>
      </c>
      <c r="AZ43" s="403">
        <f>AZ$5*'(建設)投入係数表'!AZ43</f>
        <v>0</v>
      </c>
      <c r="BA43" s="403">
        <f>BA$5*'(建設)投入係数表'!BA43</f>
        <v>0</v>
      </c>
      <c r="BB43" s="165">
        <f>BB$5*'(建設)投入係数表'!BB43</f>
        <v>44.228163636941296</v>
      </c>
      <c r="BC43" s="165">
        <f>BC$5*'(建設)投入係数表'!BC43</f>
        <v>0</v>
      </c>
      <c r="BD43" s="403">
        <f>BD$5*'(建設)投入係数表'!BD43</f>
        <v>0</v>
      </c>
      <c r="BE43" s="403">
        <f>BE$5*'(建設)投入係数表'!BE43</f>
        <v>0</v>
      </c>
      <c r="BF43" s="403">
        <f>BF$5*'(建設)投入係数表'!BF43</f>
        <v>0</v>
      </c>
      <c r="BG43" s="403">
        <f>BG$5*'(建設)投入係数表'!BG43</f>
        <v>0</v>
      </c>
      <c r="BH43" s="403">
        <f>BH$5*'(建設)投入係数表'!BH43</f>
        <v>0</v>
      </c>
      <c r="BI43" s="403">
        <f>BI$5*'(建設)投入係数表'!BI43</f>
        <v>0</v>
      </c>
      <c r="BJ43" s="403">
        <f>BJ$5*'(建設)投入係数表'!BJ43</f>
        <v>6.8959952643228499</v>
      </c>
      <c r="BK43" s="403">
        <f>BK$5*'(建設)投入係数表'!BK43</f>
        <v>0</v>
      </c>
      <c r="BL43" s="403">
        <f>BL$5*'(建設)投入係数表'!BL43</f>
        <v>0.28353520639089652</v>
      </c>
      <c r="BM43" s="403">
        <f>BM$5*'(建設)投入係数表'!BM43</f>
        <v>0</v>
      </c>
      <c r="BN43" s="403">
        <f>BN$5*'(建設)投入係数表'!BN43</f>
        <v>0</v>
      </c>
      <c r="BO43" s="165">
        <f>BO$5*'(建設)投入係数表'!BO43</f>
        <v>968.68900337894354</v>
      </c>
      <c r="BP43" s="403">
        <f>BP$5*'(建設)投入係数表'!BP43</f>
        <v>0</v>
      </c>
      <c r="BQ43" s="403">
        <f>BQ$5*'(建設)投入係数表'!BQ43</f>
        <v>5.2620107926861213</v>
      </c>
      <c r="BR43" s="403">
        <f>BR$5*'(建設)投入係数表'!BR43</f>
        <v>5.5015017806412629</v>
      </c>
      <c r="BS43" s="403">
        <f>BS$5*'(建設)投入係数表'!BS43</f>
        <v>817.43168137801081</v>
      </c>
      <c r="BT43" s="403">
        <f>BT$5*'(建設)投入係数表'!BT43</f>
        <v>4.4029823489726301</v>
      </c>
      <c r="BU43" s="403">
        <f>BU$5*'(建設)投入係数表'!BU43</f>
        <v>15.351267818739746</v>
      </c>
      <c r="BV43" s="226">
        <f t="shared" si="0"/>
        <v>867.0334671746806</v>
      </c>
      <c r="BW43" s="407">
        <f t="shared" si="1"/>
        <v>3.4681338686987223E-3</v>
      </c>
    </row>
    <row r="44" spans="1:75" ht="21.75" customHeight="1" x14ac:dyDescent="0.25">
      <c r="A44" s="3">
        <v>39</v>
      </c>
      <c r="B44" s="8" t="s">
        <v>392</v>
      </c>
      <c r="C44" s="9" t="s">
        <v>393</v>
      </c>
      <c r="D44" s="165">
        <f>D$5*'(建設)投入係数表'!D44</f>
        <v>83.067614684369573</v>
      </c>
      <c r="E44" s="165">
        <f>E$5*'(建設)投入係数表'!E44</f>
        <v>25.820333015656047</v>
      </c>
      <c r="F44" s="165">
        <f>F$5*'(建設)投入係数表'!F44</f>
        <v>0</v>
      </c>
      <c r="G44" s="165">
        <f>G$5*'(建設)投入係数表'!G44</f>
        <v>0</v>
      </c>
      <c r="H44" s="403">
        <f>H$5*'(建設)投入係数表'!H44</f>
        <v>0</v>
      </c>
      <c r="I44" s="403">
        <f>I$5*'(建設)投入係数表'!I44</f>
        <v>0</v>
      </c>
      <c r="J44" s="165">
        <f>J$5*'(建設)投入係数表'!J44</f>
        <v>0</v>
      </c>
      <c r="K44" s="403">
        <f>K$5*'(建設)投入係数表'!K44</f>
        <v>0</v>
      </c>
      <c r="L44" s="165">
        <f>L$5*'(建設)投入係数表'!L44</f>
        <v>0</v>
      </c>
      <c r="M44" s="403">
        <f>M$5*'(建設)投入係数表'!M44</f>
        <v>0</v>
      </c>
      <c r="N44" s="403">
        <f>N$5*'(建設)投入係数表'!N44</f>
        <v>0</v>
      </c>
      <c r="O44" s="165">
        <f>O$5*'(建設)投入係数表'!O44</f>
        <v>0</v>
      </c>
      <c r="P44" s="403">
        <f>P$5*'(建設)投入係数表'!P44</f>
        <v>0</v>
      </c>
      <c r="Q44" s="403">
        <f>Q$5*'(建設)投入係数表'!Q44</f>
        <v>0</v>
      </c>
      <c r="R44" s="403">
        <f>R$5*'(建設)投入係数表'!R44</f>
        <v>0</v>
      </c>
      <c r="S44" s="165">
        <f>S$5*'(建設)投入係数表'!S44</f>
        <v>23.206591602071594</v>
      </c>
      <c r="T44" s="165">
        <f>T$5*'(建設)投入係数表'!T44</f>
        <v>0</v>
      </c>
      <c r="U44" s="403">
        <f>U$5*'(建設)投入係数表'!U44</f>
        <v>0</v>
      </c>
      <c r="V44" s="403">
        <f>V$5*'(建設)投入係数表'!V44</f>
        <v>0</v>
      </c>
      <c r="W44" s="165">
        <f>W$5*'(建設)投入係数表'!W44</f>
        <v>22.73448397285032</v>
      </c>
      <c r="X44" s="403">
        <f>X$5*'(建設)投入係数表'!X44</f>
        <v>14.364813875733796</v>
      </c>
      <c r="Y44" s="403">
        <f>Y$5*'(建設)投入係数表'!Y44</f>
        <v>5.8119274346217145</v>
      </c>
      <c r="Z44" s="403">
        <f>Z$5*'(建設)投入係数表'!Z44</f>
        <v>2.2865772896139558</v>
      </c>
      <c r="AA44" s="403">
        <f>AA$5*'(建設)投入係数表'!AA44</f>
        <v>0.42010608739580702</v>
      </c>
      <c r="AB44" s="403">
        <f>AB$5*'(建設)投入係数表'!AB44</f>
        <v>0</v>
      </c>
      <c r="AC44" s="403">
        <f>AC$5*'(建設)投入係数表'!AC44</f>
        <v>0</v>
      </c>
      <c r="AD44" s="403">
        <f>AD$5*'(建設)投入係数表'!AD44</f>
        <v>0</v>
      </c>
      <c r="AE44" s="403">
        <f>AE$5*'(建設)投入係数表'!AE44</f>
        <v>0</v>
      </c>
      <c r="AF44" s="165">
        <f>AF$5*'(建設)投入係数表'!AF44</f>
        <v>42.088275325685402</v>
      </c>
      <c r="AG44" s="165">
        <f>AG$5*'(建設)投入係数表'!AG44</f>
        <v>19.338214651483305</v>
      </c>
      <c r="AH44" s="165">
        <f>AH$5*'(建設)投入係数表'!AH44</f>
        <v>0</v>
      </c>
      <c r="AI44" s="165">
        <f>AI$5*'(建設)投入係数表'!AI44</f>
        <v>0</v>
      </c>
      <c r="AJ44" s="165">
        <f>AJ$5*'(建設)投入係数表'!AJ44</f>
        <v>0</v>
      </c>
      <c r="AK44" s="403">
        <f>AK$5*'(建設)投入係数表'!AK44</f>
        <v>0</v>
      </c>
      <c r="AL44" s="403">
        <f>AL$5*'(建設)投入係数表'!AL44</f>
        <v>0</v>
      </c>
      <c r="AM44" s="403">
        <f>AM$5*'(建設)投入係数表'!AM44</f>
        <v>0</v>
      </c>
      <c r="AN44" s="403">
        <f>AN$5*'(建設)投入係数表'!AN44</f>
        <v>0</v>
      </c>
      <c r="AO44" s="403">
        <f>AO$5*'(建設)投入係数表'!AO44</f>
        <v>0</v>
      </c>
      <c r="AP44" s="403">
        <f>AP$5*'(建設)投入係数表'!AP44</f>
        <v>0</v>
      </c>
      <c r="AQ44" s="403">
        <f>AQ$5*'(建設)投入係数表'!AQ44</f>
        <v>0</v>
      </c>
      <c r="AR44" s="165">
        <f>AR$5*'(建設)投入係数表'!AR44</f>
        <v>0</v>
      </c>
      <c r="AS44" s="165">
        <f>AS$5*'(建設)投入係数表'!AS44</f>
        <v>0</v>
      </c>
      <c r="AT44" s="403">
        <f>AT$5*'(建設)投入係数表'!AT44</f>
        <v>0</v>
      </c>
      <c r="AU44" s="403">
        <f>AU$5*'(建設)投入係数表'!AU44</f>
        <v>0</v>
      </c>
      <c r="AV44" s="403">
        <f>AV$5*'(建設)投入係数表'!AV44</f>
        <v>0</v>
      </c>
      <c r="AW44" s="403">
        <f>AW$5*'(建設)投入係数表'!AW44</f>
        <v>0</v>
      </c>
      <c r="AX44" s="165">
        <f>AX$5*'(建設)投入係数表'!AX44</f>
        <v>0</v>
      </c>
      <c r="AY44" s="403">
        <f>AY$5*'(建設)投入係数表'!AY44</f>
        <v>0</v>
      </c>
      <c r="AZ44" s="403">
        <f>AZ$5*'(建設)投入係数表'!AZ44</f>
        <v>0</v>
      </c>
      <c r="BA44" s="403">
        <f>BA$5*'(建設)投入係数表'!BA44</f>
        <v>0</v>
      </c>
      <c r="BB44" s="165">
        <f>BB$5*'(建設)投入係数表'!BB44</f>
        <v>9.2999048070623758</v>
      </c>
      <c r="BC44" s="165">
        <f>BC$5*'(建設)投入係数表'!BC44</f>
        <v>0</v>
      </c>
      <c r="BD44" s="403">
        <f>BD$5*'(建設)投入係数表'!BD44</f>
        <v>0</v>
      </c>
      <c r="BE44" s="403">
        <f>BE$5*'(建設)投入係数表'!BE44</f>
        <v>0</v>
      </c>
      <c r="BF44" s="403">
        <f>BF$5*'(建設)投入係数表'!BF44</f>
        <v>0</v>
      </c>
      <c r="BG44" s="403">
        <f>BG$5*'(建設)投入係数表'!BG44</f>
        <v>0</v>
      </c>
      <c r="BH44" s="403">
        <f>BH$5*'(建設)投入係数表'!BH44</f>
        <v>0</v>
      </c>
      <c r="BI44" s="403">
        <f>BI$5*'(建設)投入係数表'!BI44</f>
        <v>0</v>
      </c>
      <c r="BJ44" s="403">
        <f>BJ$5*'(建設)投入係数表'!BJ44</f>
        <v>9.3298759458485616</v>
      </c>
      <c r="BK44" s="403">
        <f>BK$5*'(建設)投入係数表'!BK44</f>
        <v>0</v>
      </c>
      <c r="BL44" s="403">
        <f>BL$5*'(建設)投入係数表'!BL44</f>
        <v>0.34322682878897998</v>
      </c>
      <c r="BM44" s="403">
        <f>BM$5*'(建設)投入係数表'!BM44</f>
        <v>0</v>
      </c>
      <c r="BN44" s="403">
        <f>BN$5*'(建設)投入係数表'!BN44</f>
        <v>0</v>
      </c>
      <c r="BO44" s="165">
        <f>BO$5*'(建設)投入係数表'!BO44</f>
        <v>9.8222469334661042</v>
      </c>
      <c r="BP44" s="403">
        <f>BP$5*'(建設)投入係数表'!BP44</f>
        <v>0</v>
      </c>
      <c r="BQ44" s="403">
        <f>BQ$5*'(建設)投入係数表'!BQ44</f>
        <v>1.241205203590414</v>
      </c>
      <c r="BR44" s="403">
        <f>BR$5*'(建設)投入係数表'!BR44</f>
        <v>0.83356087585473682</v>
      </c>
      <c r="BS44" s="403">
        <f>BS$5*'(建設)投入係数表'!BS44</f>
        <v>1.3411220326056656</v>
      </c>
      <c r="BT44" s="403">
        <f>BT$5*'(建設)投入係数表'!BT44</f>
        <v>0.23403520635928221</v>
      </c>
      <c r="BU44" s="403">
        <f>BU$5*'(建設)投入係数表'!BU44</f>
        <v>4.7293346820465301</v>
      </c>
      <c r="BV44" s="226">
        <f t="shared" ref="BV44:BV53" si="2">SUM(H44:I44,K44,M44:N44,P44:R44,U44:V44,X44:AE44,AK44:AQ44,AT44:AW44,AY44:BA44,BD44:BN44,BP44:BU44)</f>
        <v>40.935785462459435</v>
      </c>
      <c r="BW44" s="407">
        <f t="shared" ref="BW44:BW53" si="3">BV44/BV$5</f>
        <v>1.6374314184983775E-4</v>
      </c>
    </row>
    <row r="45" spans="1:75" ht="21.75" customHeight="1" x14ac:dyDescent="0.25">
      <c r="A45" s="3">
        <v>40</v>
      </c>
      <c r="B45" s="8" t="s">
        <v>394</v>
      </c>
      <c r="C45" s="9" t="s">
        <v>289</v>
      </c>
      <c r="D45" s="165">
        <f>D$5*'(建設)投入係数表'!D45</f>
        <v>9.8359756550151616</v>
      </c>
      <c r="E45" s="165">
        <f>E$5*'(建設)投入係数表'!E45</f>
        <v>7.958690452715242</v>
      </c>
      <c r="F45" s="165">
        <f>F$5*'(建設)投入係数表'!F45</f>
        <v>0</v>
      </c>
      <c r="G45" s="165">
        <f>G$5*'(建設)投入係数表'!G45</f>
        <v>0</v>
      </c>
      <c r="H45" s="403">
        <f>H$5*'(建設)投入係数表'!H45</f>
        <v>0</v>
      </c>
      <c r="I45" s="403">
        <f>I$5*'(建設)投入係数表'!I45</f>
        <v>0</v>
      </c>
      <c r="J45" s="165">
        <f>J$5*'(建設)投入係数表'!J45</f>
        <v>0</v>
      </c>
      <c r="K45" s="403">
        <f>K$5*'(建設)投入係数表'!K45</f>
        <v>0</v>
      </c>
      <c r="L45" s="165">
        <f>L$5*'(建設)投入係数表'!L45</f>
        <v>0</v>
      </c>
      <c r="M45" s="403">
        <f>M$5*'(建設)投入係数表'!M45</f>
        <v>0</v>
      </c>
      <c r="N45" s="403">
        <f>N$5*'(建設)投入係数表'!N45</f>
        <v>0</v>
      </c>
      <c r="O45" s="165">
        <f>O$5*'(建設)投入係数表'!O45</f>
        <v>0</v>
      </c>
      <c r="P45" s="403">
        <f>P$5*'(建設)投入係数表'!P45</f>
        <v>0</v>
      </c>
      <c r="Q45" s="403">
        <f>Q$5*'(建設)投入係数表'!Q45</f>
        <v>0</v>
      </c>
      <c r="R45" s="403">
        <f>R$5*'(建設)投入係数表'!R45</f>
        <v>0</v>
      </c>
      <c r="S45" s="165">
        <f>S$5*'(建設)投入係数表'!S45</f>
        <v>17.902443994294551</v>
      </c>
      <c r="T45" s="165">
        <f>T$5*'(建設)投入係数表'!T45</f>
        <v>0</v>
      </c>
      <c r="U45" s="403">
        <f>U$5*'(建設)投入係数表'!U45</f>
        <v>0</v>
      </c>
      <c r="V45" s="403">
        <f>V$5*'(建設)投入係数表'!V45</f>
        <v>0</v>
      </c>
      <c r="W45" s="165">
        <f>W$5*'(建設)投入係数表'!W45</f>
        <v>19.027162744875792</v>
      </c>
      <c r="X45" s="403">
        <f>X$5*'(建設)投入係数表'!X45</f>
        <v>11.584527319140159</v>
      </c>
      <c r="Y45" s="403">
        <f>Y$5*'(建設)投入係数表'!Y45</f>
        <v>4.8207460116629726</v>
      </c>
      <c r="Z45" s="403">
        <f>Z$5*'(建設)投入係数表'!Z45</f>
        <v>1.8848812792763689</v>
      </c>
      <c r="AA45" s="403">
        <f>AA$5*'(建設)投入係数表'!AA45</f>
        <v>0.35342258145996464</v>
      </c>
      <c r="AB45" s="403">
        <f>AB$5*'(建設)投入係数表'!AB45</f>
        <v>0</v>
      </c>
      <c r="AC45" s="403">
        <f>AC$5*'(建設)投入係数表'!AC45</f>
        <v>0</v>
      </c>
      <c r="AD45" s="403">
        <f>AD$5*'(建設)投入係数表'!AD45</f>
        <v>0</v>
      </c>
      <c r="AE45" s="403">
        <f>AE$5*'(建設)投入係数表'!AE45</f>
        <v>0</v>
      </c>
      <c r="AF45" s="165">
        <f>AF$5*'(建設)投入係数表'!AF45</f>
        <v>-0.8774587435390242</v>
      </c>
      <c r="AG45" s="165">
        <f>AG$5*'(建設)投入係数表'!AG45</f>
        <v>-0.17418248611366746</v>
      </c>
      <c r="AH45" s="165">
        <f>AH$5*'(建設)投入係数表'!AH45</f>
        <v>0</v>
      </c>
      <c r="AI45" s="165">
        <f>AI$5*'(建設)投入係数表'!AI45</f>
        <v>0</v>
      </c>
      <c r="AJ45" s="165">
        <f>AJ$5*'(建設)投入係数表'!AJ45</f>
        <v>0</v>
      </c>
      <c r="AK45" s="403">
        <f>AK$5*'(建設)投入係数表'!AK45</f>
        <v>0</v>
      </c>
      <c r="AL45" s="403">
        <f>AL$5*'(建設)投入係数表'!AL45</f>
        <v>0</v>
      </c>
      <c r="AM45" s="403">
        <f>AM$5*'(建設)投入係数表'!AM45</f>
        <v>0</v>
      </c>
      <c r="AN45" s="403">
        <f>AN$5*'(建設)投入係数表'!AN45</f>
        <v>0</v>
      </c>
      <c r="AO45" s="403">
        <f>AO$5*'(建設)投入係数表'!AO45</f>
        <v>0</v>
      </c>
      <c r="AP45" s="403">
        <f>AP$5*'(建設)投入係数表'!AP45</f>
        <v>0</v>
      </c>
      <c r="AQ45" s="403">
        <f>AQ$5*'(建設)投入係数表'!AQ45</f>
        <v>0</v>
      </c>
      <c r="AR45" s="165">
        <f>AR$5*'(建設)投入係数表'!AR45</f>
        <v>0</v>
      </c>
      <c r="AS45" s="165">
        <f>AS$5*'(建設)投入係数表'!AS45</f>
        <v>0</v>
      </c>
      <c r="AT45" s="403">
        <f>AT$5*'(建設)投入係数表'!AT45</f>
        <v>0</v>
      </c>
      <c r="AU45" s="403">
        <f>AU$5*'(建設)投入係数表'!AU45</f>
        <v>0</v>
      </c>
      <c r="AV45" s="403">
        <f>AV$5*'(建設)投入係数表'!AV45</f>
        <v>0</v>
      </c>
      <c r="AW45" s="403">
        <f>AW$5*'(建設)投入係数表'!AW45</f>
        <v>0</v>
      </c>
      <c r="AX45" s="165">
        <f>AX$5*'(建設)投入係数表'!AX45</f>
        <v>0</v>
      </c>
      <c r="AY45" s="403">
        <f>AY$5*'(建設)投入係数表'!AY45</f>
        <v>0</v>
      </c>
      <c r="AZ45" s="403">
        <f>AZ$5*'(建設)投入係数表'!AZ45</f>
        <v>0</v>
      </c>
      <c r="BA45" s="403">
        <f>BA$5*'(建設)投入係数表'!BA45</f>
        <v>0</v>
      </c>
      <c r="BB45" s="165">
        <f>BB$5*'(建設)投入係数表'!BB45</f>
        <v>-0.42892642716010954</v>
      </c>
      <c r="BC45" s="165">
        <f>BC$5*'(建設)投入係数表'!BC45</f>
        <v>0</v>
      </c>
      <c r="BD45" s="403">
        <f>BD$5*'(建設)投入係数表'!BD45</f>
        <v>0</v>
      </c>
      <c r="BE45" s="403">
        <f>BE$5*'(建設)投入係数表'!BE45</f>
        <v>0</v>
      </c>
      <c r="BF45" s="403">
        <f>BF$5*'(建設)投入係数表'!BF45</f>
        <v>0</v>
      </c>
      <c r="BG45" s="403">
        <f>BG$5*'(建設)投入係数表'!BG45</f>
        <v>0</v>
      </c>
      <c r="BH45" s="403">
        <f>BH$5*'(建設)投入係数表'!BH45</f>
        <v>0</v>
      </c>
      <c r="BI45" s="403">
        <f>BI$5*'(建設)投入係数表'!BI45</f>
        <v>0</v>
      </c>
      <c r="BJ45" s="403">
        <f>BJ$5*'(建設)投入係数表'!BJ45</f>
        <v>-0.4056467802542853</v>
      </c>
      <c r="BK45" s="403">
        <f>BK$5*'(建設)投入係数表'!BK45</f>
        <v>0</v>
      </c>
      <c r="BL45" s="403">
        <f>BL$5*'(建設)投入係数表'!BL45</f>
        <v>-1.4922905599520871E-2</v>
      </c>
      <c r="BM45" s="403">
        <f>BM$5*'(建設)投入係数表'!BM45</f>
        <v>0</v>
      </c>
      <c r="BN45" s="403">
        <f>BN$5*'(建設)投入係数表'!BN45</f>
        <v>0</v>
      </c>
      <c r="BO45" s="165">
        <f>BO$5*'(建設)投入係数表'!BO45</f>
        <v>-0.93786615880837632</v>
      </c>
      <c r="BP45" s="403">
        <f>BP$5*'(建設)投入係数表'!BP45</f>
        <v>0</v>
      </c>
      <c r="BQ45" s="403">
        <f>BQ$5*'(建設)投入係数表'!BQ45</f>
        <v>-1.7481763430850904E-2</v>
      </c>
      <c r="BR45" s="403">
        <f>BR$5*'(建設)投入係数表'!BR45</f>
        <v>0</v>
      </c>
      <c r="BS45" s="403">
        <f>BS$5*'(建設)投入係数表'!BS45</f>
        <v>-0.13055170228904711</v>
      </c>
      <c r="BT45" s="403">
        <f>BT$5*'(建設)投入係数表'!BT45</f>
        <v>-2.4963755344990103E-2</v>
      </c>
      <c r="BU45" s="403">
        <f>BU$5*'(建設)投入係数表'!BU45</f>
        <v>-0.47674744778694861</v>
      </c>
      <c r="BV45" s="226">
        <f t="shared" si="2"/>
        <v>17.57326283683382</v>
      </c>
      <c r="BW45" s="407">
        <f t="shared" si="3"/>
        <v>7.0293051347335278E-5</v>
      </c>
    </row>
    <row r="46" spans="1:75" ht="21.75" customHeight="1" x14ac:dyDescent="0.25">
      <c r="A46" s="3">
        <v>41</v>
      </c>
      <c r="B46" s="8" t="s">
        <v>395</v>
      </c>
      <c r="C46" s="9" t="s">
        <v>290</v>
      </c>
      <c r="D46" s="165">
        <f>D$5*'(建設)投入係数表'!D46</f>
        <v>2155.7063299001288</v>
      </c>
      <c r="E46" s="165">
        <f>E$5*'(建設)投入係数表'!E46</f>
        <v>692.54062036598464</v>
      </c>
      <c r="F46" s="165">
        <f>F$5*'(建設)投入係数表'!F46</f>
        <v>0</v>
      </c>
      <c r="G46" s="165">
        <f>G$5*'(建設)投入係数表'!G46</f>
        <v>0</v>
      </c>
      <c r="H46" s="403">
        <f>H$5*'(建設)投入係数表'!H46</f>
        <v>0</v>
      </c>
      <c r="I46" s="403">
        <f>I$5*'(建設)投入係数表'!I46</f>
        <v>0</v>
      </c>
      <c r="J46" s="165">
        <f>J$5*'(建設)投入係数表'!J46</f>
        <v>0</v>
      </c>
      <c r="K46" s="403">
        <f>K$5*'(建設)投入係数表'!K46</f>
        <v>0</v>
      </c>
      <c r="L46" s="165">
        <f>L$5*'(建設)投入係数表'!L46</f>
        <v>0</v>
      </c>
      <c r="M46" s="403">
        <f>M$5*'(建設)投入係数表'!M46</f>
        <v>0</v>
      </c>
      <c r="N46" s="403">
        <f>N$5*'(建設)投入係数表'!N46</f>
        <v>0</v>
      </c>
      <c r="O46" s="165">
        <f>O$5*'(建設)投入係数表'!O46</f>
        <v>0</v>
      </c>
      <c r="P46" s="403">
        <f>P$5*'(建設)投入係数表'!P46</f>
        <v>0</v>
      </c>
      <c r="Q46" s="403">
        <f>Q$5*'(建設)投入係数表'!Q46</f>
        <v>0</v>
      </c>
      <c r="R46" s="403">
        <f>R$5*'(建設)投入係数表'!R46</f>
        <v>0</v>
      </c>
      <c r="S46" s="165">
        <f>S$5*'(建設)投入係数表'!S46</f>
        <v>805.79157680828564</v>
      </c>
      <c r="T46" s="165">
        <f>T$5*'(建設)投入係数表'!T46</f>
        <v>0</v>
      </c>
      <c r="U46" s="403">
        <f>U$5*'(建設)投入係数表'!U46</f>
        <v>0</v>
      </c>
      <c r="V46" s="403">
        <f>V$5*'(建設)投入係数表'!V46</f>
        <v>0</v>
      </c>
      <c r="W46" s="165">
        <f>W$5*'(建設)投入係数表'!W46</f>
        <v>819.31799138237125</v>
      </c>
      <c r="X46" s="403">
        <f>X$5*'(建設)投入係数表'!X46</f>
        <v>558.37421678255566</v>
      </c>
      <c r="Y46" s="403">
        <f>Y$5*'(建設)投入係数表'!Y46</f>
        <v>183.86415395884663</v>
      </c>
      <c r="Z46" s="403">
        <f>Z$5*'(建設)投入係数表'!Z46</f>
        <v>54.198061702471328</v>
      </c>
      <c r="AA46" s="403">
        <f>AA$5*'(建設)投入係数表'!AA46</f>
        <v>12.574286435968679</v>
      </c>
      <c r="AB46" s="403">
        <f>AB$5*'(建設)投入係数表'!AB46</f>
        <v>0</v>
      </c>
      <c r="AC46" s="403">
        <f>AC$5*'(建設)投入係数表'!AC46</f>
        <v>0</v>
      </c>
      <c r="AD46" s="403">
        <f>AD$5*'(建設)投入係数表'!AD46</f>
        <v>0</v>
      </c>
      <c r="AE46" s="403">
        <f>AE$5*'(建設)投入係数表'!AE46</f>
        <v>0</v>
      </c>
      <c r="AF46" s="165">
        <f>AF$5*'(建設)投入係数表'!AF46</f>
        <v>1756.7467654755958</v>
      </c>
      <c r="AG46" s="165">
        <f>AG$5*'(建設)投入係数表'!AG46</f>
        <v>190.75357445166321</v>
      </c>
      <c r="AH46" s="165">
        <f>AH$5*'(建設)投入係数表'!AH46</f>
        <v>0</v>
      </c>
      <c r="AI46" s="165">
        <f>AI$5*'(建設)投入係数表'!AI46</f>
        <v>0</v>
      </c>
      <c r="AJ46" s="165">
        <f>AJ$5*'(建設)投入係数表'!AJ46</f>
        <v>0</v>
      </c>
      <c r="AK46" s="403">
        <f>AK$5*'(建設)投入係数表'!AK46</f>
        <v>0</v>
      </c>
      <c r="AL46" s="403">
        <f>AL$5*'(建設)投入係数表'!AL46</f>
        <v>0</v>
      </c>
      <c r="AM46" s="403">
        <f>AM$5*'(建設)投入係数表'!AM46</f>
        <v>0</v>
      </c>
      <c r="AN46" s="403">
        <f>AN$5*'(建設)投入係数表'!AN46</f>
        <v>0</v>
      </c>
      <c r="AO46" s="403">
        <f>AO$5*'(建設)投入係数表'!AO46</f>
        <v>0</v>
      </c>
      <c r="AP46" s="403">
        <f>AP$5*'(建設)投入係数表'!AP46</f>
        <v>0</v>
      </c>
      <c r="AQ46" s="403">
        <f>AQ$5*'(建設)投入係数表'!AQ46</f>
        <v>0</v>
      </c>
      <c r="AR46" s="165">
        <f>AR$5*'(建設)投入係数表'!AR46</f>
        <v>0</v>
      </c>
      <c r="AS46" s="165">
        <f>AS$5*'(建設)投入係数表'!AS46</f>
        <v>0</v>
      </c>
      <c r="AT46" s="403">
        <f>AT$5*'(建設)投入係数表'!AT46</f>
        <v>0</v>
      </c>
      <c r="AU46" s="403">
        <f>AU$5*'(建設)投入係数表'!AU46</f>
        <v>0</v>
      </c>
      <c r="AV46" s="403">
        <f>AV$5*'(建設)投入係数表'!AV46</f>
        <v>0</v>
      </c>
      <c r="AW46" s="403">
        <f>AW$5*'(建設)投入係数表'!AW46</f>
        <v>0</v>
      </c>
      <c r="AX46" s="165">
        <f>AX$5*'(建設)投入係数表'!AX46</f>
        <v>0</v>
      </c>
      <c r="AY46" s="403">
        <f>AY$5*'(建設)投入係数表'!AY46</f>
        <v>0</v>
      </c>
      <c r="AZ46" s="403">
        <f>AZ$5*'(建設)投入係数表'!AZ46</f>
        <v>0</v>
      </c>
      <c r="BA46" s="403">
        <f>BA$5*'(建設)投入係数表'!BA46</f>
        <v>0</v>
      </c>
      <c r="BB46" s="165">
        <f>BB$5*'(建設)投入係数表'!BB46</f>
        <v>215.00911994189488</v>
      </c>
      <c r="BC46" s="165">
        <f>BC$5*'(建設)投入係数表'!BC46</f>
        <v>0</v>
      </c>
      <c r="BD46" s="403">
        <f>BD$5*'(建設)投入係数表'!BD46</f>
        <v>0</v>
      </c>
      <c r="BE46" s="403">
        <f>BE$5*'(建設)投入係数表'!BE46</f>
        <v>0</v>
      </c>
      <c r="BF46" s="403">
        <f>BF$5*'(建設)投入係数表'!BF46</f>
        <v>0</v>
      </c>
      <c r="BG46" s="403">
        <f>BG$5*'(建設)投入係数表'!BG46</f>
        <v>0</v>
      </c>
      <c r="BH46" s="403">
        <f>BH$5*'(建設)投入係数表'!BH46</f>
        <v>0</v>
      </c>
      <c r="BI46" s="403">
        <f>BI$5*'(建設)投入係数表'!BI46</f>
        <v>0</v>
      </c>
      <c r="BJ46" s="403">
        <f>BJ$5*'(建設)投入係数表'!BJ46</f>
        <v>55.573608894837086</v>
      </c>
      <c r="BK46" s="403">
        <f>BK$5*'(建設)投入係数表'!BK46</f>
        <v>0</v>
      </c>
      <c r="BL46" s="403">
        <f>BL$5*'(建設)投入係数表'!BL46</f>
        <v>8.3680193149313276</v>
      </c>
      <c r="BM46" s="403">
        <f>BM$5*'(建設)投入係数表'!BM46</f>
        <v>0</v>
      </c>
      <c r="BN46" s="403">
        <f>BN$5*'(建設)投入係数表'!BN46</f>
        <v>0</v>
      </c>
      <c r="BO46" s="165">
        <f>BO$5*'(建設)投入係数表'!BO46</f>
        <v>2383.4474300743682</v>
      </c>
      <c r="BP46" s="403">
        <f>BP$5*'(建設)投入係数表'!BP46</f>
        <v>0</v>
      </c>
      <c r="BQ46" s="403">
        <f>BQ$5*'(建設)投入係数表'!BQ46</f>
        <v>905.17074692259803</v>
      </c>
      <c r="BR46" s="403">
        <f>BR$5*'(建設)投入係数表'!BR46</f>
        <v>910.99868122164185</v>
      </c>
      <c r="BS46" s="403">
        <f>BS$5*'(建設)投入係数表'!BS46</f>
        <v>16.330831122702619</v>
      </c>
      <c r="BT46" s="403">
        <f>BT$5*'(建設)投入係数表'!BT46</f>
        <v>4.0222850799615308</v>
      </c>
      <c r="BU46" s="403">
        <f>BU$5*'(建設)投入係数表'!BU46</f>
        <v>492.61360284929827</v>
      </c>
      <c r="BV46" s="226">
        <f t="shared" si="2"/>
        <v>3202.0884942858129</v>
      </c>
      <c r="BW46" s="407">
        <f t="shared" si="3"/>
        <v>1.2808353977143251E-2</v>
      </c>
    </row>
    <row r="47" spans="1:75" ht="21.75" customHeight="1" x14ac:dyDescent="0.25">
      <c r="A47" s="3">
        <v>42</v>
      </c>
      <c r="B47" s="8" t="s">
        <v>396</v>
      </c>
      <c r="C47" s="9" t="s">
        <v>397</v>
      </c>
      <c r="D47" s="165">
        <f>D$5*'(建設)投入係数表'!D47</f>
        <v>17376.664259769586</v>
      </c>
      <c r="E47" s="165">
        <f>E$5*'(建設)投入係数表'!E47</f>
        <v>7866.1698352588046</v>
      </c>
      <c r="F47" s="165">
        <f>F$5*'(建設)投入係数表'!F47</f>
        <v>0</v>
      </c>
      <c r="G47" s="165">
        <f>G$5*'(建設)投入係数表'!G47</f>
        <v>0</v>
      </c>
      <c r="H47" s="403">
        <f>H$5*'(建設)投入係数表'!H47</f>
        <v>0</v>
      </c>
      <c r="I47" s="403">
        <f>I$5*'(建設)投入係数表'!I47</f>
        <v>0</v>
      </c>
      <c r="J47" s="165">
        <f>J$5*'(建設)投入係数表'!J47</f>
        <v>0</v>
      </c>
      <c r="K47" s="403">
        <f>K$5*'(建設)投入係数表'!K47</f>
        <v>0</v>
      </c>
      <c r="L47" s="165">
        <f>L$5*'(建設)投入係数表'!L47</f>
        <v>0</v>
      </c>
      <c r="M47" s="403">
        <f>M$5*'(建設)投入係数表'!M47</f>
        <v>0</v>
      </c>
      <c r="N47" s="403">
        <f>N$5*'(建設)投入係数表'!N47</f>
        <v>0</v>
      </c>
      <c r="O47" s="165">
        <f>O$5*'(建設)投入係数表'!O47</f>
        <v>0</v>
      </c>
      <c r="P47" s="403">
        <f>P$5*'(建設)投入係数表'!P47</f>
        <v>0</v>
      </c>
      <c r="Q47" s="403">
        <f>Q$5*'(建設)投入係数表'!Q47</f>
        <v>0</v>
      </c>
      <c r="R47" s="403">
        <f>R$5*'(建設)投入係数表'!R47</f>
        <v>0</v>
      </c>
      <c r="S47" s="165">
        <f>S$5*'(建設)投入係数表'!S47</f>
        <v>11183.4736528619</v>
      </c>
      <c r="T47" s="165">
        <f>T$5*'(建設)投入係数表'!T47</f>
        <v>0</v>
      </c>
      <c r="U47" s="403">
        <f>U$5*'(建設)投入係数表'!U47</f>
        <v>0</v>
      </c>
      <c r="V47" s="403">
        <f>V$5*'(建設)投入係数表'!V47</f>
        <v>0</v>
      </c>
      <c r="W47" s="165">
        <f>W$5*'(建設)投入係数表'!W47</f>
        <v>11545.772423000073</v>
      </c>
      <c r="X47" s="403">
        <f>X$5*'(建設)投入係数表'!X47</f>
        <v>6571.6706576018287</v>
      </c>
      <c r="Y47" s="403">
        <f>Y$5*'(建設)投入係数表'!Y47</f>
        <v>3919.4917759872146</v>
      </c>
      <c r="Z47" s="403">
        <f>Z$5*'(建設)投入係数表'!Z47</f>
        <v>827.86457761266354</v>
      </c>
      <c r="AA47" s="403">
        <f>AA$5*'(建設)投入係数表'!AA47</f>
        <v>138.70613791361455</v>
      </c>
      <c r="AB47" s="403">
        <f>AB$5*'(建設)投入係数表'!AB47</f>
        <v>0</v>
      </c>
      <c r="AC47" s="403">
        <f>AC$5*'(建設)投入係数表'!AC47</f>
        <v>0</v>
      </c>
      <c r="AD47" s="403">
        <f>AD$5*'(建設)投入係数表'!AD47</f>
        <v>0</v>
      </c>
      <c r="AE47" s="403">
        <f>AE$5*'(建設)投入係数表'!AE47</f>
        <v>0</v>
      </c>
      <c r="AF47" s="165">
        <f>AF$5*'(建設)投入係数表'!AF47</f>
        <v>6381.8912913981676</v>
      </c>
      <c r="AG47" s="165">
        <f>AG$5*'(建設)投入係数表'!AG47</f>
        <v>1457.8084414497412</v>
      </c>
      <c r="AH47" s="165">
        <f>AH$5*'(建設)投入係数表'!AH47</f>
        <v>0</v>
      </c>
      <c r="AI47" s="165">
        <f>AI$5*'(建設)投入係数表'!AI47</f>
        <v>0</v>
      </c>
      <c r="AJ47" s="165">
        <f>AJ$5*'(建設)投入係数表'!AJ47</f>
        <v>0</v>
      </c>
      <c r="AK47" s="403">
        <f>AK$5*'(建設)投入係数表'!AK47</f>
        <v>0</v>
      </c>
      <c r="AL47" s="403">
        <f>AL$5*'(建設)投入係数表'!AL47</f>
        <v>0</v>
      </c>
      <c r="AM47" s="403">
        <f>AM$5*'(建設)投入係数表'!AM47</f>
        <v>0</v>
      </c>
      <c r="AN47" s="403">
        <f>AN$5*'(建設)投入係数表'!AN47</f>
        <v>0</v>
      </c>
      <c r="AO47" s="403">
        <f>AO$5*'(建設)投入係数表'!AO47</f>
        <v>0</v>
      </c>
      <c r="AP47" s="403">
        <f>AP$5*'(建設)投入係数表'!AP47</f>
        <v>0</v>
      </c>
      <c r="AQ47" s="403">
        <f>AQ$5*'(建設)投入係数表'!AQ47</f>
        <v>0</v>
      </c>
      <c r="AR47" s="165">
        <f>AR$5*'(建設)投入係数表'!AR47</f>
        <v>0</v>
      </c>
      <c r="AS47" s="165">
        <f>AS$5*'(建設)投入係数表'!AS47</f>
        <v>0</v>
      </c>
      <c r="AT47" s="403">
        <f>AT$5*'(建設)投入係数表'!AT47</f>
        <v>0</v>
      </c>
      <c r="AU47" s="403">
        <f>AU$5*'(建設)投入係数表'!AU47</f>
        <v>0</v>
      </c>
      <c r="AV47" s="403">
        <f>AV$5*'(建設)投入係数表'!AV47</f>
        <v>0</v>
      </c>
      <c r="AW47" s="403">
        <f>AW$5*'(建設)投入係数表'!AW47</f>
        <v>0</v>
      </c>
      <c r="AX47" s="165">
        <f>AX$5*'(建設)投入係数表'!AX47</f>
        <v>0</v>
      </c>
      <c r="AY47" s="403">
        <f>AY$5*'(建設)投入係数表'!AY47</f>
        <v>0</v>
      </c>
      <c r="AZ47" s="403">
        <f>AZ$5*'(建設)投入係数表'!AZ47</f>
        <v>0</v>
      </c>
      <c r="BA47" s="403">
        <f>BA$5*'(建設)投入係数表'!BA47</f>
        <v>0</v>
      </c>
      <c r="BB47" s="165">
        <f>BB$5*'(建設)投入係数表'!BB47</f>
        <v>1006.2029081502769</v>
      </c>
      <c r="BC47" s="165">
        <f>BC$5*'(建設)投入係数表'!BC47</f>
        <v>0</v>
      </c>
      <c r="BD47" s="403">
        <f>BD$5*'(建設)投入係数表'!BD47</f>
        <v>0</v>
      </c>
      <c r="BE47" s="403">
        <f>BE$5*'(建設)投入係数表'!BE47</f>
        <v>0</v>
      </c>
      <c r="BF47" s="403">
        <f>BF$5*'(建設)投入係数表'!BF47</f>
        <v>0</v>
      </c>
      <c r="BG47" s="403">
        <f>BG$5*'(建設)投入係数表'!BG47</f>
        <v>0</v>
      </c>
      <c r="BH47" s="403">
        <f>BH$5*'(建設)投入係数表'!BH47</f>
        <v>0</v>
      </c>
      <c r="BI47" s="403">
        <f>BI$5*'(建設)投入係数表'!BI47</f>
        <v>0</v>
      </c>
      <c r="BJ47" s="403">
        <f>BJ$5*'(建設)投入係数表'!BJ47</f>
        <v>769.91758892263351</v>
      </c>
      <c r="BK47" s="403">
        <f>BK$5*'(建設)投入係数表'!BK47</f>
        <v>0</v>
      </c>
      <c r="BL47" s="403">
        <f>BL$5*'(建設)投入係数表'!BL47</f>
        <v>33.673536485318841</v>
      </c>
      <c r="BM47" s="403">
        <f>BM$5*'(建設)投入係数表'!BM47</f>
        <v>0</v>
      </c>
      <c r="BN47" s="403">
        <f>BN$5*'(建設)投入係数表'!BN47</f>
        <v>0</v>
      </c>
      <c r="BO47" s="165">
        <f>BO$5*'(建設)投入係数表'!BO47</f>
        <v>6209.9033364115103</v>
      </c>
      <c r="BP47" s="403">
        <f>BP$5*'(建設)投入係数表'!BP47</f>
        <v>0</v>
      </c>
      <c r="BQ47" s="403">
        <f>BQ$5*'(建設)投入係数表'!BQ47</f>
        <v>994.43263100052263</v>
      </c>
      <c r="BR47" s="403">
        <f>BR$5*'(建設)投入係数表'!BR47</f>
        <v>361.6820640333703</v>
      </c>
      <c r="BS47" s="403">
        <f>BS$5*'(建設)投入係数表'!BS47</f>
        <v>1816.0453888600757</v>
      </c>
      <c r="BT47" s="403">
        <f>BT$5*'(建設)投入係数表'!BT47</f>
        <v>58.998715288465988</v>
      </c>
      <c r="BU47" s="403">
        <f>BU$5*'(建設)投入係数表'!BU47</f>
        <v>3811.5767751587427</v>
      </c>
      <c r="BV47" s="226">
        <f t="shared" si="2"/>
        <v>19304.059848864446</v>
      </c>
      <c r="BW47" s="407">
        <f t="shared" si="3"/>
        <v>7.7216239395457784E-2</v>
      </c>
    </row>
    <row r="48" spans="1:75" ht="21.75" customHeight="1" x14ac:dyDescent="0.25">
      <c r="A48" s="3">
        <v>43</v>
      </c>
      <c r="B48" s="8" t="s">
        <v>398</v>
      </c>
      <c r="C48" s="9" t="s">
        <v>291</v>
      </c>
      <c r="D48" s="165">
        <f>D$5*'(建設)投入係数表'!D48</f>
        <v>5763.9561162170576</v>
      </c>
      <c r="E48" s="165">
        <f>E$5*'(建設)投入係数表'!E48</f>
        <v>1889.388404190307</v>
      </c>
      <c r="F48" s="165">
        <f>F$5*'(建設)投入係数表'!F48</f>
        <v>0</v>
      </c>
      <c r="G48" s="165">
        <f>G$5*'(建設)投入係数表'!G48</f>
        <v>0</v>
      </c>
      <c r="H48" s="403">
        <f>H$5*'(建設)投入係数表'!H48</f>
        <v>0</v>
      </c>
      <c r="I48" s="403">
        <f>I$5*'(建設)投入係数表'!I48</f>
        <v>0</v>
      </c>
      <c r="J48" s="165">
        <f>J$5*'(建設)投入係数表'!J48</f>
        <v>0</v>
      </c>
      <c r="K48" s="403">
        <f>K$5*'(建設)投入係数表'!K48</f>
        <v>0</v>
      </c>
      <c r="L48" s="165">
        <f>L$5*'(建設)投入係数表'!L48</f>
        <v>0</v>
      </c>
      <c r="M48" s="403">
        <f>M$5*'(建設)投入係数表'!M48</f>
        <v>0</v>
      </c>
      <c r="N48" s="403">
        <f>N$5*'(建設)投入係数表'!N48</f>
        <v>0</v>
      </c>
      <c r="O48" s="165">
        <f>O$5*'(建設)投入係数表'!O48</f>
        <v>0</v>
      </c>
      <c r="P48" s="403">
        <f>P$5*'(建設)投入係数表'!P48</f>
        <v>0</v>
      </c>
      <c r="Q48" s="403">
        <f>Q$5*'(建設)投入係数表'!Q48</f>
        <v>0</v>
      </c>
      <c r="R48" s="403">
        <f>R$5*'(建設)投入係数表'!R48</f>
        <v>0</v>
      </c>
      <c r="S48" s="165">
        <f>S$5*'(建設)投入係数表'!S48</f>
        <v>2068.2922056248658</v>
      </c>
      <c r="T48" s="165">
        <f>T$5*'(建設)投入係数表'!T48</f>
        <v>0</v>
      </c>
      <c r="U48" s="403">
        <f>U$5*'(建設)投入係数表'!U48</f>
        <v>0</v>
      </c>
      <c r="V48" s="403">
        <f>V$5*'(建設)投入係数表'!V48</f>
        <v>0</v>
      </c>
      <c r="W48" s="165">
        <f>W$5*'(建設)投入係数表'!W48</f>
        <v>2067.1572820138767</v>
      </c>
      <c r="X48" s="403">
        <f>X$5*'(建設)投入係数表'!X48</f>
        <v>1072.7272297523787</v>
      </c>
      <c r="Y48" s="403">
        <f>Y$5*'(建設)投入係数表'!Y48</f>
        <v>499.24006126390094</v>
      </c>
      <c r="Z48" s="403">
        <f>Z$5*'(建設)投入係数表'!Z48</f>
        <v>146.52634469391052</v>
      </c>
      <c r="AA48" s="403">
        <f>AA$5*'(建設)投入係数表'!AA48</f>
        <v>32.35483708007073</v>
      </c>
      <c r="AB48" s="403">
        <f>AB$5*'(建設)投入係数表'!AB48</f>
        <v>0</v>
      </c>
      <c r="AC48" s="403">
        <f>AC$5*'(建設)投入係数表'!AC48</f>
        <v>0</v>
      </c>
      <c r="AD48" s="403">
        <f>AD$5*'(建設)投入係数表'!AD48</f>
        <v>0</v>
      </c>
      <c r="AE48" s="403">
        <f>AE$5*'(建設)投入係数表'!AE48</f>
        <v>0</v>
      </c>
      <c r="AF48" s="165">
        <f>AF$5*'(建設)投入係数表'!AF48</f>
        <v>1061.9704706867683</v>
      </c>
      <c r="AG48" s="165">
        <f>AG$5*'(建設)投入係数表'!AG48</f>
        <v>365.99303156061131</v>
      </c>
      <c r="AH48" s="165">
        <f>AH$5*'(建設)投入係数表'!AH48</f>
        <v>0</v>
      </c>
      <c r="AI48" s="165">
        <f>AI$5*'(建設)投入係数表'!AI48</f>
        <v>0</v>
      </c>
      <c r="AJ48" s="165">
        <f>AJ$5*'(建設)投入係数表'!AJ48</f>
        <v>0</v>
      </c>
      <c r="AK48" s="403">
        <f>AK$5*'(建設)投入係数表'!AK48</f>
        <v>0</v>
      </c>
      <c r="AL48" s="403">
        <f>AL$5*'(建設)投入係数表'!AL48</f>
        <v>0</v>
      </c>
      <c r="AM48" s="403">
        <f>AM$5*'(建設)投入係数表'!AM48</f>
        <v>0</v>
      </c>
      <c r="AN48" s="403">
        <f>AN$5*'(建設)投入係数表'!AN48</f>
        <v>0</v>
      </c>
      <c r="AO48" s="403">
        <f>AO$5*'(建設)投入係数表'!AO48</f>
        <v>0</v>
      </c>
      <c r="AP48" s="403">
        <f>AP$5*'(建設)投入係数表'!AP48</f>
        <v>0</v>
      </c>
      <c r="AQ48" s="403">
        <f>AQ$5*'(建設)投入係数表'!AQ48</f>
        <v>0</v>
      </c>
      <c r="AR48" s="165">
        <f>AR$5*'(建設)投入係数表'!AR48</f>
        <v>0</v>
      </c>
      <c r="AS48" s="165">
        <f>AS$5*'(建設)投入係数表'!AS48</f>
        <v>0</v>
      </c>
      <c r="AT48" s="403">
        <f>AT$5*'(建設)投入係数表'!AT48</f>
        <v>0</v>
      </c>
      <c r="AU48" s="403">
        <f>AU$5*'(建設)投入係数表'!AU48</f>
        <v>0</v>
      </c>
      <c r="AV48" s="403">
        <f>AV$5*'(建設)投入係数表'!AV48</f>
        <v>0</v>
      </c>
      <c r="AW48" s="403">
        <f>AW$5*'(建設)投入係数表'!AW48</f>
        <v>0</v>
      </c>
      <c r="AX48" s="165">
        <f>AX$5*'(建設)投入係数表'!AX48</f>
        <v>0</v>
      </c>
      <c r="AY48" s="403">
        <f>AY$5*'(建設)投入係数表'!AY48</f>
        <v>0</v>
      </c>
      <c r="AZ48" s="403">
        <f>AZ$5*'(建設)投入係数表'!AZ48</f>
        <v>0</v>
      </c>
      <c r="BA48" s="403">
        <f>BA$5*'(建設)投入係数表'!BA48</f>
        <v>0</v>
      </c>
      <c r="BB48" s="165">
        <f>BB$5*'(建設)投入係数表'!BB48</f>
        <v>319.87188305465168</v>
      </c>
      <c r="BC48" s="165">
        <f>BC$5*'(建設)投入係数表'!BC48</f>
        <v>0</v>
      </c>
      <c r="BD48" s="403">
        <f>BD$5*'(建設)投入係数表'!BD48</f>
        <v>0</v>
      </c>
      <c r="BE48" s="403">
        <f>BE$5*'(建設)投入係数表'!BE48</f>
        <v>0</v>
      </c>
      <c r="BF48" s="403">
        <f>BF$5*'(建設)投入係数表'!BF48</f>
        <v>0</v>
      </c>
      <c r="BG48" s="403">
        <f>BG$5*'(建設)投入係数表'!BG48</f>
        <v>0</v>
      </c>
      <c r="BH48" s="403">
        <f>BH$5*'(建設)投入係数表'!BH48</f>
        <v>0</v>
      </c>
      <c r="BI48" s="403">
        <f>BI$5*'(建設)投入係数表'!BI48</f>
        <v>0</v>
      </c>
      <c r="BJ48" s="403">
        <f>BJ$5*'(建設)投入係数表'!BJ48</f>
        <v>72.205126885262771</v>
      </c>
      <c r="BK48" s="403">
        <f>BK$5*'(建設)投入係数表'!BK48</f>
        <v>0</v>
      </c>
      <c r="BL48" s="403">
        <f>BL$5*'(建設)投入係数表'!BL48</f>
        <v>31.047105099803172</v>
      </c>
      <c r="BM48" s="403">
        <f>BM$5*'(建設)投入係数表'!BM48</f>
        <v>0</v>
      </c>
      <c r="BN48" s="403">
        <f>BN$5*'(建設)投入係数表'!BN48</f>
        <v>0</v>
      </c>
      <c r="BO48" s="165">
        <f>BO$5*'(建設)投入係数表'!BO48</f>
        <v>638.25594267013287</v>
      </c>
      <c r="BP48" s="403">
        <f>BP$5*'(建設)投入係数表'!BP48</f>
        <v>0</v>
      </c>
      <c r="BQ48" s="403">
        <f>BQ$5*'(建設)投入係数表'!BQ48</f>
        <v>55.731861817552669</v>
      </c>
      <c r="BR48" s="403">
        <f>BR$5*'(建設)投入係数表'!BR48</f>
        <v>170.46319911229369</v>
      </c>
      <c r="BS48" s="403">
        <f>BS$5*'(建設)投入係数表'!BS48</f>
        <v>77.096714369968183</v>
      </c>
      <c r="BT48" s="403">
        <f>BT$5*'(建設)投入係数表'!BT48</f>
        <v>10.778101370199478</v>
      </c>
      <c r="BU48" s="403">
        <f>BU$5*'(建設)投入係数表'!BU48</f>
        <v>374.36116590022357</v>
      </c>
      <c r="BV48" s="226">
        <f t="shared" si="2"/>
        <v>2542.5317473455648</v>
      </c>
      <c r="BW48" s="407">
        <f t="shared" si="3"/>
        <v>1.017012698938226E-2</v>
      </c>
    </row>
    <row r="49" spans="1:75" ht="21.75" customHeight="1" x14ac:dyDescent="0.25">
      <c r="A49" s="3">
        <v>44</v>
      </c>
      <c r="B49" s="8" t="s">
        <v>399</v>
      </c>
      <c r="C49" s="9" t="s">
        <v>256</v>
      </c>
      <c r="D49" s="165">
        <f>D$5*'(建設)投入係数表'!D49</f>
        <v>1704.4984484623492</v>
      </c>
      <c r="E49" s="165">
        <f>E$5*'(建設)投入係数表'!E49</f>
        <v>913.41278118854939</v>
      </c>
      <c r="F49" s="165">
        <f>F$5*'(建設)投入係数表'!F49</f>
        <v>0</v>
      </c>
      <c r="G49" s="165">
        <f>G$5*'(建設)投入係数表'!G49</f>
        <v>0</v>
      </c>
      <c r="H49" s="403">
        <f>H$5*'(建設)投入係数表'!H49</f>
        <v>0</v>
      </c>
      <c r="I49" s="403">
        <f>I$5*'(建設)投入係数表'!I49</f>
        <v>0</v>
      </c>
      <c r="J49" s="165">
        <f>J$5*'(建設)投入係数表'!J49</f>
        <v>0</v>
      </c>
      <c r="K49" s="403">
        <f>K$5*'(建設)投入係数表'!K49</f>
        <v>0</v>
      </c>
      <c r="L49" s="165">
        <f>L$5*'(建設)投入係数表'!L49</f>
        <v>0</v>
      </c>
      <c r="M49" s="403">
        <f>M$5*'(建設)投入係数表'!M49</f>
        <v>0</v>
      </c>
      <c r="N49" s="403">
        <f>N$5*'(建設)投入係数表'!N49</f>
        <v>0</v>
      </c>
      <c r="O49" s="165">
        <f>O$5*'(建設)投入係数表'!O49</f>
        <v>0</v>
      </c>
      <c r="P49" s="403">
        <f>P$5*'(建設)投入係数表'!P49</f>
        <v>0</v>
      </c>
      <c r="Q49" s="403">
        <f>Q$5*'(建設)投入係数表'!Q49</f>
        <v>0</v>
      </c>
      <c r="R49" s="403">
        <f>R$5*'(建設)投入係数表'!R49</f>
        <v>0</v>
      </c>
      <c r="S49" s="165">
        <f>S$5*'(建設)投入係数表'!S49</f>
        <v>1554.7659718950335</v>
      </c>
      <c r="T49" s="165">
        <f>T$5*'(建設)投入係数表'!T49</f>
        <v>0</v>
      </c>
      <c r="U49" s="403">
        <f>U$5*'(建設)投入係数表'!U49</f>
        <v>0</v>
      </c>
      <c r="V49" s="403">
        <f>V$5*'(建設)投入係数表'!V49</f>
        <v>0</v>
      </c>
      <c r="W49" s="165">
        <f>W$5*'(建設)投入係数表'!W49</f>
        <v>1580.8709320477337</v>
      </c>
      <c r="X49" s="403">
        <f>X$5*'(建設)投入係数表'!X49</f>
        <v>1771.9692987356786</v>
      </c>
      <c r="Y49" s="403">
        <f>Y$5*'(建設)投入係数表'!Y49</f>
        <v>381.64990154015925</v>
      </c>
      <c r="Z49" s="403">
        <f>Z$5*'(建設)投入係数表'!Z49</f>
        <v>94.645759974156036</v>
      </c>
      <c r="AA49" s="403">
        <f>AA$5*'(建設)投入係数表'!AA49</f>
        <v>23.819348320282899</v>
      </c>
      <c r="AB49" s="403">
        <f>AB$5*'(建設)投入係数表'!AB49</f>
        <v>0</v>
      </c>
      <c r="AC49" s="403">
        <f>AC$5*'(建設)投入係数表'!AC49</f>
        <v>0</v>
      </c>
      <c r="AD49" s="403">
        <f>AD$5*'(建設)投入係数表'!AD49</f>
        <v>0</v>
      </c>
      <c r="AE49" s="403">
        <f>AE$5*'(建設)投入係数表'!AE49</f>
        <v>0</v>
      </c>
      <c r="AF49" s="165">
        <f>AF$5*'(建設)投入係数表'!AF49</f>
        <v>828.92337727564109</v>
      </c>
      <c r="AG49" s="165">
        <f>AG$5*'(建設)投入係数表'!AG49</f>
        <v>219.51743681761562</v>
      </c>
      <c r="AH49" s="165">
        <f>AH$5*'(建設)投入係数表'!AH49</f>
        <v>0</v>
      </c>
      <c r="AI49" s="165">
        <f>AI$5*'(建設)投入係数表'!AI49</f>
        <v>0</v>
      </c>
      <c r="AJ49" s="165">
        <f>AJ$5*'(建設)投入係数表'!AJ49</f>
        <v>0</v>
      </c>
      <c r="AK49" s="403">
        <f>AK$5*'(建設)投入係数表'!AK49</f>
        <v>0</v>
      </c>
      <c r="AL49" s="403">
        <f>AL$5*'(建設)投入係数表'!AL49</f>
        <v>0</v>
      </c>
      <c r="AM49" s="403">
        <f>AM$5*'(建設)投入係数表'!AM49</f>
        <v>0</v>
      </c>
      <c r="AN49" s="403">
        <f>AN$5*'(建設)投入係数表'!AN49</f>
        <v>0</v>
      </c>
      <c r="AO49" s="403">
        <f>AO$5*'(建設)投入係数表'!AO49</f>
        <v>0</v>
      </c>
      <c r="AP49" s="403">
        <f>AP$5*'(建設)投入係数表'!AP49</f>
        <v>0</v>
      </c>
      <c r="AQ49" s="403">
        <f>AQ$5*'(建設)投入係数表'!AQ49</f>
        <v>0</v>
      </c>
      <c r="AR49" s="165">
        <f>AR$5*'(建設)投入係数表'!AR49</f>
        <v>0</v>
      </c>
      <c r="AS49" s="165">
        <f>AS$5*'(建設)投入係数表'!AS49</f>
        <v>0</v>
      </c>
      <c r="AT49" s="403">
        <f>AT$5*'(建設)投入係数表'!AT49</f>
        <v>0</v>
      </c>
      <c r="AU49" s="403">
        <f>AU$5*'(建設)投入係数表'!AU49</f>
        <v>0</v>
      </c>
      <c r="AV49" s="403">
        <f>AV$5*'(建設)投入係数表'!AV49</f>
        <v>0</v>
      </c>
      <c r="AW49" s="403">
        <f>AW$5*'(建設)投入係数表'!AW49</f>
        <v>0</v>
      </c>
      <c r="AX49" s="165">
        <f>AX$5*'(建設)投入係数表'!AX49</f>
        <v>0</v>
      </c>
      <c r="AY49" s="403">
        <f>AY$5*'(建設)投入係数表'!AY49</f>
        <v>0</v>
      </c>
      <c r="AZ49" s="403">
        <f>AZ$5*'(建設)投入係数表'!AZ49</f>
        <v>0</v>
      </c>
      <c r="BA49" s="403">
        <f>BA$5*'(建設)投入係数表'!BA49</f>
        <v>0</v>
      </c>
      <c r="BB49" s="165">
        <f>BB$5*'(建設)投入係数表'!BB49</f>
        <v>503.73509538798862</v>
      </c>
      <c r="BC49" s="165">
        <f>BC$5*'(建設)投入係数表'!BC49</f>
        <v>0</v>
      </c>
      <c r="BD49" s="403">
        <f>BD$5*'(建設)投入係数表'!BD49</f>
        <v>0</v>
      </c>
      <c r="BE49" s="403">
        <f>BE$5*'(建設)投入係数表'!BE49</f>
        <v>0</v>
      </c>
      <c r="BF49" s="403">
        <f>BF$5*'(建設)投入係数表'!BF49</f>
        <v>0</v>
      </c>
      <c r="BG49" s="403">
        <f>BG$5*'(建設)投入係数表'!BG49</f>
        <v>0</v>
      </c>
      <c r="BH49" s="403">
        <f>BH$5*'(建設)投入係数表'!BH49</f>
        <v>0</v>
      </c>
      <c r="BI49" s="403">
        <f>BI$5*'(建設)投入係数表'!BI49</f>
        <v>0</v>
      </c>
      <c r="BJ49" s="403">
        <f>BJ$5*'(建設)投入係数表'!BJ49</f>
        <v>3.6508210222885671</v>
      </c>
      <c r="BK49" s="403">
        <f>BK$5*'(建設)投入係数表'!BK49</f>
        <v>0</v>
      </c>
      <c r="BL49" s="403">
        <f>BL$5*'(建設)投入係数表'!BL49</f>
        <v>11.651058546825919</v>
      </c>
      <c r="BM49" s="403">
        <f>BM$5*'(建設)投入係数表'!BM49</f>
        <v>0</v>
      </c>
      <c r="BN49" s="403">
        <f>BN$5*'(建設)投入係数表'!BN49</f>
        <v>0</v>
      </c>
      <c r="BO49" s="165">
        <f>BO$5*'(建設)投入係数表'!BO49</f>
        <v>710.0027038189736</v>
      </c>
      <c r="BP49" s="403">
        <f>BP$5*'(建設)投入係数表'!BP49</f>
        <v>0</v>
      </c>
      <c r="BQ49" s="403">
        <f>BQ$5*'(建設)投入係数表'!BQ49</f>
        <v>51.57120212101016</v>
      </c>
      <c r="BR49" s="403">
        <f>BR$5*'(建設)投入係数表'!BR49</f>
        <v>29.758123268014106</v>
      </c>
      <c r="BS49" s="403">
        <f>BS$5*'(建設)投入係数表'!BS49</f>
        <v>3.7266576835237082</v>
      </c>
      <c r="BT49" s="403">
        <f>BT$5*'(建設)投入係数表'!BT49</f>
        <v>17.877169296431038</v>
      </c>
      <c r="BU49" s="403">
        <f>BU$5*'(建設)投入係数表'!BU49</f>
        <v>747.21580986544029</v>
      </c>
      <c r="BV49" s="226">
        <f t="shared" si="2"/>
        <v>3137.5351503738111</v>
      </c>
      <c r="BW49" s="407">
        <f t="shared" si="3"/>
        <v>1.2550140601495244E-2</v>
      </c>
    </row>
    <row r="50" spans="1:75" ht="21.75" customHeight="1" x14ac:dyDescent="0.25">
      <c r="A50" s="3">
        <v>45</v>
      </c>
      <c r="B50" s="8" t="s">
        <v>400</v>
      </c>
      <c r="C50" s="9" t="s">
        <v>257</v>
      </c>
      <c r="D50" s="165">
        <f>D$5*'(建設)投入係数表'!D50</f>
        <v>17.020438299826058</v>
      </c>
      <c r="E50" s="165">
        <f>E$5*'(建設)投入係数表'!E50</f>
        <v>2.5631961643994146</v>
      </c>
      <c r="F50" s="165">
        <f>F$5*'(建設)投入係数表'!F50</f>
        <v>0</v>
      </c>
      <c r="G50" s="165">
        <f>G$5*'(建設)投入係数表'!G50</f>
        <v>0</v>
      </c>
      <c r="H50" s="403">
        <f>H$5*'(建設)投入係数表'!H50</f>
        <v>0</v>
      </c>
      <c r="I50" s="403">
        <f>I$5*'(建設)投入係数表'!I50</f>
        <v>0</v>
      </c>
      <c r="J50" s="165">
        <f>J$5*'(建設)投入係数表'!J50</f>
        <v>0</v>
      </c>
      <c r="K50" s="403">
        <f>K$5*'(建設)投入係数表'!K50</f>
        <v>0</v>
      </c>
      <c r="L50" s="165">
        <f>L$5*'(建設)投入係数表'!L50</f>
        <v>0</v>
      </c>
      <c r="M50" s="403">
        <f>M$5*'(建設)投入係数表'!M50</f>
        <v>0</v>
      </c>
      <c r="N50" s="403">
        <f>N$5*'(建設)投入係数表'!N50</f>
        <v>0</v>
      </c>
      <c r="O50" s="165">
        <f>O$5*'(建設)投入係数表'!O50</f>
        <v>0</v>
      </c>
      <c r="P50" s="403">
        <f>P$5*'(建設)投入係数表'!P50</f>
        <v>0</v>
      </c>
      <c r="Q50" s="403">
        <f>Q$5*'(建設)投入係数表'!Q50</f>
        <v>0</v>
      </c>
      <c r="R50" s="403">
        <f>R$5*'(建設)投入係数表'!R50</f>
        <v>0</v>
      </c>
      <c r="S50" s="165">
        <f>S$5*'(建設)投入係数表'!S50</f>
        <v>3.4654773243393509</v>
      </c>
      <c r="T50" s="165">
        <f>T$5*'(建設)投入係数表'!T50</f>
        <v>0</v>
      </c>
      <c r="U50" s="403">
        <f>U$5*'(建設)投入係数表'!U50</f>
        <v>0</v>
      </c>
      <c r="V50" s="403">
        <f>V$5*'(建設)投入係数表'!V50</f>
        <v>0</v>
      </c>
      <c r="W50" s="165">
        <f>W$5*'(建設)投入係数表'!W50</f>
        <v>3.5223572621536756</v>
      </c>
      <c r="X50" s="403">
        <f>X$5*'(建設)投入係数表'!X50</f>
        <v>1.8535243710624252</v>
      </c>
      <c r="Y50" s="403">
        <f>Y$5*'(建設)投入係数表'!Y50</f>
        <v>0.90107402087158361</v>
      </c>
      <c r="Z50" s="403">
        <f>Z$5*'(建設)投入係数表'!Z50</f>
        <v>0.33989662413180421</v>
      </c>
      <c r="AA50" s="403">
        <f>AA$5*'(建設)投入係数表'!AA50</f>
        <v>6.6683505935842394E-2</v>
      </c>
      <c r="AB50" s="403">
        <f>AB$5*'(建設)投入係数表'!AB50</f>
        <v>0</v>
      </c>
      <c r="AC50" s="403">
        <f>AC$5*'(建設)投入係数表'!AC50</f>
        <v>0</v>
      </c>
      <c r="AD50" s="403">
        <f>AD$5*'(建設)投入係数表'!AD50</f>
        <v>0</v>
      </c>
      <c r="AE50" s="403">
        <f>AE$5*'(建設)投入係数表'!AE50</f>
        <v>0</v>
      </c>
      <c r="AF50" s="165">
        <f>AF$5*'(建設)投入係数表'!AF50</f>
        <v>16.166061936049481</v>
      </c>
      <c r="AG50" s="165">
        <f>AG$5*'(建設)投入係数表'!AG50</f>
        <v>8.1944942330748098</v>
      </c>
      <c r="AH50" s="165">
        <f>AH$5*'(建設)投入係数表'!AH50</f>
        <v>0</v>
      </c>
      <c r="AI50" s="165">
        <f>AI$5*'(建設)投入係数表'!AI50</f>
        <v>0</v>
      </c>
      <c r="AJ50" s="165">
        <f>AJ$5*'(建設)投入係数表'!AJ50</f>
        <v>0</v>
      </c>
      <c r="AK50" s="403">
        <f>AK$5*'(建設)投入係数表'!AK50</f>
        <v>0</v>
      </c>
      <c r="AL50" s="403">
        <f>AL$5*'(建設)投入係数表'!AL50</f>
        <v>0</v>
      </c>
      <c r="AM50" s="403">
        <f>AM$5*'(建設)投入係数表'!AM50</f>
        <v>0</v>
      </c>
      <c r="AN50" s="403">
        <f>AN$5*'(建設)投入係数表'!AN50</f>
        <v>0</v>
      </c>
      <c r="AO50" s="403">
        <f>AO$5*'(建設)投入係数表'!AO50</f>
        <v>0</v>
      </c>
      <c r="AP50" s="403">
        <f>AP$5*'(建設)投入係数表'!AP50</f>
        <v>0</v>
      </c>
      <c r="AQ50" s="403">
        <f>AQ$5*'(建設)投入係数表'!AQ50</f>
        <v>0</v>
      </c>
      <c r="AR50" s="165">
        <f>AR$5*'(建設)投入係数表'!AR50</f>
        <v>0</v>
      </c>
      <c r="AS50" s="165">
        <f>AS$5*'(建設)投入係数表'!AS50</f>
        <v>0</v>
      </c>
      <c r="AT50" s="403">
        <f>AT$5*'(建設)投入係数表'!AT50</f>
        <v>0</v>
      </c>
      <c r="AU50" s="403">
        <f>AU$5*'(建設)投入係数表'!AU50</f>
        <v>0</v>
      </c>
      <c r="AV50" s="403">
        <f>AV$5*'(建設)投入係数表'!AV50</f>
        <v>0</v>
      </c>
      <c r="AW50" s="403">
        <f>AW$5*'(建設)投入係数表'!AW50</f>
        <v>0</v>
      </c>
      <c r="AX50" s="165">
        <f>AX$5*'(建設)投入係数表'!AX50</f>
        <v>0</v>
      </c>
      <c r="AY50" s="403">
        <f>AY$5*'(建設)投入係数表'!AY50</f>
        <v>0</v>
      </c>
      <c r="AZ50" s="403">
        <f>AZ$5*'(建設)投入係数表'!AZ50</f>
        <v>0</v>
      </c>
      <c r="BA50" s="403">
        <f>BA$5*'(建設)投入係数表'!BA50</f>
        <v>0</v>
      </c>
      <c r="BB50" s="165">
        <f>BB$5*'(建設)投入係数表'!BB50</f>
        <v>0.77011790331019658</v>
      </c>
      <c r="BC50" s="165">
        <f>BC$5*'(建設)投入係数表'!BC50</f>
        <v>0</v>
      </c>
      <c r="BD50" s="403">
        <f>BD$5*'(建設)投入係数表'!BD50</f>
        <v>0</v>
      </c>
      <c r="BE50" s="403">
        <f>BE$5*'(建設)投入係数表'!BE50</f>
        <v>0</v>
      </c>
      <c r="BF50" s="403">
        <f>BF$5*'(建設)投入係数表'!BF50</f>
        <v>0</v>
      </c>
      <c r="BG50" s="403">
        <f>BG$5*'(建設)投入係数表'!BG50</f>
        <v>0</v>
      </c>
      <c r="BH50" s="403">
        <f>BH$5*'(建設)投入係数表'!BH50</f>
        <v>0</v>
      </c>
      <c r="BI50" s="403">
        <f>BI$5*'(建設)投入係数表'!BI50</f>
        <v>0</v>
      </c>
      <c r="BJ50" s="403">
        <f>BJ$5*'(建設)投入係数表'!BJ50</f>
        <v>0.8112935605085706</v>
      </c>
      <c r="BK50" s="403">
        <f>BK$5*'(建設)投入係数表'!BK50</f>
        <v>0</v>
      </c>
      <c r="BL50" s="403">
        <f>BL$5*'(建設)投入係数表'!BL50</f>
        <v>2.9845811199041741E-2</v>
      </c>
      <c r="BM50" s="403">
        <f>BM$5*'(建設)投入係数表'!BM50</f>
        <v>0</v>
      </c>
      <c r="BN50" s="403">
        <f>BN$5*'(建設)投入係数表'!BN50</f>
        <v>0</v>
      </c>
      <c r="BO50" s="165">
        <f>BO$5*'(建設)投入係数表'!BO50</f>
        <v>1.3180821691360964</v>
      </c>
      <c r="BP50" s="403">
        <f>BP$5*'(建設)投入係数表'!BP50</f>
        <v>0</v>
      </c>
      <c r="BQ50" s="403">
        <f>BQ$5*'(建設)投入係数表'!BQ50</f>
        <v>0.1223723440159563</v>
      </c>
      <c r="BR50" s="403">
        <f>BR$5*'(建設)投入係数表'!BR50</f>
        <v>0.33342435034189472</v>
      </c>
      <c r="BS50" s="403">
        <f>BS$5*'(建設)投入係数表'!BS50</f>
        <v>0.26110340457809422</v>
      </c>
      <c r="BT50" s="403">
        <f>BT$5*'(建設)投入係数表'!BT50</f>
        <v>4.3686571853732682E-2</v>
      </c>
      <c r="BU50" s="403">
        <f>BU$5*'(建設)投入係数表'!BU50</f>
        <v>0.87721530392798552</v>
      </c>
      <c r="BV50" s="226">
        <f t="shared" si="2"/>
        <v>5.6401198684269316</v>
      </c>
      <c r="BW50" s="407">
        <f t="shared" si="3"/>
        <v>2.2560479473707727E-5</v>
      </c>
    </row>
    <row r="51" spans="1:75" ht="21.75" customHeight="1" x14ac:dyDescent="0.25">
      <c r="A51" s="3">
        <v>46</v>
      </c>
      <c r="B51" s="8" t="s">
        <v>401</v>
      </c>
      <c r="C51" s="9" t="s">
        <v>258</v>
      </c>
      <c r="D51" s="165">
        <f>D$5*'(建設)投入係数表'!D51</f>
        <v>52.312689026406254</v>
      </c>
      <c r="E51" s="165">
        <f>E$5*'(建設)投入係数表'!E51</f>
        <v>38.185568055462149</v>
      </c>
      <c r="F51" s="165">
        <f>F$5*'(建設)投入係数表'!F51</f>
        <v>0</v>
      </c>
      <c r="G51" s="165">
        <f>G$5*'(建設)投入係数表'!G51</f>
        <v>0</v>
      </c>
      <c r="H51" s="403">
        <f>H$5*'(建設)投入係数表'!H51</f>
        <v>0</v>
      </c>
      <c r="I51" s="403">
        <f>I$5*'(建設)投入係数表'!I51</f>
        <v>0</v>
      </c>
      <c r="J51" s="165">
        <f>J$5*'(建設)投入係数表'!J51</f>
        <v>0</v>
      </c>
      <c r="K51" s="403">
        <f>K$5*'(建設)投入係数表'!K51</f>
        <v>0</v>
      </c>
      <c r="L51" s="165">
        <f>L$5*'(建設)投入係数表'!L51</f>
        <v>0</v>
      </c>
      <c r="M51" s="403">
        <f>M$5*'(建設)投入係数表'!M51</f>
        <v>0</v>
      </c>
      <c r="N51" s="403">
        <f>N$5*'(建設)投入係数表'!N51</f>
        <v>0</v>
      </c>
      <c r="O51" s="165">
        <f>O$5*'(建設)投入係数表'!O51</f>
        <v>0</v>
      </c>
      <c r="P51" s="403">
        <f>P$5*'(建設)投入係数表'!P51</f>
        <v>0</v>
      </c>
      <c r="Q51" s="403">
        <f>Q$5*'(建設)投入係数表'!Q51</f>
        <v>0</v>
      </c>
      <c r="R51" s="403">
        <f>R$5*'(建設)投入係数表'!R51</f>
        <v>0</v>
      </c>
      <c r="S51" s="165">
        <f>S$5*'(建設)投入係数表'!S51</f>
        <v>68.742055658565505</v>
      </c>
      <c r="T51" s="165">
        <f>T$5*'(建設)投入係数表'!T51</f>
        <v>0</v>
      </c>
      <c r="U51" s="403">
        <f>U$5*'(建設)投入係数表'!U51</f>
        <v>0</v>
      </c>
      <c r="V51" s="403">
        <f>V$5*'(建設)投入係数表'!V51</f>
        <v>0</v>
      </c>
      <c r="W51" s="165">
        <f>W$5*'(建設)投入係数表'!W51</f>
        <v>72.127904758576065</v>
      </c>
      <c r="X51" s="403">
        <f>X$5*'(建設)投入係数表'!X51</f>
        <v>110.2847000782143</v>
      </c>
      <c r="Y51" s="403">
        <f>Y$5*'(建設)投入係数表'!Y51</f>
        <v>14.372130632901758</v>
      </c>
      <c r="Z51" s="403">
        <f>Z$5*'(建設)投入係数表'!Z51</f>
        <v>0.40169601033758684</v>
      </c>
      <c r="AA51" s="403">
        <f>AA$5*'(建設)投入係数表'!AA51</f>
        <v>0.87355392775953522</v>
      </c>
      <c r="AB51" s="403">
        <f>AB$5*'(建設)投入係数表'!AB51</f>
        <v>0</v>
      </c>
      <c r="AC51" s="403">
        <f>AC$5*'(建設)投入係数表'!AC51</f>
        <v>0</v>
      </c>
      <c r="AD51" s="403">
        <f>AD$5*'(建設)投入係数表'!AD51</f>
        <v>0</v>
      </c>
      <c r="AE51" s="403">
        <f>AE$5*'(建設)投入係数表'!AE51</f>
        <v>0</v>
      </c>
      <c r="AF51" s="165">
        <f>AF$5*'(建設)投入係数表'!AF51</f>
        <v>4.491398992352293</v>
      </c>
      <c r="AG51" s="165">
        <f>AG$5*'(建設)投入係数表'!AG51</f>
        <v>2.3910504911967081</v>
      </c>
      <c r="AH51" s="165">
        <f>AH$5*'(建設)投入係数表'!AH51</f>
        <v>0</v>
      </c>
      <c r="AI51" s="165">
        <f>AI$5*'(建設)投入係数表'!AI51</f>
        <v>0</v>
      </c>
      <c r="AJ51" s="165">
        <f>AJ$5*'(建設)投入係数表'!AJ51</f>
        <v>0</v>
      </c>
      <c r="AK51" s="403">
        <f>AK$5*'(建設)投入係数表'!AK51</f>
        <v>0</v>
      </c>
      <c r="AL51" s="403">
        <f>AL$5*'(建設)投入係数表'!AL51</f>
        <v>0</v>
      </c>
      <c r="AM51" s="403">
        <f>AM$5*'(建設)投入係数表'!AM51</f>
        <v>0</v>
      </c>
      <c r="AN51" s="403">
        <f>AN$5*'(建設)投入係数表'!AN51</f>
        <v>0</v>
      </c>
      <c r="AO51" s="403">
        <f>AO$5*'(建設)投入係数表'!AO51</f>
        <v>0</v>
      </c>
      <c r="AP51" s="403">
        <f>AP$5*'(建設)投入係数表'!AP51</f>
        <v>0</v>
      </c>
      <c r="AQ51" s="403">
        <f>AQ$5*'(建設)投入係数表'!AQ51</f>
        <v>0</v>
      </c>
      <c r="AR51" s="165">
        <f>AR$5*'(建設)投入係数表'!AR51</f>
        <v>0</v>
      </c>
      <c r="AS51" s="165">
        <f>AS$5*'(建設)投入係数表'!AS51</f>
        <v>0</v>
      </c>
      <c r="AT51" s="403">
        <f>AT$5*'(建設)投入係数表'!AT51</f>
        <v>0</v>
      </c>
      <c r="AU51" s="403">
        <f>AU$5*'(建設)投入係数表'!AU51</f>
        <v>0</v>
      </c>
      <c r="AV51" s="403">
        <f>AV$5*'(建設)投入係数表'!AV51</f>
        <v>0</v>
      </c>
      <c r="AW51" s="403">
        <f>AW$5*'(建設)投入係数表'!AW51</f>
        <v>0</v>
      </c>
      <c r="AX51" s="165">
        <f>AX$5*'(建設)投入係数表'!AX51</f>
        <v>0</v>
      </c>
      <c r="AY51" s="403">
        <f>AY$5*'(建設)投入係数表'!AY51</f>
        <v>0</v>
      </c>
      <c r="AZ51" s="403">
        <f>AZ$5*'(建設)投入係数表'!AZ51</f>
        <v>0</v>
      </c>
      <c r="BA51" s="403">
        <f>BA$5*'(建設)投入係数表'!BA51</f>
        <v>0</v>
      </c>
      <c r="BB51" s="165">
        <f>BB$5*'(建設)投入係数表'!BB51</f>
        <v>1.9594139058905005</v>
      </c>
      <c r="BC51" s="165">
        <f>BC$5*'(建設)投入係数表'!BC51</f>
        <v>0</v>
      </c>
      <c r="BD51" s="403">
        <f>BD$5*'(建設)投入係数表'!BD51</f>
        <v>0</v>
      </c>
      <c r="BE51" s="403">
        <f>BE$5*'(建設)投入係数表'!BE51</f>
        <v>0</v>
      </c>
      <c r="BF51" s="403">
        <f>BF$5*'(建設)投入係数表'!BF51</f>
        <v>0</v>
      </c>
      <c r="BG51" s="403">
        <f>BG$5*'(建設)投入係数表'!BG51</f>
        <v>0</v>
      </c>
      <c r="BH51" s="403">
        <f>BH$5*'(建設)投入係数表'!BH51</f>
        <v>0</v>
      </c>
      <c r="BI51" s="403">
        <f>BI$5*'(建設)投入係数表'!BI51</f>
        <v>0</v>
      </c>
      <c r="BJ51" s="403">
        <f>BJ$5*'(建設)投入係数表'!BJ51</f>
        <v>0</v>
      </c>
      <c r="BK51" s="403">
        <f>BK$5*'(建設)投入係数表'!BK51</f>
        <v>0</v>
      </c>
      <c r="BL51" s="403">
        <f>BL$5*'(建設)投入係数表'!BL51</f>
        <v>0</v>
      </c>
      <c r="BM51" s="403">
        <f>BM$5*'(建設)投入係数表'!BM51</f>
        <v>0</v>
      </c>
      <c r="BN51" s="403">
        <f>BN$5*'(建設)投入係数表'!BN51</f>
        <v>0</v>
      </c>
      <c r="BO51" s="165">
        <f>BO$5*'(建設)投入係数表'!BO51</f>
        <v>0</v>
      </c>
      <c r="BP51" s="403">
        <f>BP$5*'(建設)投入係数表'!BP51</f>
        <v>0</v>
      </c>
      <c r="BQ51" s="403">
        <f>BQ$5*'(建設)投入係数表'!BQ51</f>
        <v>0</v>
      </c>
      <c r="BR51" s="403">
        <f>BR$5*'(建設)投入係数表'!BR51</f>
        <v>0</v>
      </c>
      <c r="BS51" s="403">
        <f>BS$5*'(建設)投入係数表'!BS51</f>
        <v>0</v>
      </c>
      <c r="BT51" s="403">
        <f>BT$5*'(建設)投入係数表'!BT51</f>
        <v>0</v>
      </c>
      <c r="BU51" s="403">
        <f>BU$5*'(建設)投入係数表'!BU51</f>
        <v>0</v>
      </c>
      <c r="BV51" s="226">
        <f t="shared" si="2"/>
        <v>125.93208064921318</v>
      </c>
      <c r="BW51" s="407">
        <f t="shared" si="3"/>
        <v>5.0372832259685271E-4</v>
      </c>
    </row>
    <row r="52" spans="1:75" ht="21.75" customHeight="1" x14ac:dyDescent="0.25">
      <c r="A52" s="3">
        <v>47</v>
      </c>
      <c r="B52" s="8" t="s">
        <v>402</v>
      </c>
      <c r="C52" s="9" t="s">
        <v>403</v>
      </c>
      <c r="D52" s="165">
        <f>D$5*'(建設)投入係数表'!D52</f>
        <v>0</v>
      </c>
      <c r="E52" s="165">
        <f>E$5*'(建設)投入係数表'!E52</f>
        <v>0</v>
      </c>
      <c r="F52" s="165">
        <f>F$5*'(建設)投入係数表'!F52</f>
        <v>0</v>
      </c>
      <c r="G52" s="165">
        <f>G$5*'(建設)投入係数表'!G52</f>
        <v>0</v>
      </c>
      <c r="H52" s="403">
        <f>H$5*'(建設)投入係数表'!H52</f>
        <v>0</v>
      </c>
      <c r="I52" s="403">
        <f>I$5*'(建設)投入係数表'!I52</f>
        <v>0</v>
      </c>
      <c r="J52" s="165">
        <f>J$5*'(建設)投入係数表'!J52</f>
        <v>0</v>
      </c>
      <c r="K52" s="403">
        <f>K$5*'(建設)投入係数表'!K52</f>
        <v>0</v>
      </c>
      <c r="L52" s="165">
        <f>L$5*'(建設)投入係数表'!L52</f>
        <v>0</v>
      </c>
      <c r="M52" s="403">
        <f>M$5*'(建設)投入係数表'!M52</f>
        <v>0</v>
      </c>
      <c r="N52" s="403">
        <f>N$5*'(建設)投入係数表'!N52</f>
        <v>0</v>
      </c>
      <c r="O52" s="165">
        <f>O$5*'(建設)投入係数表'!O52</f>
        <v>0</v>
      </c>
      <c r="P52" s="403">
        <f>P$5*'(建設)投入係数表'!P52</f>
        <v>0</v>
      </c>
      <c r="Q52" s="403">
        <f>Q$5*'(建設)投入係数表'!Q52</f>
        <v>0</v>
      </c>
      <c r="R52" s="403">
        <f>R$5*'(建設)投入係数表'!R52</f>
        <v>0</v>
      </c>
      <c r="S52" s="165">
        <f>S$5*'(建設)投入係数表'!S52</f>
        <v>0</v>
      </c>
      <c r="T52" s="165">
        <f>T$5*'(建設)投入係数表'!T52</f>
        <v>0</v>
      </c>
      <c r="U52" s="403">
        <f>U$5*'(建設)投入係数表'!U52</f>
        <v>0</v>
      </c>
      <c r="V52" s="403">
        <f>V$5*'(建設)投入係数表'!V52</f>
        <v>0</v>
      </c>
      <c r="W52" s="165">
        <f>W$5*'(建設)投入係数表'!W52</f>
        <v>0</v>
      </c>
      <c r="X52" s="403">
        <f>X$5*'(建設)投入係数表'!X52</f>
        <v>0</v>
      </c>
      <c r="Y52" s="403">
        <f>Y$5*'(建設)投入係数表'!Y52</f>
        <v>0</v>
      </c>
      <c r="Z52" s="403">
        <f>Z$5*'(建設)投入係数表'!Z52</f>
        <v>0</v>
      </c>
      <c r="AA52" s="403">
        <f>AA$5*'(建設)投入係数表'!AA52</f>
        <v>0</v>
      </c>
      <c r="AB52" s="403">
        <f>AB$5*'(建設)投入係数表'!AB52</f>
        <v>0</v>
      </c>
      <c r="AC52" s="403">
        <f>AC$5*'(建設)投入係数表'!AC52</f>
        <v>0</v>
      </c>
      <c r="AD52" s="403">
        <f>AD$5*'(建設)投入係数表'!AD52</f>
        <v>0</v>
      </c>
      <c r="AE52" s="403">
        <f>AE$5*'(建設)投入係数表'!AE52</f>
        <v>0</v>
      </c>
      <c r="AF52" s="165">
        <f>AF$5*'(建設)投入係数表'!AF52</f>
        <v>0</v>
      </c>
      <c r="AG52" s="165">
        <f>AG$5*'(建設)投入係数表'!AG52</f>
        <v>0</v>
      </c>
      <c r="AH52" s="165">
        <f>AH$5*'(建設)投入係数表'!AH52</f>
        <v>0</v>
      </c>
      <c r="AI52" s="165">
        <f>AI$5*'(建設)投入係数表'!AI52</f>
        <v>0</v>
      </c>
      <c r="AJ52" s="165">
        <f>AJ$5*'(建設)投入係数表'!AJ52</f>
        <v>0</v>
      </c>
      <c r="AK52" s="403">
        <f>AK$5*'(建設)投入係数表'!AK52</f>
        <v>0</v>
      </c>
      <c r="AL52" s="403">
        <f>AL$5*'(建設)投入係数表'!AL52</f>
        <v>0</v>
      </c>
      <c r="AM52" s="403">
        <f>AM$5*'(建設)投入係数表'!AM52</f>
        <v>0</v>
      </c>
      <c r="AN52" s="403">
        <f>AN$5*'(建設)投入係数表'!AN52</f>
        <v>0</v>
      </c>
      <c r="AO52" s="403">
        <f>AO$5*'(建設)投入係数表'!AO52</f>
        <v>0</v>
      </c>
      <c r="AP52" s="403">
        <f>AP$5*'(建設)投入係数表'!AP52</f>
        <v>0</v>
      </c>
      <c r="AQ52" s="403">
        <f>AQ$5*'(建設)投入係数表'!AQ52</f>
        <v>0</v>
      </c>
      <c r="AR52" s="165">
        <f>AR$5*'(建設)投入係数表'!AR52</f>
        <v>0</v>
      </c>
      <c r="AS52" s="165">
        <f>AS$5*'(建設)投入係数表'!AS52</f>
        <v>0</v>
      </c>
      <c r="AT52" s="403">
        <f>AT$5*'(建設)投入係数表'!AT52</f>
        <v>0</v>
      </c>
      <c r="AU52" s="403">
        <f>AU$5*'(建設)投入係数表'!AU52</f>
        <v>0</v>
      </c>
      <c r="AV52" s="403">
        <f>AV$5*'(建設)投入係数表'!AV52</f>
        <v>0</v>
      </c>
      <c r="AW52" s="403">
        <f>AW$5*'(建設)投入係数表'!AW52</f>
        <v>0</v>
      </c>
      <c r="AX52" s="165">
        <f>AX$5*'(建設)投入係数表'!AX52</f>
        <v>0</v>
      </c>
      <c r="AY52" s="403">
        <f>AY$5*'(建設)投入係数表'!AY52</f>
        <v>0</v>
      </c>
      <c r="AZ52" s="403">
        <f>AZ$5*'(建設)投入係数表'!AZ52</f>
        <v>0</v>
      </c>
      <c r="BA52" s="403">
        <f>BA$5*'(建設)投入係数表'!BA52</f>
        <v>0</v>
      </c>
      <c r="BB52" s="165">
        <f>BB$5*'(建設)投入係数表'!BB52</f>
        <v>0</v>
      </c>
      <c r="BC52" s="165">
        <f>BC$5*'(建設)投入係数表'!BC52</f>
        <v>0</v>
      </c>
      <c r="BD52" s="403">
        <f>BD$5*'(建設)投入係数表'!BD52</f>
        <v>0</v>
      </c>
      <c r="BE52" s="403">
        <f>BE$5*'(建設)投入係数表'!BE52</f>
        <v>0</v>
      </c>
      <c r="BF52" s="403">
        <f>BF$5*'(建設)投入係数表'!BF52</f>
        <v>0</v>
      </c>
      <c r="BG52" s="403">
        <f>BG$5*'(建設)投入係数表'!BG52</f>
        <v>0</v>
      </c>
      <c r="BH52" s="403">
        <f>BH$5*'(建設)投入係数表'!BH52</f>
        <v>0</v>
      </c>
      <c r="BI52" s="403">
        <f>BI$5*'(建設)投入係数表'!BI52</f>
        <v>0</v>
      </c>
      <c r="BJ52" s="403">
        <f>BJ$5*'(建設)投入係数表'!BJ52</f>
        <v>0</v>
      </c>
      <c r="BK52" s="403">
        <f>BK$5*'(建設)投入係数表'!BK52</f>
        <v>0</v>
      </c>
      <c r="BL52" s="403">
        <f>BL$5*'(建設)投入係数表'!BL52</f>
        <v>0</v>
      </c>
      <c r="BM52" s="403">
        <f>BM$5*'(建設)投入係数表'!BM52</f>
        <v>0</v>
      </c>
      <c r="BN52" s="403">
        <f>BN$5*'(建設)投入係数表'!BN52</f>
        <v>0</v>
      </c>
      <c r="BO52" s="165">
        <f>BO$5*'(建設)投入係数表'!BO52</f>
        <v>0</v>
      </c>
      <c r="BP52" s="403">
        <f>BP$5*'(建設)投入係数表'!BP52</f>
        <v>0</v>
      </c>
      <c r="BQ52" s="403">
        <f>BQ$5*'(建設)投入係数表'!BQ52</f>
        <v>0</v>
      </c>
      <c r="BR52" s="403">
        <f>BR$5*'(建設)投入係数表'!BR52</f>
        <v>0</v>
      </c>
      <c r="BS52" s="403">
        <f>BS$5*'(建設)投入係数表'!BS52</f>
        <v>0</v>
      </c>
      <c r="BT52" s="403">
        <f>BT$5*'(建設)投入係数表'!BT52</f>
        <v>0</v>
      </c>
      <c r="BU52" s="403">
        <f>BU$5*'(建設)投入係数表'!BU52</f>
        <v>0</v>
      </c>
      <c r="BV52" s="226">
        <f t="shared" si="2"/>
        <v>0</v>
      </c>
      <c r="BW52" s="407">
        <f t="shared" si="3"/>
        <v>0</v>
      </c>
    </row>
    <row r="53" spans="1:75" ht="21.75" customHeight="1" x14ac:dyDescent="0.25">
      <c r="A53" s="3">
        <v>48</v>
      </c>
      <c r="B53" s="8" t="s">
        <v>404</v>
      </c>
      <c r="C53" s="9" t="s">
        <v>405</v>
      </c>
      <c r="D53" s="165">
        <f>D$5*'(建設)投入係数表'!D53</f>
        <v>81.011160699557692</v>
      </c>
      <c r="E53" s="165">
        <f>E$5*'(建設)投入係数表'!E53</f>
        <v>54.73533856575758</v>
      </c>
      <c r="F53" s="165">
        <f>F$5*'(建設)投入係数表'!F53</f>
        <v>0</v>
      </c>
      <c r="G53" s="165">
        <f>G$5*'(建設)投入係数表'!G53</f>
        <v>0</v>
      </c>
      <c r="H53" s="403">
        <f>H$5*'(建設)投入係数表'!H53</f>
        <v>0</v>
      </c>
      <c r="I53" s="403">
        <f>I$5*'(建設)投入係数表'!I53</f>
        <v>0</v>
      </c>
      <c r="J53" s="165">
        <f>J$5*'(建設)投入係数表'!J53</f>
        <v>0</v>
      </c>
      <c r="K53" s="403">
        <f>K$5*'(建設)投入係数表'!K53</f>
        <v>0</v>
      </c>
      <c r="L53" s="165">
        <f>L$5*'(建設)投入係数表'!L53</f>
        <v>0</v>
      </c>
      <c r="M53" s="403">
        <f>M$5*'(建設)投入係数表'!M53</f>
        <v>0</v>
      </c>
      <c r="N53" s="403">
        <f>N$5*'(建設)投入係数表'!N53</f>
        <v>0</v>
      </c>
      <c r="O53" s="165">
        <f>O$5*'(建設)投入係数表'!O53</f>
        <v>0</v>
      </c>
      <c r="P53" s="403">
        <f>P$5*'(建設)投入係数表'!P53</f>
        <v>0</v>
      </c>
      <c r="Q53" s="403">
        <f>Q$5*'(建設)投入係数表'!Q53</f>
        <v>0</v>
      </c>
      <c r="R53" s="403">
        <f>R$5*'(建設)投入係数表'!R53</f>
        <v>0</v>
      </c>
      <c r="S53" s="165">
        <f>S$5*'(建設)投入係数表'!S53</f>
        <v>40.473445868758056</v>
      </c>
      <c r="T53" s="165">
        <f>T$5*'(建設)投入係数表'!T53</f>
        <v>0</v>
      </c>
      <c r="U53" s="403">
        <f>U$5*'(建設)投入係数表'!U53</f>
        <v>0</v>
      </c>
      <c r="V53" s="403">
        <f>V$5*'(建設)投入係数表'!V53</f>
        <v>0</v>
      </c>
      <c r="W53" s="165">
        <f>W$5*'(建設)投入係数表'!W53</f>
        <v>40.49906660320984</v>
      </c>
      <c r="X53" s="403">
        <f>X$5*'(建設)投入係数表'!X53</f>
        <v>8.8042407625465202</v>
      </c>
      <c r="Y53" s="403">
        <f>Y$5*'(建設)投入係数表'!Y53</f>
        <v>5.9020348367088733</v>
      </c>
      <c r="Z53" s="403">
        <f>Z$5*'(建設)投入係数表'!Z53</f>
        <v>1.0814892586011953</v>
      </c>
      <c r="AA53" s="403">
        <f>AA$5*'(建設)投入係数表'!AA53</f>
        <v>0.95135135135135129</v>
      </c>
      <c r="AB53" s="403">
        <f>AB$5*'(建設)投入係数表'!AB53</f>
        <v>0</v>
      </c>
      <c r="AC53" s="403">
        <f>AC$5*'(建設)投入係数表'!AC53</f>
        <v>0</v>
      </c>
      <c r="AD53" s="403">
        <f>AD$5*'(建設)投入係数表'!AD53</f>
        <v>0</v>
      </c>
      <c r="AE53" s="403">
        <f>AE$5*'(建設)投入係数表'!AE53</f>
        <v>0</v>
      </c>
      <c r="AF53" s="165">
        <f>AF$5*'(建設)投入係数表'!AF53</f>
        <v>5.2350080970463821</v>
      </c>
      <c r="AG53" s="165">
        <f>AG$5*'(建設)投入係数表'!AG53</f>
        <v>2.474183041387322</v>
      </c>
      <c r="AH53" s="165">
        <f>AH$5*'(建設)投入係数表'!AH53</f>
        <v>0</v>
      </c>
      <c r="AI53" s="165">
        <f>AI$5*'(建設)投入係数表'!AI53</f>
        <v>0</v>
      </c>
      <c r="AJ53" s="165">
        <f>AJ$5*'(建設)投入係数表'!AJ53</f>
        <v>0</v>
      </c>
      <c r="AK53" s="403">
        <f>AK$5*'(建設)投入係数表'!AK53</f>
        <v>0</v>
      </c>
      <c r="AL53" s="403">
        <f>AL$5*'(建設)投入係数表'!AL53</f>
        <v>0</v>
      </c>
      <c r="AM53" s="403">
        <f>AM$5*'(建設)投入係数表'!AM53</f>
        <v>0</v>
      </c>
      <c r="AN53" s="403">
        <f>AN$5*'(建設)投入係数表'!AN53</f>
        <v>0</v>
      </c>
      <c r="AO53" s="403">
        <f>AO$5*'(建設)投入係数表'!AO53</f>
        <v>0</v>
      </c>
      <c r="AP53" s="403">
        <f>AP$5*'(建設)投入係数表'!AP53</f>
        <v>0</v>
      </c>
      <c r="AQ53" s="403">
        <f>AQ$5*'(建設)投入係数表'!AQ53</f>
        <v>0</v>
      </c>
      <c r="AR53" s="165">
        <f>AR$5*'(建設)投入係数表'!AR53</f>
        <v>0</v>
      </c>
      <c r="AS53" s="165">
        <f>AS$5*'(建設)投入係数表'!AS53</f>
        <v>0</v>
      </c>
      <c r="AT53" s="403">
        <f>AT$5*'(建設)投入係数表'!AT53</f>
        <v>0</v>
      </c>
      <c r="AU53" s="403">
        <f>AU$5*'(建設)投入係数表'!AU53</f>
        <v>0</v>
      </c>
      <c r="AV53" s="403">
        <f>AV$5*'(建設)投入係数表'!AV53</f>
        <v>0</v>
      </c>
      <c r="AW53" s="403">
        <f>AW$5*'(建設)投入係数表'!AW53</f>
        <v>0</v>
      </c>
      <c r="AX53" s="165">
        <f>AX$5*'(建設)投入係数表'!AX53</f>
        <v>0</v>
      </c>
      <c r="AY53" s="403">
        <f>AY$5*'(建設)投入係数表'!AY53</f>
        <v>0</v>
      </c>
      <c r="AZ53" s="403">
        <f>AZ$5*'(建設)投入係数表'!AZ53</f>
        <v>0</v>
      </c>
      <c r="BA53" s="403">
        <f>BA$5*'(建設)投入係数表'!BA53</f>
        <v>0</v>
      </c>
      <c r="BB53" s="165">
        <f>BB$5*'(建設)投入係数表'!BB53</f>
        <v>2.6417968581906743</v>
      </c>
      <c r="BC53" s="165">
        <f>BC$5*'(建設)投入係数表'!BC53</f>
        <v>0</v>
      </c>
      <c r="BD53" s="403">
        <f>BD$5*'(建設)投入係数表'!BD53</f>
        <v>0</v>
      </c>
      <c r="BE53" s="403">
        <f>BE$5*'(建設)投入係数表'!BE53</f>
        <v>0</v>
      </c>
      <c r="BF53" s="403">
        <f>BF$5*'(建設)投入係数表'!BF53</f>
        <v>0</v>
      </c>
      <c r="BG53" s="403">
        <f>BG$5*'(建設)投入係数表'!BG53</f>
        <v>0</v>
      </c>
      <c r="BH53" s="403">
        <f>BH$5*'(建設)投入係数表'!BH53</f>
        <v>0</v>
      </c>
      <c r="BI53" s="403">
        <f>BI$5*'(建設)投入係数表'!BI53</f>
        <v>0</v>
      </c>
      <c r="BJ53" s="403">
        <f>BJ$5*'(建設)投入係数表'!BJ53</f>
        <v>2.8395274617799968</v>
      </c>
      <c r="BK53" s="403">
        <f>BK$5*'(建設)投入係数表'!BK53</f>
        <v>0</v>
      </c>
      <c r="BL53" s="403">
        <f>BL$5*'(建設)投入係数表'!BL53</f>
        <v>9.6998886396885656E-2</v>
      </c>
      <c r="BM53" s="403">
        <f>BM$5*'(建設)投入係数表'!BM53</f>
        <v>0</v>
      </c>
      <c r="BN53" s="403">
        <f>BN$5*'(建設)投入係数表'!BN53</f>
        <v>0</v>
      </c>
      <c r="BO53" s="165">
        <f>BO$5*'(建設)投入係数表'!BO53</f>
        <v>1.0012354938629964</v>
      </c>
      <c r="BP53" s="403">
        <f>BP$5*'(建設)投入係数表'!BP53</f>
        <v>0</v>
      </c>
      <c r="BQ53" s="403">
        <f>BQ$5*'(建設)投入係数表'!BQ53</f>
        <v>0.50697113949467609</v>
      </c>
      <c r="BR53" s="403">
        <f>BR$5*'(建設)投入係数表'!BR53</f>
        <v>0.41678043792736841</v>
      </c>
      <c r="BS53" s="403">
        <f>BS$5*'(建設)投入係数表'!BS53</f>
        <v>1.1868336571731555E-2</v>
      </c>
      <c r="BT53" s="403">
        <f>BT$5*'(建設)投入係数表'!BT53</f>
        <v>3.1204694181237629E-3</v>
      </c>
      <c r="BU53" s="403">
        <f>BU$5*'(建設)投入係数表'!BU53</f>
        <v>7.627959164591179E-2</v>
      </c>
      <c r="BV53" s="226">
        <f t="shared" si="2"/>
        <v>20.690662532442634</v>
      </c>
      <c r="BW53" s="407">
        <f t="shared" si="3"/>
        <v>8.2762650129770539E-5</v>
      </c>
    </row>
    <row r="54" spans="1:75" x14ac:dyDescent="0.25">
      <c r="A54" s="3">
        <v>49</v>
      </c>
      <c r="B54" s="8" t="s">
        <v>406</v>
      </c>
      <c r="C54" s="9" t="s">
        <v>407</v>
      </c>
      <c r="D54" s="165">
        <f>D$5*'(建設)投入係数表'!D54</f>
        <v>632.93278218499688</v>
      </c>
      <c r="E54" s="165">
        <f>E$5*'(建設)投入係数表'!E54</f>
        <v>215.9745051593554</v>
      </c>
      <c r="F54" s="165">
        <f>F$5*'(建設)投入係数表'!F54</f>
        <v>0</v>
      </c>
      <c r="G54" s="165">
        <f>G$5*'(建設)投入係数表'!G54</f>
        <v>0</v>
      </c>
      <c r="H54" s="403">
        <f>H$5*'(建設)投入係数表'!H54</f>
        <v>0</v>
      </c>
      <c r="I54" s="403">
        <f>I$5*'(建設)投入係数表'!I54</f>
        <v>0</v>
      </c>
      <c r="J54" s="165">
        <f>J$5*'(建設)投入係数表'!J54</f>
        <v>0</v>
      </c>
      <c r="K54" s="403">
        <f>K$5*'(建設)投入係数表'!K54</f>
        <v>0</v>
      </c>
      <c r="L54" s="165">
        <f>L$5*'(建設)投入係数表'!L54</f>
        <v>0</v>
      </c>
      <c r="M54" s="403">
        <f>M$5*'(建設)投入係数表'!M54</f>
        <v>0</v>
      </c>
      <c r="N54" s="403">
        <f>N$5*'(建設)投入係数表'!N54</f>
        <v>0</v>
      </c>
      <c r="O54" s="165">
        <f>O$5*'(建設)投入係数表'!O54</f>
        <v>0</v>
      </c>
      <c r="P54" s="403">
        <f>P$5*'(建設)投入係数表'!P54</f>
        <v>0</v>
      </c>
      <c r="Q54" s="403">
        <f>Q$5*'(建設)投入係数表'!Q54</f>
        <v>0</v>
      </c>
      <c r="R54" s="403">
        <f>R$5*'(建設)投入係数表'!R54</f>
        <v>0</v>
      </c>
      <c r="S54" s="165">
        <f>S$5*'(建設)投入係数表'!S54</f>
        <v>344.36856765356447</v>
      </c>
      <c r="T54" s="165">
        <f>T$5*'(建設)投入係数表'!T54</f>
        <v>0</v>
      </c>
      <c r="U54" s="403">
        <f>U$5*'(建設)投入係数表'!U54</f>
        <v>0</v>
      </c>
      <c r="V54" s="403">
        <f>V$5*'(建設)投入係数表'!V54</f>
        <v>0</v>
      </c>
      <c r="W54" s="165">
        <f>W$5*'(建設)投入係数表'!W54</f>
        <v>344.1133955423648</v>
      </c>
      <c r="X54" s="403">
        <f>X$5*'(建設)投入係数表'!X54</f>
        <v>215.47220813600697</v>
      </c>
      <c r="Y54" s="403">
        <f>Y$5*'(建設)投入係数表'!Y54</f>
        <v>61.363140821354847</v>
      </c>
      <c r="Z54" s="403">
        <f>Z$5*'(建設)投入係数表'!Z54</f>
        <v>21.073590696171863</v>
      </c>
      <c r="AA54" s="403">
        <f>AA$5*'(建設)投入係数表'!AA54</f>
        <v>4.0187926244001009</v>
      </c>
      <c r="AB54" s="403">
        <f>AB$5*'(建設)投入係数表'!AB54</f>
        <v>0</v>
      </c>
      <c r="AC54" s="403">
        <f>AC$5*'(建設)投入係数表'!AC54</f>
        <v>0</v>
      </c>
      <c r="AD54" s="403">
        <f>AD$5*'(建設)投入係数表'!AD54</f>
        <v>0</v>
      </c>
      <c r="AE54" s="403">
        <f>AE$5*'(建設)投入係数表'!AE54</f>
        <v>0</v>
      </c>
      <c r="AF54" s="165">
        <f>AF$5*'(建設)投入係数表'!AF54</f>
        <v>403.14767610989998</v>
      </c>
      <c r="AG54" s="165">
        <f>AG$5*'(建設)投入係数表'!AG54</f>
        <v>73.805869797800369</v>
      </c>
      <c r="AH54" s="165">
        <f>AH$5*'(建設)投入係数表'!AH54</f>
        <v>0</v>
      </c>
      <c r="AI54" s="165">
        <f>AI$5*'(建設)投入係数表'!AI54</f>
        <v>0</v>
      </c>
      <c r="AJ54" s="165">
        <f>AJ$5*'(建設)投入係数表'!AJ54</f>
        <v>0</v>
      </c>
      <c r="AK54" s="403">
        <f>AK$5*'(建設)投入係数表'!AK54</f>
        <v>0</v>
      </c>
      <c r="AL54" s="403">
        <f>AL$5*'(建設)投入係数表'!AL54</f>
        <v>0</v>
      </c>
      <c r="AM54" s="403">
        <f>AM$5*'(建設)投入係数表'!AM54</f>
        <v>0</v>
      </c>
      <c r="AN54" s="403">
        <f>AN$5*'(建設)投入係数表'!AN54</f>
        <v>0</v>
      </c>
      <c r="AO54" s="403">
        <f>AO$5*'(建設)投入係数表'!AO54</f>
        <v>0</v>
      </c>
      <c r="AP54" s="403">
        <f>AP$5*'(建設)投入係数表'!AP54</f>
        <v>0</v>
      </c>
      <c r="AQ54" s="403">
        <f>AQ$5*'(建設)投入係数表'!AQ54</f>
        <v>0</v>
      </c>
      <c r="AR54" s="165">
        <f>AR$5*'(建設)投入係数表'!AR54</f>
        <v>0</v>
      </c>
      <c r="AS54" s="165">
        <f>AS$5*'(建設)投入係数表'!AS54</f>
        <v>0</v>
      </c>
      <c r="AT54" s="403">
        <f>AT$5*'(建設)投入係数表'!AT54</f>
        <v>0</v>
      </c>
      <c r="AU54" s="403">
        <f>AU$5*'(建設)投入係数表'!AU54</f>
        <v>0</v>
      </c>
      <c r="AV54" s="403">
        <f>AV$5*'(建設)投入係数表'!AV54</f>
        <v>0</v>
      </c>
      <c r="AW54" s="403">
        <f>AW$5*'(建設)投入係数表'!AW54</f>
        <v>0</v>
      </c>
      <c r="AX54" s="165">
        <f>AX$5*'(建設)投入係数表'!AX54</f>
        <v>0</v>
      </c>
      <c r="AY54" s="403">
        <f>AY$5*'(建設)投入係数表'!AY54</f>
        <v>0</v>
      </c>
      <c r="AZ54" s="403">
        <f>AZ$5*'(建設)投入係数表'!AZ54</f>
        <v>0</v>
      </c>
      <c r="BA54" s="403">
        <f>BA$5*'(建設)投入係数表'!BA54</f>
        <v>0</v>
      </c>
      <c r="BB54" s="165">
        <f>BB$5*'(建設)投入係数表'!BB54</f>
        <v>170.08882502476345</v>
      </c>
      <c r="BC54" s="165">
        <f>BC$5*'(建設)投入係数表'!BC54</f>
        <v>0</v>
      </c>
      <c r="BD54" s="403">
        <f>BD$5*'(建設)投入係数表'!BD54</f>
        <v>0</v>
      </c>
      <c r="BE54" s="403">
        <f>BE$5*'(建設)投入係数表'!BE54</f>
        <v>0</v>
      </c>
      <c r="BF54" s="403">
        <f>BF$5*'(建設)投入係数表'!BF54</f>
        <v>0</v>
      </c>
      <c r="BG54" s="403">
        <f>BG$5*'(建設)投入係数表'!BG54</f>
        <v>0</v>
      </c>
      <c r="BH54" s="403">
        <f>BH$5*'(建設)投入係数表'!BH54</f>
        <v>0</v>
      </c>
      <c r="BI54" s="403">
        <f>BI$5*'(建設)投入係数表'!BI54</f>
        <v>0</v>
      </c>
      <c r="BJ54" s="403">
        <f>BJ$5*'(建設)投入係数表'!BJ54</f>
        <v>0.4056467802542853</v>
      </c>
      <c r="BK54" s="403">
        <f>BK$5*'(建設)投入係数表'!BK54</f>
        <v>0</v>
      </c>
      <c r="BL54" s="403">
        <f>BL$5*'(建設)投入係数表'!BL54</f>
        <v>4.0739532286691977</v>
      </c>
      <c r="BM54" s="403">
        <f>BM$5*'(建設)投入係数表'!BM54</f>
        <v>0</v>
      </c>
      <c r="BN54" s="403">
        <f>BN$5*'(建設)投入係数表'!BN54</f>
        <v>0</v>
      </c>
      <c r="BO54" s="165">
        <f>BO$5*'(建設)投入係数表'!BO54</f>
        <v>450.82212344557774</v>
      </c>
      <c r="BP54" s="403">
        <f>BP$5*'(建設)投入係数表'!BP54</f>
        <v>0</v>
      </c>
      <c r="BQ54" s="403">
        <f>BQ$5*'(建設)投入係数表'!BQ54</f>
        <v>83.19571216741943</v>
      </c>
      <c r="BR54" s="403">
        <f>BR$5*'(建設)投入係数表'!BR54</f>
        <v>22.506143648077895</v>
      </c>
      <c r="BS54" s="403">
        <f>BS$5*'(建設)投入係数表'!BS54</f>
        <v>2.8127957675003783</v>
      </c>
      <c r="BT54" s="403">
        <f>BT$5*'(建設)投入係数表'!BT54</f>
        <v>1.8317155484386487</v>
      </c>
      <c r="BU54" s="403">
        <f>BU$5*'(建設)投入係数表'!BU54</f>
        <v>504.30345026903427</v>
      </c>
      <c r="BV54" s="226">
        <f t="shared" ref="BV54:BV117" si="4">SUM(H54:I54,K54,M54:N54,P54:R54,U54:V54,X54:AE54,AK54:AQ54,AT54:AW54,AY54:BA54,BD54:BN54,BP54:BU54)</f>
        <v>921.05714968732798</v>
      </c>
      <c r="BW54" s="407">
        <f t="shared" ref="BW54:BW117" si="5">BV54/BV$5</f>
        <v>3.6842285987493117E-3</v>
      </c>
    </row>
    <row r="55" spans="1:75" x14ac:dyDescent="0.25">
      <c r="A55" s="3">
        <v>50</v>
      </c>
      <c r="B55" s="8" t="s">
        <v>408</v>
      </c>
      <c r="C55" s="9" t="s">
        <v>409</v>
      </c>
      <c r="D55" s="165">
        <f>D$5*'(建設)投入係数表'!D55</f>
        <v>463.52035274258941</v>
      </c>
      <c r="E55" s="165">
        <f>E$5*'(建設)投入係数表'!E55</f>
        <v>356.34817856690387</v>
      </c>
      <c r="F55" s="165">
        <f>F$5*'(建設)投入係数表'!F55</f>
        <v>0</v>
      </c>
      <c r="G55" s="165">
        <f>G$5*'(建設)投入係数表'!G55</f>
        <v>0</v>
      </c>
      <c r="H55" s="403">
        <f>H$5*'(建設)投入係数表'!H55</f>
        <v>0</v>
      </c>
      <c r="I55" s="403">
        <f>I$5*'(建設)投入係数表'!I55</f>
        <v>0</v>
      </c>
      <c r="J55" s="165">
        <f>J$5*'(建設)投入係数表'!J55</f>
        <v>0</v>
      </c>
      <c r="K55" s="403">
        <f>K$5*'(建設)投入係数表'!K55</f>
        <v>0</v>
      </c>
      <c r="L55" s="165">
        <f>L$5*'(建設)投入係数表'!L55</f>
        <v>0</v>
      </c>
      <c r="M55" s="403">
        <f>M$5*'(建設)投入係数表'!M55</f>
        <v>0</v>
      </c>
      <c r="N55" s="403">
        <f>N$5*'(建設)投入係数表'!N55</f>
        <v>0</v>
      </c>
      <c r="O55" s="165">
        <f>O$5*'(建設)投入係数表'!O55</f>
        <v>0</v>
      </c>
      <c r="P55" s="403">
        <f>P$5*'(建設)投入係数表'!P55</f>
        <v>0</v>
      </c>
      <c r="Q55" s="403">
        <f>Q$5*'(建設)投入係数表'!Q55</f>
        <v>0</v>
      </c>
      <c r="R55" s="403">
        <f>R$5*'(建設)投入係数表'!R55</f>
        <v>0</v>
      </c>
      <c r="S55" s="165">
        <f>S$5*'(建設)投入係数表'!S55</f>
        <v>242.45478144935768</v>
      </c>
      <c r="T55" s="165">
        <f>T$5*'(建設)投入係数表'!T55</f>
        <v>0</v>
      </c>
      <c r="U55" s="403">
        <f>U$5*'(建設)投入係数表'!U55</f>
        <v>0</v>
      </c>
      <c r="V55" s="403">
        <f>V$5*'(建設)投入係数表'!V55</f>
        <v>0</v>
      </c>
      <c r="W55" s="165">
        <f>W$5*'(建設)投入係数表'!W55</f>
        <v>208.69564682682656</v>
      </c>
      <c r="X55" s="403">
        <f>X$5*'(建設)投入係数表'!X55</f>
        <v>55.14235003910715</v>
      </c>
      <c r="Y55" s="403">
        <f>Y$5*'(建設)投入係数表'!Y55</f>
        <v>53.208420932467014</v>
      </c>
      <c r="Z55" s="403">
        <f>Z$5*'(建設)投入係数表'!Z55</f>
        <v>3.58436439993539</v>
      </c>
      <c r="AA55" s="403">
        <f>AA$5*'(建設)投入係数表'!AA55</f>
        <v>4.0121242738065162</v>
      </c>
      <c r="AB55" s="403">
        <f>AB$5*'(建設)投入係数表'!AB55</f>
        <v>0</v>
      </c>
      <c r="AC55" s="403">
        <f>AC$5*'(建設)投入係数表'!AC55</f>
        <v>0</v>
      </c>
      <c r="AD55" s="403">
        <f>AD$5*'(建設)投入係数表'!AD55</f>
        <v>0</v>
      </c>
      <c r="AE55" s="403">
        <f>AE$5*'(建設)投入係数表'!AE55</f>
        <v>0</v>
      </c>
      <c r="AF55" s="165">
        <f>AF$5*'(建設)投入係数表'!AF55</f>
        <v>0</v>
      </c>
      <c r="AG55" s="165">
        <f>AG$5*'(建設)投入係数表'!AG55</f>
        <v>0</v>
      </c>
      <c r="AH55" s="165">
        <f>AH$5*'(建設)投入係数表'!AH55</f>
        <v>0</v>
      </c>
      <c r="AI55" s="165">
        <f>AI$5*'(建設)投入係数表'!AI55</f>
        <v>0</v>
      </c>
      <c r="AJ55" s="165">
        <f>AJ$5*'(建設)投入係数表'!AJ55</f>
        <v>0</v>
      </c>
      <c r="AK55" s="403">
        <f>AK$5*'(建設)投入係数表'!AK55</f>
        <v>0</v>
      </c>
      <c r="AL55" s="403">
        <f>AL$5*'(建設)投入係数表'!AL55</f>
        <v>0</v>
      </c>
      <c r="AM55" s="403">
        <f>AM$5*'(建設)投入係数表'!AM55</f>
        <v>0</v>
      </c>
      <c r="AN55" s="403">
        <f>AN$5*'(建設)投入係数表'!AN55</f>
        <v>0</v>
      </c>
      <c r="AO55" s="403">
        <f>AO$5*'(建設)投入係数表'!AO55</f>
        <v>0</v>
      </c>
      <c r="AP55" s="403">
        <f>AP$5*'(建設)投入係数表'!AP55</f>
        <v>0</v>
      </c>
      <c r="AQ55" s="403">
        <f>AQ$5*'(建設)投入係数表'!AQ55</f>
        <v>0</v>
      </c>
      <c r="AR55" s="165">
        <f>AR$5*'(建設)投入係数表'!AR55</f>
        <v>0</v>
      </c>
      <c r="AS55" s="165">
        <f>AS$5*'(建設)投入係数表'!AS55</f>
        <v>0</v>
      </c>
      <c r="AT55" s="403">
        <f>AT$5*'(建設)投入係数表'!AT55</f>
        <v>0</v>
      </c>
      <c r="AU55" s="403">
        <f>AU$5*'(建設)投入係数表'!AU55</f>
        <v>0</v>
      </c>
      <c r="AV55" s="403">
        <f>AV$5*'(建設)投入係数表'!AV55</f>
        <v>0</v>
      </c>
      <c r="AW55" s="403">
        <f>AW$5*'(建設)投入係数表'!AW55</f>
        <v>0</v>
      </c>
      <c r="AX55" s="165">
        <f>AX$5*'(建設)投入係数表'!AX55</f>
        <v>0</v>
      </c>
      <c r="AY55" s="403">
        <f>AY$5*'(建設)投入係数表'!AY55</f>
        <v>0</v>
      </c>
      <c r="AZ55" s="403">
        <f>AZ$5*'(建設)投入係数表'!AZ55</f>
        <v>0</v>
      </c>
      <c r="BA55" s="403">
        <f>BA$5*'(建設)投入係数表'!BA55</f>
        <v>0</v>
      </c>
      <c r="BB55" s="165">
        <f>BB$5*'(建設)投入係数表'!BB55</f>
        <v>0</v>
      </c>
      <c r="BC55" s="165">
        <f>BC$5*'(建設)投入係数表'!BC55</f>
        <v>0</v>
      </c>
      <c r="BD55" s="403">
        <f>BD$5*'(建設)投入係数表'!BD55</f>
        <v>0</v>
      </c>
      <c r="BE55" s="403">
        <f>BE$5*'(建設)投入係数表'!BE55</f>
        <v>0</v>
      </c>
      <c r="BF55" s="403">
        <f>BF$5*'(建設)投入係数表'!BF55</f>
        <v>0</v>
      </c>
      <c r="BG55" s="403">
        <f>BG$5*'(建設)投入係数表'!BG55</f>
        <v>0</v>
      </c>
      <c r="BH55" s="403">
        <f>BH$5*'(建設)投入係数表'!BH55</f>
        <v>0</v>
      </c>
      <c r="BI55" s="403">
        <f>BI$5*'(建設)投入係数表'!BI55</f>
        <v>0</v>
      </c>
      <c r="BJ55" s="403">
        <f>BJ$5*'(建設)投入係数表'!BJ55</f>
        <v>0</v>
      </c>
      <c r="BK55" s="403">
        <f>BK$5*'(建設)投入係数表'!BK55</f>
        <v>0</v>
      </c>
      <c r="BL55" s="403">
        <f>BL$5*'(建設)投入係数表'!BL55</f>
        <v>0</v>
      </c>
      <c r="BM55" s="403">
        <f>BM$5*'(建設)投入係数表'!BM55</f>
        <v>0</v>
      </c>
      <c r="BN55" s="403">
        <f>BN$5*'(建設)投入係数表'!BN55</f>
        <v>0</v>
      </c>
      <c r="BO55" s="165">
        <f>BO$5*'(建設)投入係数表'!BO55</f>
        <v>0</v>
      </c>
      <c r="BP55" s="403">
        <f>BP$5*'(建設)投入係数表'!BP55</f>
        <v>0</v>
      </c>
      <c r="BQ55" s="403">
        <f>BQ$5*'(建設)投入係数表'!BQ55</f>
        <v>0</v>
      </c>
      <c r="BR55" s="403">
        <f>BR$5*'(建設)投入係数表'!BR55</f>
        <v>0</v>
      </c>
      <c r="BS55" s="403">
        <f>BS$5*'(建設)投入係数表'!BS55</f>
        <v>0</v>
      </c>
      <c r="BT55" s="403">
        <f>BT$5*'(建設)投入係数表'!BT55</f>
        <v>0</v>
      </c>
      <c r="BU55" s="403">
        <f>BU$5*'(建設)投入係数表'!BU55</f>
        <v>0</v>
      </c>
      <c r="BV55" s="226">
        <f t="shared" si="4"/>
        <v>115.94725964531608</v>
      </c>
      <c r="BW55" s="407">
        <f t="shared" si="5"/>
        <v>4.6378903858126431E-4</v>
      </c>
    </row>
    <row r="56" spans="1:75" x14ac:dyDescent="0.25">
      <c r="A56" s="3">
        <v>51</v>
      </c>
      <c r="B56" s="8" t="s">
        <v>410</v>
      </c>
      <c r="C56" s="9" t="s">
        <v>411</v>
      </c>
      <c r="D56" s="165">
        <f>D$5*'(建設)投入係数表'!D56</f>
        <v>62.297429437769502</v>
      </c>
      <c r="E56" s="165">
        <f>E$5*'(建設)投入係数表'!E56</f>
        <v>13.818385621197892</v>
      </c>
      <c r="F56" s="165">
        <f>F$5*'(建設)投入係数表'!F56</f>
        <v>0</v>
      </c>
      <c r="G56" s="165">
        <f>G$5*'(建設)投入係数表'!G56</f>
        <v>0</v>
      </c>
      <c r="H56" s="403">
        <f>H$5*'(建設)投入係数表'!H56</f>
        <v>0</v>
      </c>
      <c r="I56" s="403">
        <f>I$5*'(建設)投入係数表'!I56</f>
        <v>0</v>
      </c>
      <c r="J56" s="165">
        <f>J$5*'(建設)投入係数表'!J56</f>
        <v>0</v>
      </c>
      <c r="K56" s="403">
        <f>K$5*'(建設)投入係数表'!K56</f>
        <v>0</v>
      </c>
      <c r="L56" s="165">
        <f>L$5*'(建設)投入係数表'!L56</f>
        <v>0</v>
      </c>
      <c r="M56" s="403">
        <f>M$5*'(建設)投入係数表'!M56</f>
        <v>0</v>
      </c>
      <c r="N56" s="403">
        <f>N$5*'(建設)投入係数表'!N56</f>
        <v>0</v>
      </c>
      <c r="O56" s="165">
        <f>O$5*'(建設)投入係数表'!O56</f>
        <v>0</v>
      </c>
      <c r="P56" s="403">
        <f>P$5*'(建設)投入係数表'!P56</f>
        <v>0</v>
      </c>
      <c r="Q56" s="403">
        <f>Q$5*'(建設)投入係数表'!Q56</f>
        <v>0</v>
      </c>
      <c r="R56" s="403">
        <f>R$5*'(建設)投入係数表'!R56</f>
        <v>0</v>
      </c>
      <c r="S56" s="165">
        <f>S$5*'(建設)投入係数表'!S56</f>
        <v>20.944194833561841</v>
      </c>
      <c r="T56" s="165">
        <f>T$5*'(建設)投入係数表'!T56</f>
        <v>0</v>
      </c>
      <c r="U56" s="403">
        <f>U$5*'(建設)投入係数表'!U56</f>
        <v>0</v>
      </c>
      <c r="V56" s="403">
        <f>V$5*'(建設)投入係数表'!V56</f>
        <v>0</v>
      </c>
      <c r="W56" s="165">
        <f>W$5*'(建設)投入係数表'!W56</f>
        <v>21.753370762844046</v>
      </c>
      <c r="X56" s="403">
        <f>X$5*'(建設)投入係数表'!X56</f>
        <v>9.267621855312127</v>
      </c>
      <c r="Y56" s="403">
        <f>Y$5*'(建設)投入係数表'!Y56</f>
        <v>4.4152627022707591</v>
      </c>
      <c r="Z56" s="403">
        <f>Z$5*'(建設)投入係数表'!Z56</f>
        <v>0.77249232757228237</v>
      </c>
      <c r="AA56" s="403">
        <f>AA$5*'(建設)投入係数表'!AA56</f>
        <v>0.28451629199292755</v>
      </c>
      <c r="AB56" s="403">
        <f>AB$5*'(建設)投入係数表'!AB56</f>
        <v>0</v>
      </c>
      <c r="AC56" s="403">
        <f>AC$5*'(建設)投入係数表'!AC56</f>
        <v>0</v>
      </c>
      <c r="AD56" s="403">
        <f>AD$5*'(建設)投入係数表'!AD56</f>
        <v>0</v>
      </c>
      <c r="AE56" s="403">
        <f>AE$5*'(建設)投入係数表'!AE56</f>
        <v>0</v>
      </c>
      <c r="AF56" s="165">
        <f>AF$5*'(建設)投入係数表'!AF56</f>
        <v>73.944489370780147</v>
      </c>
      <c r="AG56" s="165">
        <f>AG$5*'(建設)投入係数表'!AG56</f>
        <v>18.407921827921673</v>
      </c>
      <c r="AH56" s="165">
        <f>AH$5*'(建設)投入係数表'!AH56</f>
        <v>0</v>
      </c>
      <c r="AI56" s="165">
        <f>AI$5*'(建設)投入係数表'!AI56</f>
        <v>0</v>
      </c>
      <c r="AJ56" s="165">
        <f>AJ$5*'(建設)投入係数表'!AJ56</f>
        <v>0</v>
      </c>
      <c r="AK56" s="403">
        <f>AK$5*'(建設)投入係数表'!AK56</f>
        <v>0</v>
      </c>
      <c r="AL56" s="403">
        <f>AL$5*'(建設)投入係数表'!AL56</f>
        <v>0</v>
      </c>
      <c r="AM56" s="403">
        <f>AM$5*'(建設)投入係数表'!AM56</f>
        <v>0</v>
      </c>
      <c r="AN56" s="403">
        <f>AN$5*'(建設)投入係数表'!AN56</f>
        <v>0</v>
      </c>
      <c r="AO56" s="403">
        <f>AO$5*'(建設)投入係数表'!AO56</f>
        <v>0</v>
      </c>
      <c r="AP56" s="403">
        <f>AP$5*'(建設)投入係数表'!AP56</f>
        <v>0</v>
      </c>
      <c r="AQ56" s="403">
        <f>AQ$5*'(建設)投入係数表'!AQ56</f>
        <v>0</v>
      </c>
      <c r="AR56" s="165">
        <f>AR$5*'(建設)投入係数表'!AR56</f>
        <v>0</v>
      </c>
      <c r="AS56" s="165">
        <f>AS$5*'(建設)投入係数表'!AS56</f>
        <v>0</v>
      </c>
      <c r="AT56" s="403">
        <f>AT$5*'(建設)投入係数表'!AT56</f>
        <v>0</v>
      </c>
      <c r="AU56" s="403">
        <f>AU$5*'(建設)投入係数表'!AU56</f>
        <v>0</v>
      </c>
      <c r="AV56" s="403">
        <f>AV$5*'(建設)投入係数表'!AV56</f>
        <v>0</v>
      </c>
      <c r="AW56" s="403">
        <f>AW$5*'(建設)投入係数表'!AW56</f>
        <v>0</v>
      </c>
      <c r="AX56" s="165">
        <f>AX$5*'(建設)投入係数表'!AX56</f>
        <v>0</v>
      </c>
      <c r="AY56" s="403">
        <f>AY$5*'(建設)投入係数表'!AY56</f>
        <v>0</v>
      </c>
      <c r="AZ56" s="403">
        <f>AZ$5*'(建設)投入係数表'!AZ56</f>
        <v>0</v>
      </c>
      <c r="BA56" s="403">
        <f>BA$5*'(建設)投入係数表'!BA56</f>
        <v>0</v>
      </c>
      <c r="BB56" s="165">
        <f>BB$5*'(建設)投入係数表'!BB56</f>
        <v>44.062442062811257</v>
      </c>
      <c r="BC56" s="165">
        <f>BC$5*'(建設)投入係数表'!BC56</f>
        <v>0</v>
      </c>
      <c r="BD56" s="403">
        <f>BD$5*'(建設)投入係数表'!BD56</f>
        <v>0</v>
      </c>
      <c r="BE56" s="403">
        <f>BE$5*'(建設)投入係数表'!BE56</f>
        <v>0</v>
      </c>
      <c r="BF56" s="403">
        <f>BF$5*'(建設)投入係数表'!BF56</f>
        <v>0</v>
      </c>
      <c r="BG56" s="403">
        <f>BG$5*'(建設)投入係数表'!BG56</f>
        <v>0</v>
      </c>
      <c r="BH56" s="403">
        <f>BH$5*'(建設)投入係数表'!BH56</f>
        <v>0</v>
      </c>
      <c r="BI56" s="403">
        <f>BI$5*'(建設)投入係数表'!BI56</f>
        <v>0</v>
      </c>
      <c r="BJ56" s="403">
        <f>BJ$5*'(建設)投入係数表'!BJ56</f>
        <v>0</v>
      </c>
      <c r="BK56" s="403">
        <f>BK$5*'(建設)投入係数表'!BK56</f>
        <v>0</v>
      </c>
      <c r="BL56" s="403">
        <f>BL$5*'(建設)投入係数表'!BL56</f>
        <v>0</v>
      </c>
      <c r="BM56" s="403">
        <f>BM$5*'(建設)投入係数表'!BM56</f>
        <v>0</v>
      </c>
      <c r="BN56" s="403">
        <f>BN$5*'(建設)投入係数表'!BN56</f>
        <v>0</v>
      </c>
      <c r="BO56" s="165">
        <f>BO$5*'(建設)投入係数表'!BO56</f>
        <v>67.095451955831678</v>
      </c>
      <c r="BP56" s="403">
        <f>BP$5*'(建設)投入係数表'!BP56</f>
        <v>0</v>
      </c>
      <c r="BQ56" s="403">
        <f>BQ$5*'(建設)投入係数表'!BQ56</f>
        <v>9.1779258011967233</v>
      </c>
      <c r="BR56" s="403">
        <f>BR$5*'(建設)投入係数表'!BR56</f>
        <v>39.260717252758106</v>
      </c>
      <c r="BS56" s="403">
        <f>BS$5*'(建設)投入係数表'!BS56</f>
        <v>3.4892909520890774</v>
      </c>
      <c r="BT56" s="403">
        <f>BT$5*'(建設)投入係数表'!BT56</f>
        <v>1.4010907687375695</v>
      </c>
      <c r="BU56" s="403">
        <f>BU$5*'(建設)投入係数表'!BU56</f>
        <v>63.559969738955992</v>
      </c>
      <c r="BV56" s="226">
        <f t="shared" si="4"/>
        <v>131.62888769088556</v>
      </c>
      <c r="BW56" s="407">
        <f t="shared" si="5"/>
        <v>5.2651555076354227E-4</v>
      </c>
    </row>
    <row r="57" spans="1:75" x14ac:dyDescent="0.25">
      <c r="A57" s="3">
        <v>52</v>
      </c>
      <c r="B57" s="8" t="s">
        <v>412</v>
      </c>
      <c r="C57" s="9" t="s">
        <v>413</v>
      </c>
      <c r="D57" s="165">
        <f>D$5*'(建設)投入係数表'!D57</f>
        <v>855.09106862082422</v>
      </c>
      <c r="E57" s="165">
        <f>E$5*'(建設)投入係数表'!E57</f>
        <v>456.22537084163804</v>
      </c>
      <c r="F57" s="165">
        <f>F$5*'(建設)投入係数表'!F57</f>
        <v>0</v>
      </c>
      <c r="G57" s="165">
        <f>G$5*'(建設)投入係数表'!G57</f>
        <v>0</v>
      </c>
      <c r="H57" s="403">
        <f>H$5*'(建設)投入係数表'!H57</f>
        <v>0</v>
      </c>
      <c r="I57" s="403">
        <f>I$5*'(建設)投入係数表'!I57</f>
        <v>0</v>
      </c>
      <c r="J57" s="165">
        <f>J$5*'(建設)投入係数表'!J57</f>
        <v>0</v>
      </c>
      <c r="K57" s="403">
        <f>K$5*'(建設)投入係数表'!K57</f>
        <v>0</v>
      </c>
      <c r="L57" s="165">
        <f>L$5*'(建設)投入係数表'!L57</f>
        <v>0</v>
      </c>
      <c r="M57" s="403">
        <f>M$5*'(建設)投入係数表'!M57</f>
        <v>0</v>
      </c>
      <c r="N57" s="403">
        <f>N$5*'(建設)投入係数表'!N57</f>
        <v>0</v>
      </c>
      <c r="O57" s="165">
        <f>O$5*'(建設)投入係数表'!O57</f>
        <v>0</v>
      </c>
      <c r="P57" s="403">
        <f>P$5*'(建設)投入係数表'!P57</f>
        <v>0</v>
      </c>
      <c r="Q57" s="403">
        <f>Q$5*'(建設)投入係数表'!Q57</f>
        <v>0</v>
      </c>
      <c r="R57" s="403">
        <f>R$5*'(建設)投入係数表'!R57</f>
        <v>0</v>
      </c>
      <c r="S57" s="165">
        <f>S$5*'(建設)投入係数表'!S57</f>
        <v>565.22843145299964</v>
      </c>
      <c r="T57" s="165">
        <f>T$5*'(建設)投入係数表'!T57</f>
        <v>0</v>
      </c>
      <c r="U57" s="403">
        <f>U$5*'(建設)投入係数表'!U57</f>
        <v>0</v>
      </c>
      <c r="V57" s="403">
        <f>V$5*'(建設)投入係数表'!V57</f>
        <v>0</v>
      </c>
      <c r="W57" s="165">
        <f>W$5*'(建設)投入係数表'!W57</f>
        <v>560.64990613768418</v>
      </c>
      <c r="X57" s="403">
        <f>X$5*'(建設)投入係数表'!X57</f>
        <v>248.83564681513059</v>
      </c>
      <c r="Y57" s="403">
        <f>Y$5*'(建設)投入係数表'!Y57</f>
        <v>88.170092942284469</v>
      </c>
      <c r="Z57" s="403">
        <f>Z$5*'(建設)投入係数表'!Z57</f>
        <v>36.399838475205947</v>
      </c>
      <c r="AA57" s="403">
        <f>AA$5*'(建設)投入係数表'!AA57</f>
        <v>8.0109118464258646</v>
      </c>
      <c r="AB57" s="403">
        <f>AB$5*'(建設)投入係数表'!AB57</f>
        <v>0</v>
      </c>
      <c r="AC57" s="403">
        <f>AC$5*'(建設)投入係数表'!AC57</f>
        <v>0</v>
      </c>
      <c r="AD57" s="403">
        <f>AD$5*'(建設)投入係数表'!AD57</f>
        <v>0</v>
      </c>
      <c r="AE57" s="403">
        <f>AE$5*'(建設)投入係数表'!AE57</f>
        <v>0</v>
      </c>
      <c r="AF57" s="165">
        <f>AF$5*'(建設)投入係数表'!AF57</f>
        <v>218.80697905623546</v>
      </c>
      <c r="AG57" s="165">
        <f>AG$5*'(建設)投入係数表'!AG57</f>
        <v>58.236330754958225</v>
      </c>
      <c r="AH57" s="165">
        <f>AH$5*'(建設)投入係数表'!AH57</f>
        <v>0</v>
      </c>
      <c r="AI57" s="165">
        <f>AI$5*'(建設)投入係数表'!AI57</f>
        <v>0</v>
      </c>
      <c r="AJ57" s="165">
        <f>AJ$5*'(建設)投入係数表'!AJ57</f>
        <v>0</v>
      </c>
      <c r="AK57" s="403">
        <f>AK$5*'(建設)投入係数表'!AK57</f>
        <v>0</v>
      </c>
      <c r="AL57" s="403">
        <f>AL$5*'(建設)投入係数表'!AL57</f>
        <v>0</v>
      </c>
      <c r="AM57" s="403">
        <f>AM$5*'(建設)投入係数表'!AM57</f>
        <v>0</v>
      </c>
      <c r="AN57" s="403">
        <f>AN$5*'(建設)投入係数表'!AN57</f>
        <v>0</v>
      </c>
      <c r="AO57" s="403">
        <f>AO$5*'(建設)投入係数表'!AO57</f>
        <v>0</v>
      </c>
      <c r="AP57" s="403">
        <f>AP$5*'(建設)投入係数表'!AP57</f>
        <v>0</v>
      </c>
      <c r="AQ57" s="403">
        <f>AQ$5*'(建設)投入係数表'!AQ57</f>
        <v>0</v>
      </c>
      <c r="AR57" s="165">
        <f>AR$5*'(建設)投入係数表'!AR57</f>
        <v>0</v>
      </c>
      <c r="AS57" s="165">
        <f>AS$5*'(建設)投入係数表'!AS57</f>
        <v>0</v>
      </c>
      <c r="AT57" s="403">
        <f>AT$5*'(建設)投入係数表'!AT57</f>
        <v>0</v>
      </c>
      <c r="AU57" s="403">
        <f>AU$5*'(建設)投入係数表'!AU57</f>
        <v>0</v>
      </c>
      <c r="AV57" s="403">
        <f>AV$5*'(建設)投入係数表'!AV57</f>
        <v>0</v>
      </c>
      <c r="AW57" s="403">
        <f>AW$5*'(建設)投入係数表'!AW57</f>
        <v>0</v>
      </c>
      <c r="AX57" s="165">
        <f>AX$5*'(建設)投入係数表'!AX57</f>
        <v>0</v>
      </c>
      <c r="AY57" s="403">
        <f>AY$5*'(建設)投入係数表'!AY57</f>
        <v>0</v>
      </c>
      <c r="AZ57" s="403">
        <f>AZ$5*'(建設)投入係数表'!AZ57</f>
        <v>0</v>
      </c>
      <c r="BA57" s="403">
        <f>BA$5*'(建設)投入係数表'!BA57</f>
        <v>0</v>
      </c>
      <c r="BB57" s="165">
        <f>BB$5*'(建設)投入係数表'!BB57</f>
        <v>62.174835282435872</v>
      </c>
      <c r="BC57" s="165">
        <f>BC$5*'(建設)投入係数表'!BC57</f>
        <v>0</v>
      </c>
      <c r="BD57" s="403">
        <f>BD$5*'(建設)投入係数表'!BD57</f>
        <v>0</v>
      </c>
      <c r="BE57" s="403">
        <f>BE$5*'(建設)投入係数表'!BE57</f>
        <v>0</v>
      </c>
      <c r="BF57" s="403">
        <f>BF$5*'(建設)投入係数表'!BF57</f>
        <v>0</v>
      </c>
      <c r="BG57" s="403">
        <f>BG$5*'(建設)投入係数表'!BG57</f>
        <v>0</v>
      </c>
      <c r="BH57" s="403">
        <f>BH$5*'(建設)投入係数表'!BH57</f>
        <v>0</v>
      </c>
      <c r="BI57" s="403">
        <f>BI$5*'(建設)投入係数表'!BI57</f>
        <v>0</v>
      </c>
      <c r="BJ57" s="403">
        <f>BJ$5*'(建設)投入係数表'!BJ57</f>
        <v>35.291269882122819</v>
      </c>
      <c r="BK57" s="403">
        <f>BK$5*'(建設)投入係数表'!BK57</f>
        <v>0</v>
      </c>
      <c r="BL57" s="403">
        <f>BL$5*'(建設)投入係数表'!BL57</f>
        <v>5.547590156621883</v>
      </c>
      <c r="BM57" s="403">
        <f>BM$5*'(建設)投入係数表'!BM57</f>
        <v>0</v>
      </c>
      <c r="BN57" s="403">
        <f>BN$5*'(建設)投入係数表'!BN57</f>
        <v>0</v>
      </c>
      <c r="BO57" s="165">
        <f>BO$5*'(建設)投入係数表'!BO57</f>
        <v>186.4832791987358</v>
      </c>
      <c r="BP57" s="403">
        <f>BP$5*'(建設)投入係数表'!BP57</f>
        <v>0</v>
      </c>
      <c r="BQ57" s="403">
        <f>BQ$5*'(建設)投入係数表'!BQ57</f>
        <v>37.690681956914538</v>
      </c>
      <c r="BR57" s="403">
        <f>BR$5*'(建設)投入係数表'!BR57</f>
        <v>17.671490568120422</v>
      </c>
      <c r="BS57" s="403">
        <f>BS$5*'(建設)投入係数表'!BS57</f>
        <v>23.036441285730945</v>
      </c>
      <c r="BT57" s="403">
        <f>BT$5*'(建設)投入係数表'!BT57</f>
        <v>5.5918811972777833</v>
      </c>
      <c r="BU57" s="403">
        <f>BU$5*'(建設)投入係数表'!BU57</f>
        <v>118.59569511148135</v>
      </c>
      <c r="BV57" s="226">
        <f t="shared" si="4"/>
        <v>624.84154023731662</v>
      </c>
      <c r="BW57" s="407">
        <f t="shared" si="5"/>
        <v>2.4993661609492663E-3</v>
      </c>
    </row>
    <row r="58" spans="1:75" x14ac:dyDescent="0.25">
      <c r="A58" s="3">
        <v>53</v>
      </c>
      <c r="B58" s="8" t="s">
        <v>414</v>
      </c>
      <c r="C58" s="9" t="s">
        <v>415</v>
      </c>
      <c r="D58" s="165">
        <f>D$5*'(建設)投入係数表'!D58</f>
        <v>436.733945731912</v>
      </c>
      <c r="E58" s="165">
        <f>E$5*'(建設)投入係数表'!E58</f>
        <v>139.76483022414129</v>
      </c>
      <c r="F58" s="165">
        <f>F$5*'(建設)投入係数表'!F58</f>
        <v>0</v>
      </c>
      <c r="G58" s="165">
        <f>G$5*'(建設)投入係数表'!G58</f>
        <v>0</v>
      </c>
      <c r="H58" s="403">
        <f>H$5*'(建設)投入係数表'!H58</f>
        <v>0</v>
      </c>
      <c r="I58" s="403">
        <f>I$5*'(建設)投入係数表'!I58</f>
        <v>0</v>
      </c>
      <c r="J58" s="165">
        <f>J$5*'(建設)投入係数表'!J58</f>
        <v>0</v>
      </c>
      <c r="K58" s="403">
        <f>K$5*'(建設)投入係数表'!K58</f>
        <v>0</v>
      </c>
      <c r="L58" s="165">
        <f>L$5*'(建設)投入係数表'!L58</f>
        <v>0</v>
      </c>
      <c r="M58" s="403">
        <f>M$5*'(建設)投入係数表'!M58</f>
        <v>0</v>
      </c>
      <c r="N58" s="403">
        <f>N$5*'(建設)投入係数表'!N58</f>
        <v>0</v>
      </c>
      <c r="O58" s="165">
        <f>O$5*'(建設)投入係数表'!O58</f>
        <v>0</v>
      </c>
      <c r="P58" s="403">
        <f>P$5*'(建設)投入係数表'!P58</f>
        <v>0</v>
      </c>
      <c r="Q58" s="403">
        <f>Q$5*'(建設)投入係数表'!Q58</f>
        <v>0</v>
      </c>
      <c r="R58" s="403">
        <f>R$5*'(建設)投入係数表'!R58</f>
        <v>0</v>
      </c>
      <c r="S58" s="165">
        <f>S$5*'(建設)投入係数表'!S58</f>
        <v>197.10091445789465</v>
      </c>
      <c r="T58" s="165">
        <f>T$5*'(建設)投入係数表'!T58</f>
        <v>0</v>
      </c>
      <c r="U58" s="403">
        <f>U$5*'(建設)投入係数表'!U58</f>
        <v>0</v>
      </c>
      <c r="V58" s="403">
        <f>V$5*'(建設)投入係数表'!V58</f>
        <v>0</v>
      </c>
      <c r="W58" s="165">
        <f>W$5*'(建設)投入係数表'!W58</f>
        <v>204.23238591245376</v>
      </c>
      <c r="X58" s="403">
        <f>X$5*'(建設)投入係数表'!X58</f>
        <v>121.86922739735446</v>
      </c>
      <c r="Y58" s="403">
        <f>Y$5*'(建設)投入係数表'!Y58</f>
        <v>39.331881011044629</v>
      </c>
      <c r="Z58" s="403">
        <f>Z$5*'(建設)投入係数表'!Z58</f>
        <v>20.208399289290906</v>
      </c>
      <c r="AA58" s="403">
        <f>AA$5*'(建設)投入係数表'!AA58</f>
        <v>2.7940388987117957</v>
      </c>
      <c r="AB58" s="403">
        <f>AB$5*'(建設)投入係数表'!AB58</f>
        <v>0</v>
      </c>
      <c r="AC58" s="403">
        <f>AC$5*'(建設)投入係数表'!AC58</f>
        <v>0</v>
      </c>
      <c r="AD58" s="403">
        <f>AD$5*'(建設)投入係数表'!AD58</f>
        <v>0</v>
      </c>
      <c r="AE58" s="403">
        <f>AE$5*'(建設)投入係数表'!AE58</f>
        <v>0</v>
      </c>
      <c r="AF58" s="165">
        <f>AF$5*'(建設)投入係数表'!AF58</f>
        <v>412.7402335604537</v>
      </c>
      <c r="AG58" s="165">
        <f>AG$5*'(建設)投入係数表'!AG58</f>
        <v>126.93944544820137</v>
      </c>
      <c r="AH58" s="165">
        <f>AH$5*'(建設)投入係数表'!AH58</f>
        <v>0</v>
      </c>
      <c r="AI58" s="165">
        <f>AI$5*'(建設)投入係数表'!AI58</f>
        <v>0</v>
      </c>
      <c r="AJ58" s="165">
        <f>AJ$5*'(建設)投入係数表'!AJ58</f>
        <v>0</v>
      </c>
      <c r="AK58" s="403">
        <f>AK$5*'(建設)投入係数表'!AK58</f>
        <v>0</v>
      </c>
      <c r="AL58" s="403">
        <f>AL$5*'(建設)投入係数表'!AL58</f>
        <v>0</v>
      </c>
      <c r="AM58" s="403">
        <f>AM$5*'(建設)投入係数表'!AM58</f>
        <v>0</v>
      </c>
      <c r="AN58" s="403">
        <f>AN$5*'(建設)投入係数表'!AN58</f>
        <v>0</v>
      </c>
      <c r="AO58" s="403">
        <f>AO$5*'(建設)投入係数表'!AO58</f>
        <v>0</v>
      </c>
      <c r="AP58" s="403">
        <f>AP$5*'(建設)投入係数表'!AP58</f>
        <v>0</v>
      </c>
      <c r="AQ58" s="403">
        <f>AQ$5*'(建設)投入係数表'!AQ58</f>
        <v>0</v>
      </c>
      <c r="AR58" s="165">
        <f>AR$5*'(建設)投入係数表'!AR58</f>
        <v>0</v>
      </c>
      <c r="AS58" s="165">
        <f>AS$5*'(建設)投入係数表'!AS58</f>
        <v>0</v>
      </c>
      <c r="AT58" s="403">
        <f>AT$5*'(建設)投入係数表'!AT58</f>
        <v>0</v>
      </c>
      <c r="AU58" s="403">
        <f>AU$5*'(建設)投入係数表'!AU58</f>
        <v>0</v>
      </c>
      <c r="AV58" s="403">
        <f>AV$5*'(建設)投入係数表'!AV58</f>
        <v>0</v>
      </c>
      <c r="AW58" s="403">
        <f>AW$5*'(建設)投入係数表'!AW58</f>
        <v>0</v>
      </c>
      <c r="AX58" s="165">
        <f>AX$5*'(建設)投入係数表'!AX58</f>
        <v>0</v>
      </c>
      <c r="AY58" s="403">
        <f>AY$5*'(建設)投入係数表'!AY58</f>
        <v>0</v>
      </c>
      <c r="AZ58" s="403">
        <f>AZ$5*'(建設)投入係数表'!AZ58</f>
        <v>0</v>
      </c>
      <c r="BA58" s="403">
        <f>BA$5*'(建設)投入係数表'!BA58</f>
        <v>0</v>
      </c>
      <c r="BB58" s="165">
        <f>BB$5*'(建設)投入係数表'!BB58</f>
        <v>264.30641408163746</v>
      </c>
      <c r="BC58" s="165">
        <f>BC$5*'(建設)投入係数表'!BC58</f>
        <v>0</v>
      </c>
      <c r="BD58" s="403">
        <f>BD$5*'(建設)投入係数表'!BD58</f>
        <v>0</v>
      </c>
      <c r="BE58" s="403">
        <f>BE$5*'(建設)投入係数表'!BE58</f>
        <v>0</v>
      </c>
      <c r="BF58" s="403">
        <f>BF$5*'(建設)投入係数表'!BF58</f>
        <v>0</v>
      </c>
      <c r="BG58" s="403">
        <f>BG$5*'(建設)投入係数表'!BG58</f>
        <v>0</v>
      </c>
      <c r="BH58" s="403">
        <f>BH$5*'(建設)投入係数表'!BH58</f>
        <v>0</v>
      </c>
      <c r="BI58" s="403">
        <f>BI$5*'(建設)投入係数表'!BI58</f>
        <v>0</v>
      </c>
      <c r="BJ58" s="403">
        <f>BJ$5*'(建設)投入係数表'!BJ58</f>
        <v>65.714778401194224</v>
      </c>
      <c r="BK58" s="403">
        <f>BK$5*'(建設)投入係数表'!BK58</f>
        <v>0</v>
      </c>
      <c r="BL58" s="403">
        <f>BL$5*'(建設)投入係数表'!BL58</f>
        <v>2.6973151871133974</v>
      </c>
      <c r="BM58" s="403">
        <f>BM$5*'(建設)投入係数表'!BM58</f>
        <v>0</v>
      </c>
      <c r="BN58" s="403">
        <f>BN$5*'(建設)投入係数表'!BN58</f>
        <v>0</v>
      </c>
      <c r="BO58" s="165">
        <f>BO$5*'(建設)投入係数表'!BO58</f>
        <v>297.06276886904772</v>
      </c>
      <c r="BP58" s="403">
        <f>BP$5*'(建設)投入係数表'!BP58</f>
        <v>0</v>
      </c>
      <c r="BQ58" s="403">
        <f>BQ$5*'(建設)投入係数表'!BQ58</f>
        <v>35.907542086967752</v>
      </c>
      <c r="BR58" s="403">
        <f>BR$5*'(建設)投入係数表'!BR58</f>
        <v>258.82065195289579</v>
      </c>
      <c r="BS58" s="403">
        <f>BS$5*'(建設)投入係数表'!BS58</f>
        <v>4.7354662921208908</v>
      </c>
      <c r="BT58" s="403">
        <f>BT$5*'(建設)投入係数表'!BT58</f>
        <v>1.5945598726612429</v>
      </c>
      <c r="BU58" s="403">
        <f>BU$5*'(建設)投入係数表'!BU58</f>
        <v>220.96290710029496</v>
      </c>
      <c r="BV58" s="226">
        <f t="shared" si="4"/>
        <v>774.63676748964997</v>
      </c>
      <c r="BW58" s="407">
        <f t="shared" si="5"/>
        <v>3.0985470699585998E-3</v>
      </c>
    </row>
    <row r="59" spans="1:75" x14ac:dyDescent="0.25">
      <c r="A59" s="3">
        <v>54</v>
      </c>
      <c r="B59" s="8" t="s">
        <v>416</v>
      </c>
      <c r="C59" s="9" t="s">
        <v>417</v>
      </c>
      <c r="D59" s="165">
        <f>D$5*'(建設)投入係数表'!D59</f>
        <v>0</v>
      </c>
      <c r="E59" s="165">
        <f>E$5*'(建設)投入係数表'!E59</f>
        <v>0</v>
      </c>
      <c r="F59" s="165">
        <f>F$5*'(建設)投入係数表'!F59</f>
        <v>0</v>
      </c>
      <c r="G59" s="165">
        <f>G$5*'(建設)投入係数表'!G59</f>
        <v>0</v>
      </c>
      <c r="H59" s="403">
        <f>H$5*'(建設)投入係数表'!H59</f>
        <v>0</v>
      </c>
      <c r="I59" s="403">
        <f>I$5*'(建設)投入係数表'!I59</f>
        <v>0</v>
      </c>
      <c r="J59" s="165">
        <f>J$5*'(建設)投入係数表'!J59</f>
        <v>0</v>
      </c>
      <c r="K59" s="403">
        <f>K$5*'(建設)投入係数表'!K59</f>
        <v>0</v>
      </c>
      <c r="L59" s="165">
        <f>L$5*'(建設)投入係数表'!L59</f>
        <v>0</v>
      </c>
      <c r="M59" s="403">
        <f>M$5*'(建設)投入係数表'!M59</f>
        <v>0</v>
      </c>
      <c r="N59" s="403">
        <f>N$5*'(建設)投入係数表'!N59</f>
        <v>0</v>
      </c>
      <c r="O59" s="165">
        <f>O$5*'(建設)投入係数表'!O59</f>
        <v>0</v>
      </c>
      <c r="P59" s="403">
        <f>P$5*'(建設)投入係数表'!P59</f>
        <v>0</v>
      </c>
      <c r="Q59" s="403">
        <f>Q$5*'(建設)投入係数表'!Q59</f>
        <v>0</v>
      </c>
      <c r="R59" s="403">
        <f>R$5*'(建設)投入係数表'!R59</f>
        <v>0</v>
      </c>
      <c r="S59" s="165">
        <f>S$5*'(建設)投入係数表'!S59</f>
        <v>0</v>
      </c>
      <c r="T59" s="165">
        <f>T$5*'(建設)投入係数表'!T59</f>
        <v>0</v>
      </c>
      <c r="U59" s="403">
        <f>U$5*'(建設)投入係数表'!U59</f>
        <v>0</v>
      </c>
      <c r="V59" s="403">
        <f>V$5*'(建設)投入係数表'!V59</f>
        <v>0</v>
      </c>
      <c r="W59" s="165">
        <f>W$5*'(建設)投入係数表'!W59</f>
        <v>0</v>
      </c>
      <c r="X59" s="403">
        <f>X$5*'(建設)投入係数表'!X59</f>
        <v>0</v>
      </c>
      <c r="Y59" s="403">
        <f>Y$5*'(建設)投入係数表'!Y59</f>
        <v>0</v>
      </c>
      <c r="Z59" s="403">
        <f>Z$5*'(建設)投入係数表'!Z59</f>
        <v>0</v>
      </c>
      <c r="AA59" s="403">
        <f>AA$5*'(建設)投入係数表'!AA59</f>
        <v>0</v>
      </c>
      <c r="AB59" s="403">
        <f>AB$5*'(建設)投入係数表'!AB59</f>
        <v>0</v>
      </c>
      <c r="AC59" s="403">
        <f>AC$5*'(建設)投入係数表'!AC59</f>
        <v>0</v>
      </c>
      <c r="AD59" s="403">
        <f>AD$5*'(建設)投入係数表'!AD59</f>
        <v>0</v>
      </c>
      <c r="AE59" s="403">
        <f>AE$5*'(建設)投入係数表'!AE59</f>
        <v>0</v>
      </c>
      <c r="AF59" s="165">
        <f>AF$5*'(建設)投入係数表'!AF59</f>
        <v>0</v>
      </c>
      <c r="AG59" s="165">
        <f>AG$5*'(建設)投入係数表'!AG59</f>
        <v>0</v>
      </c>
      <c r="AH59" s="165">
        <f>AH$5*'(建設)投入係数表'!AH59</f>
        <v>0</v>
      </c>
      <c r="AI59" s="165">
        <f>AI$5*'(建設)投入係数表'!AI59</f>
        <v>0</v>
      </c>
      <c r="AJ59" s="165">
        <f>AJ$5*'(建設)投入係数表'!AJ59</f>
        <v>0</v>
      </c>
      <c r="AK59" s="403">
        <f>AK$5*'(建設)投入係数表'!AK59</f>
        <v>0</v>
      </c>
      <c r="AL59" s="403">
        <f>AL$5*'(建設)投入係数表'!AL59</f>
        <v>0</v>
      </c>
      <c r="AM59" s="403">
        <f>AM$5*'(建設)投入係数表'!AM59</f>
        <v>0</v>
      </c>
      <c r="AN59" s="403">
        <f>AN$5*'(建設)投入係数表'!AN59</f>
        <v>0</v>
      </c>
      <c r="AO59" s="403">
        <f>AO$5*'(建設)投入係数表'!AO59</f>
        <v>0</v>
      </c>
      <c r="AP59" s="403">
        <f>AP$5*'(建設)投入係数表'!AP59</f>
        <v>0</v>
      </c>
      <c r="AQ59" s="403">
        <f>AQ$5*'(建設)投入係数表'!AQ59</f>
        <v>0</v>
      </c>
      <c r="AR59" s="165">
        <f>AR$5*'(建設)投入係数表'!AR59</f>
        <v>0</v>
      </c>
      <c r="AS59" s="165">
        <f>AS$5*'(建設)投入係数表'!AS59</f>
        <v>0</v>
      </c>
      <c r="AT59" s="403">
        <f>AT$5*'(建設)投入係数表'!AT59</f>
        <v>0</v>
      </c>
      <c r="AU59" s="403">
        <f>AU$5*'(建設)投入係数表'!AU59</f>
        <v>0</v>
      </c>
      <c r="AV59" s="403">
        <f>AV$5*'(建設)投入係数表'!AV59</f>
        <v>0</v>
      </c>
      <c r="AW59" s="403">
        <f>AW$5*'(建設)投入係数表'!AW59</f>
        <v>0</v>
      </c>
      <c r="AX59" s="165">
        <f>AX$5*'(建設)投入係数表'!AX59</f>
        <v>0</v>
      </c>
      <c r="AY59" s="403">
        <f>AY$5*'(建設)投入係数表'!AY59</f>
        <v>0</v>
      </c>
      <c r="AZ59" s="403">
        <f>AZ$5*'(建設)投入係数表'!AZ59</f>
        <v>0</v>
      </c>
      <c r="BA59" s="403">
        <f>BA$5*'(建設)投入係数表'!BA59</f>
        <v>0</v>
      </c>
      <c r="BB59" s="165">
        <f>BB$5*'(建設)投入係数表'!BB59</f>
        <v>0</v>
      </c>
      <c r="BC59" s="165">
        <f>BC$5*'(建設)投入係数表'!BC59</f>
        <v>0</v>
      </c>
      <c r="BD59" s="403">
        <f>BD$5*'(建設)投入係数表'!BD59</f>
        <v>0</v>
      </c>
      <c r="BE59" s="403">
        <f>BE$5*'(建設)投入係数表'!BE59</f>
        <v>0</v>
      </c>
      <c r="BF59" s="403">
        <f>BF$5*'(建設)投入係数表'!BF59</f>
        <v>0</v>
      </c>
      <c r="BG59" s="403">
        <f>BG$5*'(建設)投入係数表'!BG59</f>
        <v>0</v>
      </c>
      <c r="BH59" s="403">
        <f>BH$5*'(建設)投入係数表'!BH59</f>
        <v>0</v>
      </c>
      <c r="BI59" s="403">
        <f>BI$5*'(建設)投入係数表'!BI59</f>
        <v>0</v>
      </c>
      <c r="BJ59" s="403">
        <f>BJ$5*'(建設)投入係数表'!BJ59</f>
        <v>0</v>
      </c>
      <c r="BK59" s="403">
        <f>BK$5*'(建設)投入係数表'!BK59</f>
        <v>0</v>
      </c>
      <c r="BL59" s="403">
        <f>BL$5*'(建設)投入係数表'!BL59</f>
        <v>0</v>
      </c>
      <c r="BM59" s="403">
        <f>BM$5*'(建設)投入係数表'!BM59</f>
        <v>0</v>
      </c>
      <c r="BN59" s="403">
        <f>BN$5*'(建設)投入係数表'!BN59</f>
        <v>0</v>
      </c>
      <c r="BO59" s="165">
        <f>BO$5*'(建設)投入係数表'!BO59</f>
        <v>0</v>
      </c>
      <c r="BP59" s="403">
        <f>BP$5*'(建設)投入係数表'!BP59</f>
        <v>0</v>
      </c>
      <c r="BQ59" s="403">
        <f>BQ$5*'(建設)投入係数表'!BQ59</f>
        <v>0</v>
      </c>
      <c r="BR59" s="403">
        <f>BR$5*'(建設)投入係数表'!BR59</f>
        <v>0</v>
      </c>
      <c r="BS59" s="403">
        <f>BS$5*'(建設)投入係数表'!BS59</f>
        <v>0</v>
      </c>
      <c r="BT59" s="403">
        <f>BT$5*'(建設)投入係数表'!BT59</f>
        <v>0</v>
      </c>
      <c r="BU59" s="403">
        <f>BU$5*'(建設)投入係数表'!BU59</f>
        <v>0</v>
      </c>
      <c r="BV59" s="226">
        <f t="shared" si="4"/>
        <v>0</v>
      </c>
      <c r="BW59" s="407">
        <f t="shared" si="5"/>
        <v>0</v>
      </c>
    </row>
    <row r="60" spans="1:75" x14ac:dyDescent="0.25">
      <c r="A60" s="3">
        <v>55</v>
      </c>
      <c r="B60" s="8" t="s">
        <v>418</v>
      </c>
      <c r="C60" s="9" t="s">
        <v>419</v>
      </c>
      <c r="D60" s="165">
        <f>D$5*'(建設)投入係数表'!D60</f>
        <v>0</v>
      </c>
      <c r="E60" s="165">
        <f>E$5*'(建設)投入係数表'!E60</f>
        <v>0</v>
      </c>
      <c r="F60" s="165">
        <f>F$5*'(建設)投入係数表'!F60</f>
        <v>0</v>
      </c>
      <c r="G60" s="165">
        <f>G$5*'(建設)投入係数表'!G60</f>
        <v>0</v>
      </c>
      <c r="H60" s="403">
        <f>H$5*'(建設)投入係数表'!H60</f>
        <v>0</v>
      </c>
      <c r="I60" s="403">
        <f>I$5*'(建設)投入係数表'!I60</f>
        <v>0</v>
      </c>
      <c r="J60" s="165">
        <f>J$5*'(建設)投入係数表'!J60</f>
        <v>0</v>
      </c>
      <c r="K60" s="403">
        <f>K$5*'(建設)投入係数表'!K60</f>
        <v>0</v>
      </c>
      <c r="L60" s="165">
        <f>L$5*'(建設)投入係数表'!L60</f>
        <v>0</v>
      </c>
      <c r="M60" s="403">
        <f>M$5*'(建設)投入係数表'!M60</f>
        <v>0</v>
      </c>
      <c r="N60" s="403">
        <f>N$5*'(建設)投入係数表'!N60</f>
        <v>0</v>
      </c>
      <c r="O60" s="165">
        <f>O$5*'(建設)投入係数表'!O60</f>
        <v>0</v>
      </c>
      <c r="P60" s="403">
        <f>P$5*'(建設)投入係数表'!P60</f>
        <v>0</v>
      </c>
      <c r="Q60" s="403">
        <f>Q$5*'(建設)投入係数表'!Q60</f>
        <v>0</v>
      </c>
      <c r="R60" s="403">
        <f>R$5*'(建設)投入係数表'!R60</f>
        <v>0</v>
      </c>
      <c r="S60" s="165">
        <f>S$5*'(建設)投入係数表'!S60</f>
        <v>0</v>
      </c>
      <c r="T60" s="165">
        <f>T$5*'(建設)投入係数表'!T60</f>
        <v>0</v>
      </c>
      <c r="U60" s="403">
        <f>U$5*'(建設)投入係数表'!U60</f>
        <v>0</v>
      </c>
      <c r="V60" s="403">
        <f>V$5*'(建設)投入係数表'!V60</f>
        <v>0</v>
      </c>
      <c r="W60" s="165">
        <f>W$5*'(建設)投入係数表'!W60</f>
        <v>0</v>
      </c>
      <c r="X60" s="403">
        <f>X$5*'(建設)投入係数表'!X60</f>
        <v>0</v>
      </c>
      <c r="Y60" s="403">
        <f>Y$5*'(建設)投入係数表'!Y60</f>
        <v>0</v>
      </c>
      <c r="Z60" s="403">
        <f>Z$5*'(建設)投入係数表'!Z60</f>
        <v>0</v>
      </c>
      <c r="AA60" s="403">
        <f>AA$5*'(建設)投入係数表'!AA60</f>
        <v>0</v>
      </c>
      <c r="AB60" s="403">
        <f>AB$5*'(建設)投入係数表'!AB60</f>
        <v>0</v>
      </c>
      <c r="AC60" s="403">
        <f>AC$5*'(建設)投入係数表'!AC60</f>
        <v>0</v>
      </c>
      <c r="AD60" s="403">
        <f>AD$5*'(建設)投入係数表'!AD60</f>
        <v>0</v>
      </c>
      <c r="AE60" s="403">
        <f>AE$5*'(建設)投入係数表'!AE60</f>
        <v>0</v>
      </c>
      <c r="AF60" s="165">
        <f>AF$5*'(建設)投入係数表'!AF60</f>
        <v>0</v>
      </c>
      <c r="AG60" s="165">
        <f>AG$5*'(建設)投入係数表'!AG60</f>
        <v>0</v>
      </c>
      <c r="AH60" s="165">
        <f>AH$5*'(建設)投入係数表'!AH60</f>
        <v>0</v>
      </c>
      <c r="AI60" s="165">
        <f>AI$5*'(建設)投入係数表'!AI60</f>
        <v>0</v>
      </c>
      <c r="AJ60" s="165">
        <f>AJ$5*'(建設)投入係数表'!AJ60</f>
        <v>0</v>
      </c>
      <c r="AK60" s="403">
        <f>AK$5*'(建設)投入係数表'!AK60</f>
        <v>0</v>
      </c>
      <c r="AL60" s="403">
        <f>AL$5*'(建設)投入係数表'!AL60</f>
        <v>0</v>
      </c>
      <c r="AM60" s="403">
        <f>AM$5*'(建設)投入係数表'!AM60</f>
        <v>0</v>
      </c>
      <c r="AN60" s="403">
        <f>AN$5*'(建設)投入係数表'!AN60</f>
        <v>0</v>
      </c>
      <c r="AO60" s="403">
        <f>AO$5*'(建設)投入係数表'!AO60</f>
        <v>0</v>
      </c>
      <c r="AP60" s="403">
        <f>AP$5*'(建設)投入係数表'!AP60</f>
        <v>0</v>
      </c>
      <c r="AQ60" s="403">
        <f>AQ$5*'(建設)投入係数表'!AQ60</f>
        <v>0</v>
      </c>
      <c r="AR60" s="165">
        <f>AR$5*'(建設)投入係数表'!AR60</f>
        <v>0</v>
      </c>
      <c r="AS60" s="165">
        <f>AS$5*'(建設)投入係数表'!AS60</f>
        <v>0</v>
      </c>
      <c r="AT60" s="403">
        <f>AT$5*'(建設)投入係数表'!AT60</f>
        <v>0</v>
      </c>
      <c r="AU60" s="403">
        <f>AU$5*'(建設)投入係数表'!AU60</f>
        <v>0</v>
      </c>
      <c r="AV60" s="403">
        <f>AV$5*'(建設)投入係数表'!AV60</f>
        <v>0</v>
      </c>
      <c r="AW60" s="403">
        <f>AW$5*'(建設)投入係数表'!AW60</f>
        <v>0</v>
      </c>
      <c r="AX60" s="165">
        <f>AX$5*'(建設)投入係数表'!AX60</f>
        <v>0</v>
      </c>
      <c r="AY60" s="403">
        <f>AY$5*'(建設)投入係数表'!AY60</f>
        <v>0</v>
      </c>
      <c r="AZ60" s="403">
        <f>AZ$5*'(建設)投入係数表'!AZ60</f>
        <v>0</v>
      </c>
      <c r="BA60" s="403">
        <f>BA$5*'(建設)投入係数表'!BA60</f>
        <v>0</v>
      </c>
      <c r="BB60" s="165">
        <f>BB$5*'(建設)投入係数表'!BB60</f>
        <v>0</v>
      </c>
      <c r="BC60" s="165">
        <f>BC$5*'(建設)投入係数表'!BC60</f>
        <v>0</v>
      </c>
      <c r="BD60" s="403">
        <f>BD$5*'(建設)投入係数表'!BD60</f>
        <v>0</v>
      </c>
      <c r="BE60" s="403">
        <f>BE$5*'(建設)投入係数表'!BE60</f>
        <v>0</v>
      </c>
      <c r="BF60" s="403">
        <f>BF$5*'(建設)投入係数表'!BF60</f>
        <v>0</v>
      </c>
      <c r="BG60" s="403">
        <f>BG$5*'(建設)投入係数表'!BG60</f>
        <v>0</v>
      </c>
      <c r="BH60" s="403">
        <f>BH$5*'(建設)投入係数表'!BH60</f>
        <v>0</v>
      </c>
      <c r="BI60" s="403">
        <f>BI$5*'(建設)投入係数表'!BI60</f>
        <v>0</v>
      </c>
      <c r="BJ60" s="403">
        <f>BJ$5*'(建設)投入係数表'!BJ60</f>
        <v>0</v>
      </c>
      <c r="BK60" s="403">
        <f>BK$5*'(建設)投入係数表'!BK60</f>
        <v>0</v>
      </c>
      <c r="BL60" s="403">
        <f>BL$5*'(建設)投入係数表'!BL60</f>
        <v>0</v>
      </c>
      <c r="BM60" s="403">
        <f>BM$5*'(建設)投入係数表'!BM60</f>
        <v>0</v>
      </c>
      <c r="BN60" s="403">
        <f>BN$5*'(建設)投入係数表'!BN60</f>
        <v>0</v>
      </c>
      <c r="BO60" s="165">
        <f>BO$5*'(建設)投入係数表'!BO60</f>
        <v>0</v>
      </c>
      <c r="BP60" s="403">
        <f>BP$5*'(建設)投入係数表'!BP60</f>
        <v>0</v>
      </c>
      <c r="BQ60" s="403">
        <f>BQ$5*'(建設)投入係数表'!BQ60</f>
        <v>0</v>
      </c>
      <c r="BR60" s="403">
        <f>BR$5*'(建設)投入係数表'!BR60</f>
        <v>0</v>
      </c>
      <c r="BS60" s="403">
        <f>BS$5*'(建設)投入係数表'!BS60</f>
        <v>0</v>
      </c>
      <c r="BT60" s="403">
        <f>BT$5*'(建設)投入係数表'!BT60</f>
        <v>0</v>
      </c>
      <c r="BU60" s="403">
        <f>BU$5*'(建設)投入係数表'!BU60</f>
        <v>0</v>
      </c>
      <c r="BV60" s="226">
        <f t="shared" si="4"/>
        <v>0</v>
      </c>
      <c r="BW60" s="407">
        <f t="shared" si="5"/>
        <v>0</v>
      </c>
    </row>
    <row r="61" spans="1:75" x14ac:dyDescent="0.25">
      <c r="A61" s="3">
        <v>56</v>
      </c>
      <c r="B61" s="8" t="s">
        <v>420</v>
      </c>
      <c r="C61" s="9" t="s">
        <v>421</v>
      </c>
      <c r="D61" s="165">
        <f>D$5*'(建設)投入係数表'!D61</f>
        <v>0</v>
      </c>
      <c r="E61" s="165">
        <f>E$5*'(建設)投入係数表'!E61</f>
        <v>0</v>
      </c>
      <c r="F61" s="165">
        <f>F$5*'(建設)投入係数表'!F61</f>
        <v>0</v>
      </c>
      <c r="G61" s="165">
        <f>G$5*'(建設)投入係数表'!G61</f>
        <v>0</v>
      </c>
      <c r="H61" s="403">
        <f>H$5*'(建設)投入係数表'!H61</f>
        <v>0</v>
      </c>
      <c r="I61" s="403">
        <f>I$5*'(建設)投入係数表'!I61</f>
        <v>0</v>
      </c>
      <c r="J61" s="165">
        <f>J$5*'(建設)投入係数表'!J61</f>
        <v>0</v>
      </c>
      <c r="K61" s="403">
        <f>K$5*'(建設)投入係数表'!K61</f>
        <v>0</v>
      </c>
      <c r="L61" s="165">
        <f>L$5*'(建設)投入係数表'!L61</f>
        <v>0</v>
      </c>
      <c r="M61" s="403">
        <f>M$5*'(建設)投入係数表'!M61</f>
        <v>0</v>
      </c>
      <c r="N61" s="403">
        <f>N$5*'(建設)投入係数表'!N61</f>
        <v>0</v>
      </c>
      <c r="O61" s="165">
        <f>O$5*'(建設)投入係数表'!O61</f>
        <v>0</v>
      </c>
      <c r="P61" s="403">
        <f>P$5*'(建設)投入係数表'!P61</f>
        <v>0</v>
      </c>
      <c r="Q61" s="403">
        <f>Q$5*'(建設)投入係数表'!Q61</f>
        <v>0</v>
      </c>
      <c r="R61" s="403">
        <f>R$5*'(建設)投入係数表'!R61</f>
        <v>0</v>
      </c>
      <c r="S61" s="165">
        <f>S$5*'(建設)投入係数表'!S61</f>
        <v>0</v>
      </c>
      <c r="T61" s="165">
        <f>T$5*'(建設)投入係数表'!T61</f>
        <v>0</v>
      </c>
      <c r="U61" s="403">
        <f>U$5*'(建設)投入係数表'!U61</f>
        <v>0</v>
      </c>
      <c r="V61" s="403">
        <f>V$5*'(建設)投入係数表'!V61</f>
        <v>0</v>
      </c>
      <c r="W61" s="165">
        <f>W$5*'(建設)投入係数表'!W61</f>
        <v>0</v>
      </c>
      <c r="X61" s="403">
        <f>X$5*'(建設)投入係数表'!X61</f>
        <v>0</v>
      </c>
      <c r="Y61" s="403">
        <f>Y$5*'(建設)投入係数表'!Y61</f>
        <v>0</v>
      </c>
      <c r="Z61" s="403">
        <f>Z$5*'(建設)投入係数表'!Z61</f>
        <v>0</v>
      </c>
      <c r="AA61" s="403">
        <f>AA$5*'(建設)投入係数表'!AA61</f>
        <v>0</v>
      </c>
      <c r="AB61" s="403">
        <f>AB$5*'(建設)投入係数表'!AB61</f>
        <v>0</v>
      </c>
      <c r="AC61" s="403">
        <f>AC$5*'(建設)投入係数表'!AC61</f>
        <v>0</v>
      </c>
      <c r="AD61" s="403">
        <f>AD$5*'(建設)投入係数表'!AD61</f>
        <v>0</v>
      </c>
      <c r="AE61" s="403">
        <f>AE$5*'(建設)投入係数表'!AE61</f>
        <v>0</v>
      </c>
      <c r="AF61" s="165">
        <f>AF$5*'(建設)投入係数表'!AF61</f>
        <v>0</v>
      </c>
      <c r="AG61" s="165">
        <f>AG$5*'(建設)投入係数表'!AG61</f>
        <v>0</v>
      </c>
      <c r="AH61" s="165">
        <f>AH$5*'(建設)投入係数表'!AH61</f>
        <v>0</v>
      </c>
      <c r="AI61" s="165">
        <f>AI$5*'(建設)投入係数表'!AI61</f>
        <v>0</v>
      </c>
      <c r="AJ61" s="165">
        <f>AJ$5*'(建設)投入係数表'!AJ61</f>
        <v>0</v>
      </c>
      <c r="AK61" s="403">
        <f>AK$5*'(建設)投入係数表'!AK61</f>
        <v>0</v>
      </c>
      <c r="AL61" s="403">
        <f>AL$5*'(建設)投入係数表'!AL61</f>
        <v>0</v>
      </c>
      <c r="AM61" s="403">
        <f>AM$5*'(建設)投入係数表'!AM61</f>
        <v>0</v>
      </c>
      <c r="AN61" s="403">
        <f>AN$5*'(建設)投入係数表'!AN61</f>
        <v>0</v>
      </c>
      <c r="AO61" s="403">
        <f>AO$5*'(建設)投入係数表'!AO61</f>
        <v>0</v>
      </c>
      <c r="AP61" s="403">
        <f>AP$5*'(建設)投入係数表'!AP61</f>
        <v>0</v>
      </c>
      <c r="AQ61" s="403">
        <f>AQ$5*'(建設)投入係数表'!AQ61</f>
        <v>0</v>
      </c>
      <c r="AR61" s="165">
        <f>AR$5*'(建設)投入係数表'!AR61</f>
        <v>0</v>
      </c>
      <c r="AS61" s="165">
        <f>AS$5*'(建設)投入係数表'!AS61</f>
        <v>0</v>
      </c>
      <c r="AT61" s="403">
        <f>AT$5*'(建設)投入係数表'!AT61</f>
        <v>0</v>
      </c>
      <c r="AU61" s="403">
        <f>AU$5*'(建設)投入係数表'!AU61</f>
        <v>0</v>
      </c>
      <c r="AV61" s="403">
        <f>AV$5*'(建設)投入係数表'!AV61</f>
        <v>0</v>
      </c>
      <c r="AW61" s="403">
        <f>AW$5*'(建設)投入係数表'!AW61</f>
        <v>0</v>
      </c>
      <c r="AX61" s="165">
        <f>AX$5*'(建設)投入係数表'!AX61</f>
        <v>0</v>
      </c>
      <c r="AY61" s="403">
        <f>AY$5*'(建設)投入係数表'!AY61</f>
        <v>0</v>
      </c>
      <c r="AZ61" s="403">
        <f>AZ$5*'(建設)投入係数表'!AZ61</f>
        <v>0</v>
      </c>
      <c r="BA61" s="403">
        <f>BA$5*'(建設)投入係数表'!BA61</f>
        <v>0</v>
      </c>
      <c r="BB61" s="165">
        <f>BB$5*'(建設)投入係数表'!BB61</f>
        <v>0</v>
      </c>
      <c r="BC61" s="165">
        <f>BC$5*'(建設)投入係数表'!BC61</f>
        <v>0</v>
      </c>
      <c r="BD61" s="403">
        <f>BD$5*'(建設)投入係数表'!BD61</f>
        <v>0</v>
      </c>
      <c r="BE61" s="403">
        <f>BE$5*'(建設)投入係数表'!BE61</f>
        <v>0</v>
      </c>
      <c r="BF61" s="403">
        <f>BF$5*'(建設)投入係数表'!BF61</f>
        <v>0</v>
      </c>
      <c r="BG61" s="403">
        <f>BG$5*'(建設)投入係数表'!BG61</f>
        <v>0</v>
      </c>
      <c r="BH61" s="403">
        <f>BH$5*'(建設)投入係数表'!BH61</f>
        <v>0</v>
      </c>
      <c r="BI61" s="403">
        <f>BI$5*'(建設)投入係数表'!BI61</f>
        <v>0</v>
      </c>
      <c r="BJ61" s="403">
        <f>BJ$5*'(建設)投入係数表'!BJ61</f>
        <v>0</v>
      </c>
      <c r="BK61" s="403">
        <f>BK$5*'(建設)投入係数表'!BK61</f>
        <v>0</v>
      </c>
      <c r="BL61" s="403">
        <f>BL$5*'(建設)投入係数表'!BL61</f>
        <v>0</v>
      </c>
      <c r="BM61" s="403">
        <f>BM$5*'(建設)投入係数表'!BM61</f>
        <v>0</v>
      </c>
      <c r="BN61" s="403">
        <f>BN$5*'(建設)投入係数表'!BN61</f>
        <v>0</v>
      </c>
      <c r="BO61" s="165">
        <f>BO$5*'(建設)投入係数表'!BO61</f>
        <v>0</v>
      </c>
      <c r="BP61" s="403">
        <f>BP$5*'(建設)投入係数表'!BP61</f>
        <v>0</v>
      </c>
      <c r="BQ61" s="403">
        <f>BQ$5*'(建設)投入係数表'!BQ61</f>
        <v>0</v>
      </c>
      <c r="BR61" s="403">
        <f>BR$5*'(建設)投入係数表'!BR61</f>
        <v>0</v>
      </c>
      <c r="BS61" s="403">
        <f>BS$5*'(建設)投入係数表'!BS61</f>
        <v>0</v>
      </c>
      <c r="BT61" s="403">
        <f>BT$5*'(建設)投入係数表'!BT61</f>
        <v>0</v>
      </c>
      <c r="BU61" s="403">
        <f>BU$5*'(建設)投入係数表'!BU61</f>
        <v>0</v>
      </c>
      <c r="BV61" s="226">
        <f t="shared" si="4"/>
        <v>0</v>
      </c>
      <c r="BW61" s="407">
        <f t="shared" si="5"/>
        <v>0</v>
      </c>
    </row>
    <row r="62" spans="1:75" x14ac:dyDescent="0.25">
      <c r="A62" s="3">
        <v>57</v>
      </c>
      <c r="B62" s="8" t="s">
        <v>422</v>
      </c>
      <c r="C62" s="9" t="s">
        <v>292</v>
      </c>
      <c r="D62" s="165">
        <f>D$5*'(建設)投入係数表'!D62</f>
        <v>0</v>
      </c>
      <c r="E62" s="165">
        <f>E$5*'(建設)投入係数表'!E62</f>
        <v>0</v>
      </c>
      <c r="F62" s="165">
        <f>F$5*'(建設)投入係数表'!F62</f>
        <v>0</v>
      </c>
      <c r="G62" s="165">
        <f>G$5*'(建設)投入係数表'!G62</f>
        <v>0</v>
      </c>
      <c r="H62" s="403">
        <f>H$5*'(建設)投入係数表'!H62</f>
        <v>0</v>
      </c>
      <c r="I62" s="403">
        <f>I$5*'(建設)投入係数表'!I62</f>
        <v>0</v>
      </c>
      <c r="J62" s="165">
        <f>J$5*'(建設)投入係数表'!J62</f>
        <v>0</v>
      </c>
      <c r="K62" s="403">
        <f>K$5*'(建設)投入係数表'!K62</f>
        <v>0</v>
      </c>
      <c r="L62" s="165">
        <f>L$5*'(建設)投入係数表'!L62</f>
        <v>0</v>
      </c>
      <c r="M62" s="403">
        <f>M$5*'(建設)投入係数表'!M62</f>
        <v>0</v>
      </c>
      <c r="N62" s="403">
        <f>N$5*'(建設)投入係数表'!N62</f>
        <v>0</v>
      </c>
      <c r="O62" s="165">
        <f>O$5*'(建設)投入係数表'!O62</f>
        <v>0</v>
      </c>
      <c r="P62" s="403">
        <f>P$5*'(建設)投入係数表'!P62</f>
        <v>0</v>
      </c>
      <c r="Q62" s="403">
        <f>Q$5*'(建設)投入係数表'!Q62</f>
        <v>0</v>
      </c>
      <c r="R62" s="403">
        <f>R$5*'(建設)投入係数表'!R62</f>
        <v>0</v>
      </c>
      <c r="S62" s="165">
        <f>S$5*'(建設)投入係数表'!S62</f>
        <v>0</v>
      </c>
      <c r="T62" s="165">
        <f>T$5*'(建設)投入係数表'!T62</f>
        <v>0</v>
      </c>
      <c r="U62" s="403">
        <f>U$5*'(建設)投入係数表'!U62</f>
        <v>0</v>
      </c>
      <c r="V62" s="403">
        <f>V$5*'(建設)投入係数表'!V62</f>
        <v>0</v>
      </c>
      <c r="W62" s="165">
        <f>W$5*'(建設)投入係数表'!W62</f>
        <v>0</v>
      </c>
      <c r="X62" s="403">
        <f>X$5*'(建設)投入係数表'!X62</f>
        <v>0</v>
      </c>
      <c r="Y62" s="403">
        <f>Y$5*'(建設)投入係数表'!Y62</f>
        <v>0</v>
      </c>
      <c r="Z62" s="403">
        <f>Z$5*'(建設)投入係数表'!Z62</f>
        <v>0</v>
      </c>
      <c r="AA62" s="403">
        <f>AA$5*'(建設)投入係数表'!AA62</f>
        <v>0</v>
      </c>
      <c r="AB62" s="403">
        <f>AB$5*'(建設)投入係数表'!AB62</f>
        <v>0</v>
      </c>
      <c r="AC62" s="403">
        <f>AC$5*'(建設)投入係数表'!AC62</f>
        <v>0</v>
      </c>
      <c r="AD62" s="403">
        <f>AD$5*'(建設)投入係数表'!AD62</f>
        <v>0</v>
      </c>
      <c r="AE62" s="403">
        <f>AE$5*'(建設)投入係数表'!AE62</f>
        <v>0</v>
      </c>
      <c r="AF62" s="165">
        <f>AF$5*'(建設)投入係数表'!AF62</f>
        <v>0</v>
      </c>
      <c r="AG62" s="165">
        <f>AG$5*'(建設)投入係数表'!AG62</f>
        <v>0</v>
      </c>
      <c r="AH62" s="165">
        <f>AH$5*'(建設)投入係数表'!AH62</f>
        <v>0</v>
      </c>
      <c r="AI62" s="165">
        <f>AI$5*'(建設)投入係数表'!AI62</f>
        <v>0</v>
      </c>
      <c r="AJ62" s="165">
        <f>AJ$5*'(建設)投入係数表'!AJ62</f>
        <v>0</v>
      </c>
      <c r="AK62" s="403">
        <f>AK$5*'(建設)投入係数表'!AK62</f>
        <v>0</v>
      </c>
      <c r="AL62" s="403">
        <f>AL$5*'(建設)投入係数表'!AL62</f>
        <v>0</v>
      </c>
      <c r="AM62" s="403">
        <f>AM$5*'(建設)投入係数表'!AM62</f>
        <v>0</v>
      </c>
      <c r="AN62" s="403">
        <f>AN$5*'(建設)投入係数表'!AN62</f>
        <v>0</v>
      </c>
      <c r="AO62" s="403">
        <f>AO$5*'(建設)投入係数表'!AO62</f>
        <v>0</v>
      </c>
      <c r="AP62" s="403">
        <f>AP$5*'(建設)投入係数表'!AP62</f>
        <v>0</v>
      </c>
      <c r="AQ62" s="403">
        <f>AQ$5*'(建設)投入係数表'!AQ62</f>
        <v>0</v>
      </c>
      <c r="AR62" s="165">
        <f>AR$5*'(建設)投入係数表'!AR62</f>
        <v>0</v>
      </c>
      <c r="AS62" s="165">
        <f>AS$5*'(建設)投入係数表'!AS62</f>
        <v>0</v>
      </c>
      <c r="AT62" s="403">
        <f>AT$5*'(建設)投入係数表'!AT62</f>
        <v>0</v>
      </c>
      <c r="AU62" s="403">
        <f>AU$5*'(建設)投入係数表'!AU62</f>
        <v>0</v>
      </c>
      <c r="AV62" s="403">
        <f>AV$5*'(建設)投入係数表'!AV62</f>
        <v>0</v>
      </c>
      <c r="AW62" s="403">
        <f>AW$5*'(建設)投入係数表'!AW62</f>
        <v>0</v>
      </c>
      <c r="AX62" s="165">
        <f>AX$5*'(建設)投入係数表'!AX62</f>
        <v>0</v>
      </c>
      <c r="AY62" s="403">
        <f>AY$5*'(建設)投入係数表'!AY62</f>
        <v>0</v>
      </c>
      <c r="AZ62" s="403">
        <f>AZ$5*'(建設)投入係数表'!AZ62</f>
        <v>0</v>
      </c>
      <c r="BA62" s="403">
        <f>BA$5*'(建設)投入係数表'!BA62</f>
        <v>0</v>
      </c>
      <c r="BB62" s="165">
        <f>BB$5*'(建設)投入係数表'!BB62</f>
        <v>0</v>
      </c>
      <c r="BC62" s="165">
        <f>BC$5*'(建設)投入係数表'!BC62</f>
        <v>0</v>
      </c>
      <c r="BD62" s="403">
        <f>BD$5*'(建設)投入係数表'!BD62</f>
        <v>0</v>
      </c>
      <c r="BE62" s="403">
        <f>BE$5*'(建設)投入係数表'!BE62</f>
        <v>0</v>
      </c>
      <c r="BF62" s="403">
        <f>BF$5*'(建設)投入係数表'!BF62</f>
        <v>0</v>
      </c>
      <c r="BG62" s="403">
        <f>BG$5*'(建設)投入係数表'!BG62</f>
        <v>0</v>
      </c>
      <c r="BH62" s="403">
        <f>BH$5*'(建設)投入係数表'!BH62</f>
        <v>0</v>
      </c>
      <c r="BI62" s="403">
        <f>BI$5*'(建設)投入係数表'!BI62</f>
        <v>0</v>
      </c>
      <c r="BJ62" s="403">
        <f>BJ$5*'(建設)投入係数表'!BJ62</f>
        <v>0</v>
      </c>
      <c r="BK62" s="403">
        <f>BK$5*'(建設)投入係数表'!BK62</f>
        <v>0</v>
      </c>
      <c r="BL62" s="403">
        <f>BL$5*'(建設)投入係数表'!BL62</f>
        <v>0</v>
      </c>
      <c r="BM62" s="403">
        <f>BM$5*'(建設)投入係数表'!BM62</f>
        <v>0</v>
      </c>
      <c r="BN62" s="403">
        <f>BN$5*'(建設)投入係数表'!BN62</f>
        <v>0</v>
      </c>
      <c r="BO62" s="165">
        <f>BO$5*'(建設)投入係数表'!BO62</f>
        <v>0</v>
      </c>
      <c r="BP62" s="403">
        <f>BP$5*'(建設)投入係数表'!BP62</f>
        <v>0</v>
      </c>
      <c r="BQ62" s="403">
        <f>BQ$5*'(建設)投入係数表'!BQ62</f>
        <v>0</v>
      </c>
      <c r="BR62" s="403">
        <f>BR$5*'(建設)投入係数表'!BR62</f>
        <v>0</v>
      </c>
      <c r="BS62" s="403">
        <f>BS$5*'(建設)投入係数表'!BS62</f>
        <v>0</v>
      </c>
      <c r="BT62" s="403">
        <f>BT$5*'(建設)投入係数表'!BT62</f>
        <v>0</v>
      </c>
      <c r="BU62" s="403">
        <f>BU$5*'(建設)投入係数表'!BU62</f>
        <v>0</v>
      </c>
      <c r="BV62" s="226">
        <f t="shared" si="4"/>
        <v>0</v>
      </c>
      <c r="BW62" s="407">
        <f t="shared" si="5"/>
        <v>0</v>
      </c>
    </row>
    <row r="63" spans="1:75" x14ac:dyDescent="0.25">
      <c r="A63" s="3">
        <v>58</v>
      </c>
      <c r="B63" s="8" t="s">
        <v>423</v>
      </c>
      <c r="C63" s="9" t="s">
        <v>293</v>
      </c>
      <c r="D63" s="165">
        <f>D$5*'(建設)投入係数表'!D63</f>
        <v>0</v>
      </c>
      <c r="E63" s="165">
        <f>E$5*'(建設)投入係数表'!E63</f>
        <v>0</v>
      </c>
      <c r="F63" s="165">
        <f>F$5*'(建設)投入係数表'!F63</f>
        <v>0</v>
      </c>
      <c r="G63" s="165">
        <f>G$5*'(建設)投入係数表'!G63</f>
        <v>0</v>
      </c>
      <c r="H63" s="403">
        <f>H$5*'(建設)投入係数表'!H63</f>
        <v>0</v>
      </c>
      <c r="I63" s="403">
        <f>I$5*'(建設)投入係数表'!I63</f>
        <v>0</v>
      </c>
      <c r="J63" s="165">
        <f>J$5*'(建設)投入係数表'!J63</f>
        <v>0</v>
      </c>
      <c r="K63" s="403">
        <f>K$5*'(建設)投入係数表'!K63</f>
        <v>0</v>
      </c>
      <c r="L63" s="165">
        <f>L$5*'(建設)投入係数表'!L63</f>
        <v>0</v>
      </c>
      <c r="M63" s="403">
        <f>M$5*'(建設)投入係数表'!M63</f>
        <v>0</v>
      </c>
      <c r="N63" s="403">
        <f>N$5*'(建設)投入係数表'!N63</f>
        <v>0</v>
      </c>
      <c r="O63" s="165">
        <f>O$5*'(建設)投入係数表'!O63</f>
        <v>0</v>
      </c>
      <c r="P63" s="403">
        <f>P$5*'(建設)投入係数表'!P63</f>
        <v>0</v>
      </c>
      <c r="Q63" s="403">
        <f>Q$5*'(建設)投入係数表'!Q63</f>
        <v>0</v>
      </c>
      <c r="R63" s="403">
        <f>R$5*'(建設)投入係数表'!R63</f>
        <v>0</v>
      </c>
      <c r="S63" s="165">
        <f>S$5*'(建設)投入係数表'!S63</f>
        <v>0</v>
      </c>
      <c r="T63" s="165">
        <f>T$5*'(建設)投入係数表'!T63</f>
        <v>0</v>
      </c>
      <c r="U63" s="403">
        <f>U$5*'(建設)投入係数表'!U63</f>
        <v>0</v>
      </c>
      <c r="V63" s="403">
        <f>V$5*'(建設)投入係数表'!V63</f>
        <v>0</v>
      </c>
      <c r="W63" s="165">
        <f>W$5*'(建設)投入係数表'!W63</f>
        <v>0</v>
      </c>
      <c r="X63" s="403">
        <f>X$5*'(建設)投入係数表'!X63</f>
        <v>0</v>
      </c>
      <c r="Y63" s="403">
        <f>Y$5*'(建設)投入係数表'!Y63</f>
        <v>0</v>
      </c>
      <c r="Z63" s="403">
        <f>Z$5*'(建設)投入係数表'!Z63</f>
        <v>0</v>
      </c>
      <c r="AA63" s="403">
        <f>AA$5*'(建設)投入係数表'!AA63</f>
        <v>0</v>
      </c>
      <c r="AB63" s="403">
        <f>AB$5*'(建設)投入係数表'!AB63</f>
        <v>0</v>
      </c>
      <c r="AC63" s="403">
        <f>AC$5*'(建設)投入係数表'!AC63</f>
        <v>0</v>
      </c>
      <c r="AD63" s="403">
        <f>AD$5*'(建設)投入係数表'!AD63</f>
        <v>0</v>
      </c>
      <c r="AE63" s="403">
        <f>AE$5*'(建設)投入係数表'!AE63</f>
        <v>0</v>
      </c>
      <c r="AF63" s="165">
        <f>AF$5*'(建設)投入係数表'!AF63</f>
        <v>0</v>
      </c>
      <c r="AG63" s="165">
        <f>AG$5*'(建設)投入係数表'!AG63</f>
        <v>0</v>
      </c>
      <c r="AH63" s="165">
        <f>AH$5*'(建設)投入係数表'!AH63</f>
        <v>0</v>
      </c>
      <c r="AI63" s="165">
        <f>AI$5*'(建設)投入係数表'!AI63</f>
        <v>0</v>
      </c>
      <c r="AJ63" s="165">
        <f>AJ$5*'(建設)投入係数表'!AJ63</f>
        <v>0</v>
      </c>
      <c r="AK63" s="403">
        <f>AK$5*'(建設)投入係数表'!AK63</f>
        <v>0</v>
      </c>
      <c r="AL63" s="403">
        <f>AL$5*'(建設)投入係数表'!AL63</f>
        <v>0</v>
      </c>
      <c r="AM63" s="403">
        <f>AM$5*'(建設)投入係数表'!AM63</f>
        <v>0</v>
      </c>
      <c r="AN63" s="403">
        <f>AN$5*'(建設)投入係数表'!AN63</f>
        <v>0</v>
      </c>
      <c r="AO63" s="403">
        <f>AO$5*'(建設)投入係数表'!AO63</f>
        <v>0</v>
      </c>
      <c r="AP63" s="403">
        <f>AP$5*'(建設)投入係数表'!AP63</f>
        <v>0</v>
      </c>
      <c r="AQ63" s="403">
        <f>AQ$5*'(建設)投入係数表'!AQ63</f>
        <v>0</v>
      </c>
      <c r="AR63" s="165">
        <f>AR$5*'(建設)投入係数表'!AR63</f>
        <v>0</v>
      </c>
      <c r="AS63" s="165">
        <f>AS$5*'(建設)投入係数表'!AS63</f>
        <v>0</v>
      </c>
      <c r="AT63" s="403">
        <f>AT$5*'(建設)投入係数表'!AT63</f>
        <v>0</v>
      </c>
      <c r="AU63" s="403">
        <f>AU$5*'(建設)投入係数表'!AU63</f>
        <v>0</v>
      </c>
      <c r="AV63" s="403">
        <f>AV$5*'(建設)投入係数表'!AV63</f>
        <v>0</v>
      </c>
      <c r="AW63" s="403">
        <f>AW$5*'(建設)投入係数表'!AW63</f>
        <v>0</v>
      </c>
      <c r="AX63" s="165">
        <f>AX$5*'(建設)投入係数表'!AX63</f>
        <v>0</v>
      </c>
      <c r="AY63" s="403">
        <f>AY$5*'(建設)投入係数表'!AY63</f>
        <v>0</v>
      </c>
      <c r="AZ63" s="403">
        <f>AZ$5*'(建設)投入係数表'!AZ63</f>
        <v>0</v>
      </c>
      <c r="BA63" s="403">
        <f>BA$5*'(建設)投入係数表'!BA63</f>
        <v>0</v>
      </c>
      <c r="BB63" s="165">
        <f>BB$5*'(建設)投入係数表'!BB63</f>
        <v>0</v>
      </c>
      <c r="BC63" s="165">
        <f>BC$5*'(建設)投入係数表'!BC63</f>
        <v>0</v>
      </c>
      <c r="BD63" s="403">
        <f>BD$5*'(建設)投入係数表'!BD63</f>
        <v>0</v>
      </c>
      <c r="BE63" s="403">
        <f>BE$5*'(建設)投入係数表'!BE63</f>
        <v>0</v>
      </c>
      <c r="BF63" s="403">
        <f>BF$5*'(建設)投入係数表'!BF63</f>
        <v>0</v>
      </c>
      <c r="BG63" s="403">
        <f>BG$5*'(建設)投入係数表'!BG63</f>
        <v>0</v>
      </c>
      <c r="BH63" s="403">
        <f>BH$5*'(建設)投入係数表'!BH63</f>
        <v>0</v>
      </c>
      <c r="BI63" s="403">
        <f>BI$5*'(建設)投入係数表'!BI63</f>
        <v>0</v>
      </c>
      <c r="BJ63" s="403">
        <f>BJ$5*'(建設)投入係数表'!BJ63</f>
        <v>0</v>
      </c>
      <c r="BK63" s="403">
        <f>BK$5*'(建設)投入係数表'!BK63</f>
        <v>0</v>
      </c>
      <c r="BL63" s="403">
        <f>BL$5*'(建設)投入係数表'!BL63</f>
        <v>0</v>
      </c>
      <c r="BM63" s="403">
        <f>BM$5*'(建設)投入係数表'!BM63</f>
        <v>0</v>
      </c>
      <c r="BN63" s="403">
        <f>BN$5*'(建設)投入係数表'!BN63</f>
        <v>0</v>
      </c>
      <c r="BO63" s="165">
        <f>BO$5*'(建設)投入係数表'!BO63</f>
        <v>0</v>
      </c>
      <c r="BP63" s="403">
        <f>BP$5*'(建設)投入係数表'!BP63</f>
        <v>0</v>
      </c>
      <c r="BQ63" s="403">
        <f>BQ$5*'(建設)投入係数表'!BQ63</f>
        <v>0</v>
      </c>
      <c r="BR63" s="403">
        <f>BR$5*'(建設)投入係数表'!BR63</f>
        <v>0</v>
      </c>
      <c r="BS63" s="403">
        <f>BS$5*'(建設)投入係数表'!BS63</f>
        <v>0</v>
      </c>
      <c r="BT63" s="403">
        <f>BT$5*'(建設)投入係数表'!BT63</f>
        <v>0</v>
      </c>
      <c r="BU63" s="403">
        <f>BU$5*'(建設)投入係数表'!BU63</f>
        <v>0</v>
      </c>
      <c r="BV63" s="226">
        <f t="shared" si="4"/>
        <v>0</v>
      </c>
      <c r="BW63" s="407">
        <f t="shared" si="5"/>
        <v>0</v>
      </c>
    </row>
    <row r="64" spans="1:75" x14ac:dyDescent="0.25">
      <c r="A64" s="3">
        <v>59</v>
      </c>
      <c r="B64" s="8" t="s">
        <v>424</v>
      </c>
      <c r="C64" s="9" t="s">
        <v>294</v>
      </c>
      <c r="D64" s="165">
        <f>D$5*'(建設)投入係数表'!D64</f>
        <v>0</v>
      </c>
      <c r="E64" s="165">
        <f>E$5*'(建設)投入係数表'!E64</f>
        <v>0</v>
      </c>
      <c r="F64" s="165">
        <f>F$5*'(建設)投入係数表'!F64</f>
        <v>0</v>
      </c>
      <c r="G64" s="165">
        <f>G$5*'(建設)投入係数表'!G64</f>
        <v>0</v>
      </c>
      <c r="H64" s="403">
        <f>H$5*'(建設)投入係数表'!H64</f>
        <v>0</v>
      </c>
      <c r="I64" s="403">
        <f>I$5*'(建設)投入係数表'!I64</f>
        <v>0</v>
      </c>
      <c r="J64" s="165">
        <f>J$5*'(建設)投入係数表'!J64</f>
        <v>0</v>
      </c>
      <c r="K64" s="403">
        <f>K$5*'(建設)投入係数表'!K64</f>
        <v>0</v>
      </c>
      <c r="L64" s="165">
        <f>L$5*'(建設)投入係数表'!L64</f>
        <v>0</v>
      </c>
      <c r="M64" s="403">
        <f>M$5*'(建設)投入係数表'!M64</f>
        <v>0</v>
      </c>
      <c r="N64" s="403">
        <f>N$5*'(建設)投入係数表'!N64</f>
        <v>0</v>
      </c>
      <c r="O64" s="165">
        <f>O$5*'(建設)投入係数表'!O64</f>
        <v>0</v>
      </c>
      <c r="P64" s="403">
        <f>P$5*'(建設)投入係数表'!P64</f>
        <v>0</v>
      </c>
      <c r="Q64" s="403">
        <f>Q$5*'(建設)投入係数表'!Q64</f>
        <v>0</v>
      </c>
      <c r="R64" s="403">
        <f>R$5*'(建設)投入係数表'!R64</f>
        <v>0</v>
      </c>
      <c r="S64" s="165">
        <f>S$5*'(建設)投入係数表'!S64</f>
        <v>0</v>
      </c>
      <c r="T64" s="165">
        <f>T$5*'(建設)投入係数表'!T64</f>
        <v>0</v>
      </c>
      <c r="U64" s="403">
        <f>U$5*'(建設)投入係数表'!U64</f>
        <v>0</v>
      </c>
      <c r="V64" s="403">
        <f>V$5*'(建設)投入係数表'!V64</f>
        <v>0</v>
      </c>
      <c r="W64" s="165">
        <f>W$5*'(建設)投入係数表'!W64</f>
        <v>0</v>
      </c>
      <c r="X64" s="403">
        <f>X$5*'(建設)投入係数表'!X64</f>
        <v>0</v>
      </c>
      <c r="Y64" s="403">
        <f>Y$5*'(建設)投入係数表'!Y64</f>
        <v>0</v>
      </c>
      <c r="Z64" s="403">
        <f>Z$5*'(建設)投入係数表'!Z64</f>
        <v>0</v>
      </c>
      <c r="AA64" s="403">
        <f>AA$5*'(建設)投入係数表'!AA64</f>
        <v>0</v>
      </c>
      <c r="AB64" s="403">
        <f>AB$5*'(建設)投入係数表'!AB64</f>
        <v>0</v>
      </c>
      <c r="AC64" s="403">
        <f>AC$5*'(建設)投入係数表'!AC64</f>
        <v>0</v>
      </c>
      <c r="AD64" s="403">
        <f>AD$5*'(建設)投入係数表'!AD64</f>
        <v>0</v>
      </c>
      <c r="AE64" s="403">
        <f>AE$5*'(建設)投入係数表'!AE64</f>
        <v>0</v>
      </c>
      <c r="AF64" s="165">
        <f>AF$5*'(建設)投入係数表'!AF64</f>
        <v>0</v>
      </c>
      <c r="AG64" s="165">
        <f>AG$5*'(建設)投入係数表'!AG64</f>
        <v>0</v>
      </c>
      <c r="AH64" s="165">
        <f>AH$5*'(建設)投入係数表'!AH64</f>
        <v>0</v>
      </c>
      <c r="AI64" s="165">
        <f>AI$5*'(建設)投入係数表'!AI64</f>
        <v>0</v>
      </c>
      <c r="AJ64" s="165">
        <f>AJ$5*'(建設)投入係数表'!AJ64</f>
        <v>0</v>
      </c>
      <c r="AK64" s="403">
        <f>AK$5*'(建設)投入係数表'!AK64</f>
        <v>0</v>
      </c>
      <c r="AL64" s="403">
        <f>AL$5*'(建設)投入係数表'!AL64</f>
        <v>0</v>
      </c>
      <c r="AM64" s="403">
        <f>AM$5*'(建設)投入係数表'!AM64</f>
        <v>0</v>
      </c>
      <c r="AN64" s="403">
        <f>AN$5*'(建設)投入係数表'!AN64</f>
        <v>0</v>
      </c>
      <c r="AO64" s="403">
        <f>AO$5*'(建設)投入係数表'!AO64</f>
        <v>0</v>
      </c>
      <c r="AP64" s="403">
        <f>AP$5*'(建設)投入係数表'!AP64</f>
        <v>0</v>
      </c>
      <c r="AQ64" s="403">
        <f>AQ$5*'(建設)投入係数表'!AQ64</f>
        <v>0</v>
      </c>
      <c r="AR64" s="165">
        <f>AR$5*'(建設)投入係数表'!AR64</f>
        <v>0</v>
      </c>
      <c r="AS64" s="165">
        <f>AS$5*'(建設)投入係数表'!AS64</f>
        <v>0</v>
      </c>
      <c r="AT64" s="403">
        <f>AT$5*'(建設)投入係数表'!AT64</f>
        <v>0</v>
      </c>
      <c r="AU64" s="403">
        <f>AU$5*'(建設)投入係数表'!AU64</f>
        <v>0</v>
      </c>
      <c r="AV64" s="403">
        <f>AV$5*'(建設)投入係数表'!AV64</f>
        <v>0</v>
      </c>
      <c r="AW64" s="403">
        <f>AW$5*'(建設)投入係数表'!AW64</f>
        <v>0</v>
      </c>
      <c r="AX64" s="165">
        <f>AX$5*'(建設)投入係数表'!AX64</f>
        <v>0</v>
      </c>
      <c r="AY64" s="403">
        <f>AY$5*'(建設)投入係数表'!AY64</f>
        <v>0</v>
      </c>
      <c r="AZ64" s="403">
        <f>AZ$5*'(建設)投入係数表'!AZ64</f>
        <v>0</v>
      </c>
      <c r="BA64" s="403">
        <f>BA$5*'(建設)投入係数表'!BA64</f>
        <v>0</v>
      </c>
      <c r="BB64" s="165">
        <f>BB$5*'(建設)投入係数表'!BB64</f>
        <v>0</v>
      </c>
      <c r="BC64" s="165">
        <f>BC$5*'(建設)投入係数表'!BC64</f>
        <v>0</v>
      </c>
      <c r="BD64" s="403">
        <f>BD$5*'(建設)投入係数表'!BD64</f>
        <v>0</v>
      </c>
      <c r="BE64" s="403">
        <f>BE$5*'(建設)投入係数表'!BE64</f>
        <v>0</v>
      </c>
      <c r="BF64" s="403">
        <f>BF$5*'(建設)投入係数表'!BF64</f>
        <v>0</v>
      </c>
      <c r="BG64" s="403">
        <f>BG$5*'(建設)投入係数表'!BG64</f>
        <v>0</v>
      </c>
      <c r="BH64" s="403">
        <f>BH$5*'(建設)投入係数表'!BH64</f>
        <v>0</v>
      </c>
      <c r="BI64" s="403">
        <f>BI$5*'(建設)投入係数表'!BI64</f>
        <v>0</v>
      </c>
      <c r="BJ64" s="403">
        <f>BJ$5*'(建設)投入係数表'!BJ64</f>
        <v>0</v>
      </c>
      <c r="BK64" s="403">
        <f>BK$5*'(建設)投入係数表'!BK64</f>
        <v>0</v>
      </c>
      <c r="BL64" s="403">
        <f>BL$5*'(建設)投入係数表'!BL64</f>
        <v>0</v>
      </c>
      <c r="BM64" s="403">
        <f>BM$5*'(建設)投入係数表'!BM64</f>
        <v>0</v>
      </c>
      <c r="BN64" s="403">
        <f>BN$5*'(建設)投入係数表'!BN64</f>
        <v>0</v>
      </c>
      <c r="BO64" s="165">
        <f>BO$5*'(建設)投入係数表'!BO64</f>
        <v>0</v>
      </c>
      <c r="BP64" s="403">
        <f>BP$5*'(建設)投入係数表'!BP64</f>
        <v>0</v>
      </c>
      <c r="BQ64" s="403">
        <f>BQ$5*'(建設)投入係数表'!BQ64</f>
        <v>0</v>
      </c>
      <c r="BR64" s="403">
        <f>BR$5*'(建設)投入係数表'!BR64</f>
        <v>0</v>
      </c>
      <c r="BS64" s="403">
        <f>BS$5*'(建設)投入係数表'!BS64</f>
        <v>0</v>
      </c>
      <c r="BT64" s="403">
        <f>BT$5*'(建設)投入係数表'!BT64</f>
        <v>0</v>
      </c>
      <c r="BU64" s="403">
        <f>BU$5*'(建設)投入係数表'!BU64</f>
        <v>0</v>
      </c>
      <c r="BV64" s="226">
        <f t="shared" si="4"/>
        <v>0</v>
      </c>
      <c r="BW64" s="407">
        <f t="shared" si="5"/>
        <v>0</v>
      </c>
    </row>
    <row r="65" spans="1:75" x14ac:dyDescent="0.25">
      <c r="A65" s="3">
        <v>60</v>
      </c>
      <c r="B65" s="8" t="s">
        <v>425</v>
      </c>
      <c r="C65" s="9" t="s">
        <v>1</v>
      </c>
      <c r="D65" s="165">
        <f>D$5*'(建設)投入係数表'!D65</f>
        <v>655.04622567273998</v>
      </c>
      <c r="E65" s="165">
        <f>E$5*'(建設)投入係数表'!E65</f>
        <v>136.9392596492128</v>
      </c>
      <c r="F65" s="165">
        <f>F$5*'(建設)投入係数表'!F65</f>
        <v>0</v>
      </c>
      <c r="G65" s="165">
        <f>G$5*'(建設)投入係数表'!G65</f>
        <v>0</v>
      </c>
      <c r="H65" s="403">
        <f>H$5*'(建設)投入係数表'!H65</f>
        <v>0</v>
      </c>
      <c r="I65" s="403">
        <f>I$5*'(建設)投入係数表'!I65</f>
        <v>0</v>
      </c>
      <c r="J65" s="165">
        <f>J$5*'(建設)投入係数表'!J65</f>
        <v>0</v>
      </c>
      <c r="K65" s="403">
        <f>K$5*'(建設)投入係数表'!K65</f>
        <v>0</v>
      </c>
      <c r="L65" s="165">
        <f>L$5*'(建設)投入係数表'!L65</f>
        <v>0</v>
      </c>
      <c r="M65" s="403">
        <f>M$5*'(建設)投入係数表'!M65</f>
        <v>0</v>
      </c>
      <c r="N65" s="403">
        <f>N$5*'(建設)投入係数表'!N65</f>
        <v>0</v>
      </c>
      <c r="O65" s="165">
        <f>O$5*'(建設)投入係数表'!O65</f>
        <v>0</v>
      </c>
      <c r="P65" s="403">
        <f>P$5*'(建設)投入係数表'!P65</f>
        <v>0</v>
      </c>
      <c r="Q65" s="403">
        <f>Q$5*'(建設)投入係数表'!Q65</f>
        <v>0</v>
      </c>
      <c r="R65" s="403">
        <f>R$5*'(建設)投入係数表'!R65</f>
        <v>0</v>
      </c>
      <c r="S65" s="165">
        <f>S$5*'(建設)投入係数表'!S65</f>
        <v>65.29927796735501</v>
      </c>
      <c r="T65" s="165">
        <f>T$5*'(建設)投入係数表'!T65</f>
        <v>0</v>
      </c>
      <c r="U65" s="403">
        <f>U$5*'(建設)投入係数表'!U65</f>
        <v>0</v>
      </c>
      <c r="V65" s="403">
        <f>V$5*'(建設)投入係数表'!V65</f>
        <v>0</v>
      </c>
      <c r="W65" s="165">
        <f>W$5*'(建設)投入係数表'!W65</f>
        <v>64.077951289590146</v>
      </c>
      <c r="X65" s="403">
        <f>X$5*'(建設)投入係数表'!X65</f>
        <v>35.216963050186081</v>
      </c>
      <c r="Y65" s="403">
        <f>Y$5*'(建設)投入係数表'!Y65</f>
        <v>16.354493478819244</v>
      </c>
      <c r="Z65" s="403">
        <f>Z$5*'(建設)投入係数表'!Z65</f>
        <v>5.7473429171377806</v>
      </c>
      <c r="AA65" s="403">
        <f>AA$5*'(建設)投入係数表'!AA65</f>
        <v>1.146956302096489</v>
      </c>
      <c r="AB65" s="403">
        <f>AB$5*'(建設)投入係数表'!AB65</f>
        <v>0</v>
      </c>
      <c r="AC65" s="403">
        <f>AC$5*'(建設)投入係数表'!AC65</f>
        <v>0</v>
      </c>
      <c r="AD65" s="403">
        <f>AD$5*'(建設)投入係数表'!AD65</f>
        <v>0</v>
      </c>
      <c r="AE65" s="403">
        <f>AE$5*'(建設)投入係数表'!AE65</f>
        <v>0</v>
      </c>
      <c r="AF65" s="165">
        <f>AF$5*'(建設)投入係数表'!AF65</f>
        <v>505.26007836649217</v>
      </c>
      <c r="AG65" s="165">
        <f>AG$5*'(建設)投入係数表'!AG65</f>
        <v>153.17766176550563</v>
      </c>
      <c r="AH65" s="165">
        <f>AH$5*'(建設)投入係数表'!AH65</f>
        <v>0</v>
      </c>
      <c r="AI65" s="165">
        <f>AI$5*'(建設)投入係数表'!AI65</f>
        <v>0</v>
      </c>
      <c r="AJ65" s="165">
        <f>AJ$5*'(建設)投入係数表'!AJ65</f>
        <v>0</v>
      </c>
      <c r="AK65" s="403">
        <f>AK$5*'(建設)投入係数表'!AK65</f>
        <v>0</v>
      </c>
      <c r="AL65" s="403">
        <f>AL$5*'(建設)投入係数表'!AL65</f>
        <v>0</v>
      </c>
      <c r="AM65" s="403">
        <f>AM$5*'(建設)投入係数表'!AM65</f>
        <v>0</v>
      </c>
      <c r="AN65" s="403">
        <f>AN$5*'(建設)投入係数表'!AN65</f>
        <v>0</v>
      </c>
      <c r="AO65" s="403">
        <f>AO$5*'(建設)投入係数表'!AO65</f>
        <v>0</v>
      </c>
      <c r="AP65" s="403">
        <f>AP$5*'(建設)投入係数表'!AP65</f>
        <v>0</v>
      </c>
      <c r="AQ65" s="403">
        <f>AQ$5*'(建設)投入係数表'!AQ65</f>
        <v>0</v>
      </c>
      <c r="AR65" s="165">
        <f>AR$5*'(建設)投入係数表'!AR65</f>
        <v>0</v>
      </c>
      <c r="AS65" s="165">
        <f>AS$5*'(建設)投入係数表'!AS65</f>
        <v>0</v>
      </c>
      <c r="AT65" s="403">
        <f>AT$5*'(建設)投入係数表'!AT65</f>
        <v>0</v>
      </c>
      <c r="AU65" s="403">
        <f>AU$5*'(建設)投入係数表'!AU65</f>
        <v>0</v>
      </c>
      <c r="AV65" s="403">
        <f>AV$5*'(建設)投入係数表'!AV65</f>
        <v>0</v>
      </c>
      <c r="AW65" s="403">
        <f>AW$5*'(建設)投入係数表'!AW65</f>
        <v>0</v>
      </c>
      <c r="AX65" s="165">
        <f>AX$5*'(建設)投入係数表'!AX65</f>
        <v>0</v>
      </c>
      <c r="AY65" s="403">
        <f>AY$5*'(建設)投入係数表'!AY65</f>
        <v>0</v>
      </c>
      <c r="AZ65" s="403">
        <f>AZ$5*'(建設)投入係数表'!AZ65</f>
        <v>0</v>
      </c>
      <c r="BA65" s="403">
        <f>BA$5*'(建設)投入係数表'!BA65</f>
        <v>0</v>
      </c>
      <c r="BB65" s="165">
        <f>BB$5*'(建設)投入係数表'!BB65</f>
        <v>89.977066424722977</v>
      </c>
      <c r="BC65" s="165">
        <f>BC$5*'(建設)投入係数表'!BC65</f>
        <v>0</v>
      </c>
      <c r="BD65" s="403">
        <f>BD$5*'(建設)投入係数表'!BD65</f>
        <v>0</v>
      </c>
      <c r="BE65" s="403">
        <f>BE$5*'(建設)投入係数表'!BE65</f>
        <v>0</v>
      </c>
      <c r="BF65" s="403">
        <f>BF$5*'(建設)投入係数表'!BF65</f>
        <v>0</v>
      </c>
      <c r="BG65" s="403">
        <f>BG$5*'(建設)投入係数表'!BG65</f>
        <v>0</v>
      </c>
      <c r="BH65" s="403">
        <f>BH$5*'(建設)投入係数表'!BH65</f>
        <v>0</v>
      </c>
      <c r="BI65" s="403">
        <f>BI$5*'(建設)投入係数表'!BI65</f>
        <v>0</v>
      </c>
      <c r="BJ65" s="403">
        <f>BJ$5*'(建設)投入係数表'!BJ65</f>
        <v>16.225871210171409</v>
      </c>
      <c r="BK65" s="403">
        <f>BK$5*'(建設)投入係数表'!BK65</f>
        <v>0</v>
      </c>
      <c r="BL65" s="403">
        <f>BL$5*'(建設)投入係数表'!BL65</f>
        <v>1.3132156927578367</v>
      </c>
      <c r="BM65" s="403">
        <f>BM$5*'(建設)投入係数表'!BM65</f>
        <v>0</v>
      </c>
      <c r="BN65" s="403">
        <f>BN$5*'(建設)投入係数表'!BN65</f>
        <v>0</v>
      </c>
      <c r="BO65" s="165">
        <f>BO$5*'(建設)投入係数表'!BO65</f>
        <v>370.74863167055992</v>
      </c>
      <c r="BP65" s="403">
        <f>BP$5*'(建設)投入係数表'!BP65</f>
        <v>0</v>
      </c>
      <c r="BQ65" s="403">
        <f>BQ$5*'(建設)投入係数表'!BQ65</f>
        <v>35.522943291489028</v>
      </c>
      <c r="BR65" s="403">
        <f>BR$5*'(建設)投入係数表'!BR65</f>
        <v>34.009283734873264</v>
      </c>
      <c r="BS65" s="403">
        <f>BS$5*'(建設)投入係数表'!BS65</f>
        <v>35.450721339762154</v>
      </c>
      <c r="BT65" s="403">
        <f>BT$5*'(建設)投入係数表'!BT65</f>
        <v>22.919847876119039</v>
      </c>
      <c r="BU65" s="403">
        <f>BU$5*'(建設)投入係数表'!BU65</f>
        <v>209.57817804714261</v>
      </c>
      <c r="BV65" s="226">
        <f t="shared" si="4"/>
        <v>413.48581694055491</v>
      </c>
      <c r="BW65" s="407">
        <f t="shared" si="5"/>
        <v>1.6539432677622197E-3</v>
      </c>
    </row>
    <row r="66" spans="1:75" x14ac:dyDescent="0.25">
      <c r="A66" s="3">
        <v>61</v>
      </c>
      <c r="B66" s="8" t="s">
        <v>426</v>
      </c>
      <c r="C66" s="9" t="s">
        <v>427</v>
      </c>
      <c r="D66" s="165">
        <f>D$5*'(建設)投入係数表'!D66</f>
        <v>15.668429190662495</v>
      </c>
      <c r="E66" s="165">
        <f>E$5*'(建設)投入係数表'!E66</f>
        <v>0</v>
      </c>
      <c r="F66" s="165">
        <f>F$5*'(建設)投入係数表'!F66</f>
        <v>0</v>
      </c>
      <c r="G66" s="165">
        <f>G$5*'(建設)投入係数表'!G66</f>
        <v>0</v>
      </c>
      <c r="H66" s="403">
        <f>H$5*'(建設)投入係数表'!H66</f>
        <v>0</v>
      </c>
      <c r="I66" s="403">
        <f>I$5*'(建設)投入係数表'!I66</f>
        <v>0</v>
      </c>
      <c r="J66" s="165">
        <f>J$5*'(建設)投入係数表'!J66</f>
        <v>0</v>
      </c>
      <c r="K66" s="403">
        <f>K$5*'(建設)投入係数表'!K66</f>
        <v>0</v>
      </c>
      <c r="L66" s="165">
        <f>L$5*'(建設)投入係数表'!L66</f>
        <v>0</v>
      </c>
      <c r="M66" s="403">
        <f>M$5*'(建設)投入係数表'!M66</f>
        <v>0</v>
      </c>
      <c r="N66" s="403">
        <f>N$5*'(建設)投入係数表'!N66</f>
        <v>0</v>
      </c>
      <c r="O66" s="165">
        <f>O$5*'(建設)投入係数表'!O66</f>
        <v>0</v>
      </c>
      <c r="P66" s="403">
        <f>P$5*'(建設)投入係数表'!P66</f>
        <v>0</v>
      </c>
      <c r="Q66" s="403">
        <f>Q$5*'(建設)投入係数表'!Q66</f>
        <v>0</v>
      </c>
      <c r="R66" s="403">
        <f>R$5*'(建設)投入係数表'!R66</f>
        <v>0</v>
      </c>
      <c r="S66" s="165">
        <f>S$5*'(建設)投入係数表'!S66</f>
        <v>0</v>
      </c>
      <c r="T66" s="165">
        <f>T$5*'(建設)投入係数表'!T66</f>
        <v>0</v>
      </c>
      <c r="U66" s="403">
        <f>U$5*'(建設)投入係数表'!U66</f>
        <v>0</v>
      </c>
      <c r="V66" s="403">
        <f>V$5*'(建設)投入係数表'!V66</f>
        <v>0</v>
      </c>
      <c r="W66" s="165">
        <f>W$5*'(建設)投入係数表'!W66</f>
        <v>0</v>
      </c>
      <c r="X66" s="403">
        <f>X$5*'(建設)投入係数表'!X66</f>
        <v>0</v>
      </c>
      <c r="Y66" s="403">
        <f>Y$5*'(建設)投入係数表'!Y66</f>
        <v>0</v>
      </c>
      <c r="Z66" s="403">
        <f>Z$5*'(建設)投入係数表'!Z66</f>
        <v>0</v>
      </c>
      <c r="AA66" s="403">
        <f>AA$5*'(建設)投入係数表'!AA66</f>
        <v>0</v>
      </c>
      <c r="AB66" s="403">
        <f>AB$5*'(建設)投入係数表'!AB66</f>
        <v>0</v>
      </c>
      <c r="AC66" s="403">
        <f>AC$5*'(建設)投入係数表'!AC66</f>
        <v>0</v>
      </c>
      <c r="AD66" s="403">
        <f>AD$5*'(建設)投入係数表'!AD66</f>
        <v>0</v>
      </c>
      <c r="AE66" s="403">
        <f>AE$5*'(建設)投入係数表'!AE66</f>
        <v>0</v>
      </c>
      <c r="AF66" s="165">
        <f>AF$5*'(建設)投入係数表'!AF66</f>
        <v>26.6286420390953</v>
      </c>
      <c r="AG66" s="165">
        <f>AG$5*'(建設)投入係数表'!AG66</f>
        <v>13.62186215266204</v>
      </c>
      <c r="AH66" s="165">
        <f>AH$5*'(建設)投入係数表'!AH66</f>
        <v>0</v>
      </c>
      <c r="AI66" s="165">
        <f>AI$5*'(建設)投入係数表'!AI66</f>
        <v>0</v>
      </c>
      <c r="AJ66" s="165">
        <f>AJ$5*'(建設)投入係数表'!AJ66</f>
        <v>0</v>
      </c>
      <c r="AK66" s="403">
        <f>AK$5*'(建設)投入係数表'!AK66</f>
        <v>0</v>
      </c>
      <c r="AL66" s="403">
        <f>AL$5*'(建設)投入係数表'!AL66</f>
        <v>0</v>
      </c>
      <c r="AM66" s="403">
        <f>AM$5*'(建設)投入係数表'!AM66</f>
        <v>0</v>
      </c>
      <c r="AN66" s="403">
        <f>AN$5*'(建設)投入係数表'!AN66</f>
        <v>0</v>
      </c>
      <c r="AO66" s="403">
        <f>AO$5*'(建設)投入係数表'!AO66</f>
        <v>0</v>
      </c>
      <c r="AP66" s="403">
        <f>AP$5*'(建設)投入係数表'!AP66</f>
        <v>0</v>
      </c>
      <c r="AQ66" s="403">
        <f>AQ$5*'(建設)投入係数表'!AQ66</f>
        <v>0</v>
      </c>
      <c r="AR66" s="165">
        <f>AR$5*'(建設)投入係数表'!AR66</f>
        <v>0</v>
      </c>
      <c r="AS66" s="165">
        <f>AS$5*'(建設)投入係数表'!AS66</f>
        <v>0</v>
      </c>
      <c r="AT66" s="403">
        <f>AT$5*'(建設)投入係数表'!AT66</f>
        <v>0</v>
      </c>
      <c r="AU66" s="403">
        <f>AU$5*'(建設)投入係数表'!AU66</f>
        <v>0</v>
      </c>
      <c r="AV66" s="403">
        <f>AV$5*'(建設)投入係数表'!AV66</f>
        <v>0</v>
      </c>
      <c r="AW66" s="403">
        <f>AW$5*'(建設)投入係数表'!AW66</f>
        <v>0</v>
      </c>
      <c r="AX66" s="165">
        <f>AX$5*'(建設)投入係数表'!AX66</f>
        <v>0</v>
      </c>
      <c r="AY66" s="403">
        <f>AY$5*'(建設)投入係数表'!AY66</f>
        <v>0</v>
      </c>
      <c r="AZ66" s="403">
        <f>AZ$5*'(建設)投入係数表'!AZ66</f>
        <v>0</v>
      </c>
      <c r="BA66" s="403">
        <f>BA$5*'(建設)投入係数表'!BA66</f>
        <v>0</v>
      </c>
      <c r="BB66" s="165">
        <f>BB$5*'(建設)投入係数表'!BB66</f>
        <v>1.4914941671703807</v>
      </c>
      <c r="BC66" s="165">
        <f>BC$5*'(建設)投入係数表'!BC66</f>
        <v>0</v>
      </c>
      <c r="BD66" s="403">
        <f>BD$5*'(建設)投入係数表'!BD66</f>
        <v>0</v>
      </c>
      <c r="BE66" s="403">
        <f>BE$5*'(建設)投入係数表'!BE66</f>
        <v>0</v>
      </c>
      <c r="BF66" s="403">
        <f>BF$5*'(建設)投入係数表'!BF66</f>
        <v>0</v>
      </c>
      <c r="BG66" s="403">
        <f>BG$5*'(建設)投入係数表'!BG66</f>
        <v>0</v>
      </c>
      <c r="BH66" s="403">
        <f>BH$5*'(建設)投入係数表'!BH66</f>
        <v>0</v>
      </c>
      <c r="BI66" s="403">
        <f>BI$5*'(建設)投入係数表'!BI66</f>
        <v>0</v>
      </c>
      <c r="BJ66" s="403">
        <f>BJ$5*'(建設)投入係数表'!BJ66</f>
        <v>1.6225871210171412</v>
      </c>
      <c r="BK66" s="403">
        <f>BK$5*'(建設)投入係数表'!BK66</f>
        <v>0</v>
      </c>
      <c r="BL66" s="403">
        <f>BL$5*'(建設)投入係数表'!BL66</f>
        <v>5.5960895998203267E-2</v>
      </c>
      <c r="BM66" s="403">
        <f>BM$5*'(建設)投入係数表'!BM66</f>
        <v>0</v>
      </c>
      <c r="BN66" s="403">
        <f>BN$5*'(建設)投入係数表'!BN66</f>
        <v>0</v>
      </c>
      <c r="BO66" s="165">
        <f>BO$5*'(建設)投入係数表'!BO66</f>
        <v>1.7743413815293605</v>
      </c>
      <c r="BP66" s="403">
        <f>BP$5*'(建設)投入係数表'!BP66</f>
        <v>0</v>
      </c>
      <c r="BQ66" s="403">
        <f>BQ$5*'(建設)投入係数表'!BQ66</f>
        <v>0</v>
      </c>
      <c r="BR66" s="403">
        <f>BR$5*'(建設)投入係数表'!BR66</f>
        <v>0</v>
      </c>
      <c r="BS66" s="403">
        <f>BS$5*'(建設)投入係数表'!BS66</f>
        <v>0.42726011658233598</v>
      </c>
      <c r="BT66" s="403">
        <f>BT$5*'(建設)投入係数表'!BT66</f>
        <v>7.4891266034970302E-2</v>
      </c>
      <c r="BU66" s="403">
        <f>BU$5*'(建設)投入係数表'!BU66</f>
        <v>1.5255918329182356</v>
      </c>
      <c r="BV66" s="226">
        <f t="shared" si="4"/>
        <v>3.7062912325508859</v>
      </c>
      <c r="BW66" s="407">
        <f t="shared" si="5"/>
        <v>1.4825164930203544E-5</v>
      </c>
    </row>
    <row r="67" spans="1:75" x14ac:dyDescent="0.25">
      <c r="A67" s="3">
        <v>62</v>
      </c>
      <c r="B67" s="8" t="s">
        <v>428</v>
      </c>
      <c r="C67" s="9" t="s">
        <v>295</v>
      </c>
      <c r="D67" s="165">
        <f>D$5*'(建設)投入係数表'!D67</f>
        <v>0</v>
      </c>
      <c r="E67" s="165">
        <f>E$5*'(建設)投入係数表'!E67</f>
        <v>0</v>
      </c>
      <c r="F67" s="165">
        <f>F$5*'(建設)投入係数表'!F67</f>
        <v>0</v>
      </c>
      <c r="G67" s="165">
        <f>G$5*'(建設)投入係数表'!G67</f>
        <v>0</v>
      </c>
      <c r="H67" s="403">
        <f>H$5*'(建設)投入係数表'!H67</f>
        <v>0</v>
      </c>
      <c r="I67" s="403">
        <f>I$5*'(建設)投入係数表'!I67</f>
        <v>0</v>
      </c>
      <c r="J67" s="165">
        <f>J$5*'(建設)投入係数表'!J67</f>
        <v>0</v>
      </c>
      <c r="K67" s="403">
        <f>K$5*'(建設)投入係数表'!K67</f>
        <v>0</v>
      </c>
      <c r="L67" s="165">
        <f>L$5*'(建設)投入係数表'!L67</f>
        <v>0</v>
      </c>
      <c r="M67" s="403">
        <f>M$5*'(建設)投入係数表'!M67</f>
        <v>0</v>
      </c>
      <c r="N67" s="403">
        <f>N$5*'(建設)投入係数表'!N67</f>
        <v>0</v>
      </c>
      <c r="O67" s="165">
        <f>O$5*'(建設)投入係数表'!O67</f>
        <v>0</v>
      </c>
      <c r="P67" s="403">
        <f>P$5*'(建設)投入係数表'!P67</f>
        <v>0</v>
      </c>
      <c r="Q67" s="403">
        <f>Q$5*'(建設)投入係数表'!Q67</f>
        <v>0</v>
      </c>
      <c r="R67" s="403">
        <f>R$5*'(建設)投入係数表'!R67</f>
        <v>0</v>
      </c>
      <c r="S67" s="165">
        <f>S$5*'(建設)投入係数表'!S67</f>
        <v>0</v>
      </c>
      <c r="T67" s="165">
        <f>T$5*'(建設)投入係数表'!T67</f>
        <v>0</v>
      </c>
      <c r="U67" s="403">
        <f>U$5*'(建設)投入係数表'!U67</f>
        <v>0</v>
      </c>
      <c r="V67" s="403">
        <f>V$5*'(建設)投入係数表'!V67</f>
        <v>0</v>
      </c>
      <c r="W67" s="165">
        <f>W$5*'(建設)投入係数表'!W67</f>
        <v>0</v>
      </c>
      <c r="X67" s="403">
        <f>X$5*'(建設)投入係数表'!X67</f>
        <v>0</v>
      </c>
      <c r="Y67" s="403">
        <f>Y$5*'(建設)投入係数表'!Y67</f>
        <v>0</v>
      </c>
      <c r="Z67" s="403">
        <f>Z$5*'(建設)投入係数表'!Z67</f>
        <v>0</v>
      </c>
      <c r="AA67" s="403">
        <f>AA$5*'(建設)投入係数表'!AA67</f>
        <v>0</v>
      </c>
      <c r="AB67" s="403">
        <f>AB$5*'(建設)投入係数表'!AB67</f>
        <v>0</v>
      </c>
      <c r="AC67" s="403">
        <f>AC$5*'(建設)投入係数表'!AC67</f>
        <v>0</v>
      </c>
      <c r="AD67" s="403">
        <f>AD$5*'(建設)投入係数表'!AD67</f>
        <v>0</v>
      </c>
      <c r="AE67" s="403">
        <f>AE$5*'(建設)投入係数表'!AE67</f>
        <v>0</v>
      </c>
      <c r="AF67" s="165">
        <f>AF$5*'(建設)投入係数表'!AF67</f>
        <v>0</v>
      </c>
      <c r="AG67" s="165">
        <f>AG$5*'(建設)投入係数表'!AG67</f>
        <v>0</v>
      </c>
      <c r="AH67" s="165">
        <f>AH$5*'(建設)投入係数表'!AH67</f>
        <v>0</v>
      </c>
      <c r="AI67" s="165">
        <f>AI$5*'(建設)投入係数表'!AI67</f>
        <v>0</v>
      </c>
      <c r="AJ67" s="165">
        <f>AJ$5*'(建設)投入係数表'!AJ67</f>
        <v>0</v>
      </c>
      <c r="AK67" s="403">
        <f>AK$5*'(建設)投入係数表'!AK67</f>
        <v>0</v>
      </c>
      <c r="AL67" s="403">
        <f>AL$5*'(建設)投入係数表'!AL67</f>
        <v>0</v>
      </c>
      <c r="AM67" s="403">
        <f>AM$5*'(建設)投入係数表'!AM67</f>
        <v>0</v>
      </c>
      <c r="AN67" s="403">
        <f>AN$5*'(建設)投入係数表'!AN67</f>
        <v>0</v>
      </c>
      <c r="AO67" s="403">
        <f>AO$5*'(建設)投入係数表'!AO67</f>
        <v>0</v>
      </c>
      <c r="AP67" s="403">
        <f>AP$5*'(建設)投入係数表'!AP67</f>
        <v>0</v>
      </c>
      <c r="AQ67" s="403">
        <f>AQ$5*'(建設)投入係数表'!AQ67</f>
        <v>0</v>
      </c>
      <c r="AR67" s="165">
        <f>AR$5*'(建設)投入係数表'!AR67</f>
        <v>0</v>
      </c>
      <c r="AS67" s="165">
        <f>AS$5*'(建設)投入係数表'!AS67</f>
        <v>0</v>
      </c>
      <c r="AT67" s="403">
        <f>AT$5*'(建設)投入係数表'!AT67</f>
        <v>0</v>
      </c>
      <c r="AU67" s="403">
        <f>AU$5*'(建設)投入係数表'!AU67</f>
        <v>0</v>
      </c>
      <c r="AV67" s="403">
        <f>AV$5*'(建設)投入係数表'!AV67</f>
        <v>0</v>
      </c>
      <c r="AW67" s="403">
        <f>AW$5*'(建設)投入係数表'!AW67</f>
        <v>0</v>
      </c>
      <c r="AX67" s="165">
        <f>AX$5*'(建設)投入係数表'!AX67</f>
        <v>0</v>
      </c>
      <c r="AY67" s="403">
        <f>AY$5*'(建設)投入係数表'!AY67</f>
        <v>0</v>
      </c>
      <c r="AZ67" s="403">
        <f>AZ$5*'(建設)投入係数表'!AZ67</f>
        <v>0</v>
      </c>
      <c r="BA67" s="403">
        <f>BA$5*'(建設)投入係数表'!BA67</f>
        <v>0</v>
      </c>
      <c r="BB67" s="165">
        <f>BB$5*'(建設)投入係数表'!BB67</f>
        <v>0</v>
      </c>
      <c r="BC67" s="165">
        <f>BC$5*'(建設)投入係数表'!BC67</f>
        <v>0</v>
      </c>
      <c r="BD67" s="403">
        <f>BD$5*'(建設)投入係数表'!BD67</f>
        <v>0</v>
      </c>
      <c r="BE67" s="403">
        <f>BE$5*'(建設)投入係数表'!BE67</f>
        <v>0</v>
      </c>
      <c r="BF67" s="403">
        <f>BF$5*'(建設)投入係数表'!BF67</f>
        <v>0</v>
      </c>
      <c r="BG67" s="403">
        <f>BG$5*'(建設)投入係数表'!BG67</f>
        <v>0</v>
      </c>
      <c r="BH67" s="403">
        <f>BH$5*'(建設)投入係数表'!BH67</f>
        <v>0</v>
      </c>
      <c r="BI67" s="403">
        <f>BI$5*'(建設)投入係数表'!BI67</f>
        <v>0</v>
      </c>
      <c r="BJ67" s="403">
        <f>BJ$5*'(建設)投入係数表'!BJ67</f>
        <v>0</v>
      </c>
      <c r="BK67" s="403">
        <f>BK$5*'(建設)投入係数表'!BK67</f>
        <v>0</v>
      </c>
      <c r="BL67" s="403">
        <f>BL$5*'(建設)投入係数表'!BL67</f>
        <v>0</v>
      </c>
      <c r="BM67" s="403">
        <f>BM$5*'(建設)投入係数表'!BM67</f>
        <v>0</v>
      </c>
      <c r="BN67" s="403">
        <f>BN$5*'(建設)投入係数表'!BN67</f>
        <v>0</v>
      </c>
      <c r="BO67" s="165">
        <f>BO$5*'(建設)投入係数表'!BO67</f>
        <v>0</v>
      </c>
      <c r="BP67" s="403">
        <f>BP$5*'(建設)投入係数表'!BP67</f>
        <v>0</v>
      </c>
      <c r="BQ67" s="403">
        <f>BQ$5*'(建設)投入係数表'!BQ67</f>
        <v>0</v>
      </c>
      <c r="BR67" s="403">
        <f>BR$5*'(建設)投入係数表'!BR67</f>
        <v>0</v>
      </c>
      <c r="BS67" s="403">
        <f>BS$5*'(建設)投入係数表'!BS67</f>
        <v>0</v>
      </c>
      <c r="BT67" s="403">
        <f>BT$5*'(建設)投入係数表'!BT67</f>
        <v>0</v>
      </c>
      <c r="BU67" s="403">
        <f>BU$5*'(建設)投入係数表'!BU67</f>
        <v>0</v>
      </c>
      <c r="BV67" s="226">
        <f t="shared" si="4"/>
        <v>0</v>
      </c>
      <c r="BW67" s="407">
        <f t="shared" si="5"/>
        <v>0</v>
      </c>
    </row>
    <row r="68" spans="1:75" x14ac:dyDescent="0.25">
      <c r="A68" s="3">
        <v>63</v>
      </c>
      <c r="B68" s="8" t="s">
        <v>429</v>
      </c>
      <c r="C68" s="9" t="s">
        <v>296</v>
      </c>
      <c r="D68" s="165">
        <f>D$5*'(建設)投入係数表'!D68</f>
        <v>151.35938871616523</v>
      </c>
      <c r="E68" s="165">
        <f>E$5*'(建設)投入係数表'!E68</f>
        <v>62.710847890942631</v>
      </c>
      <c r="F68" s="165">
        <f>F$5*'(建設)投入係数表'!F68</f>
        <v>0</v>
      </c>
      <c r="G68" s="165">
        <f>G$5*'(建設)投入係数表'!G68</f>
        <v>0</v>
      </c>
      <c r="H68" s="403">
        <f>H$5*'(建設)投入係数表'!H68</f>
        <v>0</v>
      </c>
      <c r="I68" s="403">
        <f>I$5*'(建設)投入係数表'!I68</f>
        <v>0</v>
      </c>
      <c r="J68" s="165">
        <f>J$5*'(建設)投入係数表'!J68</f>
        <v>0</v>
      </c>
      <c r="K68" s="403">
        <f>K$5*'(建設)投入係数表'!K68</f>
        <v>0</v>
      </c>
      <c r="L68" s="165">
        <f>L$5*'(建設)投入係数表'!L68</f>
        <v>0</v>
      </c>
      <c r="M68" s="403">
        <f>M$5*'(建設)投入係数表'!M68</f>
        <v>0</v>
      </c>
      <c r="N68" s="403">
        <f>N$5*'(建設)投入係数表'!N68</f>
        <v>0</v>
      </c>
      <c r="O68" s="165">
        <f>O$5*'(建設)投入係数表'!O68</f>
        <v>0</v>
      </c>
      <c r="P68" s="403">
        <f>P$5*'(建設)投入係数表'!P68</f>
        <v>0</v>
      </c>
      <c r="Q68" s="403">
        <f>Q$5*'(建設)投入係数表'!Q68</f>
        <v>0</v>
      </c>
      <c r="R68" s="403">
        <f>R$5*'(建設)投入係数表'!R68</f>
        <v>0</v>
      </c>
      <c r="S68" s="165">
        <f>S$5*'(建設)投入係数表'!S68</f>
        <v>70.119166735049703</v>
      </c>
      <c r="T68" s="165">
        <f>T$5*'(建設)投入係数表'!T68</f>
        <v>0</v>
      </c>
      <c r="U68" s="403">
        <f>U$5*'(建設)投入係数表'!U68</f>
        <v>0</v>
      </c>
      <c r="V68" s="403">
        <f>V$5*'(建設)投入係数表'!V68</f>
        <v>0</v>
      </c>
      <c r="W68" s="165">
        <f>W$5*'(建設)投入係数表'!W68</f>
        <v>70.744695970698359</v>
      </c>
      <c r="X68" s="403">
        <f>X$5*'(建設)投入係数表'!X68</f>
        <v>59.776160966763221</v>
      </c>
      <c r="Y68" s="403">
        <f>Y$5*'(建設)投入係数表'!Y68</f>
        <v>18.652232232041783</v>
      </c>
      <c r="Z68" s="403">
        <f>Z$5*'(建設)投入係数表'!Z68</f>
        <v>6.0254401550638024</v>
      </c>
      <c r="AA68" s="403">
        <f>AA$5*'(建設)投入係数表'!AA68</f>
        <v>1.8649153826723921</v>
      </c>
      <c r="AB68" s="403">
        <f>AB$5*'(建設)投入係数表'!AB68</f>
        <v>0</v>
      </c>
      <c r="AC68" s="403">
        <f>AC$5*'(建設)投入係数表'!AC68</f>
        <v>0</v>
      </c>
      <c r="AD68" s="403">
        <f>AD$5*'(建設)投入係数表'!AD68</f>
        <v>0</v>
      </c>
      <c r="AE68" s="403">
        <f>AE$5*'(建設)投入係数表'!AE68</f>
        <v>0</v>
      </c>
      <c r="AF68" s="165">
        <f>AF$5*'(建設)投入係数表'!AF68</f>
        <v>52.074945601727009</v>
      </c>
      <c r="AG68" s="165">
        <f>AG$5*'(建設)投入係数表'!AG68</f>
        <v>19.769712173901254</v>
      </c>
      <c r="AH68" s="165">
        <f>AH$5*'(建設)投入係数表'!AH68</f>
        <v>0</v>
      </c>
      <c r="AI68" s="165">
        <f>AI$5*'(建設)投入係数表'!AI68</f>
        <v>0</v>
      </c>
      <c r="AJ68" s="165">
        <f>AJ$5*'(建設)投入係数表'!AJ68</f>
        <v>0</v>
      </c>
      <c r="AK68" s="403">
        <f>AK$5*'(建設)投入係数表'!AK68</f>
        <v>0</v>
      </c>
      <c r="AL68" s="403">
        <f>AL$5*'(建設)投入係数表'!AL68</f>
        <v>0</v>
      </c>
      <c r="AM68" s="403">
        <f>AM$5*'(建設)投入係数表'!AM68</f>
        <v>0</v>
      </c>
      <c r="AN68" s="403">
        <f>AN$5*'(建設)投入係数表'!AN68</f>
        <v>0</v>
      </c>
      <c r="AO68" s="403">
        <f>AO$5*'(建設)投入係数表'!AO68</f>
        <v>0</v>
      </c>
      <c r="AP68" s="403">
        <f>AP$5*'(建設)投入係数表'!AP68</f>
        <v>0</v>
      </c>
      <c r="AQ68" s="403">
        <f>AQ$5*'(建設)投入係数表'!AQ68</f>
        <v>0</v>
      </c>
      <c r="AR68" s="165">
        <f>AR$5*'(建設)投入係数表'!AR68</f>
        <v>0</v>
      </c>
      <c r="AS68" s="165">
        <f>AS$5*'(建設)投入係数表'!AS68</f>
        <v>0</v>
      </c>
      <c r="AT68" s="403">
        <f>AT$5*'(建設)投入係数表'!AT68</f>
        <v>0</v>
      </c>
      <c r="AU68" s="403">
        <f>AU$5*'(建設)投入係数表'!AU68</f>
        <v>0</v>
      </c>
      <c r="AV68" s="403">
        <f>AV$5*'(建設)投入係数表'!AV68</f>
        <v>0</v>
      </c>
      <c r="AW68" s="403">
        <f>AW$5*'(建設)投入係数表'!AW68</f>
        <v>0</v>
      </c>
      <c r="AX68" s="165">
        <f>AX$5*'(建設)投入係数表'!AX68</f>
        <v>0</v>
      </c>
      <c r="AY68" s="403">
        <f>AY$5*'(建設)投入係数表'!AY68</f>
        <v>0</v>
      </c>
      <c r="AZ68" s="403">
        <f>AZ$5*'(建設)投入係数表'!AZ68</f>
        <v>0</v>
      </c>
      <c r="BA68" s="403">
        <f>BA$5*'(建設)投入係数表'!BA68</f>
        <v>0</v>
      </c>
      <c r="BB68" s="165">
        <f>BB$5*'(建設)投入係数表'!BB68</f>
        <v>16.640395708234252</v>
      </c>
      <c r="BC68" s="165">
        <f>BC$5*'(建設)投入係数表'!BC68</f>
        <v>0</v>
      </c>
      <c r="BD68" s="403">
        <f>BD$5*'(建設)投入係数表'!BD68</f>
        <v>0</v>
      </c>
      <c r="BE68" s="403">
        <f>BE$5*'(建設)投入係数表'!BE68</f>
        <v>0</v>
      </c>
      <c r="BF68" s="403">
        <f>BF$5*'(建設)投入係数表'!BF68</f>
        <v>0</v>
      </c>
      <c r="BG68" s="403">
        <f>BG$5*'(建設)投入係数表'!BG68</f>
        <v>0</v>
      </c>
      <c r="BH68" s="403">
        <f>BH$5*'(建設)投入係数表'!BH68</f>
        <v>0</v>
      </c>
      <c r="BI68" s="403">
        <f>BI$5*'(建設)投入係数表'!BI68</f>
        <v>0</v>
      </c>
      <c r="BJ68" s="403">
        <f>BJ$5*'(建設)投入係数表'!BJ68</f>
        <v>12.98069696813713</v>
      </c>
      <c r="BK68" s="403">
        <f>BK$5*'(建設)投入係数表'!BK68</f>
        <v>0</v>
      </c>
      <c r="BL68" s="403">
        <f>BL$5*'(建設)投入係数表'!BL68</f>
        <v>0.24622794239209436</v>
      </c>
      <c r="BM68" s="403">
        <f>BM$5*'(建設)投入係数表'!BM68</f>
        <v>0</v>
      </c>
      <c r="BN68" s="403">
        <f>BN$5*'(建設)投入係数表'!BN68</f>
        <v>0</v>
      </c>
      <c r="BO68" s="165">
        <f>BO$5*'(建設)投入係数表'!BO68</f>
        <v>25.461798824946328</v>
      </c>
      <c r="BP68" s="403">
        <f>BP$5*'(建設)投入係数表'!BP68</f>
        <v>0</v>
      </c>
      <c r="BQ68" s="403">
        <f>BQ$5*'(建設)投入係数表'!BQ68</f>
        <v>5.4717919538563322</v>
      </c>
      <c r="BR68" s="403">
        <f>BR$5*'(建設)投入係数表'!BR68</f>
        <v>3.6676678537608423</v>
      </c>
      <c r="BS68" s="403">
        <f>BS$5*'(建設)投入係数表'!BS68</f>
        <v>2.5516923629222843</v>
      </c>
      <c r="BT68" s="403">
        <f>BT$5*'(建設)投入係数表'!BT68</f>
        <v>0.63345529187912386</v>
      </c>
      <c r="BU68" s="403">
        <f>BU$5*'(建設)投入係数表'!BU68</f>
        <v>14.645681596015063</v>
      </c>
      <c r="BV68" s="226">
        <f t="shared" si="4"/>
        <v>126.51596270550408</v>
      </c>
      <c r="BW68" s="407">
        <f t="shared" si="5"/>
        <v>5.0606385082201631E-4</v>
      </c>
    </row>
    <row r="69" spans="1:75" x14ac:dyDescent="0.25">
      <c r="A69" s="3">
        <v>64</v>
      </c>
      <c r="B69" s="8" t="s">
        <v>430</v>
      </c>
      <c r="C69" s="9" t="s">
        <v>431</v>
      </c>
      <c r="D69" s="165">
        <f>D$5*'(建設)投入係数表'!D69</f>
        <v>0</v>
      </c>
      <c r="E69" s="165">
        <f>E$5*'(建設)投入係数表'!E69</f>
        <v>0</v>
      </c>
      <c r="F69" s="165">
        <f>F$5*'(建設)投入係数表'!F69</f>
        <v>0</v>
      </c>
      <c r="G69" s="165">
        <f>G$5*'(建設)投入係数表'!G69</f>
        <v>0</v>
      </c>
      <c r="H69" s="403">
        <f>H$5*'(建設)投入係数表'!H69</f>
        <v>0</v>
      </c>
      <c r="I69" s="403">
        <f>I$5*'(建設)投入係数表'!I69</f>
        <v>0</v>
      </c>
      <c r="J69" s="165">
        <f>J$5*'(建設)投入係数表'!J69</f>
        <v>0</v>
      </c>
      <c r="K69" s="403">
        <f>K$5*'(建設)投入係数表'!K69</f>
        <v>0</v>
      </c>
      <c r="L69" s="165">
        <f>L$5*'(建設)投入係数表'!L69</f>
        <v>0</v>
      </c>
      <c r="M69" s="403">
        <f>M$5*'(建設)投入係数表'!M69</f>
        <v>0</v>
      </c>
      <c r="N69" s="403">
        <f>N$5*'(建設)投入係数表'!N69</f>
        <v>0</v>
      </c>
      <c r="O69" s="165">
        <f>O$5*'(建設)投入係数表'!O69</f>
        <v>0</v>
      </c>
      <c r="P69" s="403">
        <f>P$5*'(建設)投入係数表'!P69</f>
        <v>0</v>
      </c>
      <c r="Q69" s="403">
        <f>Q$5*'(建設)投入係数表'!Q69</f>
        <v>0</v>
      </c>
      <c r="R69" s="403">
        <f>R$5*'(建設)投入係数表'!R69</f>
        <v>0</v>
      </c>
      <c r="S69" s="165">
        <f>S$5*'(建設)投入係数表'!S69</f>
        <v>0</v>
      </c>
      <c r="T69" s="165">
        <f>T$5*'(建設)投入係数表'!T69</f>
        <v>0</v>
      </c>
      <c r="U69" s="403">
        <f>U$5*'(建設)投入係数表'!U69</f>
        <v>0</v>
      </c>
      <c r="V69" s="403">
        <f>V$5*'(建設)投入係数表'!V69</f>
        <v>0</v>
      </c>
      <c r="W69" s="165">
        <f>W$5*'(建設)投入係数表'!W69</f>
        <v>0</v>
      </c>
      <c r="X69" s="403">
        <f>X$5*'(建設)投入係数表'!X69</f>
        <v>0</v>
      </c>
      <c r="Y69" s="403">
        <f>Y$5*'(建設)投入係数表'!Y69</f>
        <v>0</v>
      </c>
      <c r="Z69" s="403">
        <f>Z$5*'(建設)投入係数表'!Z69</f>
        <v>0</v>
      </c>
      <c r="AA69" s="403">
        <f>AA$5*'(建設)投入係数表'!AA69</f>
        <v>0</v>
      </c>
      <c r="AB69" s="403">
        <f>AB$5*'(建設)投入係数表'!AB69</f>
        <v>0</v>
      </c>
      <c r="AC69" s="403">
        <f>AC$5*'(建設)投入係数表'!AC69</f>
        <v>0</v>
      </c>
      <c r="AD69" s="403">
        <f>AD$5*'(建設)投入係数表'!AD69</f>
        <v>0</v>
      </c>
      <c r="AE69" s="403">
        <f>AE$5*'(建設)投入係数表'!AE69</f>
        <v>0</v>
      </c>
      <c r="AF69" s="165">
        <f>AF$5*'(建設)投入係数表'!AF69</f>
        <v>0</v>
      </c>
      <c r="AG69" s="165">
        <f>AG$5*'(建設)投入係数表'!AG69</f>
        <v>0</v>
      </c>
      <c r="AH69" s="165">
        <f>AH$5*'(建設)投入係数表'!AH69</f>
        <v>0</v>
      </c>
      <c r="AI69" s="165">
        <f>AI$5*'(建設)投入係数表'!AI69</f>
        <v>0</v>
      </c>
      <c r="AJ69" s="165">
        <f>AJ$5*'(建設)投入係数表'!AJ69</f>
        <v>0</v>
      </c>
      <c r="AK69" s="403">
        <f>AK$5*'(建設)投入係数表'!AK69</f>
        <v>0</v>
      </c>
      <c r="AL69" s="403">
        <f>AL$5*'(建設)投入係数表'!AL69</f>
        <v>0</v>
      </c>
      <c r="AM69" s="403">
        <f>AM$5*'(建設)投入係数表'!AM69</f>
        <v>0</v>
      </c>
      <c r="AN69" s="403">
        <f>AN$5*'(建設)投入係数表'!AN69</f>
        <v>0</v>
      </c>
      <c r="AO69" s="403">
        <f>AO$5*'(建設)投入係数表'!AO69</f>
        <v>0</v>
      </c>
      <c r="AP69" s="403">
        <f>AP$5*'(建設)投入係数表'!AP69</f>
        <v>0</v>
      </c>
      <c r="AQ69" s="403">
        <f>AQ$5*'(建設)投入係数表'!AQ69</f>
        <v>0</v>
      </c>
      <c r="AR69" s="165">
        <f>AR$5*'(建設)投入係数表'!AR69</f>
        <v>0</v>
      </c>
      <c r="AS69" s="165">
        <f>AS$5*'(建設)投入係数表'!AS69</f>
        <v>0</v>
      </c>
      <c r="AT69" s="403">
        <f>AT$5*'(建設)投入係数表'!AT69</f>
        <v>0</v>
      </c>
      <c r="AU69" s="403">
        <f>AU$5*'(建設)投入係数表'!AU69</f>
        <v>0</v>
      </c>
      <c r="AV69" s="403">
        <f>AV$5*'(建設)投入係数表'!AV69</f>
        <v>0</v>
      </c>
      <c r="AW69" s="403">
        <f>AW$5*'(建設)投入係数表'!AW69</f>
        <v>0</v>
      </c>
      <c r="AX69" s="165">
        <f>AX$5*'(建設)投入係数表'!AX69</f>
        <v>0</v>
      </c>
      <c r="AY69" s="403">
        <f>AY$5*'(建設)投入係数表'!AY69</f>
        <v>0</v>
      </c>
      <c r="AZ69" s="403">
        <f>AZ$5*'(建設)投入係数表'!AZ69</f>
        <v>0</v>
      </c>
      <c r="BA69" s="403">
        <f>BA$5*'(建設)投入係数表'!BA69</f>
        <v>0</v>
      </c>
      <c r="BB69" s="165">
        <f>BB$5*'(建設)投入係数表'!BB69</f>
        <v>0</v>
      </c>
      <c r="BC69" s="165">
        <f>BC$5*'(建設)投入係数表'!BC69</f>
        <v>0</v>
      </c>
      <c r="BD69" s="403">
        <f>BD$5*'(建設)投入係数表'!BD69</f>
        <v>0</v>
      </c>
      <c r="BE69" s="403">
        <f>BE$5*'(建設)投入係数表'!BE69</f>
        <v>0</v>
      </c>
      <c r="BF69" s="403">
        <f>BF$5*'(建設)投入係数表'!BF69</f>
        <v>0</v>
      </c>
      <c r="BG69" s="403">
        <f>BG$5*'(建設)投入係数表'!BG69</f>
        <v>0</v>
      </c>
      <c r="BH69" s="403">
        <f>BH$5*'(建設)投入係数表'!BH69</f>
        <v>0</v>
      </c>
      <c r="BI69" s="403">
        <f>BI$5*'(建設)投入係数表'!BI69</f>
        <v>0</v>
      </c>
      <c r="BJ69" s="403">
        <f>BJ$5*'(建設)投入係数表'!BJ69</f>
        <v>0</v>
      </c>
      <c r="BK69" s="403">
        <f>BK$5*'(建設)投入係数表'!BK69</f>
        <v>0</v>
      </c>
      <c r="BL69" s="403">
        <f>BL$5*'(建設)投入係数表'!BL69</f>
        <v>0</v>
      </c>
      <c r="BM69" s="403">
        <f>BM$5*'(建設)投入係数表'!BM69</f>
        <v>0</v>
      </c>
      <c r="BN69" s="403">
        <f>BN$5*'(建設)投入係数表'!BN69</f>
        <v>0</v>
      </c>
      <c r="BO69" s="165">
        <f>BO$5*'(建設)投入係数表'!BO69</f>
        <v>0</v>
      </c>
      <c r="BP69" s="403">
        <f>BP$5*'(建設)投入係数表'!BP69</f>
        <v>0</v>
      </c>
      <c r="BQ69" s="403">
        <f>BQ$5*'(建設)投入係数表'!BQ69</f>
        <v>0</v>
      </c>
      <c r="BR69" s="403">
        <f>BR$5*'(建設)投入係数表'!BR69</f>
        <v>0</v>
      </c>
      <c r="BS69" s="403">
        <f>BS$5*'(建設)投入係数表'!BS69</f>
        <v>0</v>
      </c>
      <c r="BT69" s="403">
        <f>BT$5*'(建設)投入係数表'!BT69</f>
        <v>0</v>
      </c>
      <c r="BU69" s="403">
        <f>BU$5*'(建設)投入係数表'!BU69</f>
        <v>0</v>
      </c>
      <c r="BV69" s="226">
        <f t="shared" si="4"/>
        <v>0</v>
      </c>
      <c r="BW69" s="407">
        <f t="shared" si="5"/>
        <v>0</v>
      </c>
    </row>
    <row r="70" spans="1:75" x14ac:dyDescent="0.25">
      <c r="A70" s="3">
        <v>65</v>
      </c>
      <c r="B70" s="8" t="s">
        <v>432</v>
      </c>
      <c r="C70" s="9" t="s">
        <v>433</v>
      </c>
      <c r="D70" s="165">
        <f>D$5*'(建設)投入係数表'!D70</f>
        <v>0</v>
      </c>
      <c r="E70" s="165">
        <f>E$5*'(建設)投入係数表'!E70</f>
        <v>0</v>
      </c>
      <c r="F70" s="165">
        <f>F$5*'(建設)投入係数表'!F70</f>
        <v>0</v>
      </c>
      <c r="G70" s="165">
        <f>G$5*'(建設)投入係数表'!G70</f>
        <v>0</v>
      </c>
      <c r="H70" s="403">
        <f>H$5*'(建設)投入係数表'!H70</f>
        <v>0</v>
      </c>
      <c r="I70" s="403">
        <f>I$5*'(建設)投入係数表'!I70</f>
        <v>0</v>
      </c>
      <c r="J70" s="165">
        <f>J$5*'(建設)投入係数表'!J70</f>
        <v>0</v>
      </c>
      <c r="K70" s="403">
        <f>K$5*'(建設)投入係数表'!K70</f>
        <v>0</v>
      </c>
      <c r="L70" s="165">
        <f>L$5*'(建設)投入係数表'!L70</f>
        <v>0</v>
      </c>
      <c r="M70" s="403">
        <f>M$5*'(建設)投入係数表'!M70</f>
        <v>0</v>
      </c>
      <c r="N70" s="403">
        <f>N$5*'(建設)投入係数表'!N70</f>
        <v>0</v>
      </c>
      <c r="O70" s="165">
        <f>O$5*'(建設)投入係数表'!O70</f>
        <v>0</v>
      </c>
      <c r="P70" s="403">
        <f>P$5*'(建設)投入係数表'!P70</f>
        <v>0</v>
      </c>
      <c r="Q70" s="403">
        <f>Q$5*'(建設)投入係数表'!Q70</f>
        <v>0</v>
      </c>
      <c r="R70" s="403">
        <f>R$5*'(建設)投入係数表'!R70</f>
        <v>0</v>
      </c>
      <c r="S70" s="165">
        <f>S$5*'(建設)投入係数表'!S70</f>
        <v>0</v>
      </c>
      <c r="T70" s="165">
        <f>T$5*'(建設)投入係数表'!T70</f>
        <v>0</v>
      </c>
      <c r="U70" s="403">
        <f>U$5*'(建設)投入係数表'!U70</f>
        <v>0</v>
      </c>
      <c r="V70" s="403">
        <f>V$5*'(建設)投入係数表'!V70</f>
        <v>0</v>
      </c>
      <c r="W70" s="165">
        <f>W$5*'(建設)投入係数表'!W70</f>
        <v>0</v>
      </c>
      <c r="X70" s="403">
        <f>X$5*'(建設)投入係数表'!X70</f>
        <v>0</v>
      </c>
      <c r="Y70" s="403">
        <f>Y$5*'(建設)投入係数表'!Y70</f>
        <v>0</v>
      </c>
      <c r="Z70" s="403">
        <f>Z$5*'(建設)投入係数表'!Z70</f>
        <v>0</v>
      </c>
      <c r="AA70" s="403">
        <f>AA$5*'(建設)投入係数表'!AA70</f>
        <v>0</v>
      </c>
      <c r="AB70" s="403">
        <f>AB$5*'(建設)投入係数表'!AB70</f>
        <v>0</v>
      </c>
      <c r="AC70" s="403">
        <f>AC$5*'(建設)投入係数表'!AC70</f>
        <v>0</v>
      </c>
      <c r="AD70" s="403">
        <f>AD$5*'(建設)投入係数表'!AD70</f>
        <v>0</v>
      </c>
      <c r="AE70" s="403">
        <f>AE$5*'(建設)投入係数表'!AE70</f>
        <v>0</v>
      </c>
      <c r="AF70" s="165">
        <f>AF$5*'(建設)投入係数表'!AF70</f>
        <v>0</v>
      </c>
      <c r="AG70" s="165">
        <f>AG$5*'(建設)投入係数表'!AG70</f>
        <v>0</v>
      </c>
      <c r="AH70" s="165">
        <f>AH$5*'(建設)投入係数表'!AH70</f>
        <v>0</v>
      </c>
      <c r="AI70" s="165">
        <f>AI$5*'(建設)投入係数表'!AI70</f>
        <v>0</v>
      </c>
      <c r="AJ70" s="165">
        <f>AJ$5*'(建設)投入係数表'!AJ70</f>
        <v>0</v>
      </c>
      <c r="AK70" s="403">
        <f>AK$5*'(建設)投入係数表'!AK70</f>
        <v>0</v>
      </c>
      <c r="AL70" s="403">
        <f>AL$5*'(建設)投入係数表'!AL70</f>
        <v>0</v>
      </c>
      <c r="AM70" s="403">
        <f>AM$5*'(建設)投入係数表'!AM70</f>
        <v>0</v>
      </c>
      <c r="AN70" s="403">
        <f>AN$5*'(建設)投入係数表'!AN70</f>
        <v>0</v>
      </c>
      <c r="AO70" s="403">
        <f>AO$5*'(建設)投入係数表'!AO70</f>
        <v>0</v>
      </c>
      <c r="AP70" s="403">
        <f>AP$5*'(建設)投入係数表'!AP70</f>
        <v>0</v>
      </c>
      <c r="AQ70" s="403">
        <f>AQ$5*'(建設)投入係数表'!AQ70</f>
        <v>0</v>
      </c>
      <c r="AR70" s="165">
        <f>AR$5*'(建設)投入係数表'!AR70</f>
        <v>0</v>
      </c>
      <c r="AS70" s="165">
        <f>AS$5*'(建設)投入係数表'!AS70</f>
        <v>0</v>
      </c>
      <c r="AT70" s="403">
        <f>AT$5*'(建設)投入係数表'!AT70</f>
        <v>0</v>
      </c>
      <c r="AU70" s="403">
        <f>AU$5*'(建設)投入係数表'!AU70</f>
        <v>0</v>
      </c>
      <c r="AV70" s="403">
        <f>AV$5*'(建設)投入係数表'!AV70</f>
        <v>0</v>
      </c>
      <c r="AW70" s="403">
        <f>AW$5*'(建設)投入係数表'!AW70</f>
        <v>0</v>
      </c>
      <c r="AX70" s="165">
        <f>AX$5*'(建設)投入係数表'!AX70</f>
        <v>0</v>
      </c>
      <c r="AY70" s="403">
        <f>AY$5*'(建設)投入係数表'!AY70</f>
        <v>0</v>
      </c>
      <c r="AZ70" s="403">
        <f>AZ$5*'(建設)投入係数表'!AZ70</f>
        <v>0</v>
      </c>
      <c r="BA70" s="403">
        <f>BA$5*'(建設)投入係数表'!BA70</f>
        <v>0</v>
      </c>
      <c r="BB70" s="165">
        <f>BB$5*'(建設)投入係数表'!BB70</f>
        <v>0</v>
      </c>
      <c r="BC70" s="165">
        <f>BC$5*'(建設)投入係数表'!BC70</f>
        <v>0</v>
      </c>
      <c r="BD70" s="403">
        <f>BD$5*'(建設)投入係数表'!BD70</f>
        <v>0</v>
      </c>
      <c r="BE70" s="403">
        <f>BE$5*'(建設)投入係数表'!BE70</f>
        <v>0</v>
      </c>
      <c r="BF70" s="403">
        <f>BF$5*'(建設)投入係数表'!BF70</f>
        <v>0</v>
      </c>
      <c r="BG70" s="403">
        <f>BG$5*'(建設)投入係数表'!BG70</f>
        <v>0</v>
      </c>
      <c r="BH70" s="403">
        <f>BH$5*'(建設)投入係数表'!BH70</f>
        <v>0</v>
      </c>
      <c r="BI70" s="403">
        <f>BI$5*'(建設)投入係数表'!BI70</f>
        <v>0</v>
      </c>
      <c r="BJ70" s="403">
        <f>BJ$5*'(建設)投入係数表'!BJ70</f>
        <v>0</v>
      </c>
      <c r="BK70" s="403">
        <f>BK$5*'(建設)投入係数表'!BK70</f>
        <v>0</v>
      </c>
      <c r="BL70" s="403">
        <f>BL$5*'(建設)投入係数表'!BL70</f>
        <v>0</v>
      </c>
      <c r="BM70" s="403">
        <f>BM$5*'(建設)投入係数表'!BM70</f>
        <v>0</v>
      </c>
      <c r="BN70" s="403">
        <f>BN$5*'(建設)投入係数表'!BN70</f>
        <v>0</v>
      </c>
      <c r="BO70" s="165">
        <f>BO$5*'(建設)投入係数表'!BO70</f>
        <v>0</v>
      </c>
      <c r="BP70" s="403">
        <f>BP$5*'(建設)投入係数表'!BP70</f>
        <v>0</v>
      </c>
      <c r="BQ70" s="403">
        <f>BQ$5*'(建設)投入係数表'!BQ70</f>
        <v>0</v>
      </c>
      <c r="BR70" s="403">
        <f>BR$5*'(建設)投入係数表'!BR70</f>
        <v>0</v>
      </c>
      <c r="BS70" s="403">
        <f>BS$5*'(建設)投入係数表'!BS70</f>
        <v>0</v>
      </c>
      <c r="BT70" s="403">
        <f>BT$5*'(建設)投入係数表'!BT70</f>
        <v>0</v>
      </c>
      <c r="BU70" s="403">
        <f>BU$5*'(建設)投入係数表'!BU70</f>
        <v>0</v>
      </c>
      <c r="BV70" s="226">
        <f t="shared" si="4"/>
        <v>0</v>
      </c>
      <c r="BW70" s="407">
        <f t="shared" si="5"/>
        <v>0</v>
      </c>
    </row>
    <row r="71" spans="1:75" x14ac:dyDescent="0.25">
      <c r="A71" s="3">
        <v>66</v>
      </c>
      <c r="B71" s="8" t="s">
        <v>434</v>
      </c>
      <c r="C71" s="9" t="s">
        <v>297</v>
      </c>
      <c r="D71" s="165">
        <f>D$5*'(建設)投入係数表'!D71</f>
        <v>623.62185861121031</v>
      </c>
      <c r="E71" s="165">
        <f>E$5*'(建設)投入係数表'!E71</f>
        <v>274.51763645227851</v>
      </c>
      <c r="F71" s="165">
        <f>F$5*'(建設)投入係数表'!F71</f>
        <v>0</v>
      </c>
      <c r="G71" s="165">
        <f>G$5*'(建設)投入係数表'!G71</f>
        <v>0</v>
      </c>
      <c r="H71" s="403">
        <f>H$5*'(建設)投入係数表'!H71</f>
        <v>0</v>
      </c>
      <c r="I71" s="403">
        <f>I$5*'(建設)投入係数表'!I71</f>
        <v>0</v>
      </c>
      <c r="J71" s="165">
        <f>J$5*'(建設)投入係数表'!J71</f>
        <v>0</v>
      </c>
      <c r="K71" s="403">
        <f>K$5*'(建設)投入係数表'!K71</f>
        <v>0</v>
      </c>
      <c r="L71" s="165">
        <f>L$5*'(建設)投入係数表'!L71</f>
        <v>0</v>
      </c>
      <c r="M71" s="403">
        <f>M$5*'(建設)投入係数表'!M71</f>
        <v>0</v>
      </c>
      <c r="N71" s="403">
        <f>N$5*'(建設)投入係数表'!N71</f>
        <v>0</v>
      </c>
      <c r="O71" s="165">
        <f>O$5*'(建設)投入係数表'!O71</f>
        <v>0</v>
      </c>
      <c r="P71" s="403">
        <f>P$5*'(建設)投入係数表'!P71</f>
        <v>0</v>
      </c>
      <c r="Q71" s="403">
        <f>Q$5*'(建設)投入係数表'!Q71</f>
        <v>0</v>
      </c>
      <c r="R71" s="403">
        <f>R$5*'(建設)投入係数表'!R71</f>
        <v>0</v>
      </c>
      <c r="S71" s="165">
        <f>S$5*'(建設)投入係数表'!S71</f>
        <v>82.112139571464269</v>
      </c>
      <c r="T71" s="165">
        <f>T$5*'(建設)投入係数表'!T71</f>
        <v>0</v>
      </c>
      <c r="U71" s="403">
        <f>U$5*'(建設)投入係数表'!U71</f>
        <v>0</v>
      </c>
      <c r="V71" s="403">
        <f>V$5*'(建設)投入係数表'!V71</f>
        <v>0</v>
      </c>
      <c r="W71" s="165">
        <f>W$5*'(建設)投入係数表'!W71</f>
        <v>81.319809668716829</v>
      </c>
      <c r="X71" s="403">
        <f>X$5*'(建設)投入係数表'!X71</f>
        <v>57.922636595700787</v>
      </c>
      <c r="Y71" s="403">
        <f>Y$5*'(建設)投入係数表'!Y71</f>
        <v>22.121367212397381</v>
      </c>
      <c r="Z71" s="403">
        <f>Z$5*'(建設)投入係数表'!Z71</f>
        <v>11.092989823937975</v>
      </c>
      <c r="AA71" s="403">
        <f>AA$5*'(建設)投入係数表'!AA71</f>
        <v>2.6428896185905533</v>
      </c>
      <c r="AB71" s="403">
        <f>AB$5*'(建設)投入係数表'!AB71</f>
        <v>0</v>
      </c>
      <c r="AC71" s="403">
        <f>AC$5*'(建設)投入係数表'!AC71</f>
        <v>0</v>
      </c>
      <c r="AD71" s="403">
        <f>AD$5*'(建設)投入係数表'!AD71</f>
        <v>0</v>
      </c>
      <c r="AE71" s="403">
        <f>AE$5*'(建設)投入係数表'!AE71</f>
        <v>0</v>
      </c>
      <c r="AF71" s="165">
        <f>AF$5*'(建設)投入係数表'!AF71</f>
        <v>370.17604840776409</v>
      </c>
      <c r="AG71" s="165">
        <f>AG$5*'(建設)投入係数表'!AG71</f>
        <v>83.310691369593897</v>
      </c>
      <c r="AH71" s="165">
        <f>AH$5*'(建設)投入係数表'!AH71</f>
        <v>0</v>
      </c>
      <c r="AI71" s="165">
        <f>AI$5*'(建設)投入係数表'!AI71</f>
        <v>0</v>
      </c>
      <c r="AJ71" s="165">
        <f>AJ$5*'(建設)投入係数表'!AJ71</f>
        <v>0</v>
      </c>
      <c r="AK71" s="403">
        <f>AK$5*'(建設)投入係数表'!AK71</f>
        <v>0</v>
      </c>
      <c r="AL71" s="403">
        <f>AL$5*'(建設)投入係数表'!AL71</f>
        <v>0</v>
      </c>
      <c r="AM71" s="403">
        <f>AM$5*'(建設)投入係数表'!AM71</f>
        <v>0</v>
      </c>
      <c r="AN71" s="403">
        <f>AN$5*'(建設)投入係数表'!AN71</f>
        <v>0</v>
      </c>
      <c r="AO71" s="403">
        <f>AO$5*'(建設)投入係数表'!AO71</f>
        <v>0</v>
      </c>
      <c r="AP71" s="403">
        <f>AP$5*'(建設)投入係数表'!AP71</f>
        <v>0</v>
      </c>
      <c r="AQ71" s="403">
        <f>AQ$5*'(建設)投入係数表'!AQ71</f>
        <v>0</v>
      </c>
      <c r="AR71" s="165">
        <f>AR$5*'(建設)投入係数表'!AR71</f>
        <v>0</v>
      </c>
      <c r="AS71" s="165">
        <f>AS$5*'(建設)投入係数表'!AS71</f>
        <v>0</v>
      </c>
      <c r="AT71" s="403">
        <f>AT$5*'(建設)投入係数表'!AT71</f>
        <v>0</v>
      </c>
      <c r="AU71" s="403">
        <f>AU$5*'(建設)投入係数表'!AU71</f>
        <v>0</v>
      </c>
      <c r="AV71" s="403">
        <f>AV$5*'(建設)投入係数表'!AV71</f>
        <v>0</v>
      </c>
      <c r="AW71" s="403">
        <f>AW$5*'(建設)投入係数表'!AW71</f>
        <v>0</v>
      </c>
      <c r="AX71" s="165">
        <f>AX$5*'(建設)投入係数表'!AX71</f>
        <v>0</v>
      </c>
      <c r="AY71" s="403">
        <f>AY$5*'(建設)投入係数表'!AY71</f>
        <v>0</v>
      </c>
      <c r="AZ71" s="403">
        <f>AZ$5*'(建設)投入係数表'!AZ71</f>
        <v>0</v>
      </c>
      <c r="BA71" s="403">
        <f>BA$5*'(建設)投入係数表'!BA71</f>
        <v>0</v>
      </c>
      <c r="BB71" s="165">
        <f>BB$5*'(建設)投入係数表'!BB71</f>
        <v>77.323736823499743</v>
      </c>
      <c r="BC71" s="165">
        <f>BC$5*'(建設)投入係数表'!BC71</f>
        <v>0</v>
      </c>
      <c r="BD71" s="403">
        <f>BD$5*'(建設)投入係数表'!BD71</f>
        <v>0</v>
      </c>
      <c r="BE71" s="403">
        <f>BE$5*'(建設)投入係数表'!BE71</f>
        <v>0</v>
      </c>
      <c r="BF71" s="403">
        <f>BF$5*'(建設)投入係数表'!BF71</f>
        <v>0</v>
      </c>
      <c r="BG71" s="403">
        <f>BG$5*'(建設)投入係数表'!BG71</f>
        <v>0</v>
      </c>
      <c r="BH71" s="403">
        <f>BH$5*'(建設)投入係数表'!BH71</f>
        <v>0</v>
      </c>
      <c r="BI71" s="403">
        <f>BI$5*'(建設)投入係数表'!BI71</f>
        <v>0</v>
      </c>
      <c r="BJ71" s="403">
        <f>BJ$5*'(建設)投入係数表'!BJ71</f>
        <v>49.894553971277091</v>
      </c>
      <c r="BK71" s="403">
        <f>BK$5*'(建設)投入係数表'!BK71</f>
        <v>0</v>
      </c>
      <c r="BL71" s="403">
        <f>BL$5*'(建設)投入係数表'!BL71</f>
        <v>0.64541566717927756</v>
      </c>
      <c r="BM71" s="403">
        <f>BM$5*'(建設)投入係数表'!BM71</f>
        <v>0</v>
      </c>
      <c r="BN71" s="403">
        <f>BN$5*'(建設)投入係数表'!BN71</f>
        <v>0</v>
      </c>
      <c r="BO71" s="165">
        <f>BO$5*'(建設)投入係数表'!BO71</f>
        <v>364.1962424259122</v>
      </c>
      <c r="BP71" s="403">
        <f>BP$5*'(建設)投入係数表'!BP71</f>
        <v>0</v>
      </c>
      <c r="BQ71" s="403">
        <f>BQ$5*'(建設)投入係数表'!BQ71</f>
        <v>33.949584582712454</v>
      </c>
      <c r="BR71" s="403">
        <f>BR$5*'(建設)投入係数表'!BR71</f>
        <v>32.842298508676635</v>
      </c>
      <c r="BS71" s="403">
        <f>BS$5*'(建設)投入係数表'!BS71</f>
        <v>83.624299484420533</v>
      </c>
      <c r="BT71" s="403">
        <f>BT$5*'(建設)投入係数表'!BT71</f>
        <v>7.4953675423332786</v>
      </c>
      <c r="BU71" s="403">
        <f>BU$5*'(建設)投入係数表'!BU71</f>
        <v>217.41590608876007</v>
      </c>
      <c r="BV71" s="226">
        <f t="shared" si="4"/>
        <v>519.64730909598597</v>
      </c>
      <c r="BW71" s="407">
        <f t="shared" si="5"/>
        <v>2.0785892363839437E-3</v>
      </c>
    </row>
    <row r="72" spans="1:75" x14ac:dyDescent="0.25">
      <c r="A72" s="3">
        <v>67</v>
      </c>
      <c r="B72" s="8" t="s">
        <v>435</v>
      </c>
      <c r="C72" s="9" t="s">
        <v>298</v>
      </c>
      <c r="D72" s="165">
        <f>D$5*'(建設)投入係数表'!D72</f>
        <v>196.50949226781179</v>
      </c>
      <c r="E72" s="165">
        <f>E$5*'(建設)投入係数表'!E72</f>
        <v>88.780100219151905</v>
      </c>
      <c r="F72" s="165">
        <f>F$5*'(建設)投入係数表'!F72</f>
        <v>0</v>
      </c>
      <c r="G72" s="165">
        <f>G$5*'(建設)投入係数表'!G72</f>
        <v>0</v>
      </c>
      <c r="H72" s="403">
        <f>H$5*'(建設)投入係数表'!H72</f>
        <v>0</v>
      </c>
      <c r="I72" s="403">
        <f>I$5*'(建設)投入係数表'!I72</f>
        <v>0</v>
      </c>
      <c r="J72" s="165">
        <f>J$5*'(建設)投入係数表'!J72</f>
        <v>0</v>
      </c>
      <c r="K72" s="403">
        <f>K$5*'(建設)投入係数表'!K72</f>
        <v>0</v>
      </c>
      <c r="L72" s="165">
        <f>L$5*'(建設)投入係数表'!L72</f>
        <v>0</v>
      </c>
      <c r="M72" s="403">
        <f>M$5*'(建設)投入係数表'!M72</f>
        <v>0</v>
      </c>
      <c r="N72" s="403">
        <f>N$5*'(建設)投入係数表'!N72</f>
        <v>0</v>
      </c>
      <c r="O72" s="165">
        <f>O$5*'(建設)投入係数表'!O72</f>
        <v>0</v>
      </c>
      <c r="P72" s="403">
        <f>P$5*'(建設)投入係数表'!P72</f>
        <v>0</v>
      </c>
      <c r="Q72" s="403">
        <f>Q$5*'(建設)投入係数表'!Q72</f>
        <v>0</v>
      </c>
      <c r="R72" s="403">
        <f>R$5*'(建設)投入係数表'!R72</f>
        <v>0</v>
      </c>
      <c r="S72" s="165">
        <f>S$5*'(建設)投入係数表'!S72</f>
        <v>77.564646401315898</v>
      </c>
      <c r="T72" s="165">
        <f>T$5*'(建設)投入係数表'!T72</f>
        <v>0</v>
      </c>
      <c r="U72" s="403">
        <f>U$5*'(建設)投入係数表'!U72</f>
        <v>0</v>
      </c>
      <c r="V72" s="403">
        <f>V$5*'(建設)投入係数表'!V72</f>
        <v>0</v>
      </c>
      <c r="W72" s="165">
        <f>W$5*'(建設)投入係数表'!W72</f>
        <v>78.810733262799133</v>
      </c>
      <c r="X72" s="403">
        <f>X$5*'(建設)投入係数表'!X72</f>
        <v>65.336734079950489</v>
      </c>
      <c r="Y72" s="403">
        <f>Y$5*'(建設)投入係数表'!Y72</f>
        <v>20.454380273784949</v>
      </c>
      <c r="Z72" s="403">
        <f>Z$5*'(建設)投入係数表'!Z72</f>
        <v>6.674333710224519</v>
      </c>
      <c r="AA72" s="403">
        <f>AA$5*'(建設)投入係数表'!AA72</f>
        <v>2.0027279616064662</v>
      </c>
      <c r="AB72" s="403">
        <f>AB$5*'(建設)投入係数表'!AB72</f>
        <v>0</v>
      </c>
      <c r="AC72" s="403">
        <f>AC$5*'(建設)投入係数表'!AC72</f>
        <v>0</v>
      </c>
      <c r="AD72" s="403">
        <f>AD$5*'(建設)投入係数表'!AD72</f>
        <v>0</v>
      </c>
      <c r="AE72" s="403">
        <f>AE$5*'(建設)投入係数表'!AE72</f>
        <v>0</v>
      </c>
      <c r="AF72" s="165">
        <f>AF$5*'(建設)投入係数表'!AF72</f>
        <v>78.197933449630312</v>
      </c>
      <c r="AG72" s="165">
        <f>AG$5*'(建設)投入係数表'!AG72</f>
        <v>25.414808201130569</v>
      </c>
      <c r="AH72" s="165">
        <f>AH$5*'(建設)投入係数表'!AH72</f>
        <v>0</v>
      </c>
      <c r="AI72" s="165">
        <f>AI$5*'(建設)投入係数表'!AI72</f>
        <v>0</v>
      </c>
      <c r="AJ72" s="165">
        <f>AJ$5*'(建設)投入係数表'!AJ72</f>
        <v>0</v>
      </c>
      <c r="AK72" s="403">
        <f>AK$5*'(建設)投入係数表'!AK72</f>
        <v>0</v>
      </c>
      <c r="AL72" s="403">
        <f>AL$5*'(建設)投入係数表'!AL72</f>
        <v>0</v>
      </c>
      <c r="AM72" s="403">
        <f>AM$5*'(建設)投入係数表'!AM72</f>
        <v>0</v>
      </c>
      <c r="AN72" s="403">
        <f>AN$5*'(建設)投入係数表'!AN72</f>
        <v>0</v>
      </c>
      <c r="AO72" s="403">
        <f>AO$5*'(建設)投入係数表'!AO72</f>
        <v>0</v>
      </c>
      <c r="AP72" s="403">
        <f>AP$5*'(建設)投入係数表'!AP72</f>
        <v>0</v>
      </c>
      <c r="AQ72" s="403">
        <f>AQ$5*'(建設)投入係数表'!AQ72</f>
        <v>0</v>
      </c>
      <c r="AR72" s="165">
        <f>AR$5*'(建設)投入係数表'!AR72</f>
        <v>0</v>
      </c>
      <c r="AS72" s="165">
        <f>AS$5*'(建設)投入係数表'!AS72</f>
        <v>0</v>
      </c>
      <c r="AT72" s="403">
        <f>AT$5*'(建設)投入係数表'!AT72</f>
        <v>0</v>
      </c>
      <c r="AU72" s="403">
        <f>AU$5*'(建設)投入係数表'!AU72</f>
        <v>0</v>
      </c>
      <c r="AV72" s="403">
        <f>AV$5*'(建設)投入係数表'!AV72</f>
        <v>0</v>
      </c>
      <c r="AW72" s="403">
        <f>AW$5*'(建設)投入係数表'!AW72</f>
        <v>0</v>
      </c>
      <c r="AX72" s="165">
        <f>AX$5*'(建設)投入係数表'!AX72</f>
        <v>0</v>
      </c>
      <c r="AY72" s="403">
        <f>AY$5*'(建設)投入係数表'!AY72</f>
        <v>0</v>
      </c>
      <c r="AZ72" s="403">
        <f>AZ$5*'(建設)投入係数表'!AZ72</f>
        <v>0</v>
      </c>
      <c r="BA72" s="403">
        <f>BA$5*'(建設)投入係数表'!BA72</f>
        <v>0</v>
      </c>
      <c r="BB72" s="165">
        <f>BB$5*'(建設)投入係数表'!BB72</f>
        <v>22.733100639485805</v>
      </c>
      <c r="BC72" s="165">
        <f>BC$5*'(建設)投入係数表'!BC72</f>
        <v>0</v>
      </c>
      <c r="BD72" s="403">
        <f>BD$5*'(建設)投入係数表'!BD72</f>
        <v>0</v>
      </c>
      <c r="BE72" s="403">
        <f>BE$5*'(建設)投入係数表'!BE72</f>
        <v>0</v>
      </c>
      <c r="BF72" s="403">
        <f>BF$5*'(建設)投入係数表'!BF72</f>
        <v>0</v>
      </c>
      <c r="BG72" s="403">
        <f>BG$5*'(建設)投入係数表'!BG72</f>
        <v>0</v>
      </c>
      <c r="BH72" s="403">
        <f>BH$5*'(建設)投入係数表'!BH72</f>
        <v>0</v>
      </c>
      <c r="BI72" s="403">
        <f>BI$5*'(建設)投入係数表'!BI72</f>
        <v>0</v>
      </c>
      <c r="BJ72" s="403">
        <f>BJ$5*'(建設)投入係数表'!BJ72</f>
        <v>17.442811550934266</v>
      </c>
      <c r="BK72" s="403">
        <f>BK$5*'(建設)投入係数表'!BK72</f>
        <v>0</v>
      </c>
      <c r="BL72" s="403">
        <f>BL$5*'(建設)投入係数表'!BL72</f>
        <v>0.23130503679257347</v>
      </c>
      <c r="BM72" s="403">
        <f>BM$5*'(建設)投入係数表'!BM72</f>
        <v>0</v>
      </c>
      <c r="BN72" s="403">
        <f>BN$5*'(建設)投入係数表'!BN72</f>
        <v>0</v>
      </c>
      <c r="BO72" s="165">
        <f>BO$5*'(建設)投入係数表'!BO72</f>
        <v>51.912159276744717</v>
      </c>
      <c r="BP72" s="403">
        <f>BP$5*'(建設)投入係数表'!BP72</f>
        <v>0</v>
      </c>
      <c r="BQ72" s="403">
        <f>BQ$5*'(建設)投入係数表'!BQ72</f>
        <v>5.3144560829786744</v>
      </c>
      <c r="BR72" s="403">
        <f>BR$5*'(建設)投入係数表'!BR72</f>
        <v>51.097281689895368</v>
      </c>
      <c r="BS72" s="403">
        <f>BS$5*'(建設)投入係数表'!BS72</f>
        <v>3.2044508743675197</v>
      </c>
      <c r="BT72" s="403">
        <f>BT$5*'(建設)投入係数表'!BT72</f>
        <v>1.2762719920126189</v>
      </c>
      <c r="BU72" s="403">
        <f>BU$5*'(建設)投入係数表'!BU72</f>
        <v>28.547637173482485</v>
      </c>
      <c r="BV72" s="226">
        <f t="shared" si="4"/>
        <v>201.58239042602995</v>
      </c>
      <c r="BW72" s="407">
        <f t="shared" si="5"/>
        <v>8.0632956170411979E-4</v>
      </c>
    </row>
    <row r="73" spans="1:75" x14ac:dyDescent="0.25">
      <c r="A73" s="3">
        <v>68</v>
      </c>
      <c r="B73" s="8" t="s">
        <v>436</v>
      </c>
      <c r="C73" s="9" t="s">
        <v>299</v>
      </c>
      <c r="D73" s="165">
        <f>D$5*'(建設)投入係数表'!D73</f>
        <v>168.19168335355104</v>
      </c>
      <c r="E73" s="165">
        <f>E$5*'(建設)投入係数表'!E73</f>
        <v>63.948716904720825</v>
      </c>
      <c r="F73" s="165">
        <f>F$5*'(建設)投入係数表'!F73</f>
        <v>0</v>
      </c>
      <c r="G73" s="165">
        <f>G$5*'(建設)投入係数表'!G73</f>
        <v>0</v>
      </c>
      <c r="H73" s="403">
        <f>H$5*'(建設)投入係数表'!H73</f>
        <v>0</v>
      </c>
      <c r="I73" s="403">
        <f>I$5*'(建設)投入係数表'!I73</f>
        <v>0</v>
      </c>
      <c r="J73" s="165">
        <f>J$5*'(建設)投入係数表'!J73</f>
        <v>0</v>
      </c>
      <c r="K73" s="403">
        <f>K$5*'(建設)投入係数表'!K73</f>
        <v>0</v>
      </c>
      <c r="L73" s="165">
        <f>L$5*'(建設)投入係数表'!L73</f>
        <v>0</v>
      </c>
      <c r="M73" s="403">
        <f>M$5*'(建設)投入係数表'!M73</f>
        <v>0</v>
      </c>
      <c r="N73" s="403">
        <f>N$5*'(建設)投入係数表'!N73</f>
        <v>0</v>
      </c>
      <c r="O73" s="165">
        <f>O$5*'(建設)投入係数表'!O73</f>
        <v>0</v>
      </c>
      <c r="P73" s="403">
        <f>P$5*'(建設)投入係数表'!P73</f>
        <v>0</v>
      </c>
      <c r="Q73" s="403">
        <f>Q$5*'(建設)投入係数表'!Q73</f>
        <v>0</v>
      </c>
      <c r="R73" s="403">
        <f>R$5*'(建設)投入係数表'!R73</f>
        <v>0</v>
      </c>
      <c r="S73" s="165">
        <f>S$5*'(建設)投入係数表'!S73</f>
        <v>58.027828821743412</v>
      </c>
      <c r="T73" s="165">
        <f>T$5*'(建設)投入係数表'!T73</f>
        <v>0</v>
      </c>
      <c r="U73" s="403">
        <f>U$5*'(建設)投入係数表'!U73</f>
        <v>0</v>
      </c>
      <c r="V73" s="403">
        <f>V$5*'(建設)投入係数表'!V73</f>
        <v>0</v>
      </c>
      <c r="W73" s="165">
        <f>W$5*'(建設)投入係数表'!W73</f>
        <v>51.999000130332568</v>
      </c>
      <c r="X73" s="403">
        <f>X$5*'(建設)投入係数表'!X73</f>
        <v>37.997249606779718</v>
      </c>
      <c r="Y73" s="403">
        <f>Y$5*'(建設)投入係数表'!Y73</f>
        <v>14.236969529771022</v>
      </c>
      <c r="Z73" s="403">
        <f>Z$5*'(建設)投入係数表'!Z73</f>
        <v>6.2417380067840416</v>
      </c>
      <c r="AA73" s="403">
        <f>AA$5*'(建設)投入係数表'!AA73</f>
        <v>1.5626168224299066</v>
      </c>
      <c r="AB73" s="403">
        <f>AB$5*'(建設)投入係数表'!AB73</f>
        <v>0</v>
      </c>
      <c r="AC73" s="403">
        <f>AC$5*'(建設)投入係数表'!AC73</f>
        <v>0</v>
      </c>
      <c r="AD73" s="403">
        <f>AD$5*'(建設)投入係数表'!AD73</f>
        <v>0</v>
      </c>
      <c r="AE73" s="403">
        <f>AE$5*'(建設)投入係数表'!AE73</f>
        <v>0</v>
      </c>
      <c r="AF73" s="165">
        <f>AF$5*'(建設)投入係数表'!AF73</f>
        <v>85.410941765162988</v>
      </c>
      <c r="AG73" s="165">
        <f>AG$5*'(建設)投入係数表'!AG73</f>
        <v>23.855083211840004</v>
      </c>
      <c r="AH73" s="165">
        <f>AH$5*'(建設)投入係数表'!AH73</f>
        <v>0</v>
      </c>
      <c r="AI73" s="165">
        <f>AI$5*'(建設)投入係数表'!AI73</f>
        <v>0</v>
      </c>
      <c r="AJ73" s="165">
        <f>AJ$5*'(建設)投入係数表'!AJ73</f>
        <v>0</v>
      </c>
      <c r="AK73" s="403">
        <f>AK$5*'(建設)投入係数表'!AK73</f>
        <v>0</v>
      </c>
      <c r="AL73" s="403">
        <f>AL$5*'(建設)投入係数表'!AL73</f>
        <v>0</v>
      </c>
      <c r="AM73" s="403">
        <f>AM$5*'(建設)投入係数表'!AM73</f>
        <v>0</v>
      </c>
      <c r="AN73" s="403">
        <f>AN$5*'(建設)投入係数表'!AN73</f>
        <v>0</v>
      </c>
      <c r="AO73" s="403">
        <f>AO$5*'(建設)投入係数表'!AO73</f>
        <v>0</v>
      </c>
      <c r="AP73" s="403">
        <f>AP$5*'(建設)投入係数表'!AP73</f>
        <v>0</v>
      </c>
      <c r="AQ73" s="403">
        <f>AQ$5*'(建設)投入係数表'!AQ73</f>
        <v>0</v>
      </c>
      <c r="AR73" s="165">
        <f>AR$5*'(建設)投入係数表'!AR73</f>
        <v>0</v>
      </c>
      <c r="AS73" s="165">
        <f>AS$5*'(建設)投入係数表'!AS73</f>
        <v>0</v>
      </c>
      <c r="AT73" s="403">
        <f>AT$5*'(建設)投入係数表'!AT73</f>
        <v>0</v>
      </c>
      <c r="AU73" s="403">
        <f>AU$5*'(建設)投入係数表'!AU73</f>
        <v>0</v>
      </c>
      <c r="AV73" s="403">
        <f>AV$5*'(建設)投入係数表'!AV73</f>
        <v>0</v>
      </c>
      <c r="AW73" s="403">
        <f>AW$5*'(建設)投入係数表'!AW73</f>
        <v>0</v>
      </c>
      <c r="AX73" s="165">
        <f>AX$5*'(建設)投入係数表'!AX73</f>
        <v>0</v>
      </c>
      <c r="AY73" s="403">
        <f>AY$5*'(建設)投入係数表'!AY73</f>
        <v>0</v>
      </c>
      <c r="AZ73" s="403">
        <f>AZ$5*'(建設)投入係数表'!AZ73</f>
        <v>0</v>
      </c>
      <c r="BA73" s="403">
        <f>BA$5*'(建設)投入係数表'!BA73</f>
        <v>0</v>
      </c>
      <c r="BB73" s="165">
        <f>BB$5*'(建設)投入係数表'!BB73</f>
        <v>18.71678954880478</v>
      </c>
      <c r="BC73" s="165">
        <f>BC$5*'(建設)投入係数表'!BC73</f>
        <v>0</v>
      </c>
      <c r="BD73" s="403">
        <f>BD$5*'(建設)投入係数表'!BD73</f>
        <v>0</v>
      </c>
      <c r="BE73" s="403">
        <f>BE$5*'(建設)投入係数表'!BE73</f>
        <v>0</v>
      </c>
      <c r="BF73" s="403">
        <f>BF$5*'(建設)投入係数表'!BF73</f>
        <v>0</v>
      </c>
      <c r="BG73" s="403">
        <f>BG$5*'(建設)投入係数表'!BG73</f>
        <v>0</v>
      </c>
      <c r="BH73" s="403">
        <f>BH$5*'(建設)投入係数表'!BH73</f>
        <v>0</v>
      </c>
      <c r="BI73" s="403">
        <f>BI$5*'(建設)投入係数表'!BI73</f>
        <v>0</v>
      </c>
      <c r="BJ73" s="403">
        <f>BJ$5*'(建設)投入係数表'!BJ73</f>
        <v>19.471045452205693</v>
      </c>
      <c r="BK73" s="403">
        <f>BK$5*'(建設)投入係数表'!BK73</f>
        <v>0</v>
      </c>
      <c r="BL73" s="403">
        <f>BL$5*'(建設)投入係数表'!BL73</f>
        <v>0.27980447999101632</v>
      </c>
      <c r="BM73" s="403">
        <f>BM$5*'(建設)投入係数表'!BM73</f>
        <v>0</v>
      </c>
      <c r="BN73" s="403">
        <f>BN$5*'(建設)投入係数表'!BN73</f>
        <v>0</v>
      </c>
      <c r="BO73" s="165">
        <f>BO$5*'(建設)投入係数表'!BO73</f>
        <v>69.199313879645061</v>
      </c>
      <c r="BP73" s="403">
        <f>BP$5*'(建設)投入係数表'!BP73</f>
        <v>0</v>
      </c>
      <c r="BQ73" s="403">
        <f>BQ$5*'(建設)投入係数表'!BQ73</f>
        <v>7.7793847267286509</v>
      </c>
      <c r="BR73" s="403">
        <f>BR$5*'(建設)投入係数表'!BR73</f>
        <v>9.8360183350858943</v>
      </c>
      <c r="BS73" s="403">
        <f>BS$5*'(建設)投入係数表'!BS73</f>
        <v>7.1328702796106649</v>
      </c>
      <c r="BT73" s="403">
        <f>BT$5*'(建設)投入係数表'!BT73</f>
        <v>2.1500034290872727</v>
      </c>
      <c r="BU73" s="403">
        <f>BU$5*'(建設)投入係数表'!BU73</f>
        <v>47.865443757809643</v>
      </c>
      <c r="BV73" s="226">
        <f t="shared" si="4"/>
        <v>154.55314442628355</v>
      </c>
      <c r="BW73" s="407">
        <f t="shared" si="5"/>
        <v>6.182125777051342E-4</v>
      </c>
    </row>
    <row r="74" spans="1:75" x14ac:dyDescent="0.25">
      <c r="A74" s="3">
        <v>69</v>
      </c>
      <c r="B74" s="8" t="s">
        <v>437</v>
      </c>
      <c r="C74" s="9" t="s">
        <v>300</v>
      </c>
      <c r="D74" s="165">
        <f>D$5*'(建設)投入係数表'!D74</f>
        <v>504.78507089314456</v>
      </c>
      <c r="E74" s="165">
        <f>E$5*'(建設)投入係数表'!E74</f>
        <v>42.141366860362027</v>
      </c>
      <c r="F74" s="165">
        <f>F$5*'(建設)投入係数表'!F74</f>
        <v>0</v>
      </c>
      <c r="G74" s="165">
        <f>G$5*'(建設)投入係数表'!G74</f>
        <v>0</v>
      </c>
      <c r="H74" s="403">
        <f>H$5*'(建設)投入係数表'!H74</f>
        <v>0</v>
      </c>
      <c r="I74" s="403">
        <f>I$5*'(建設)投入係数表'!I74</f>
        <v>0</v>
      </c>
      <c r="J74" s="165">
        <f>J$5*'(建設)投入係数表'!J74</f>
        <v>0</v>
      </c>
      <c r="K74" s="403">
        <f>K$5*'(建設)投入係数表'!K74</f>
        <v>0</v>
      </c>
      <c r="L74" s="165">
        <f>L$5*'(建設)投入係数表'!L74</f>
        <v>0</v>
      </c>
      <c r="M74" s="403">
        <f>M$5*'(建設)投入係数表'!M74</f>
        <v>0</v>
      </c>
      <c r="N74" s="403">
        <f>N$5*'(建設)投入係数表'!N74</f>
        <v>0</v>
      </c>
      <c r="O74" s="165">
        <f>O$5*'(建設)投入係数表'!O74</f>
        <v>0</v>
      </c>
      <c r="P74" s="403">
        <f>P$5*'(建設)投入係数表'!P74</f>
        <v>0</v>
      </c>
      <c r="Q74" s="403">
        <f>Q$5*'(建設)投入係数表'!Q74</f>
        <v>0</v>
      </c>
      <c r="R74" s="403">
        <f>R$5*'(建設)投入係数表'!R74</f>
        <v>0</v>
      </c>
      <c r="S74" s="165">
        <f>S$5*'(建設)投入係数表'!S74</f>
        <v>34.48074272273891</v>
      </c>
      <c r="T74" s="165">
        <f>T$5*'(建設)投入係数表'!T74</f>
        <v>0</v>
      </c>
      <c r="U74" s="403">
        <f>U$5*'(建設)投入係数表'!U74</f>
        <v>0</v>
      </c>
      <c r="V74" s="403">
        <f>V$5*'(建設)投入係数表'!V74</f>
        <v>0</v>
      </c>
      <c r="W74" s="165">
        <f>W$5*'(建設)投入係数表'!W74</f>
        <v>34.652596900959331</v>
      </c>
      <c r="X74" s="403">
        <f>X$5*'(建設)投入係数表'!X74</f>
        <v>18.071862617858649</v>
      </c>
      <c r="Y74" s="403">
        <f>Y$5*'(建設)投入係数表'!Y74</f>
        <v>8.2898809920185688</v>
      </c>
      <c r="Z74" s="403">
        <f>Z$5*'(建設)投入係数表'!Z74</f>
        <v>6.7361330964303017</v>
      </c>
      <c r="AA74" s="403">
        <f>AA$5*'(建設)投入係数表'!AA74</f>
        <v>1.058044960848699</v>
      </c>
      <c r="AB74" s="403">
        <f>AB$5*'(建設)投入係数表'!AB74</f>
        <v>0</v>
      </c>
      <c r="AC74" s="403">
        <f>AC$5*'(建設)投入係数表'!AC74</f>
        <v>0</v>
      </c>
      <c r="AD74" s="403">
        <f>AD$5*'(建設)投入係数表'!AD74</f>
        <v>0</v>
      </c>
      <c r="AE74" s="403">
        <f>AE$5*'(建設)投入係数表'!AE74</f>
        <v>0</v>
      </c>
      <c r="AF74" s="165">
        <f>AF$5*'(建設)投入係数表'!AF74</f>
        <v>764.6160619016963</v>
      </c>
      <c r="AG74" s="165">
        <f>AG$5*'(建設)投入係数表'!AG74</f>
        <v>224.88542434420958</v>
      </c>
      <c r="AH74" s="165">
        <f>AH$5*'(建設)投入係数表'!AH74</f>
        <v>0</v>
      </c>
      <c r="AI74" s="165">
        <f>AI$5*'(建設)投入係数表'!AI74</f>
        <v>0</v>
      </c>
      <c r="AJ74" s="165">
        <f>AJ$5*'(建設)投入係数表'!AJ74</f>
        <v>0</v>
      </c>
      <c r="AK74" s="403">
        <f>AK$5*'(建設)投入係数表'!AK74</f>
        <v>0</v>
      </c>
      <c r="AL74" s="403">
        <f>AL$5*'(建設)投入係数表'!AL74</f>
        <v>0</v>
      </c>
      <c r="AM74" s="403">
        <f>AM$5*'(建設)投入係数表'!AM74</f>
        <v>0</v>
      </c>
      <c r="AN74" s="403">
        <f>AN$5*'(建設)投入係数表'!AN74</f>
        <v>0</v>
      </c>
      <c r="AO74" s="403">
        <f>AO$5*'(建設)投入係数表'!AO74</f>
        <v>0</v>
      </c>
      <c r="AP74" s="403">
        <f>AP$5*'(建設)投入係数表'!AP74</f>
        <v>0</v>
      </c>
      <c r="AQ74" s="403">
        <f>AQ$5*'(建設)投入係数表'!AQ74</f>
        <v>0</v>
      </c>
      <c r="AR74" s="165">
        <f>AR$5*'(建設)投入係数表'!AR74</f>
        <v>0</v>
      </c>
      <c r="AS74" s="165">
        <f>AS$5*'(建設)投入係数表'!AS74</f>
        <v>0</v>
      </c>
      <c r="AT74" s="403">
        <f>AT$5*'(建設)投入係数表'!AT74</f>
        <v>0</v>
      </c>
      <c r="AU74" s="403">
        <f>AU$5*'(建設)投入係数表'!AU74</f>
        <v>0</v>
      </c>
      <c r="AV74" s="403">
        <f>AV$5*'(建設)投入係数表'!AV74</f>
        <v>0</v>
      </c>
      <c r="AW74" s="403">
        <f>AW$5*'(建設)投入係数表'!AW74</f>
        <v>0</v>
      </c>
      <c r="AX74" s="165">
        <f>AX$5*'(建設)投入係数表'!AX74</f>
        <v>0</v>
      </c>
      <c r="AY74" s="403">
        <f>AY$5*'(建設)投入係数表'!AY74</f>
        <v>0</v>
      </c>
      <c r="AZ74" s="403">
        <f>AZ$5*'(建設)投入係数表'!AZ74</f>
        <v>0</v>
      </c>
      <c r="BA74" s="403">
        <f>BA$5*'(建設)投入係数表'!BA74</f>
        <v>0</v>
      </c>
      <c r="BB74" s="165">
        <f>BB$5*'(建設)投入係数表'!BB74</f>
        <v>200.46461473001119</v>
      </c>
      <c r="BC74" s="165">
        <f>BC$5*'(建設)投入係数表'!BC74</f>
        <v>0</v>
      </c>
      <c r="BD74" s="403">
        <f>BD$5*'(建設)投入係数表'!BD74</f>
        <v>0</v>
      </c>
      <c r="BE74" s="403">
        <f>BE$5*'(建設)投入係数表'!BE74</f>
        <v>0</v>
      </c>
      <c r="BF74" s="403">
        <f>BF$5*'(建設)投入係数表'!BF74</f>
        <v>0</v>
      </c>
      <c r="BG74" s="403">
        <f>BG$5*'(建設)投入係数表'!BG74</f>
        <v>0</v>
      </c>
      <c r="BH74" s="403">
        <f>BH$5*'(建設)投入係数表'!BH74</f>
        <v>0</v>
      </c>
      <c r="BI74" s="403">
        <f>BI$5*'(建設)投入係数表'!BI74</f>
        <v>0</v>
      </c>
      <c r="BJ74" s="403">
        <f>BJ$5*'(建設)投入係数表'!BJ74</f>
        <v>135.08037782467699</v>
      </c>
      <c r="BK74" s="403">
        <f>BK$5*'(建設)投入係数表'!BK74</f>
        <v>0</v>
      </c>
      <c r="BL74" s="403">
        <f>BL$5*'(建設)投入係数表'!BL74</f>
        <v>1.7870179455426241</v>
      </c>
      <c r="BM74" s="403">
        <f>BM$5*'(建設)投入係数表'!BM74</f>
        <v>0</v>
      </c>
      <c r="BN74" s="403">
        <f>BN$5*'(建設)投入係数表'!BN74</f>
        <v>0</v>
      </c>
      <c r="BO74" s="165">
        <f>BO$5*'(建設)投入係数表'!BO74</f>
        <v>583.21333824168994</v>
      </c>
      <c r="BP74" s="403">
        <f>BP$5*'(建設)投入係数表'!BP74</f>
        <v>0</v>
      </c>
      <c r="BQ74" s="403">
        <f>BQ$5*'(建設)投入係数表'!BQ74</f>
        <v>68.021541509440851</v>
      </c>
      <c r="BR74" s="403">
        <f>BR$5*'(建設)投入係数表'!BR74</f>
        <v>74.103561863486107</v>
      </c>
      <c r="BS74" s="403">
        <f>BS$5*'(建設)投入係数表'!BS74</f>
        <v>40.945761172473858</v>
      </c>
      <c r="BT74" s="403">
        <f>BT$5*'(建設)投入係数表'!BT74</f>
        <v>13.686378867890824</v>
      </c>
      <c r="BU74" s="403">
        <f>BU$5*'(建設)投入係数表'!BU74</f>
        <v>386.79473933850716</v>
      </c>
      <c r="BV74" s="226">
        <f t="shared" si="4"/>
        <v>754.57530018917464</v>
      </c>
      <c r="BW74" s="407">
        <f t="shared" si="5"/>
        <v>3.0183012007566987E-3</v>
      </c>
    </row>
    <row r="75" spans="1:75" x14ac:dyDescent="0.25">
      <c r="A75" s="3">
        <v>70</v>
      </c>
      <c r="B75" s="8" t="s">
        <v>438</v>
      </c>
      <c r="C75" s="9" t="s">
        <v>3</v>
      </c>
      <c r="D75" s="165">
        <f>D$5*'(建設)投入係数表'!D75</f>
        <v>13704.620645583387</v>
      </c>
      <c r="E75" s="165">
        <f>E$5*'(建設)投入係数表'!E75</f>
        <v>5884.7788348841295</v>
      </c>
      <c r="F75" s="165">
        <f>F$5*'(建設)投入係数表'!F75</f>
        <v>0</v>
      </c>
      <c r="G75" s="165">
        <f>G$5*'(建設)投入係数表'!G75</f>
        <v>0</v>
      </c>
      <c r="H75" s="403">
        <f>H$5*'(建設)投入係数表'!H75</f>
        <v>0</v>
      </c>
      <c r="I75" s="403">
        <f>I$5*'(建設)投入係数表'!I75</f>
        <v>0</v>
      </c>
      <c r="J75" s="165">
        <f>J$5*'(建設)投入係数表'!J75</f>
        <v>0</v>
      </c>
      <c r="K75" s="403">
        <f>K$5*'(建設)投入係数表'!K75</f>
        <v>0</v>
      </c>
      <c r="L75" s="165">
        <f>L$5*'(建設)投入係数表'!L75</f>
        <v>0</v>
      </c>
      <c r="M75" s="403">
        <f>M$5*'(建設)投入係数表'!M75</f>
        <v>0</v>
      </c>
      <c r="N75" s="403">
        <f>N$5*'(建設)投入係数表'!N75</f>
        <v>0</v>
      </c>
      <c r="O75" s="165">
        <f>O$5*'(建設)投入係数表'!O75</f>
        <v>0</v>
      </c>
      <c r="P75" s="403">
        <f>P$5*'(建設)投入係数表'!P75</f>
        <v>0</v>
      </c>
      <c r="Q75" s="403">
        <f>Q$5*'(建設)投入係数表'!Q75</f>
        <v>0</v>
      </c>
      <c r="R75" s="403">
        <f>R$5*'(建設)投入係数表'!R75</f>
        <v>0</v>
      </c>
      <c r="S75" s="165">
        <f>S$5*'(建設)投入係数表'!S75</f>
        <v>5387.152599584907</v>
      </c>
      <c r="T75" s="165">
        <f>T$5*'(建設)投入係数表'!T75</f>
        <v>0</v>
      </c>
      <c r="U75" s="403">
        <f>U$5*'(建設)投入係数表'!U75</f>
        <v>0</v>
      </c>
      <c r="V75" s="403">
        <f>V$5*'(建設)投入係数表'!V75</f>
        <v>0</v>
      </c>
      <c r="W75" s="165">
        <f>W$5*'(建設)投入係数表'!W75</f>
        <v>5340.9792674852242</v>
      </c>
      <c r="X75" s="403">
        <f>X$5*'(建設)投入係数表'!X75</f>
        <v>2999.0024323790044</v>
      </c>
      <c r="Y75" s="403">
        <f>Y$5*'(建設)投入係数表'!Y75</f>
        <v>1681.5843377505494</v>
      </c>
      <c r="Z75" s="403">
        <f>Z$5*'(建設)投入係数表'!Z75</f>
        <v>545.25598449361974</v>
      </c>
      <c r="AA75" s="403">
        <f>AA$5*'(建設)投入係数表'!AA75</f>
        <v>105.69113412477898</v>
      </c>
      <c r="AB75" s="403">
        <f>AB$5*'(建設)投入係数表'!AB75</f>
        <v>0</v>
      </c>
      <c r="AC75" s="403">
        <f>AC$5*'(建設)投入係数表'!AC75</f>
        <v>0</v>
      </c>
      <c r="AD75" s="403">
        <f>AD$5*'(建設)投入係数表'!AD75</f>
        <v>0</v>
      </c>
      <c r="AE75" s="403">
        <f>AE$5*'(建設)投入係数表'!AE75</f>
        <v>0</v>
      </c>
      <c r="AF75" s="165">
        <f>AF$5*'(建設)投入係数表'!AF75</f>
        <v>6086.8718152018355</v>
      </c>
      <c r="AG75" s="165">
        <f>AG$5*'(建設)投入係数表'!AG75</f>
        <v>1979.3860200385195</v>
      </c>
      <c r="AH75" s="165">
        <f>AH$5*'(建設)投入係数表'!AH75</f>
        <v>0</v>
      </c>
      <c r="AI75" s="165">
        <f>AI$5*'(建設)投入係数表'!AI75</f>
        <v>0</v>
      </c>
      <c r="AJ75" s="165">
        <f>AJ$5*'(建設)投入係数表'!AJ75</f>
        <v>0</v>
      </c>
      <c r="AK75" s="403">
        <f>AK$5*'(建設)投入係数表'!AK75</f>
        <v>0</v>
      </c>
      <c r="AL75" s="403">
        <f>AL$5*'(建設)投入係数表'!AL75</f>
        <v>0</v>
      </c>
      <c r="AM75" s="403">
        <f>AM$5*'(建設)投入係数表'!AM75</f>
        <v>0</v>
      </c>
      <c r="AN75" s="403">
        <f>AN$5*'(建設)投入係数表'!AN75</f>
        <v>0</v>
      </c>
      <c r="AO75" s="403">
        <f>AO$5*'(建設)投入係数表'!AO75</f>
        <v>0</v>
      </c>
      <c r="AP75" s="403">
        <f>AP$5*'(建設)投入係数表'!AP75</f>
        <v>0</v>
      </c>
      <c r="AQ75" s="403">
        <f>AQ$5*'(建設)投入係数表'!AQ75</f>
        <v>0</v>
      </c>
      <c r="AR75" s="165">
        <f>AR$5*'(建設)投入係数表'!AR75</f>
        <v>0</v>
      </c>
      <c r="AS75" s="165">
        <f>AS$5*'(建設)投入係数表'!AS75</f>
        <v>0</v>
      </c>
      <c r="AT75" s="403">
        <f>AT$5*'(建設)投入係数表'!AT75</f>
        <v>0</v>
      </c>
      <c r="AU75" s="403">
        <f>AU$5*'(建設)投入係数表'!AU75</f>
        <v>0</v>
      </c>
      <c r="AV75" s="403">
        <f>AV$5*'(建設)投入係数表'!AV75</f>
        <v>0</v>
      </c>
      <c r="AW75" s="403">
        <f>AW$5*'(建設)投入係数表'!AW75</f>
        <v>0</v>
      </c>
      <c r="AX75" s="165">
        <f>AX$5*'(建設)投入係数表'!AX75</f>
        <v>0</v>
      </c>
      <c r="AY75" s="403">
        <f>AY$5*'(建設)投入係数表'!AY75</f>
        <v>0</v>
      </c>
      <c r="AZ75" s="403">
        <f>AZ$5*'(建設)投入係数表'!AZ75</f>
        <v>0</v>
      </c>
      <c r="BA75" s="403">
        <f>BA$5*'(建設)投入係数表'!BA75</f>
        <v>0</v>
      </c>
      <c r="BB75" s="165">
        <f>BB$5*'(建設)投入係数表'!BB75</f>
        <v>1846.4795272848214</v>
      </c>
      <c r="BC75" s="165">
        <f>BC$5*'(建設)投入係数表'!BC75</f>
        <v>0</v>
      </c>
      <c r="BD75" s="403">
        <f>BD$5*'(建設)投入係数表'!BD75</f>
        <v>0</v>
      </c>
      <c r="BE75" s="403">
        <f>BE$5*'(建設)投入係数表'!BE75</f>
        <v>0</v>
      </c>
      <c r="BF75" s="403">
        <f>BF$5*'(建設)投入係数表'!BF75</f>
        <v>0</v>
      </c>
      <c r="BG75" s="403">
        <f>BG$5*'(建設)投入係数表'!BG75</f>
        <v>0</v>
      </c>
      <c r="BH75" s="403">
        <f>BH$5*'(建設)投入係数表'!BH75</f>
        <v>0</v>
      </c>
      <c r="BI75" s="403">
        <f>BI$5*'(建設)投入係数表'!BI75</f>
        <v>0</v>
      </c>
      <c r="BJ75" s="403">
        <f>BJ$5*'(建設)投入係数表'!BJ75</f>
        <v>1850.9662583003037</v>
      </c>
      <c r="BK75" s="403">
        <f>BK$5*'(建設)投入係数表'!BK75</f>
        <v>0</v>
      </c>
      <c r="BL75" s="403">
        <f>BL$5*'(建設)投入係数表'!BL75</f>
        <v>43.765151396994831</v>
      </c>
      <c r="BM75" s="403">
        <f>BM$5*'(建設)投入係数表'!BM75</f>
        <v>0</v>
      </c>
      <c r="BN75" s="403">
        <f>BN$5*'(建設)投入係数表'!BN75</f>
        <v>0</v>
      </c>
      <c r="BO75" s="165">
        <f>BO$5*'(建設)投入係数表'!BO75</f>
        <v>4037.2349885958192</v>
      </c>
      <c r="BP75" s="403">
        <f>BP$5*'(建設)投入係数表'!BP75</f>
        <v>0</v>
      </c>
      <c r="BQ75" s="403">
        <f>BQ$5*'(建設)投入係数表'!BQ75</f>
        <v>335.7023031626299</v>
      </c>
      <c r="BR75" s="403">
        <f>BR$5*'(建設)投入係数表'!BR75</f>
        <v>350.84577264725874</v>
      </c>
      <c r="BS75" s="403">
        <f>BS$5*'(建設)投入係数表'!BS75</f>
        <v>627.21785114286911</v>
      </c>
      <c r="BT75" s="403">
        <f>BT$5*'(建設)投入係数表'!BT75</f>
        <v>140.29942550826252</v>
      </c>
      <c r="BU75" s="403">
        <f>BU$5*'(建設)投入係数表'!BU75</f>
        <v>2523.7293595029028</v>
      </c>
      <c r="BV75" s="226">
        <f t="shared" si="4"/>
        <v>11204.060010409174</v>
      </c>
      <c r="BW75" s="407">
        <f t="shared" si="5"/>
        <v>4.4816240041636694E-2</v>
      </c>
    </row>
    <row r="76" spans="1:75" x14ac:dyDescent="0.25">
      <c r="A76" s="3">
        <v>71</v>
      </c>
      <c r="B76" s="8" t="s">
        <v>439</v>
      </c>
      <c r="C76" s="9" t="s">
        <v>4</v>
      </c>
      <c r="D76" s="165">
        <f>D$5*'(建設)投入係数表'!D76</f>
        <v>3202.8920778724341</v>
      </c>
      <c r="E76" s="165">
        <f>E$5*'(建設)投入係数表'!E76</f>
        <v>1169.974589392056</v>
      </c>
      <c r="F76" s="165">
        <f>F$5*'(建設)投入係数表'!F76</f>
        <v>0</v>
      </c>
      <c r="G76" s="165">
        <f>G$5*'(建設)投入係数表'!G76</f>
        <v>0</v>
      </c>
      <c r="H76" s="403">
        <f>H$5*'(建設)投入係数表'!H76</f>
        <v>0</v>
      </c>
      <c r="I76" s="403">
        <f>I$5*'(建設)投入係数表'!I76</f>
        <v>0</v>
      </c>
      <c r="J76" s="165">
        <f>J$5*'(建設)投入係数表'!J76</f>
        <v>0</v>
      </c>
      <c r="K76" s="403">
        <f>K$5*'(建設)投入係数表'!K76</f>
        <v>0</v>
      </c>
      <c r="L76" s="165">
        <f>L$5*'(建設)投入係数表'!L76</f>
        <v>0</v>
      </c>
      <c r="M76" s="403">
        <f>M$5*'(建設)投入係数表'!M76</f>
        <v>0</v>
      </c>
      <c r="N76" s="403">
        <f>N$5*'(建設)投入係数表'!N76</f>
        <v>0</v>
      </c>
      <c r="O76" s="165">
        <f>O$5*'(建設)投入係数表'!O76</f>
        <v>0</v>
      </c>
      <c r="P76" s="403">
        <f>P$5*'(建設)投入係数表'!P76</f>
        <v>0</v>
      </c>
      <c r="Q76" s="403">
        <f>Q$5*'(建設)投入係数表'!Q76</f>
        <v>0</v>
      </c>
      <c r="R76" s="403">
        <f>R$5*'(建設)投入係数表'!R76</f>
        <v>0</v>
      </c>
      <c r="S76" s="165">
        <f>S$5*'(建設)投入係数表'!S76</f>
        <v>1275.0308263037109</v>
      </c>
      <c r="T76" s="165">
        <f>T$5*'(建設)投入係数表'!T76</f>
        <v>0</v>
      </c>
      <c r="U76" s="403">
        <f>U$5*'(建設)投入係数表'!U76</f>
        <v>0</v>
      </c>
      <c r="V76" s="403">
        <f>V$5*'(建設)投入係数表'!V76</f>
        <v>0</v>
      </c>
      <c r="W76" s="165">
        <f>W$5*'(建設)投入係数表'!W76</f>
        <v>1270.0832179993527</v>
      </c>
      <c r="X76" s="403">
        <f>X$5*'(建設)投入係数表'!X76</f>
        <v>789.6013820725932</v>
      </c>
      <c r="Y76" s="403">
        <f>Y$5*'(建設)投入係数表'!Y76</f>
        <v>325.82836594716463</v>
      </c>
      <c r="Z76" s="403">
        <f>Z$5*'(建設)投入係数表'!Z76</f>
        <v>124.24766596672589</v>
      </c>
      <c r="AA76" s="403">
        <f>AA$5*'(建設)投入係数表'!AA76</f>
        <v>24.039403889871181</v>
      </c>
      <c r="AB76" s="403">
        <f>AB$5*'(建設)投入係数表'!AB76</f>
        <v>0</v>
      </c>
      <c r="AC76" s="403">
        <f>AC$5*'(建設)投入係数表'!AC76</f>
        <v>0</v>
      </c>
      <c r="AD76" s="403">
        <f>AD$5*'(建設)投入係数表'!AD76</f>
        <v>0</v>
      </c>
      <c r="AE76" s="403">
        <f>AE$5*'(建設)投入係数表'!AE76</f>
        <v>0</v>
      </c>
      <c r="AF76" s="165">
        <f>AF$5*'(建設)投入係数表'!AF76</f>
        <v>2478.4119654901615</v>
      </c>
      <c r="AG76" s="165">
        <f>AG$5*'(建設)投入係数表'!AG76</f>
        <v>841.44392087219774</v>
      </c>
      <c r="AH76" s="165">
        <f>AH$5*'(建設)投入係数表'!AH76</f>
        <v>0</v>
      </c>
      <c r="AI76" s="165">
        <f>AI$5*'(建設)投入係数表'!AI76</f>
        <v>0</v>
      </c>
      <c r="AJ76" s="165">
        <f>AJ$5*'(建設)投入係数表'!AJ76</f>
        <v>0</v>
      </c>
      <c r="AK76" s="403">
        <f>AK$5*'(建設)投入係数表'!AK76</f>
        <v>0</v>
      </c>
      <c r="AL76" s="403">
        <f>AL$5*'(建設)投入係数表'!AL76</f>
        <v>0</v>
      </c>
      <c r="AM76" s="403">
        <f>AM$5*'(建設)投入係数表'!AM76</f>
        <v>0</v>
      </c>
      <c r="AN76" s="403">
        <f>AN$5*'(建設)投入係数表'!AN76</f>
        <v>0</v>
      </c>
      <c r="AO76" s="403">
        <f>AO$5*'(建設)投入係数表'!AO76</f>
        <v>0</v>
      </c>
      <c r="AP76" s="403">
        <f>AP$5*'(建設)投入係数表'!AP76</f>
        <v>0</v>
      </c>
      <c r="AQ76" s="403">
        <f>AQ$5*'(建設)投入係数表'!AQ76</f>
        <v>0</v>
      </c>
      <c r="AR76" s="165">
        <f>AR$5*'(建設)投入係数表'!AR76</f>
        <v>0</v>
      </c>
      <c r="AS76" s="165">
        <f>AS$5*'(建設)投入係数表'!AS76</f>
        <v>0</v>
      </c>
      <c r="AT76" s="403">
        <f>AT$5*'(建設)投入係数表'!AT76</f>
        <v>0</v>
      </c>
      <c r="AU76" s="403">
        <f>AU$5*'(建設)投入係数表'!AU76</f>
        <v>0</v>
      </c>
      <c r="AV76" s="403">
        <f>AV$5*'(建設)投入係数表'!AV76</f>
        <v>0</v>
      </c>
      <c r="AW76" s="403">
        <f>AW$5*'(建設)投入係数表'!AW76</f>
        <v>0</v>
      </c>
      <c r="AX76" s="165">
        <f>AX$5*'(建設)投入係数表'!AX76</f>
        <v>0</v>
      </c>
      <c r="AY76" s="403">
        <f>AY$5*'(建設)投入係数表'!AY76</f>
        <v>0</v>
      </c>
      <c r="AZ76" s="403">
        <f>AZ$5*'(建設)投入係数表'!AZ76</f>
        <v>0</v>
      </c>
      <c r="BA76" s="403">
        <f>BA$5*'(建設)投入係数表'!BA76</f>
        <v>0</v>
      </c>
      <c r="BB76" s="165">
        <f>BB$5*'(建設)投入係数表'!BB76</f>
        <v>867.4647056197615</v>
      </c>
      <c r="BC76" s="165">
        <f>BC$5*'(建設)投入係数表'!BC76</f>
        <v>0</v>
      </c>
      <c r="BD76" s="403">
        <f>BD$5*'(建設)投入係数表'!BD76</f>
        <v>0</v>
      </c>
      <c r="BE76" s="403">
        <f>BE$5*'(建設)投入係数表'!BE76</f>
        <v>0</v>
      </c>
      <c r="BF76" s="403">
        <f>BF$5*'(建設)投入係数表'!BF76</f>
        <v>0</v>
      </c>
      <c r="BG76" s="403">
        <f>BG$5*'(建設)投入係数表'!BG76</f>
        <v>0</v>
      </c>
      <c r="BH76" s="403">
        <f>BH$5*'(建設)投入係数表'!BH76</f>
        <v>0</v>
      </c>
      <c r="BI76" s="403">
        <f>BI$5*'(建設)投入係数表'!BI76</f>
        <v>0</v>
      </c>
      <c r="BJ76" s="403">
        <f>BJ$5*'(建設)投入係数表'!BJ76</f>
        <v>836.84930766459047</v>
      </c>
      <c r="BK76" s="403">
        <f>BK$5*'(建設)投入係数表'!BK76</f>
        <v>0</v>
      </c>
      <c r="BL76" s="403">
        <f>BL$5*'(建設)投入係数表'!BL76</f>
        <v>31.573137522186283</v>
      </c>
      <c r="BM76" s="403">
        <f>BM$5*'(建設)投入係数表'!BM76</f>
        <v>0</v>
      </c>
      <c r="BN76" s="403">
        <f>BN$5*'(建設)投入係数表'!BN76</f>
        <v>0</v>
      </c>
      <c r="BO76" s="165">
        <f>BO$5*'(建設)投入係数表'!BO76</f>
        <v>1530.2300290319533</v>
      </c>
      <c r="BP76" s="403">
        <f>BP$5*'(建設)投入係数表'!BP76</f>
        <v>0</v>
      </c>
      <c r="BQ76" s="403">
        <f>BQ$5*'(建設)投入係数表'!BQ76</f>
        <v>251.73739340425297</v>
      </c>
      <c r="BR76" s="403">
        <f>BR$5*'(建設)投入係数表'!BR76</f>
        <v>642.34201093366028</v>
      </c>
      <c r="BS76" s="403">
        <f>BS$5*'(建設)投入係数表'!BS76</f>
        <v>227.00567360750946</v>
      </c>
      <c r="BT76" s="403">
        <f>BT$5*'(建設)投入係数表'!BT76</f>
        <v>39.327276076613785</v>
      </c>
      <c r="BU76" s="403">
        <f>BU$5*'(建設)投入係数表'!BU76</f>
        <v>756.84610831073667</v>
      </c>
      <c r="BV76" s="226">
        <f t="shared" si="4"/>
        <v>4049.3977253959051</v>
      </c>
      <c r="BW76" s="407">
        <f t="shared" si="5"/>
        <v>1.6197590901583622E-2</v>
      </c>
    </row>
    <row r="77" spans="1:75" x14ac:dyDescent="0.25">
      <c r="A77" s="3">
        <v>72</v>
      </c>
      <c r="B77" s="8" t="s">
        <v>440</v>
      </c>
      <c r="C77" s="9" t="s">
        <v>301</v>
      </c>
      <c r="D77" s="165">
        <f>D$5*'(建設)投入係数表'!D77</f>
        <v>1174.2571024976394</v>
      </c>
      <c r="E77" s="165">
        <f>E$5*'(建設)投入係数表'!E77</f>
        <v>694.80444060042134</v>
      </c>
      <c r="F77" s="165">
        <f>F$5*'(建設)投入係数表'!F77</f>
        <v>0</v>
      </c>
      <c r="G77" s="165">
        <f>G$5*'(建設)投入係数表'!G77</f>
        <v>0</v>
      </c>
      <c r="H77" s="403">
        <f>H$5*'(建設)投入係数表'!H77</f>
        <v>0</v>
      </c>
      <c r="I77" s="403">
        <f>I$5*'(建設)投入係数表'!I77</f>
        <v>0</v>
      </c>
      <c r="J77" s="165">
        <f>J$5*'(建設)投入係数表'!J77</f>
        <v>0</v>
      </c>
      <c r="K77" s="403">
        <f>K$5*'(建設)投入係数表'!K77</f>
        <v>0</v>
      </c>
      <c r="L77" s="165">
        <f>L$5*'(建設)投入係数表'!L77</f>
        <v>0</v>
      </c>
      <c r="M77" s="403">
        <f>M$5*'(建設)投入係数表'!M77</f>
        <v>0</v>
      </c>
      <c r="N77" s="403">
        <f>N$5*'(建設)投入係数表'!N77</f>
        <v>0</v>
      </c>
      <c r="O77" s="165">
        <f>O$5*'(建設)投入係数表'!O77</f>
        <v>0</v>
      </c>
      <c r="P77" s="403">
        <f>P$5*'(建設)投入係数表'!P77</f>
        <v>0</v>
      </c>
      <c r="Q77" s="403">
        <f>Q$5*'(建設)投入係数表'!Q77</f>
        <v>0</v>
      </c>
      <c r="R77" s="403">
        <f>R$5*'(建設)投入係数表'!R77</f>
        <v>0</v>
      </c>
      <c r="S77" s="165">
        <f>S$5*'(建設)投入係数表'!S77</f>
        <v>456.23992625696468</v>
      </c>
      <c r="T77" s="165">
        <f>T$5*'(建設)投入係数表'!T77</f>
        <v>0</v>
      </c>
      <c r="U77" s="403">
        <f>U$5*'(建設)投入係数表'!U77</f>
        <v>0</v>
      </c>
      <c r="V77" s="403">
        <f>V$5*'(建設)投入係数表'!V77</f>
        <v>0</v>
      </c>
      <c r="W77" s="165">
        <f>W$5*'(建設)投入係数表'!W77</f>
        <v>442.06387831184372</v>
      </c>
      <c r="X77" s="403">
        <f>X$5*'(建設)投入係数表'!X77</f>
        <v>354.48653596568886</v>
      </c>
      <c r="Y77" s="403">
        <f>Y$5*'(建設)投入係数表'!Y77</f>
        <v>116.19349499139071</v>
      </c>
      <c r="Z77" s="403">
        <f>Z$5*'(建設)投入係数表'!Z77</f>
        <v>38.531917299305448</v>
      </c>
      <c r="AA77" s="403">
        <f>AA$5*'(建設)投入係数表'!AA77</f>
        <v>10.702702702702702</v>
      </c>
      <c r="AB77" s="403">
        <f>AB$5*'(建設)投入係数表'!AB77</f>
        <v>0</v>
      </c>
      <c r="AC77" s="403">
        <f>AC$5*'(建設)投入係数表'!AC77</f>
        <v>0</v>
      </c>
      <c r="AD77" s="403">
        <f>AD$5*'(建設)投入係数表'!AD77</f>
        <v>0</v>
      </c>
      <c r="AE77" s="403">
        <f>AE$5*'(建設)投入係数表'!AE77</f>
        <v>0</v>
      </c>
      <c r="AF77" s="165">
        <f>AF$5*'(建設)投入係数表'!AF77</f>
        <v>304.26997345872707</v>
      </c>
      <c r="AG77" s="165">
        <f>AG$5*'(建設)投入係数表'!AG77</f>
        <v>78.595888165926212</v>
      </c>
      <c r="AH77" s="165">
        <f>AH$5*'(建設)投入係数表'!AH77</f>
        <v>0</v>
      </c>
      <c r="AI77" s="165">
        <f>AI$5*'(建設)投入係数表'!AI77</f>
        <v>0</v>
      </c>
      <c r="AJ77" s="165">
        <f>AJ$5*'(建設)投入係数表'!AJ77</f>
        <v>0</v>
      </c>
      <c r="AK77" s="403">
        <f>AK$5*'(建設)投入係数表'!AK77</f>
        <v>0</v>
      </c>
      <c r="AL77" s="403">
        <f>AL$5*'(建設)投入係数表'!AL77</f>
        <v>0</v>
      </c>
      <c r="AM77" s="403">
        <f>AM$5*'(建設)投入係数表'!AM77</f>
        <v>0</v>
      </c>
      <c r="AN77" s="403">
        <f>AN$5*'(建設)投入係数表'!AN77</f>
        <v>0</v>
      </c>
      <c r="AO77" s="403">
        <f>AO$5*'(建設)投入係数表'!AO77</f>
        <v>0</v>
      </c>
      <c r="AP77" s="403">
        <f>AP$5*'(建設)投入係数表'!AP77</f>
        <v>0</v>
      </c>
      <c r="AQ77" s="403">
        <f>AQ$5*'(建設)投入係数表'!AQ77</f>
        <v>0</v>
      </c>
      <c r="AR77" s="165">
        <f>AR$5*'(建設)投入係数表'!AR77</f>
        <v>0</v>
      </c>
      <c r="AS77" s="165">
        <f>AS$5*'(建設)投入係数表'!AS77</f>
        <v>0</v>
      </c>
      <c r="AT77" s="403">
        <f>AT$5*'(建設)投入係数表'!AT77</f>
        <v>0</v>
      </c>
      <c r="AU77" s="403">
        <f>AU$5*'(建設)投入係数表'!AU77</f>
        <v>0</v>
      </c>
      <c r="AV77" s="403">
        <f>AV$5*'(建設)投入係数表'!AV77</f>
        <v>0</v>
      </c>
      <c r="AW77" s="403">
        <f>AW$5*'(建設)投入係数表'!AW77</f>
        <v>0</v>
      </c>
      <c r="AX77" s="165">
        <f>AX$5*'(建設)投入係数表'!AX77</f>
        <v>0</v>
      </c>
      <c r="AY77" s="403">
        <f>AY$5*'(建設)投入係数表'!AY77</f>
        <v>0</v>
      </c>
      <c r="AZ77" s="403">
        <f>AZ$5*'(建設)投入係数表'!AZ77</f>
        <v>0</v>
      </c>
      <c r="BA77" s="403">
        <f>BA$5*'(建設)投入係数表'!BA77</f>
        <v>0</v>
      </c>
      <c r="BB77" s="165">
        <f>BB$5*'(建設)投入係数表'!BB77</f>
        <v>92.160691872083532</v>
      </c>
      <c r="BC77" s="165">
        <f>BC$5*'(建設)投入係数表'!BC77</f>
        <v>0</v>
      </c>
      <c r="BD77" s="403">
        <f>BD$5*'(建設)投入係数表'!BD77</f>
        <v>0</v>
      </c>
      <c r="BE77" s="403">
        <f>BE$5*'(建設)投入係数表'!BE77</f>
        <v>0</v>
      </c>
      <c r="BF77" s="403">
        <f>BF$5*'(建設)投入係数表'!BF77</f>
        <v>0</v>
      </c>
      <c r="BG77" s="403">
        <f>BG$5*'(建設)投入係数表'!BG77</f>
        <v>0</v>
      </c>
      <c r="BH77" s="403">
        <f>BH$5*'(建設)投入係数表'!BH77</f>
        <v>0</v>
      </c>
      <c r="BI77" s="403">
        <f>BI$5*'(建設)投入係数表'!BI77</f>
        <v>0</v>
      </c>
      <c r="BJ77" s="403">
        <f>BJ$5*'(建設)投入係数表'!BJ77</f>
        <v>47.866320070005656</v>
      </c>
      <c r="BK77" s="403">
        <f>BK$5*'(建設)投入係数表'!BK77</f>
        <v>0</v>
      </c>
      <c r="BL77" s="403">
        <f>BL$5*'(建設)投入係数表'!BL77</f>
        <v>1.0222190335671797</v>
      </c>
      <c r="BM77" s="403">
        <f>BM$5*'(建設)投入係数表'!BM77</f>
        <v>0</v>
      </c>
      <c r="BN77" s="403">
        <f>BN$5*'(建設)投入係数表'!BN77</f>
        <v>0</v>
      </c>
      <c r="BO77" s="165">
        <f>BO$5*'(建設)投入係数表'!BO77</f>
        <v>266.96233471810319</v>
      </c>
      <c r="BP77" s="403">
        <f>BP$5*'(建設)投入係数表'!BP77</f>
        <v>0</v>
      </c>
      <c r="BQ77" s="403">
        <f>BQ$5*'(建設)投入係数表'!BQ77</f>
        <v>15.908404722074319</v>
      </c>
      <c r="BR77" s="403">
        <f>BR$5*'(建設)投入係数表'!BR77</f>
        <v>16.587861429509264</v>
      </c>
      <c r="BS77" s="403">
        <f>BS$5*'(建設)投入係数表'!BS77</f>
        <v>15.405100870107558</v>
      </c>
      <c r="BT77" s="403">
        <f>BT$5*'(建設)投入係数表'!BT77</f>
        <v>12.850093063833656</v>
      </c>
      <c r="BU77" s="403">
        <f>BU$5*'(建設)投入係数表'!BU77</f>
        <v>155.51501746810266</v>
      </c>
      <c r="BV77" s="226">
        <f t="shared" si="4"/>
        <v>785.06966761628792</v>
      </c>
      <c r="BW77" s="407">
        <f t="shared" si="5"/>
        <v>3.1402786704651515E-3</v>
      </c>
    </row>
    <row r="78" spans="1:75" x14ac:dyDescent="0.25">
      <c r="A78" s="3">
        <v>73</v>
      </c>
      <c r="B78" s="8" t="s">
        <v>441</v>
      </c>
      <c r="C78" s="9" t="s">
        <v>302</v>
      </c>
      <c r="D78" s="165">
        <f>D$5*'(建設)投入係数表'!D78</f>
        <v>0</v>
      </c>
      <c r="E78" s="165">
        <f>E$5*'(建設)投入係数表'!E78</f>
        <v>0</v>
      </c>
      <c r="F78" s="165">
        <f>F$5*'(建設)投入係数表'!F78</f>
        <v>0</v>
      </c>
      <c r="G78" s="165">
        <f>G$5*'(建設)投入係数表'!G78</f>
        <v>0</v>
      </c>
      <c r="H78" s="403">
        <f>H$5*'(建設)投入係数表'!H78</f>
        <v>0</v>
      </c>
      <c r="I78" s="403">
        <f>I$5*'(建設)投入係数表'!I78</f>
        <v>0</v>
      </c>
      <c r="J78" s="165">
        <f>J$5*'(建設)投入係数表'!J78</f>
        <v>0</v>
      </c>
      <c r="K78" s="403">
        <f>K$5*'(建設)投入係数表'!K78</f>
        <v>0</v>
      </c>
      <c r="L78" s="165">
        <f>L$5*'(建設)投入係数表'!L78</f>
        <v>0</v>
      </c>
      <c r="M78" s="403">
        <f>M$5*'(建設)投入係数表'!M78</f>
        <v>0</v>
      </c>
      <c r="N78" s="403">
        <f>N$5*'(建設)投入係数表'!N78</f>
        <v>0</v>
      </c>
      <c r="O78" s="165">
        <f>O$5*'(建設)投入係数表'!O78</f>
        <v>0</v>
      </c>
      <c r="P78" s="403">
        <f>P$5*'(建設)投入係数表'!P78</f>
        <v>0</v>
      </c>
      <c r="Q78" s="403">
        <f>Q$5*'(建設)投入係数表'!Q78</f>
        <v>0</v>
      </c>
      <c r="R78" s="403">
        <f>R$5*'(建設)投入係数表'!R78</f>
        <v>0</v>
      </c>
      <c r="S78" s="165">
        <f>S$5*'(建設)投入係数表'!S78</f>
        <v>0</v>
      </c>
      <c r="T78" s="165">
        <f>T$5*'(建設)投入係数表'!T78</f>
        <v>0</v>
      </c>
      <c r="U78" s="403">
        <f>U$5*'(建設)投入係数表'!U78</f>
        <v>0</v>
      </c>
      <c r="V78" s="403">
        <f>V$5*'(建設)投入係数表'!V78</f>
        <v>0</v>
      </c>
      <c r="W78" s="165">
        <f>W$5*'(建設)投入係数表'!W78</f>
        <v>0</v>
      </c>
      <c r="X78" s="403">
        <f>X$5*'(建設)投入係数表'!X78</f>
        <v>0</v>
      </c>
      <c r="Y78" s="403">
        <f>Y$5*'(建設)投入係数表'!Y78</f>
        <v>0</v>
      </c>
      <c r="Z78" s="403">
        <f>Z$5*'(建設)投入係数表'!Z78</f>
        <v>0</v>
      </c>
      <c r="AA78" s="403">
        <f>AA$5*'(建設)投入係数表'!AA78</f>
        <v>0</v>
      </c>
      <c r="AB78" s="403">
        <f>AB$5*'(建設)投入係数表'!AB78</f>
        <v>0</v>
      </c>
      <c r="AC78" s="403">
        <f>AC$5*'(建設)投入係数表'!AC78</f>
        <v>0</v>
      </c>
      <c r="AD78" s="403">
        <f>AD$5*'(建設)投入係数表'!AD78</f>
        <v>0</v>
      </c>
      <c r="AE78" s="403">
        <f>AE$5*'(建設)投入係数表'!AE78</f>
        <v>0</v>
      </c>
      <c r="AF78" s="165">
        <f>AF$5*'(建設)投入係数表'!AF78</f>
        <v>0</v>
      </c>
      <c r="AG78" s="165">
        <f>AG$5*'(建設)投入係数表'!AG78</f>
        <v>0</v>
      </c>
      <c r="AH78" s="165">
        <f>AH$5*'(建設)投入係数表'!AH78</f>
        <v>0</v>
      </c>
      <c r="AI78" s="165">
        <f>AI$5*'(建設)投入係数表'!AI78</f>
        <v>0</v>
      </c>
      <c r="AJ78" s="165">
        <f>AJ$5*'(建設)投入係数表'!AJ78</f>
        <v>0</v>
      </c>
      <c r="AK78" s="403">
        <f>AK$5*'(建設)投入係数表'!AK78</f>
        <v>0</v>
      </c>
      <c r="AL78" s="403">
        <f>AL$5*'(建設)投入係数表'!AL78</f>
        <v>0</v>
      </c>
      <c r="AM78" s="403">
        <f>AM$5*'(建設)投入係数表'!AM78</f>
        <v>0</v>
      </c>
      <c r="AN78" s="403">
        <f>AN$5*'(建設)投入係数表'!AN78</f>
        <v>0</v>
      </c>
      <c r="AO78" s="403">
        <f>AO$5*'(建設)投入係数表'!AO78</f>
        <v>0</v>
      </c>
      <c r="AP78" s="403">
        <f>AP$5*'(建設)投入係数表'!AP78</f>
        <v>0</v>
      </c>
      <c r="AQ78" s="403">
        <f>AQ$5*'(建設)投入係数表'!AQ78</f>
        <v>0</v>
      </c>
      <c r="AR78" s="165">
        <f>AR$5*'(建設)投入係数表'!AR78</f>
        <v>0</v>
      </c>
      <c r="AS78" s="165">
        <f>AS$5*'(建設)投入係数表'!AS78</f>
        <v>0</v>
      </c>
      <c r="AT78" s="403">
        <f>AT$5*'(建設)投入係数表'!AT78</f>
        <v>0</v>
      </c>
      <c r="AU78" s="403">
        <f>AU$5*'(建設)投入係数表'!AU78</f>
        <v>0</v>
      </c>
      <c r="AV78" s="403">
        <f>AV$5*'(建設)投入係数表'!AV78</f>
        <v>0</v>
      </c>
      <c r="AW78" s="403">
        <f>AW$5*'(建設)投入係数表'!AW78</f>
        <v>0</v>
      </c>
      <c r="AX78" s="165">
        <f>AX$5*'(建設)投入係数表'!AX78</f>
        <v>0</v>
      </c>
      <c r="AY78" s="403">
        <f>AY$5*'(建設)投入係数表'!AY78</f>
        <v>0</v>
      </c>
      <c r="AZ78" s="403">
        <f>AZ$5*'(建設)投入係数表'!AZ78</f>
        <v>0</v>
      </c>
      <c r="BA78" s="403">
        <f>BA$5*'(建設)投入係数表'!BA78</f>
        <v>0</v>
      </c>
      <c r="BB78" s="165">
        <f>BB$5*'(建設)投入係数表'!BB78</f>
        <v>0</v>
      </c>
      <c r="BC78" s="165">
        <f>BC$5*'(建設)投入係数表'!BC78</f>
        <v>0</v>
      </c>
      <c r="BD78" s="403">
        <f>BD$5*'(建設)投入係数表'!BD78</f>
        <v>0</v>
      </c>
      <c r="BE78" s="403">
        <f>BE$5*'(建設)投入係数表'!BE78</f>
        <v>0</v>
      </c>
      <c r="BF78" s="403">
        <f>BF$5*'(建設)投入係数表'!BF78</f>
        <v>0</v>
      </c>
      <c r="BG78" s="403">
        <f>BG$5*'(建設)投入係数表'!BG78</f>
        <v>0</v>
      </c>
      <c r="BH78" s="403">
        <f>BH$5*'(建設)投入係数表'!BH78</f>
        <v>0</v>
      </c>
      <c r="BI78" s="403">
        <f>BI$5*'(建設)投入係数表'!BI78</f>
        <v>0</v>
      </c>
      <c r="BJ78" s="403">
        <f>BJ$5*'(建設)投入係数表'!BJ78</f>
        <v>0</v>
      </c>
      <c r="BK78" s="403">
        <f>BK$5*'(建設)投入係数表'!BK78</f>
        <v>0</v>
      </c>
      <c r="BL78" s="403">
        <f>BL$5*'(建設)投入係数表'!BL78</f>
        <v>0</v>
      </c>
      <c r="BM78" s="403">
        <f>BM$5*'(建設)投入係数表'!BM78</f>
        <v>0</v>
      </c>
      <c r="BN78" s="403">
        <f>BN$5*'(建設)投入係数表'!BN78</f>
        <v>0</v>
      </c>
      <c r="BO78" s="165">
        <f>BO$5*'(建設)投入係数表'!BO78</f>
        <v>0</v>
      </c>
      <c r="BP78" s="403">
        <f>BP$5*'(建設)投入係数表'!BP78</f>
        <v>0</v>
      </c>
      <c r="BQ78" s="403">
        <f>BQ$5*'(建設)投入係数表'!BQ78</f>
        <v>0</v>
      </c>
      <c r="BR78" s="403">
        <f>BR$5*'(建設)投入係数表'!BR78</f>
        <v>0</v>
      </c>
      <c r="BS78" s="403">
        <f>BS$5*'(建設)投入係数表'!BS78</f>
        <v>0</v>
      </c>
      <c r="BT78" s="403">
        <f>BT$5*'(建設)投入係数表'!BT78</f>
        <v>0</v>
      </c>
      <c r="BU78" s="403">
        <f>BU$5*'(建設)投入係数表'!BU78</f>
        <v>0</v>
      </c>
      <c r="BV78" s="226">
        <f t="shared" si="4"/>
        <v>0</v>
      </c>
      <c r="BW78" s="407">
        <f t="shared" si="5"/>
        <v>0</v>
      </c>
    </row>
    <row r="79" spans="1:75" x14ac:dyDescent="0.25">
      <c r="A79" s="3">
        <v>74</v>
      </c>
      <c r="B79" s="8" t="s">
        <v>442</v>
      </c>
      <c r="C79" s="9" t="s">
        <v>443</v>
      </c>
      <c r="D79" s="165">
        <f>D$5*'(建設)投入係数表'!D79</f>
        <v>0</v>
      </c>
      <c r="E79" s="165">
        <f>E$5*'(建設)投入係数表'!E79</f>
        <v>0</v>
      </c>
      <c r="F79" s="165">
        <f>F$5*'(建設)投入係数表'!F79</f>
        <v>0</v>
      </c>
      <c r="G79" s="165">
        <f>G$5*'(建設)投入係数表'!G79</f>
        <v>0</v>
      </c>
      <c r="H79" s="403">
        <f>H$5*'(建設)投入係数表'!H79</f>
        <v>0</v>
      </c>
      <c r="I79" s="403">
        <f>I$5*'(建設)投入係数表'!I79</f>
        <v>0</v>
      </c>
      <c r="J79" s="165">
        <f>J$5*'(建設)投入係数表'!J79</f>
        <v>0</v>
      </c>
      <c r="K79" s="403">
        <f>K$5*'(建設)投入係数表'!K79</f>
        <v>0</v>
      </c>
      <c r="L79" s="165">
        <f>L$5*'(建設)投入係数表'!L79</f>
        <v>0</v>
      </c>
      <c r="M79" s="403">
        <f>M$5*'(建設)投入係数表'!M79</f>
        <v>0</v>
      </c>
      <c r="N79" s="403">
        <f>N$5*'(建設)投入係数表'!N79</f>
        <v>0</v>
      </c>
      <c r="O79" s="165">
        <f>O$5*'(建設)投入係数表'!O79</f>
        <v>0</v>
      </c>
      <c r="P79" s="403">
        <f>P$5*'(建設)投入係数表'!P79</f>
        <v>0</v>
      </c>
      <c r="Q79" s="403">
        <f>Q$5*'(建設)投入係数表'!Q79</f>
        <v>0</v>
      </c>
      <c r="R79" s="403">
        <f>R$5*'(建設)投入係数表'!R79</f>
        <v>0</v>
      </c>
      <c r="S79" s="165">
        <f>S$5*'(建設)投入係数表'!S79</f>
        <v>0</v>
      </c>
      <c r="T79" s="165">
        <f>T$5*'(建設)投入係数表'!T79</f>
        <v>0</v>
      </c>
      <c r="U79" s="403">
        <f>U$5*'(建設)投入係数表'!U79</f>
        <v>0</v>
      </c>
      <c r="V79" s="403">
        <f>V$5*'(建設)投入係数表'!V79</f>
        <v>0</v>
      </c>
      <c r="W79" s="165">
        <f>W$5*'(建設)投入係数表'!W79</f>
        <v>0</v>
      </c>
      <c r="X79" s="403">
        <f>X$5*'(建設)投入係数表'!X79</f>
        <v>0</v>
      </c>
      <c r="Y79" s="403">
        <f>Y$5*'(建設)投入係数表'!Y79</f>
        <v>0</v>
      </c>
      <c r="Z79" s="403">
        <f>Z$5*'(建設)投入係数表'!Z79</f>
        <v>0</v>
      </c>
      <c r="AA79" s="403">
        <f>AA$5*'(建設)投入係数表'!AA79</f>
        <v>0</v>
      </c>
      <c r="AB79" s="403">
        <f>AB$5*'(建設)投入係数表'!AB79</f>
        <v>0</v>
      </c>
      <c r="AC79" s="403">
        <f>AC$5*'(建設)投入係数表'!AC79</f>
        <v>0</v>
      </c>
      <c r="AD79" s="403">
        <f>AD$5*'(建設)投入係数表'!AD79</f>
        <v>0</v>
      </c>
      <c r="AE79" s="403">
        <f>AE$5*'(建設)投入係数表'!AE79</f>
        <v>0</v>
      </c>
      <c r="AF79" s="165">
        <f>AF$5*'(建設)投入係数表'!AF79</f>
        <v>0</v>
      </c>
      <c r="AG79" s="165">
        <f>AG$5*'(建設)投入係数表'!AG79</f>
        <v>0</v>
      </c>
      <c r="AH79" s="165">
        <f>AH$5*'(建設)投入係数表'!AH79</f>
        <v>0</v>
      </c>
      <c r="AI79" s="165">
        <f>AI$5*'(建設)投入係数表'!AI79</f>
        <v>0</v>
      </c>
      <c r="AJ79" s="165">
        <f>AJ$5*'(建設)投入係数表'!AJ79</f>
        <v>0</v>
      </c>
      <c r="AK79" s="403">
        <f>AK$5*'(建設)投入係数表'!AK79</f>
        <v>0</v>
      </c>
      <c r="AL79" s="403">
        <f>AL$5*'(建設)投入係数表'!AL79</f>
        <v>0</v>
      </c>
      <c r="AM79" s="403">
        <f>AM$5*'(建設)投入係数表'!AM79</f>
        <v>0</v>
      </c>
      <c r="AN79" s="403">
        <f>AN$5*'(建設)投入係数表'!AN79</f>
        <v>0</v>
      </c>
      <c r="AO79" s="403">
        <f>AO$5*'(建設)投入係数表'!AO79</f>
        <v>0</v>
      </c>
      <c r="AP79" s="403">
        <f>AP$5*'(建設)投入係数表'!AP79</f>
        <v>0</v>
      </c>
      <c r="AQ79" s="403">
        <f>AQ$5*'(建設)投入係数表'!AQ79</f>
        <v>0</v>
      </c>
      <c r="AR79" s="165">
        <f>AR$5*'(建設)投入係数表'!AR79</f>
        <v>0</v>
      </c>
      <c r="AS79" s="165">
        <f>AS$5*'(建設)投入係数表'!AS79</f>
        <v>0</v>
      </c>
      <c r="AT79" s="403">
        <f>AT$5*'(建設)投入係数表'!AT79</f>
        <v>0</v>
      </c>
      <c r="AU79" s="403">
        <f>AU$5*'(建設)投入係数表'!AU79</f>
        <v>0</v>
      </c>
      <c r="AV79" s="403">
        <f>AV$5*'(建設)投入係数表'!AV79</f>
        <v>0</v>
      </c>
      <c r="AW79" s="403">
        <f>AW$5*'(建設)投入係数表'!AW79</f>
        <v>0</v>
      </c>
      <c r="AX79" s="165">
        <f>AX$5*'(建設)投入係数表'!AX79</f>
        <v>0</v>
      </c>
      <c r="AY79" s="403">
        <f>AY$5*'(建設)投入係数表'!AY79</f>
        <v>0</v>
      </c>
      <c r="AZ79" s="403">
        <f>AZ$5*'(建設)投入係数表'!AZ79</f>
        <v>0</v>
      </c>
      <c r="BA79" s="403">
        <f>BA$5*'(建設)投入係数表'!BA79</f>
        <v>0</v>
      </c>
      <c r="BB79" s="165">
        <f>BB$5*'(建設)投入係数表'!BB79</f>
        <v>0</v>
      </c>
      <c r="BC79" s="165">
        <f>BC$5*'(建設)投入係数表'!BC79</f>
        <v>0</v>
      </c>
      <c r="BD79" s="403">
        <f>BD$5*'(建設)投入係数表'!BD79</f>
        <v>0</v>
      </c>
      <c r="BE79" s="403">
        <f>BE$5*'(建設)投入係数表'!BE79</f>
        <v>0</v>
      </c>
      <c r="BF79" s="403">
        <f>BF$5*'(建設)投入係数表'!BF79</f>
        <v>0</v>
      </c>
      <c r="BG79" s="403">
        <f>BG$5*'(建設)投入係数表'!BG79</f>
        <v>0</v>
      </c>
      <c r="BH79" s="403">
        <f>BH$5*'(建設)投入係数表'!BH79</f>
        <v>0</v>
      </c>
      <c r="BI79" s="403">
        <f>BI$5*'(建設)投入係数表'!BI79</f>
        <v>0</v>
      </c>
      <c r="BJ79" s="403">
        <f>BJ$5*'(建設)投入係数表'!BJ79</f>
        <v>0</v>
      </c>
      <c r="BK79" s="403">
        <f>BK$5*'(建設)投入係数表'!BK79</f>
        <v>0</v>
      </c>
      <c r="BL79" s="403">
        <f>BL$5*'(建設)投入係数表'!BL79</f>
        <v>0</v>
      </c>
      <c r="BM79" s="403">
        <f>BM$5*'(建設)投入係数表'!BM79</f>
        <v>0</v>
      </c>
      <c r="BN79" s="403">
        <f>BN$5*'(建設)投入係数表'!BN79</f>
        <v>0</v>
      </c>
      <c r="BO79" s="165">
        <f>BO$5*'(建設)投入係数表'!BO79</f>
        <v>0</v>
      </c>
      <c r="BP79" s="403">
        <f>BP$5*'(建設)投入係数表'!BP79</f>
        <v>0</v>
      </c>
      <c r="BQ79" s="403">
        <f>BQ$5*'(建設)投入係数表'!BQ79</f>
        <v>0</v>
      </c>
      <c r="BR79" s="403">
        <f>BR$5*'(建設)投入係数表'!BR79</f>
        <v>0</v>
      </c>
      <c r="BS79" s="403">
        <f>BS$5*'(建設)投入係数表'!BS79</f>
        <v>0</v>
      </c>
      <c r="BT79" s="403">
        <f>BT$5*'(建設)投入係数表'!BT79</f>
        <v>0</v>
      </c>
      <c r="BU79" s="403">
        <f>BU$5*'(建設)投入係数表'!BU79</f>
        <v>0</v>
      </c>
      <c r="BV79" s="226">
        <f t="shared" si="4"/>
        <v>0</v>
      </c>
      <c r="BW79" s="407">
        <f t="shared" si="5"/>
        <v>0</v>
      </c>
    </row>
    <row r="80" spans="1:75" x14ac:dyDescent="0.25">
      <c r="A80" s="3">
        <v>75</v>
      </c>
      <c r="B80" s="8" t="s">
        <v>444</v>
      </c>
      <c r="C80" s="9" t="s">
        <v>303</v>
      </c>
      <c r="D80" s="165">
        <f>D$5*'(建設)投入係数表'!D80</f>
        <v>333.32056289993545</v>
      </c>
      <c r="E80" s="165">
        <f>E$5*'(建設)投入係数表'!E80</f>
        <v>136.44478479860035</v>
      </c>
      <c r="F80" s="165">
        <f>F$5*'(建設)投入係数表'!F80</f>
        <v>0</v>
      </c>
      <c r="G80" s="165">
        <f>G$5*'(建設)投入係数表'!G80</f>
        <v>0</v>
      </c>
      <c r="H80" s="403">
        <f>H$5*'(建設)投入係数表'!H80</f>
        <v>0</v>
      </c>
      <c r="I80" s="403">
        <f>I$5*'(建設)投入係数表'!I80</f>
        <v>0</v>
      </c>
      <c r="J80" s="165">
        <f>J$5*'(建設)投入係数表'!J80</f>
        <v>0</v>
      </c>
      <c r="K80" s="403">
        <f>K$5*'(建設)投入係数表'!K80</f>
        <v>0</v>
      </c>
      <c r="L80" s="165">
        <f>L$5*'(建設)投入係数表'!L80</f>
        <v>0</v>
      </c>
      <c r="M80" s="403">
        <f>M$5*'(建設)投入係数表'!M80</f>
        <v>0</v>
      </c>
      <c r="N80" s="403">
        <f>N$5*'(建設)投入係数表'!N80</f>
        <v>0</v>
      </c>
      <c r="O80" s="165">
        <f>O$5*'(建設)投入係数表'!O80</f>
        <v>0</v>
      </c>
      <c r="P80" s="403">
        <f>P$5*'(建設)投入係数表'!P80</f>
        <v>0</v>
      </c>
      <c r="Q80" s="403">
        <f>Q$5*'(建設)投入係数表'!Q80</f>
        <v>0</v>
      </c>
      <c r="R80" s="403">
        <f>R$5*'(建設)投入係数表'!R80</f>
        <v>0</v>
      </c>
      <c r="S80" s="165">
        <f>S$5*'(建設)投入係数表'!S80</f>
        <v>151.37628679199358</v>
      </c>
      <c r="T80" s="165">
        <f>T$5*'(建設)投入係数表'!T80</f>
        <v>0</v>
      </c>
      <c r="U80" s="403">
        <f>U$5*'(建設)投入係数表'!U80</f>
        <v>0</v>
      </c>
      <c r="V80" s="403">
        <f>V$5*'(建設)投入係数表'!V80</f>
        <v>0</v>
      </c>
      <c r="W80" s="165">
        <f>W$5*'(建設)投入係数表'!W80</f>
        <v>151.03514096006435</v>
      </c>
      <c r="X80" s="403">
        <f>X$5*'(建設)投入係数表'!X80</f>
        <v>92.676218553121274</v>
      </c>
      <c r="Y80" s="403">
        <f>Y$5*'(建設)投入係数表'!Y80</f>
        <v>38.385753289129461</v>
      </c>
      <c r="Z80" s="403">
        <f>Z$5*'(建設)投入係数表'!Z80</f>
        <v>14.955451461799386</v>
      </c>
      <c r="AA80" s="403">
        <f>AA$5*'(建設)投入係数表'!AA80</f>
        <v>2.7895933316494061</v>
      </c>
      <c r="AB80" s="403">
        <f>AB$5*'(建設)投入係数表'!AB80</f>
        <v>0</v>
      </c>
      <c r="AC80" s="403">
        <f>AC$5*'(建設)投入係数表'!AC80</f>
        <v>0</v>
      </c>
      <c r="AD80" s="403">
        <f>AD$5*'(建設)投入係数表'!AD80</f>
        <v>0</v>
      </c>
      <c r="AE80" s="403">
        <f>AE$5*'(建設)投入係数表'!AE80</f>
        <v>0</v>
      </c>
      <c r="AF80" s="165">
        <f>AF$5*'(建設)投入係数表'!AF80</f>
        <v>173.98965831632279</v>
      </c>
      <c r="AG80" s="165">
        <f>AG$5*'(建設)投入係数表'!AG80</f>
        <v>64.882976077341127</v>
      </c>
      <c r="AH80" s="165">
        <f>AH$5*'(建設)投入係数表'!AH80</f>
        <v>0</v>
      </c>
      <c r="AI80" s="165">
        <f>AI$5*'(建設)投入係数表'!AI80</f>
        <v>0</v>
      </c>
      <c r="AJ80" s="165">
        <f>AJ$5*'(建設)投入係数表'!AJ80</f>
        <v>0</v>
      </c>
      <c r="AK80" s="403">
        <f>AK$5*'(建設)投入係数表'!AK80</f>
        <v>0</v>
      </c>
      <c r="AL80" s="403">
        <f>AL$5*'(建設)投入係数表'!AL80</f>
        <v>0</v>
      </c>
      <c r="AM80" s="403">
        <f>AM$5*'(建設)投入係数表'!AM80</f>
        <v>0</v>
      </c>
      <c r="AN80" s="403">
        <f>AN$5*'(建設)投入係数表'!AN80</f>
        <v>0</v>
      </c>
      <c r="AO80" s="403">
        <f>AO$5*'(建設)投入係数表'!AO80</f>
        <v>0</v>
      </c>
      <c r="AP80" s="403">
        <f>AP$5*'(建設)投入係数表'!AP80</f>
        <v>0</v>
      </c>
      <c r="AQ80" s="403">
        <f>AQ$5*'(建設)投入係数表'!AQ80</f>
        <v>0</v>
      </c>
      <c r="AR80" s="165">
        <f>AR$5*'(建設)投入係数表'!AR80</f>
        <v>0</v>
      </c>
      <c r="AS80" s="165">
        <f>AS$5*'(建設)投入係数表'!AS80</f>
        <v>0</v>
      </c>
      <c r="AT80" s="403">
        <f>AT$5*'(建設)投入係数表'!AT80</f>
        <v>0</v>
      </c>
      <c r="AU80" s="403">
        <f>AU$5*'(建設)投入係数表'!AU80</f>
        <v>0</v>
      </c>
      <c r="AV80" s="403">
        <f>AV$5*'(建設)投入係数表'!AV80</f>
        <v>0</v>
      </c>
      <c r="AW80" s="403">
        <f>AW$5*'(建設)投入係数表'!AW80</f>
        <v>0</v>
      </c>
      <c r="AX80" s="165">
        <f>AX$5*'(建設)投入係数表'!AX80</f>
        <v>0</v>
      </c>
      <c r="AY80" s="403">
        <f>AY$5*'(建設)投入係数表'!AY80</f>
        <v>0</v>
      </c>
      <c r="AZ80" s="403">
        <f>AZ$5*'(建設)投入係数表'!AZ80</f>
        <v>0</v>
      </c>
      <c r="BA80" s="403">
        <f>BA$5*'(建設)投入係数表'!BA80</f>
        <v>0</v>
      </c>
      <c r="BB80" s="165">
        <f>BB$5*'(建設)投入係数表'!BB80</f>
        <v>65.82070991329681</v>
      </c>
      <c r="BC80" s="165">
        <f>BC$5*'(建設)投入係数表'!BC80</f>
        <v>0</v>
      </c>
      <c r="BD80" s="403">
        <f>BD$5*'(建設)投入係数表'!BD80</f>
        <v>0</v>
      </c>
      <c r="BE80" s="403">
        <f>BE$5*'(建設)投入係数表'!BE80</f>
        <v>0</v>
      </c>
      <c r="BF80" s="403">
        <f>BF$5*'(建設)投入係数表'!BF80</f>
        <v>0</v>
      </c>
      <c r="BG80" s="403">
        <f>BG$5*'(建設)投入係数表'!BG80</f>
        <v>0</v>
      </c>
      <c r="BH80" s="403">
        <f>BH$5*'(建設)投入係数表'!BH80</f>
        <v>0</v>
      </c>
      <c r="BI80" s="403">
        <f>BI$5*'(建設)投入係数表'!BI80</f>
        <v>0</v>
      </c>
      <c r="BJ80" s="403">
        <f>BJ$5*'(建設)投入係数表'!BJ80</f>
        <v>29.206568178308537</v>
      </c>
      <c r="BK80" s="403">
        <f>BK$5*'(建設)投入係数表'!BK80</f>
        <v>0</v>
      </c>
      <c r="BL80" s="403">
        <f>BL$5*'(建設)投入係数表'!BL80</f>
        <v>6.1333142014030777</v>
      </c>
      <c r="BM80" s="403">
        <f>BM$5*'(建設)投入係数表'!BM80</f>
        <v>0</v>
      </c>
      <c r="BN80" s="403">
        <f>BN$5*'(建設)投入係数表'!BN80</f>
        <v>0</v>
      </c>
      <c r="BO80" s="165">
        <f>BO$5*'(建設)投入係数表'!BO80</f>
        <v>88.81846001255542</v>
      </c>
      <c r="BP80" s="403">
        <f>BP$5*'(建設)投入係数表'!BP80</f>
        <v>0</v>
      </c>
      <c r="BQ80" s="403">
        <f>BQ$5*'(建設)投入係数表'!BQ80</f>
        <v>9.545042833244592</v>
      </c>
      <c r="BR80" s="403">
        <f>BR$5*'(建設)投入係数表'!BR80</f>
        <v>14.503959239872421</v>
      </c>
      <c r="BS80" s="403">
        <f>BS$5*'(建設)投入係数表'!BS80</f>
        <v>13.838480442638993</v>
      </c>
      <c r="BT80" s="403">
        <f>BT$5*'(建設)投入係数表'!BT80</f>
        <v>3.5822988920060799</v>
      </c>
      <c r="BU80" s="403">
        <f>BU$5*'(建設)投入係数表'!BU80</f>
        <v>45.538916212609337</v>
      </c>
      <c r="BV80" s="226">
        <f t="shared" si="4"/>
        <v>271.15559663578256</v>
      </c>
      <c r="BW80" s="407">
        <f t="shared" si="5"/>
        <v>1.0846223865431303E-3</v>
      </c>
    </row>
    <row r="81" spans="1:75" ht="31.75" x14ac:dyDescent="0.25">
      <c r="A81" s="3">
        <v>76</v>
      </c>
      <c r="B81" s="8" t="s">
        <v>445</v>
      </c>
      <c r="C81" s="9" t="s">
        <v>446</v>
      </c>
      <c r="D81" s="165">
        <f>D$5*'(建設)投入係数表'!D81</f>
        <v>5087.6277795185197</v>
      </c>
      <c r="E81" s="165">
        <f>E$5*'(建設)投入係数表'!E81</f>
        <v>1986.0834657937526</v>
      </c>
      <c r="F81" s="165">
        <f>F$5*'(建設)投入係数表'!F81</f>
        <v>0</v>
      </c>
      <c r="G81" s="165">
        <f>G$5*'(建設)投入係数表'!G81</f>
        <v>0</v>
      </c>
      <c r="H81" s="403">
        <f>H$5*'(建設)投入係数表'!H81</f>
        <v>0</v>
      </c>
      <c r="I81" s="403">
        <f>I$5*'(建設)投入係数表'!I81</f>
        <v>0</v>
      </c>
      <c r="J81" s="165">
        <f>J$5*'(建設)投入係数表'!J81</f>
        <v>0</v>
      </c>
      <c r="K81" s="403">
        <f>K$5*'(建設)投入係数表'!K81</f>
        <v>0</v>
      </c>
      <c r="L81" s="165">
        <f>L$5*'(建設)投入係数表'!L81</f>
        <v>0</v>
      </c>
      <c r="M81" s="403">
        <f>M$5*'(建設)投入係数表'!M81</f>
        <v>0</v>
      </c>
      <c r="N81" s="403">
        <f>N$5*'(建設)投入係数表'!N81</f>
        <v>0</v>
      </c>
      <c r="O81" s="165">
        <f>O$5*'(建設)投入係数表'!O81</f>
        <v>0</v>
      </c>
      <c r="P81" s="403">
        <f>P$5*'(建設)投入係数表'!P81</f>
        <v>0</v>
      </c>
      <c r="Q81" s="403">
        <f>Q$5*'(建設)投入係数表'!Q81</f>
        <v>0</v>
      </c>
      <c r="R81" s="403">
        <f>R$5*'(建設)投入係数表'!R81</f>
        <v>0</v>
      </c>
      <c r="S81" s="165">
        <f>S$5*'(建設)投入係数表'!S81</f>
        <v>1967.5814999764887</v>
      </c>
      <c r="T81" s="165">
        <f>T$5*'(建設)投入係数表'!T81</f>
        <v>0</v>
      </c>
      <c r="U81" s="403">
        <f>U$5*'(建設)投入係数表'!U81</f>
        <v>0</v>
      </c>
      <c r="V81" s="403">
        <f>V$5*'(建設)投入係数表'!V81</f>
        <v>0</v>
      </c>
      <c r="W81" s="165">
        <f>W$5*'(建設)投入係数表'!W81</f>
        <v>1978.7042967937207</v>
      </c>
      <c r="X81" s="403">
        <f>X$5*'(建設)投入係数表'!X81</f>
        <v>1175.1344512535777</v>
      </c>
      <c r="Y81" s="403">
        <f>Y$5*'(建設)投入係数表'!Y81</f>
        <v>563.48663895204493</v>
      </c>
      <c r="Z81" s="403">
        <f>Z$5*'(建設)投入係数表'!Z81</f>
        <v>200.78620578258761</v>
      </c>
      <c r="AA81" s="403">
        <f>AA$5*'(建設)投入係数表'!AA81</f>
        <v>31.34569335690831</v>
      </c>
      <c r="AB81" s="403">
        <f>AB$5*'(建設)投入係数表'!AB81</f>
        <v>0</v>
      </c>
      <c r="AC81" s="403">
        <f>AC$5*'(建設)投入係数表'!AC81</f>
        <v>0</v>
      </c>
      <c r="AD81" s="403">
        <f>AD$5*'(建設)投入係数表'!AD81</f>
        <v>0</v>
      </c>
      <c r="AE81" s="403">
        <f>AE$5*'(建設)投入係数表'!AE81</f>
        <v>0</v>
      </c>
      <c r="AF81" s="165">
        <f>AF$5*'(建設)投入係数表'!AF81</f>
        <v>3134.8477748409623</v>
      </c>
      <c r="AG81" s="165">
        <f>AG$5*'(建設)投入係数表'!AG81</f>
        <v>958.61727101943507</v>
      </c>
      <c r="AH81" s="165">
        <f>AH$5*'(建設)投入係数表'!AH81</f>
        <v>0</v>
      </c>
      <c r="AI81" s="165">
        <f>AI$5*'(建設)投入係数表'!AI81</f>
        <v>0</v>
      </c>
      <c r="AJ81" s="165">
        <f>AJ$5*'(建設)投入係数表'!AJ81</f>
        <v>0</v>
      </c>
      <c r="AK81" s="403">
        <f>AK$5*'(建設)投入係数表'!AK81</f>
        <v>0</v>
      </c>
      <c r="AL81" s="403">
        <f>AL$5*'(建設)投入係数表'!AL81</f>
        <v>0</v>
      </c>
      <c r="AM81" s="403">
        <f>AM$5*'(建設)投入係数表'!AM81</f>
        <v>0</v>
      </c>
      <c r="AN81" s="403">
        <f>AN$5*'(建設)投入係数表'!AN81</f>
        <v>0</v>
      </c>
      <c r="AO81" s="403">
        <f>AO$5*'(建設)投入係数表'!AO81</f>
        <v>0</v>
      </c>
      <c r="AP81" s="403">
        <f>AP$5*'(建設)投入係数表'!AP81</f>
        <v>0</v>
      </c>
      <c r="AQ81" s="403">
        <f>AQ$5*'(建設)投入係数表'!AQ81</f>
        <v>0</v>
      </c>
      <c r="AR81" s="165">
        <f>AR$5*'(建設)投入係数表'!AR81</f>
        <v>0</v>
      </c>
      <c r="AS81" s="165">
        <f>AS$5*'(建設)投入係数表'!AS81</f>
        <v>0</v>
      </c>
      <c r="AT81" s="403">
        <f>AT$5*'(建設)投入係数表'!AT81</f>
        <v>0</v>
      </c>
      <c r="AU81" s="403">
        <f>AU$5*'(建設)投入係数表'!AU81</f>
        <v>0</v>
      </c>
      <c r="AV81" s="403">
        <f>AV$5*'(建設)投入係数表'!AV81</f>
        <v>0</v>
      </c>
      <c r="AW81" s="403">
        <f>AW$5*'(建設)投入係数表'!AW81</f>
        <v>0</v>
      </c>
      <c r="AX81" s="165">
        <f>AX$5*'(建設)投入係数表'!AX81</f>
        <v>0</v>
      </c>
      <c r="AY81" s="403">
        <f>AY$5*'(建設)投入係数表'!AY81</f>
        <v>0</v>
      </c>
      <c r="AZ81" s="403">
        <f>AZ$5*'(建設)投入係数表'!AZ81</f>
        <v>0</v>
      </c>
      <c r="BA81" s="403">
        <f>BA$5*'(建設)投入係数表'!BA81</f>
        <v>0</v>
      </c>
      <c r="BB81" s="165">
        <f>BB$5*'(建設)投入係数表'!BB81</f>
        <v>829.58270343921185</v>
      </c>
      <c r="BC81" s="165">
        <f>BC$5*'(建設)投入係数表'!BC81</f>
        <v>0</v>
      </c>
      <c r="BD81" s="403">
        <f>BD$5*'(建設)投入係数表'!BD81</f>
        <v>0</v>
      </c>
      <c r="BE81" s="403">
        <f>BE$5*'(建設)投入係数表'!BE81</f>
        <v>0</v>
      </c>
      <c r="BF81" s="403">
        <f>BF$5*'(建設)投入係数表'!BF81</f>
        <v>0</v>
      </c>
      <c r="BG81" s="403">
        <f>BG$5*'(建設)投入係数表'!BG81</f>
        <v>0</v>
      </c>
      <c r="BH81" s="403">
        <f>BH$5*'(建設)投入係数表'!BH81</f>
        <v>0</v>
      </c>
      <c r="BI81" s="403">
        <f>BI$5*'(建設)投入係数表'!BI81</f>
        <v>0</v>
      </c>
      <c r="BJ81" s="403">
        <f>BJ$5*'(建設)投入係数表'!BJ81</f>
        <v>2250.9339836310292</v>
      </c>
      <c r="BK81" s="403">
        <f>BK$5*'(建設)投入係数表'!BK81</f>
        <v>0</v>
      </c>
      <c r="BL81" s="403">
        <f>BL$5*'(建設)投入係数表'!BL81</f>
        <v>14.139453055546024</v>
      </c>
      <c r="BM81" s="403">
        <f>BM$5*'(建設)投入係数表'!BM81</f>
        <v>0</v>
      </c>
      <c r="BN81" s="403">
        <f>BN$5*'(建設)投入係数表'!BN81</f>
        <v>0</v>
      </c>
      <c r="BO81" s="165">
        <f>BO$5*'(建設)投入係数表'!BO81</f>
        <v>2273.907197498952</v>
      </c>
      <c r="BP81" s="403">
        <f>BP$5*'(建設)投入係数表'!BP81</f>
        <v>0</v>
      </c>
      <c r="BQ81" s="403">
        <f>BQ$5*'(建設)投入係数表'!BQ81</f>
        <v>223.52182722685964</v>
      </c>
      <c r="BR81" s="403">
        <f>BR$5*'(建設)投入係数表'!BR81</f>
        <v>192.88598667278612</v>
      </c>
      <c r="BS81" s="403">
        <f>BS$5*'(建設)投入係数表'!BS81</f>
        <v>456.94282634823662</v>
      </c>
      <c r="BT81" s="403">
        <f>BT$5*'(建設)投入係数表'!BT81</f>
        <v>79.787282552006502</v>
      </c>
      <c r="BU81" s="403">
        <f>BU$5*'(建設)投入係数表'!BU81</f>
        <v>1350.0343527451696</v>
      </c>
      <c r="BV81" s="226">
        <f t="shared" si="4"/>
        <v>6538.998701576752</v>
      </c>
      <c r="BW81" s="407">
        <f t="shared" si="5"/>
        <v>2.6155994806307009E-2</v>
      </c>
    </row>
    <row r="82" spans="1:75" x14ac:dyDescent="0.25">
      <c r="A82" s="3">
        <v>77</v>
      </c>
      <c r="B82" s="8" t="s">
        <v>447</v>
      </c>
      <c r="C82" s="9" t="s">
        <v>304</v>
      </c>
      <c r="D82" s="165">
        <f>D$5*'(建設)投入係数表'!D82</f>
        <v>4412.4676837007155</v>
      </c>
      <c r="E82" s="165">
        <f>E$5*'(建設)投入係数表'!E82</f>
        <v>1689.2303667015631</v>
      </c>
      <c r="F82" s="165">
        <f>F$5*'(建設)投入係数表'!F82</f>
        <v>0</v>
      </c>
      <c r="G82" s="165">
        <f>G$5*'(建設)投入係数表'!G82</f>
        <v>0</v>
      </c>
      <c r="H82" s="403">
        <f>H$5*'(建設)投入係数表'!H82</f>
        <v>0</v>
      </c>
      <c r="I82" s="403">
        <f>I$5*'(建設)投入係数表'!I82</f>
        <v>0</v>
      </c>
      <c r="J82" s="165">
        <f>J$5*'(建設)投入係数表'!J82</f>
        <v>0</v>
      </c>
      <c r="K82" s="403">
        <f>K$5*'(建設)投入係数表'!K82</f>
        <v>0</v>
      </c>
      <c r="L82" s="165">
        <f>L$5*'(建設)投入係数表'!L82</f>
        <v>0</v>
      </c>
      <c r="M82" s="403">
        <f>M$5*'(建設)投入係数表'!M82</f>
        <v>0</v>
      </c>
      <c r="N82" s="403">
        <f>N$5*'(建設)投入係数表'!N82</f>
        <v>0</v>
      </c>
      <c r="O82" s="165">
        <f>O$5*'(建設)投入係数表'!O82</f>
        <v>0</v>
      </c>
      <c r="P82" s="403">
        <f>P$5*'(建設)投入係数表'!P82</f>
        <v>0</v>
      </c>
      <c r="Q82" s="403">
        <f>Q$5*'(建設)投入係数表'!Q82</f>
        <v>0</v>
      </c>
      <c r="R82" s="403">
        <f>R$5*'(建設)投入係数表'!R82</f>
        <v>0</v>
      </c>
      <c r="S82" s="165">
        <f>S$5*'(建設)投入係数表'!S82</f>
        <v>1623.3037308554397</v>
      </c>
      <c r="T82" s="165">
        <f>T$5*'(建設)投入係数表'!T82</f>
        <v>0</v>
      </c>
      <c r="U82" s="403">
        <f>U$5*'(建設)投入係数表'!U82</f>
        <v>0</v>
      </c>
      <c r="V82" s="403">
        <f>V$5*'(建設)投入係数表'!V82</f>
        <v>0</v>
      </c>
      <c r="W82" s="165">
        <f>W$5*'(建設)投入係数表'!W82</f>
        <v>1653.8754051660694</v>
      </c>
      <c r="X82" s="403">
        <f>X$5*'(建設)投入係数表'!X82</f>
        <v>1263.6402399718086</v>
      </c>
      <c r="Y82" s="403">
        <f>Y$5*'(建設)投入係数表'!Y82</f>
        <v>441.93175353646819</v>
      </c>
      <c r="Z82" s="403">
        <f>Z$5*'(建設)投入係数表'!Z82</f>
        <v>146.09374899047003</v>
      </c>
      <c r="AA82" s="403">
        <f>AA$5*'(建設)投入係数表'!AA82</f>
        <v>39.518868401111391</v>
      </c>
      <c r="AB82" s="403">
        <f>AB$5*'(建設)投入係数表'!AB82</f>
        <v>0</v>
      </c>
      <c r="AC82" s="403">
        <f>AC$5*'(建設)投入係数表'!AC82</f>
        <v>0</v>
      </c>
      <c r="AD82" s="403">
        <f>AD$5*'(建設)投入係数表'!AD82</f>
        <v>0</v>
      </c>
      <c r="AE82" s="403">
        <f>AE$5*'(建設)投入係数表'!AE82</f>
        <v>0</v>
      </c>
      <c r="AF82" s="165">
        <f>AF$5*'(建設)投入係数表'!AF82</f>
        <v>2721.7654810923491</v>
      </c>
      <c r="AG82" s="165">
        <f>AG$5*'(建設)投入係数表'!AG82</f>
        <v>1021.4179746491445</v>
      </c>
      <c r="AH82" s="165">
        <f>AH$5*'(建設)投入係数表'!AH82</f>
        <v>0</v>
      </c>
      <c r="AI82" s="165">
        <f>AI$5*'(建設)投入係数表'!AI82</f>
        <v>0</v>
      </c>
      <c r="AJ82" s="165">
        <f>AJ$5*'(建設)投入係数表'!AJ82</f>
        <v>0</v>
      </c>
      <c r="AK82" s="403">
        <f>AK$5*'(建設)投入係数表'!AK82</f>
        <v>0</v>
      </c>
      <c r="AL82" s="403">
        <f>AL$5*'(建設)投入係数表'!AL82</f>
        <v>0</v>
      </c>
      <c r="AM82" s="403">
        <f>AM$5*'(建設)投入係数表'!AM82</f>
        <v>0</v>
      </c>
      <c r="AN82" s="403">
        <f>AN$5*'(建設)投入係数表'!AN82</f>
        <v>0</v>
      </c>
      <c r="AO82" s="403">
        <f>AO$5*'(建設)投入係数表'!AO82</f>
        <v>0</v>
      </c>
      <c r="AP82" s="403">
        <f>AP$5*'(建設)投入係数表'!AP82</f>
        <v>0</v>
      </c>
      <c r="AQ82" s="403">
        <f>AQ$5*'(建設)投入係数表'!AQ82</f>
        <v>0</v>
      </c>
      <c r="AR82" s="165">
        <f>AR$5*'(建設)投入係数表'!AR82</f>
        <v>0</v>
      </c>
      <c r="AS82" s="165">
        <f>AS$5*'(建設)投入係数表'!AS82</f>
        <v>0</v>
      </c>
      <c r="AT82" s="403">
        <f>AT$5*'(建設)投入係数表'!AT82</f>
        <v>0</v>
      </c>
      <c r="AU82" s="403">
        <f>AU$5*'(建設)投入係数表'!AU82</f>
        <v>0</v>
      </c>
      <c r="AV82" s="403">
        <f>AV$5*'(建設)投入係数表'!AV82</f>
        <v>0</v>
      </c>
      <c r="AW82" s="403">
        <f>AW$5*'(建設)投入係数表'!AW82</f>
        <v>0</v>
      </c>
      <c r="AX82" s="165">
        <f>AX$5*'(建設)投入係数表'!AX82</f>
        <v>0</v>
      </c>
      <c r="AY82" s="403">
        <f>AY$5*'(建設)投入係数表'!AY82</f>
        <v>0</v>
      </c>
      <c r="AZ82" s="403">
        <f>AZ$5*'(建設)投入係数表'!AZ82</f>
        <v>0</v>
      </c>
      <c r="BA82" s="403">
        <f>BA$5*'(建設)投入係数表'!BA82</f>
        <v>0</v>
      </c>
      <c r="BB82" s="165">
        <f>BB$5*'(建設)投入係数表'!BB82</f>
        <v>1019.3728991296704</v>
      </c>
      <c r="BC82" s="165">
        <f>BC$5*'(建設)投入係数表'!BC82</f>
        <v>0</v>
      </c>
      <c r="BD82" s="403">
        <f>BD$5*'(建設)投入係数表'!BD82</f>
        <v>0</v>
      </c>
      <c r="BE82" s="403">
        <f>BE$5*'(建設)投入係数表'!BE82</f>
        <v>0</v>
      </c>
      <c r="BF82" s="403">
        <f>BF$5*'(建設)投入係数表'!BF82</f>
        <v>0</v>
      </c>
      <c r="BG82" s="403">
        <f>BG$5*'(建設)投入係数表'!BG82</f>
        <v>0</v>
      </c>
      <c r="BH82" s="403">
        <f>BH$5*'(建設)投入係数表'!BH82</f>
        <v>0</v>
      </c>
      <c r="BI82" s="403">
        <f>BI$5*'(建設)投入係数表'!BI82</f>
        <v>0</v>
      </c>
      <c r="BJ82" s="403">
        <f>BJ$5*'(建設)投入係数表'!BJ82</f>
        <v>1193.8184742883616</v>
      </c>
      <c r="BK82" s="403">
        <f>BK$5*'(建設)投入係数表'!BK82</f>
        <v>0</v>
      </c>
      <c r="BL82" s="403">
        <f>BL$5*'(建設)投入係数表'!BL82</f>
        <v>64.064033738743092</v>
      </c>
      <c r="BM82" s="403">
        <f>BM$5*'(建設)投入係数表'!BM82</f>
        <v>0</v>
      </c>
      <c r="BN82" s="403">
        <f>BN$5*'(建設)投入係数表'!BN82</f>
        <v>0</v>
      </c>
      <c r="BO82" s="165">
        <f>BO$5*'(建設)投入係数表'!BO82</f>
        <v>1368.8029849138143</v>
      </c>
      <c r="BP82" s="403">
        <f>BP$5*'(建設)投入係数表'!BP82</f>
        <v>0</v>
      </c>
      <c r="BQ82" s="403">
        <f>BQ$5*'(建設)投入係数表'!BQ82</f>
        <v>172.82471327739202</v>
      </c>
      <c r="BR82" s="403">
        <f>BR$5*'(建設)投入係数表'!BR82</f>
        <v>224.56129995526612</v>
      </c>
      <c r="BS82" s="403">
        <f>BS$5*'(建設)投入係数表'!BS82</f>
        <v>38.192307087832141</v>
      </c>
      <c r="BT82" s="403">
        <f>BT$5*'(建設)投入係数表'!BT82</f>
        <v>86.917555172419299</v>
      </c>
      <c r="BU82" s="403">
        <f>BU$5*'(建設)投入係数表'!BU82</f>
        <v>812.47300051851789</v>
      </c>
      <c r="BV82" s="226">
        <f t="shared" si="4"/>
        <v>4484.035994938391</v>
      </c>
      <c r="BW82" s="407">
        <f t="shared" si="5"/>
        <v>1.7936143979753565E-2</v>
      </c>
    </row>
    <row r="83" spans="1:75" x14ac:dyDescent="0.25">
      <c r="A83" s="3">
        <v>78</v>
      </c>
      <c r="B83" s="8" t="s">
        <v>448</v>
      </c>
      <c r="C83" s="9" t="s">
        <v>305</v>
      </c>
      <c r="D83" s="165">
        <f>D$5*'(建設)投入係数表'!D83</f>
        <v>318.96038847833415</v>
      </c>
      <c r="E83" s="165">
        <f>E$5*'(建設)投入係数表'!E83</f>
        <v>87.458136843024647</v>
      </c>
      <c r="F83" s="165">
        <f>F$5*'(建設)投入係数表'!F83</f>
        <v>0</v>
      </c>
      <c r="G83" s="165">
        <f>G$5*'(建設)投入係数表'!G83</f>
        <v>0</v>
      </c>
      <c r="H83" s="403">
        <f>H$5*'(建設)投入係数表'!H83</f>
        <v>0</v>
      </c>
      <c r="I83" s="403">
        <f>I$5*'(建設)投入係数表'!I83</f>
        <v>0</v>
      </c>
      <c r="J83" s="165">
        <f>J$5*'(建設)投入係数表'!J83</f>
        <v>0</v>
      </c>
      <c r="K83" s="403">
        <f>K$5*'(建設)投入係数表'!K83</f>
        <v>0</v>
      </c>
      <c r="L83" s="165">
        <f>L$5*'(建設)投入係数表'!L83</f>
        <v>0</v>
      </c>
      <c r="M83" s="403">
        <f>M$5*'(建設)投入係数表'!M83</f>
        <v>0</v>
      </c>
      <c r="N83" s="403">
        <f>N$5*'(建設)投入係数表'!N83</f>
        <v>0</v>
      </c>
      <c r="O83" s="165">
        <f>O$5*'(建設)投入係数表'!O83</f>
        <v>0</v>
      </c>
      <c r="P83" s="403">
        <f>P$5*'(建設)投入係数表'!P83</f>
        <v>0</v>
      </c>
      <c r="Q83" s="403">
        <f>Q$5*'(建設)投入係数表'!Q83</f>
        <v>0</v>
      </c>
      <c r="R83" s="403">
        <f>R$5*'(建設)投入係数表'!R83</f>
        <v>0</v>
      </c>
      <c r="S83" s="165">
        <f>S$5*'(建設)投入係数表'!S83</f>
        <v>72.669092189858347</v>
      </c>
      <c r="T83" s="165">
        <f>T$5*'(建設)投入係数表'!T83</f>
        <v>0</v>
      </c>
      <c r="U83" s="403">
        <f>U$5*'(建設)投入係数表'!U83</f>
        <v>0</v>
      </c>
      <c r="V83" s="403">
        <f>V$5*'(建設)投入係数表'!V83</f>
        <v>0</v>
      </c>
      <c r="W83" s="165">
        <f>W$5*'(建設)投入係数表'!W83</f>
        <v>70.849240820944928</v>
      </c>
      <c r="X83" s="403">
        <f>X$5*'(建設)投入係数表'!X83</f>
        <v>44.947965998263818</v>
      </c>
      <c r="Y83" s="403">
        <f>Y$5*'(建設)投入係数表'!Y83</f>
        <v>18.652232232041783</v>
      </c>
      <c r="Z83" s="403">
        <f>Z$5*'(建設)投入係数表'!Z83</f>
        <v>9.2699079308673884</v>
      </c>
      <c r="AA83" s="403">
        <f>AA$5*'(建設)投入係数表'!AA83</f>
        <v>1.4136903258398585</v>
      </c>
      <c r="AB83" s="403">
        <f>AB$5*'(建設)投入係数表'!AB83</f>
        <v>0</v>
      </c>
      <c r="AC83" s="403">
        <f>AC$5*'(建設)投入係数表'!AC83</f>
        <v>0</v>
      </c>
      <c r="AD83" s="403">
        <f>AD$5*'(建設)投入係数表'!AD83</f>
        <v>0</v>
      </c>
      <c r="AE83" s="403">
        <f>AE$5*'(建設)投入係数表'!AE83</f>
        <v>0</v>
      </c>
      <c r="AF83" s="165">
        <f>AF$5*'(建設)投入係数表'!AF83</f>
        <v>310.01807183801236</v>
      </c>
      <c r="AG83" s="165">
        <f>AG$5*'(建設)投入係数表'!AG83</f>
        <v>87.847353394281683</v>
      </c>
      <c r="AH83" s="165">
        <f>AH$5*'(建設)投入係数表'!AH83</f>
        <v>0</v>
      </c>
      <c r="AI83" s="165">
        <f>AI$5*'(建設)投入係数表'!AI83</f>
        <v>0</v>
      </c>
      <c r="AJ83" s="165">
        <f>AJ$5*'(建設)投入係数表'!AJ83</f>
        <v>0</v>
      </c>
      <c r="AK83" s="403">
        <f>AK$5*'(建設)投入係数表'!AK83</f>
        <v>0</v>
      </c>
      <c r="AL83" s="403">
        <f>AL$5*'(建設)投入係数表'!AL83</f>
        <v>0</v>
      </c>
      <c r="AM83" s="403">
        <f>AM$5*'(建設)投入係数表'!AM83</f>
        <v>0</v>
      </c>
      <c r="AN83" s="403">
        <f>AN$5*'(建設)投入係数表'!AN83</f>
        <v>0</v>
      </c>
      <c r="AO83" s="403">
        <f>AO$5*'(建設)投入係数表'!AO83</f>
        <v>0</v>
      </c>
      <c r="AP83" s="403">
        <f>AP$5*'(建設)投入係数表'!AP83</f>
        <v>0</v>
      </c>
      <c r="AQ83" s="403">
        <f>AQ$5*'(建設)投入係数表'!AQ83</f>
        <v>0</v>
      </c>
      <c r="AR83" s="165">
        <f>AR$5*'(建設)投入係数表'!AR83</f>
        <v>0</v>
      </c>
      <c r="AS83" s="165">
        <f>AS$5*'(建設)投入係数表'!AS83</f>
        <v>0</v>
      </c>
      <c r="AT83" s="403">
        <f>AT$5*'(建設)投入係数表'!AT83</f>
        <v>0</v>
      </c>
      <c r="AU83" s="403">
        <f>AU$5*'(建設)投入係数表'!AU83</f>
        <v>0</v>
      </c>
      <c r="AV83" s="403">
        <f>AV$5*'(建設)投入係数表'!AV83</f>
        <v>0</v>
      </c>
      <c r="AW83" s="403">
        <f>AW$5*'(建設)投入係数表'!AW83</f>
        <v>0</v>
      </c>
      <c r="AX83" s="165">
        <f>AX$5*'(建設)投入係数表'!AX83</f>
        <v>0</v>
      </c>
      <c r="AY83" s="403">
        <f>AY$5*'(建設)投入係数表'!AY83</f>
        <v>0</v>
      </c>
      <c r="AZ83" s="403">
        <f>AZ$5*'(建設)投入係数表'!AZ83</f>
        <v>0</v>
      </c>
      <c r="BA83" s="403">
        <f>BA$5*'(建設)投入係数表'!BA83</f>
        <v>0</v>
      </c>
      <c r="BB83" s="165">
        <f>BB$5*'(建設)投入係数表'!BB83</f>
        <v>82.578085556211079</v>
      </c>
      <c r="BC83" s="165">
        <f>BC$5*'(建設)投入係数表'!BC83</f>
        <v>0</v>
      </c>
      <c r="BD83" s="403">
        <f>BD$5*'(建設)投入係数表'!BD83</f>
        <v>0</v>
      </c>
      <c r="BE83" s="403">
        <f>BE$5*'(建設)投入係数表'!BE83</f>
        <v>0</v>
      </c>
      <c r="BF83" s="403">
        <f>BF$5*'(建設)投入係数表'!BF83</f>
        <v>0</v>
      </c>
      <c r="BG83" s="403">
        <f>BG$5*'(建設)投入係数表'!BG83</f>
        <v>0</v>
      </c>
      <c r="BH83" s="403">
        <f>BH$5*'(建設)投入係数表'!BH83</f>
        <v>0</v>
      </c>
      <c r="BI83" s="403">
        <f>BI$5*'(建設)投入係数表'!BI83</f>
        <v>0</v>
      </c>
      <c r="BJ83" s="403">
        <f>BJ$5*'(建設)投入係数表'!BJ83</f>
        <v>165.90953312400268</v>
      </c>
      <c r="BK83" s="403">
        <f>BK$5*'(建設)投入係数表'!BK83</f>
        <v>0</v>
      </c>
      <c r="BL83" s="403">
        <f>BL$5*'(建設)投入係数表'!BL83</f>
        <v>0.79837544957436657</v>
      </c>
      <c r="BM83" s="403">
        <f>BM$5*'(建設)投入係数表'!BM83</f>
        <v>0</v>
      </c>
      <c r="BN83" s="403">
        <f>BN$5*'(建設)投入係数表'!BN83</f>
        <v>0</v>
      </c>
      <c r="BO83" s="165">
        <f>BO$5*'(建設)投入係数表'!BO83</f>
        <v>247.14040671301808</v>
      </c>
      <c r="BP83" s="403">
        <f>BP$5*'(建設)投入係数表'!BP83</f>
        <v>0</v>
      </c>
      <c r="BQ83" s="403">
        <f>BQ$5*'(建設)投入係数表'!BQ83</f>
        <v>14.789571862499862</v>
      </c>
      <c r="BR83" s="403">
        <f>BR$5*'(建設)投入係数表'!BR83</f>
        <v>26.924016290108</v>
      </c>
      <c r="BS83" s="403">
        <f>BS$5*'(建設)投入係数表'!BS83</f>
        <v>35.403247993475226</v>
      </c>
      <c r="BT83" s="403">
        <f>BT$5*'(建設)投入係数表'!BT83</f>
        <v>11.321063048953013</v>
      </c>
      <c r="BU83" s="403">
        <f>BU$5*'(建設)投入係数表'!BU83</f>
        <v>134.99580731535238</v>
      </c>
      <c r="BV83" s="226">
        <f t="shared" si="4"/>
        <v>464.42541157097833</v>
      </c>
      <c r="BW83" s="407">
        <f t="shared" si="5"/>
        <v>1.8577016462839133E-3</v>
      </c>
    </row>
    <row r="84" spans="1:75" x14ac:dyDescent="0.25">
      <c r="A84" s="3">
        <v>79</v>
      </c>
      <c r="B84" s="8" t="s">
        <v>449</v>
      </c>
      <c r="C84" s="9" t="s">
        <v>306</v>
      </c>
      <c r="D84" s="165">
        <f>D$5*'(建設)投入係数表'!D84</f>
        <v>38.836352274873029</v>
      </c>
      <c r="E84" s="165">
        <f>E$5*'(建設)投入係数表'!E84</f>
        <v>9.3243828972640124</v>
      </c>
      <c r="F84" s="165">
        <f>F$5*'(建設)投入係数表'!F84</f>
        <v>0</v>
      </c>
      <c r="G84" s="165">
        <f>G$5*'(建設)投入係数表'!G84</f>
        <v>0</v>
      </c>
      <c r="H84" s="403">
        <f>H$5*'(建設)投入係数表'!H84</f>
        <v>0</v>
      </c>
      <c r="I84" s="403">
        <f>I$5*'(建設)投入係数表'!I84</f>
        <v>0</v>
      </c>
      <c r="J84" s="165">
        <f>J$5*'(建設)投入係数表'!J84</f>
        <v>0</v>
      </c>
      <c r="K84" s="403">
        <f>K$5*'(建設)投入係数表'!K84</f>
        <v>0</v>
      </c>
      <c r="L84" s="165">
        <f>L$5*'(建設)投入係数表'!L84</f>
        <v>0</v>
      </c>
      <c r="M84" s="403">
        <f>M$5*'(建設)投入係数表'!M84</f>
        <v>0</v>
      </c>
      <c r="N84" s="403">
        <f>N$5*'(建設)投入係数表'!N84</f>
        <v>0</v>
      </c>
      <c r="O84" s="165">
        <f>O$5*'(建設)投入係数表'!O84</f>
        <v>0</v>
      </c>
      <c r="P84" s="403">
        <f>P$5*'(建設)投入係数表'!P84</f>
        <v>0</v>
      </c>
      <c r="Q84" s="403">
        <f>Q$5*'(建設)投入係数表'!Q84</f>
        <v>0</v>
      </c>
      <c r="R84" s="403">
        <f>R$5*'(建設)投入係数表'!R84</f>
        <v>0</v>
      </c>
      <c r="S84" s="165">
        <f>S$5*'(建設)投入係数表'!S84</f>
        <v>7.4530462106424906</v>
      </c>
      <c r="T84" s="165">
        <f>T$5*'(建設)投入係数表'!T84</f>
        <v>0</v>
      </c>
      <c r="U84" s="403">
        <f>U$5*'(建設)投入係数表'!U84</f>
        <v>0</v>
      </c>
      <c r="V84" s="403">
        <f>V$5*'(建設)投入係数表'!V84</f>
        <v>0</v>
      </c>
      <c r="W84" s="165">
        <f>W$5*'(建設)投入係数表'!W84</f>
        <v>6.8275829122567826</v>
      </c>
      <c r="X84" s="403">
        <f>X$5*'(建設)投入係数表'!X84</f>
        <v>4.1704298348904567</v>
      </c>
      <c r="Y84" s="403">
        <f>Y$5*'(建設)投入係数表'!Y84</f>
        <v>1.6669869386124299</v>
      </c>
      <c r="Z84" s="403">
        <f>Z$5*'(建設)投入係数表'!Z84</f>
        <v>0.67979324826360843</v>
      </c>
      <c r="AA84" s="403">
        <f>AA$5*'(建設)投入係数表'!AA84</f>
        <v>0.12669866127810053</v>
      </c>
      <c r="AB84" s="403">
        <f>AB$5*'(建設)投入係数表'!AB84</f>
        <v>0</v>
      </c>
      <c r="AC84" s="403">
        <f>AC$5*'(建設)投入係数表'!AC84</f>
        <v>0</v>
      </c>
      <c r="AD84" s="403">
        <f>AD$5*'(建設)投入係数表'!AD84</f>
        <v>0</v>
      </c>
      <c r="AE84" s="403">
        <f>AE$5*'(建設)投入係数表'!AE84</f>
        <v>0</v>
      </c>
      <c r="AF84" s="165">
        <f>AF$5*'(建設)投入係数表'!AF84</f>
        <v>26.747619495846358</v>
      </c>
      <c r="AG84" s="165">
        <f>AG$5*'(建設)投入係数表'!AG84</f>
        <v>7.6363185389378296</v>
      </c>
      <c r="AH84" s="165">
        <f>AH$5*'(建設)投入係数表'!AH84</f>
        <v>0</v>
      </c>
      <c r="AI84" s="165">
        <f>AI$5*'(建設)投入係数表'!AI84</f>
        <v>0</v>
      </c>
      <c r="AJ84" s="165">
        <f>AJ$5*'(建設)投入係数表'!AJ84</f>
        <v>0</v>
      </c>
      <c r="AK84" s="403">
        <f>AK$5*'(建設)投入係数表'!AK84</f>
        <v>0</v>
      </c>
      <c r="AL84" s="403">
        <f>AL$5*'(建設)投入係数表'!AL84</f>
        <v>0</v>
      </c>
      <c r="AM84" s="403">
        <f>AM$5*'(建設)投入係数表'!AM84</f>
        <v>0</v>
      </c>
      <c r="AN84" s="403">
        <f>AN$5*'(建設)投入係数表'!AN84</f>
        <v>0</v>
      </c>
      <c r="AO84" s="403">
        <f>AO$5*'(建設)投入係数表'!AO84</f>
        <v>0</v>
      </c>
      <c r="AP84" s="403">
        <f>AP$5*'(建設)投入係数表'!AP84</f>
        <v>0</v>
      </c>
      <c r="AQ84" s="403">
        <f>AQ$5*'(建設)投入係数表'!AQ84</f>
        <v>0</v>
      </c>
      <c r="AR84" s="165">
        <f>AR$5*'(建設)投入係数表'!AR84</f>
        <v>0</v>
      </c>
      <c r="AS84" s="165">
        <f>AS$5*'(建設)投入係数表'!AS84</f>
        <v>0</v>
      </c>
      <c r="AT84" s="403">
        <f>AT$5*'(建設)投入係数表'!AT84</f>
        <v>0</v>
      </c>
      <c r="AU84" s="403">
        <f>AU$5*'(建設)投入係数表'!AU84</f>
        <v>0</v>
      </c>
      <c r="AV84" s="403">
        <f>AV$5*'(建設)投入係数表'!AV84</f>
        <v>0</v>
      </c>
      <c r="AW84" s="403">
        <f>AW$5*'(建設)投入係数表'!AW84</f>
        <v>0</v>
      </c>
      <c r="AX84" s="165">
        <f>AX$5*'(建設)投入係数表'!AX84</f>
        <v>0</v>
      </c>
      <c r="AY84" s="403">
        <f>AY$5*'(建設)投入係数表'!AY84</f>
        <v>0</v>
      </c>
      <c r="AZ84" s="403">
        <f>AZ$5*'(建設)投入係数表'!AZ84</f>
        <v>0</v>
      </c>
      <c r="BA84" s="403">
        <f>BA$5*'(建設)投入係数表'!BA84</f>
        <v>0</v>
      </c>
      <c r="BB84" s="165">
        <f>BB$5*'(建設)投入係数表'!BB84</f>
        <v>9.5826063158724466</v>
      </c>
      <c r="BC84" s="165">
        <f>BC$5*'(建設)投入係数表'!BC84</f>
        <v>0</v>
      </c>
      <c r="BD84" s="403">
        <f>BD$5*'(建設)投入係数表'!BD84</f>
        <v>0</v>
      </c>
      <c r="BE84" s="403">
        <f>BE$5*'(建設)投入係数表'!BE84</f>
        <v>0</v>
      </c>
      <c r="BF84" s="403">
        <f>BF$5*'(建設)投入係数表'!BF84</f>
        <v>0</v>
      </c>
      <c r="BG84" s="403">
        <f>BG$5*'(建設)投入係数表'!BG84</f>
        <v>0</v>
      </c>
      <c r="BH84" s="403">
        <f>BH$5*'(建設)投入係数表'!BH84</f>
        <v>0</v>
      </c>
      <c r="BI84" s="403">
        <f>BI$5*'(建設)投入係数表'!BI84</f>
        <v>0</v>
      </c>
      <c r="BJ84" s="403">
        <f>BJ$5*'(建設)投入係数表'!BJ84</f>
        <v>6.0847017038142797</v>
      </c>
      <c r="BK84" s="403">
        <f>BK$5*'(建設)投入係数表'!BK84</f>
        <v>0</v>
      </c>
      <c r="BL84" s="403">
        <f>BL$5*'(建設)投入係数表'!BL84</f>
        <v>0.16415196159472958</v>
      </c>
      <c r="BM84" s="403">
        <f>BM$5*'(建設)投入係数表'!BM84</f>
        <v>0</v>
      </c>
      <c r="BN84" s="403">
        <f>BN$5*'(建設)投入係数表'!BN84</f>
        <v>0</v>
      </c>
      <c r="BO84" s="165">
        <f>BO$5*'(建設)投入係数表'!BO84</f>
        <v>21.140010174221239</v>
      </c>
      <c r="BP84" s="403">
        <f>BP$5*'(建設)投入係数表'!BP84</f>
        <v>0</v>
      </c>
      <c r="BQ84" s="403">
        <f>BQ$5*'(建設)投入係数表'!BQ84</f>
        <v>4.3704408577127261</v>
      </c>
      <c r="BR84" s="403">
        <f>BR$5*'(建設)投入係数表'!BR84</f>
        <v>17.421422305364</v>
      </c>
      <c r="BS84" s="403">
        <f>BS$5*'(建設)投入係数表'!BS84</f>
        <v>2.6229023823526738</v>
      </c>
      <c r="BT84" s="403">
        <f>BT$5*'(建設)投入係数表'!BT84</f>
        <v>0.46182947388231688</v>
      </c>
      <c r="BU84" s="403">
        <f>BU$5*'(建設)投入係数表'!BU84</f>
        <v>9.4395994661815834</v>
      </c>
      <c r="BV84" s="226">
        <f t="shared" si="4"/>
        <v>47.208956833946907</v>
      </c>
      <c r="BW84" s="407">
        <f t="shared" si="5"/>
        <v>1.8883582733578762E-4</v>
      </c>
    </row>
    <row r="85" spans="1:75" x14ac:dyDescent="0.25">
      <c r="A85" s="3">
        <v>80</v>
      </c>
      <c r="B85" s="8" t="s">
        <v>450</v>
      </c>
      <c r="C85" s="9" t="s">
        <v>451</v>
      </c>
      <c r="D85" s="165">
        <f>D$5*'(建設)投入係数表'!D85</f>
        <v>296.15125098296312</v>
      </c>
      <c r="E85" s="165">
        <f>E$5*'(建設)投入係数表'!E85</f>
        <v>114.82580612590344</v>
      </c>
      <c r="F85" s="165">
        <f>F$5*'(建設)投入係数表'!F85</f>
        <v>0</v>
      </c>
      <c r="G85" s="165">
        <f>G$5*'(建設)投入係数表'!G85</f>
        <v>0</v>
      </c>
      <c r="H85" s="403">
        <f>H$5*'(建設)投入係数表'!H85</f>
        <v>0</v>
      </c>
      <c r="I85" s="403">
        <f>I$5*'(建設)投入係数表'!I85</f>
        <v>0</v>
      </c>
      <c r="J85" s="165">
        <f>J$5*'(建設)投入係数表'!J85</f>
        <v>0</v>
      </c>
      <c r="K85" s="403">
        <f>K$5*'(建設)投入係数表'!K85</f>
        <v>0</v>
      </c>
      <c r="L85" s="165">
        <f>L$5*'(建設)投入係数表'!L85</f>
        <v>0</v>
      </c>
      <c r="M85" s="403">
        <f>M$5*'(建設)投入係数表'!M85</f>
        <v>0</v>
      </c>
      <c r="N85" s="403">
        <f>N$5*'(建設)投入係数表'!N85</f>
        <v>0</v>
      </c>
      <c r="O85" s="165">
        <f>O$5*'(建設)投入係数表'!O85</f>
        <v>0</v>
      </c>
      <c r="P85" s="403">
        <f>P$5*'(建設)投入係数表'!P85</f>
        <v>0</v>
      </c>
      <c r="Q85" s="403">
        <f>Q$5*'(建設)投入係数表'!Q85</f>
        <v>0</v>
      </c>
      <c r="R85" s="403">
        <f>R$5*'(建設)投入係数表'!R85</f>
        <v>0</v>
      </c>
      <c r="S85" s="165">
        <f>S$5*'(建設)投入係数表'!S85</f>
        <v>112.36318398785886</v>
      </c>
      <c r="T85" s="165">
        <f>T$5*'(建設)投入係数表'!T85</f>
        <v>0</v>
      </c>
      <c r="U85" s="403">
        <f>U$5*'(建設)投入係数表'!U85</f>
        <v>0</v>
      </c>
      <c r="V85" s="403">
        <f>V$5*'(建設)投入係数表'!V85</f>
        <v>0</v>
      </c>
      <c r="W85" s="165">
        <f>W$5*'(建設)投入係数表'!W85</f>
        <v>112.80389341604932</v>
      </c>
      <c r="X85" s="403">
        <f>X$5*'(建設)投入係数表'!X85</f>
        <v>66.726877358247307</v>
      </c>
      <c r="Y85" s="403">
        <f>Y$5*'(建設)投入係数表'!Y85</f>
        <v>30.906838915895321</v>
      </c>
      <c r="Z85" s="403">
        <f>Z$5*'(建設)投入係数表'!Z85</f>
        <v>10.598594734291714</v>
      </c>
      <c r="AA85" s="403">
        <f>AA$5*'(建設)投入係数表'!AA85</f>
        <v>1.7782268249557969</v>
      </c>
      <c r="AB85" s="403">
        <f>AB$5*'(建設)投入係数表'!AB85</f>
        <v>0</v>
      </c>
      <c r="AC85" s="403">
        <f>AC$5*'(建設)投入係数表'!AC85</f>
        <v>0</v>
      </c>
      <c r="AD85" s="403">
        <f>AD$5*'(建設)投入係数表'!AD85</f>
        <v>0</v>
      </c>
      <c r="AE85" s="403">
        <f>AE$5*'(建設)投入係数表'!AE85</f>
        <v>0</v>
      </c>
      <c r="AF85" s="165">
        <f>AF$5*'(建設)投入係数表'!AF85</f>
        <v>185.89484008247513</v>
      </c>
      <c r="AG85" s="165">
        <f>AG$5*'(建設)投入係数表'!AG85</f>
        <v>55.405865355611134</v>
      </c>
      <c r="AH85" s="165">
        <f>AH$5*'(建設)投入係数表'!AH85</f>
        <v>0</v>
      </c>
      <c r="AI85" s="165">
        <f>AI$5*'(建設)投入係数表'!AI85</f>
        <v>0</v>
      </c>
      <c r="AJ85" s="165">
        <f>AJ$5*'(建設)投入係数表'!AJ85</f>
        <v>0</v>
      </c>
      <c r="AK85" s="403">
        <f>AK$5*'(建設)投入係数表'!AK85</f>
        <v>0</v>
      </c>
      <c r="AL85" s="403">
        <f>AL$5*'(建設)投入係数表'!AL85</f>
        <v>0</v>
      </c>
      <c r="AM85" s="403">
        <f>AM$5*'(建設)投入係数表'!AM85</f>
        <v>0</v>
      </c>
      <c r="AN85" s="403">
        <f>AN$5*'(建設)投入係数表'!AN85</f>
        <v>0</v>
      </c>
      <c r="AO85" s="403">
        <f>AO$5*'(建設)投入係数表'!AO85</f>
        <v>0</v>
      </c>
      <c r="AP85" s="403">
        <f>AP$5*'(建設)投入係数表'!AP85</f>
        <v>0</v>
      </c>
      <c r="AQ85" s="403">
        <f>AQ$5*'(建設)投入係数表'!AQ85</f>
        <v>0</v>
      </c>
      <c r="AR85" s="165">
        <f>AR$5*'(建設)投入係数表'!AR85</f>
        <v>0</v>
      </c>
      <c r="AS85" s="165">
        <f>AS$5*'(建設)投入係数表'!AS85</f>
        <v>0</v>
      </c>
      <c r="AT85" s="403">
        <f>AT$5*'(建設)投入係数表'!AT85</f>
        <v>0</v>
      </c>
      <c r="AU85" s="403">
        <f>AU$5*'(建設)投入係数表'!AU85</f>
        <v>0</v>
      </c>
      <c r="AV85" s="403">
        <f>AV$5*'(建設)投入係数表'!AV85</f>
        <v>0</v>
      </c>
      <c r="AW85" s="403">
        <f>AW$5*'(建設)投入係数表'!AW85</f>
        <v>0</v>
      </c>
      <c r="AX85" s="165">
        <f>AX$5*'(建設)投入係数表'!AX85</f>
        <v>0</v>
      </c>
      <c r="AY85" s="403">
        <f>AY$5*'(建設)投入係数表'!AY85</f>
        <v>0</v>
      </c>
      <c r="AZ85" s="403">
        <f>AZ$5*'(建設)投入係数表'!AZ85</f>
        <v>0</v>
      </c>
      <c r="BA85" s="403">
        <f>BA$5*'(建設)投入係数表'!BA85</f>
        <v>0</v>
      </c>
      <c r="BB85" s="165">
        <f>BB$5*'(建設)投入係数表'!BB85</f>
        <v>46.236319182281804</v>
      </c>
      <c r="BC85" s="165">
        <f>BC$5*'(建設)投入係数表'!BC85</f>
        <v>0</v>
      </c>
      <c r="BD85" s="403">
        <f>BD$5*'(建設)投入係数表'!BD85</f>
        <v>0</v>
      </c>
      <c r="BE85" s="403">
        <f>BE$5*'(建設)投入係数表'!BE85</f>
        <v>0</v>
      </c>
      <c r="BF85" s="403">
        <f>BF$5*'(建設)投入係数表'!BF85</f>
        <v>0</v>
      </c>
      <c r="BG85" s="403">
        <f>BG$5*'(建設)投入係数表'!BG85</f>
        <v>0</v>
      </c>
      <c r="BH85" s="403">
        <f>BH$5*'(建設)投入係数表'!BH85</f>
        <v>0</v>
      </c>
      <c r="BI85" s="403">
        <f>BI$5*'(建設)投入係数表'!BI85</f>
        <v>0</v>
      </c>
      <c r="BJ85" s="403">
        <f>BJ$5*'(建設)投入係数表'!BJ85</f>
        <v>144.81590055077984</v>
      </c>
      <c r="BK85" s="403">
        <f>BK$5*'(建設)投入係数表'!BK85</f>
        <v>0</v>
      </c>
      <c r="BL85" s="403">
        <f>BL$5*'(建設)投入係数表'!BL85</f>
        <v>0.91775869437053359</v>
      </c>
      <c r="BM85" s="403">
        <f>BM$5*'(建設)投入係数表'!BM85</f>
        <v>0</v>
      </c>
      <c r="BN85" s="403">
        <f>BN$5*'(建設)投入係数表'!BN85</f>
        <v>0</v>
      </c>
      <c r="BO85" s="165">
        <f>BO$5*'(建設)投入係数表'!BO85</f>
        <v>139.45055872119681</v>
      </c>
      <c r="BP85" s="403">
        <f>BP$5*'(建設)投入係数表'!BP85</f>
        <v>0</v>
      </c>
      <c r="BQ85" s="403">
        <f>BQ$5*'(建設)投入係数表'!BQ85</f>
        <v>12.849096121675412</v>
      </c>
      <c r="BR85" s="403">
        <f>BR$5*'(建設)投入係数表'!BR85</f>
        <v>7.0852674447652628</v>
      </c>
      <c r="BS85" s="403">
        <f>BS$5*'(建設)投入係数表'!BS85</f>
        <v>28.792584523020754</v>
      </c>
      <c r="BT85" s="403">
        <f>BT$5*'(建設)投入係数表'!BT85</f>
        <v>5.1737382952491986</v>
      </c>
      <c r="BU85" s="403">
        <f>BU$5*'(建設)投入係数表'!BU85</f>
        <v>83.697781933476705</v>
      </c>
      <c r="BV85" s="226">
        <f t="shared" si="4"/>
        <v>393.34266539672785</v>
      </c>
      <c r="BW85" s="407">
        <f t="shared" si="5"/>
        <v>1.5733706615869115E-3</v>
      </c>
    </row>
    <row r="86" spans="1:75" x14ac:dyDescent="0.25">
      <c r="A86" s="3">
        <v>81</v>
      </c>
      <c r="B86" s="8" t="s">
        <v>452</v>
      </c>
      <c r="C86" s="9" t="s">
        <v>307</v>
      </c>
      <c r="D86" s="165">
        <f>D$5*'(建設)投入係数表'!D86</f>
        <v>348.59082759566627</v>
      </c>
      <c r="E86" s="165">
        <f>E$5*'(建設)投入係数表'!E86</f>
        <v>127.55432881105749</v>
      </c>
      <c r="F86" s="165">
        <f>F$5*'(建設)投入係数表'!F86</f>
        <v>0</v>
      </c>
      <c r="G86" s="165">
        <f>G$5*'(建設)投入係数表'!G86</f>
        <v>0</v>
      </c>
      <c r="H86" s="403">
        <f>H$5*'(建設)投入係数表'!H86</f>
        <v>0</v>
      </c>
      <c r="I86" s="403">
        <f>I$5*'(建設)投入係数表'!I86</f>
        <v>0</v>
      </c>
      <c r="J86" s="165">
        <f>J$5*'(建設)投入係数表'!J86</f>
        <v>0</v>
      </c>
      <c r="K86" s="403">
        <f>K$5*'(建設)投入係数表'!K86</f>
        <v>0</v>
      </c>
      <c r="L86" s="165">
        <f>L$5*'(建設)投入係数表'!L86</f>
        <v>0</v>
      </c>
      <c r="M86" s="403">
        <f>M$5*'(建設)投入係数表'!M86</f>
        <v>0</v>
      </c>
      <c r="N86" s="403">
        <f>N$5*'(建設)投入係数表'!N86</f>
        <v>0</v>
      </c>
      <c r="O86" s="165">
        <f>O$5*'(建設)投入係数表'!O86</f>
        <v>0</v>
      </c>
      <c r="P86" s="403">
        <f>P$5*'(建設)投入係数表'!P86</f>
        <v>0</v>
      </c>
      <c r="Q86" s="403">
        <f>Q$5*'(建設)投入係数表'!Q86</f>
        <v>0</v>
      </c>
      <c r="R86" s="403">
        <f>R$5*'(建設)投入係数表'!R86</f>
        <v>0</v>
      </c>
      <c r="S86" s="165">
        <f>S$5*'(建設)投入係数表'!S86</f>
        <v>111.09957107701896</v>
      </c>
      <c r="T86" s="165">
        <f>T$5*'(建設)投入係数表'!T86</f>
        <v>0</v>
      </c>
      <c r="U86" s="403">
        <f>U$5*'(建設)投入係数表'!U86</f>
        <v>0</v>
      </c>
      <c r="V86" s="403">
        <f>V$5*'(建設)投入係数表'!V86</f>
        <v>0</v>
      </c>
      <c r="W86" s="165">
        <f>W$5*'(建設)投入係数表'!W86</f>
        <v>111.05879860808736</v>
      </c>
      <c r="X86" s="403">
        <f>X$5*'(建設)投入係数表'!X86</f>
        <v>71.360688285903379</v>
      </c>
      <c r="Y86" s="403">
        <f>Y$5*'(建設)投入係数表'!Y86</f>
        <v>27.798133543888355</v>
      </c>
      <c r="Z86" s="403">
        <f>Z$5*'(建設)投入係数表'!Z86</f>
        <v>11.556485220481344</v>
      </c>
      <c r="AA86" s="403">
        <f>AA$5*'(建設)投入係数表'!AA86</f>
        <v>2.2961353877241728</v>
      </c>
      <c r="AB86" s="403">
        <f>AB$5*'(建設)投入係数表'!AB86</f>
        <v>0</v>
      </c>
      <c r="AC86" s="403">
        <f>AC$5*'(建設)投入係数表'!AC86</f>
        <v>0</v>
      </c>
      <c r="AD86" s="403">
        <f>AD$5*'(建設)投入係数表'!AD86</f>
        <v>0</v>
      </c>
      <c r="AE86" s="403">
        <f>AE$5*'(建設)投入係数表'!AE86</f>
        <v>0</v>
      </c>
      <c r="AF86" s="165">
        <f>AF$5*'(建設)投入係数表'!AF86</f>
        <v>230.30317581480611</v>
      </c>
      <c r="AG86" s="165">
        <f>AG$5*'(建設)投入係数表'!AG86</f>
        <v>67.812408798343711</v>
      </c>
      <c r="AH86" s="165">
        <f>AH$5*'(建設)投入係数表'!AH86</f>
        <v>0</v>
      </c>
      <c r="AI86" s="165">
        <f>AI$5*'(建設)投入係数表'!AI86</f>
        <v>0</v>
      </c>
      <c r="AJ86" s="165">
        <f>AJ$5*'(建設)投入係数表'!AJ86</f>
        <v>0</v>
      </c>
      <c r="AK86" s="403">
        <f>AK$5*'(建設)投入係数表'!AK86</f>
        <v>0</v>
      </c>
      <c r="AL86" s="403">
        <f>AL$5*'(建設)投入係数表'!AL86</f>
        <v>0</v>
      </c>
      <c r="AM86" s="403">
        <f>AM$5*'(建設)投入係数表'!AM86</f>
        <v>0</v>
      </c>
      <c r="AN86" s="403">
        <f>AN$5*'(建設)投入係数表'!AN86</f>
        <v>0</v>
      </c>
      <c r="AO86" s="403">
        <f>AO$5*'(建設)投入係数表'!AO86</f>
        <v>0</v>
      </c>
      <c r="AP86" s="403">
        <f>AP$5*'(建設)投入係数表'!AP86</f>
        <v>0</v>
      </c>
      <c r="AQ86" s="403">
        <f>AQ$5*'(建設)投入係数表'!AQ86</f>
        <v>0</v>
      </c>
      <c r="AR86" s="165">
        <f>AR$5*'(建設)投入係数表'!AR86</f>
        <v>0</v>
      </c>
      <c r="AS86" s="165">
        <f>AS$5*'(建設)投入係数表'!AS86</f>
        <v>0</v>
      </c>
      <c r="AT86" s="403">
        <f>AT$5*'(建設)投入係数表'!AT86</f>
        <v>0</v>
      </c>
      <c r="AU86" s="403">
        <f>AU$5*'(建設)投入係数表'!AU86</f>
        <v>0</v>
      </c>
      <c r="AV86" s="403">
        <f>AV$5*'(建設)投入係数表'!AV86</f>
        <v>0</v>
      </c>
      <c r="AW86" s="403">
        <f>AW$5*'(建設)投入係数表'!AW86</f>
        <v>0</v>
      </c>
      <c r="AX86" s="165">
        <f>AX$5*'(建設)投入係数表'!AX86</f>
        <v>0</v>
      </c>
      <c r="AY86" s="403">
        <f>AY$5*'(建設)投入係数表'!AY86</f>
        <v>0</v>
      </c>
      <c r="AZ86" s="403">
        <f>AZ$5*'(建設)投入係数表'!AZ86</f>
        <v>0</v>
      </c>
      <c r="BA86" s="403">
        <f>BA$5*'(建設)投入係数表'!BA86</f>
        <v>0</v>
      </c>
      <c r="BB86" s="165">
        <f>BB$5*'(建設)投入係数表'!BB86</f>
        <v>68.462506771487483</v>
      </c>
      <c r="BC86" s="165">
        <f>BC$5*'(建設)投入係数表'!BC86</f>
        <v>0</v>
      </c>
      <c r="BD86" s="403">
        <f>BD$5*'(建設)投入係数表'!BD86</f>
        <v>0</v>
      </c>
      <c r="BE86" s="403">
        <f>BE$5*'(建設)投入係数表'!BE86</f>
        <v>0</v>
      </c>
      <c r="BF86" s="403">
        <f>BF$5*'(建設)投入係数表'!BF86</f>
        <v>0</v>
      </c>
      <c r="BG86" s="403">
        <f>BG$5*'(建設)投入係数表'!BG86</f>
        <v>0</v>
      </c>
      <c r="BH86" s="403">
        <f>BH$5*'(建設)投入係数表'!BH86</f>
        <v>0</v>
      </c>
      <c r="BI86" s="403">
        <f>BI$5*'(建設)投入係数表'!BI86</f>
        <v>0</v>
      </c>
      <c r="BJ86" s="403">
        <f>BJ$5*'(建設)投入係数表'!BJ86</f>
        <v>365.48774900911104</v>
      </c>
      <c r="BK86" s="403">
        <f>BK$5*'(建設)投入係数表'!BK86</f>
        <v>0</v>
      </c>
      <c r="BL86" s="403">
        <f>BL$5*'(建設)投入係数表'!BL86</f>
        <v>1.1453330047632266</v>
      </c>
      <c r="BM86" s="403">
        <f>BM$5*'(建設)投入係数表'!BM86</f>
        <v>0</v>
      </c>
      <c r="BN86" s="403">
        <f>BN$5*'(建設)投入係数表'!BN86</f>
        <v>0</v>
      </c>
      <c r="BO86" s="165">
        <f>BO$5*'(建設)投入係数表'!BO86</f>
        <v>175.41899329819915</v>
      </c>
      <c r="BP86" s="403">
        <f>BP$5*'(建設)投入係数表'!BP86</f>
        <v>0</v>
      </c>
      <c r="BQ86" s="403">
        <f>BQ$5*'(建設)投入係数表'!BQ86</f>
        <v>14.265118959574336</v>
      </c>
      <c r="BR86" s="403">
        <f>BR$5*'(建設)投入係数表'!BR86</f>
        <v>11.586496174380843</v>
      </c>
      <c r="BS86" s="403">
        <f>BS$5*'(建設)投入係数表'!BS86</f>
        <v>28.258509377292828</v>
      </c>
      <c r="BT86" s="403">
        <f>BT$5*'(建設)投入係数表'!BT86</f>
        <v>8.1818708143205061</v>
      </c>
      <c r="BU86" s="403">
        <f>BU$5*'(建設)投入係数表'!BU86</f>
        <v>99.125329343862361</v>
      </c>
      <c r="BV86" s="226">
        <f t="shared" si="4"/>
        <v>641.06184912130243</v>
      </c>
      <c r="BW86" s="407">
        <f t="shared" si="5"/>
        <v>2.5642473964852096E-3</v>
      </c>
    </row>
    <row r="87" spans="1:75" x14ac:dyDescent="0.25">
      <c r="A87" s="3">
        <v>82</v>
      </c>
      <c r="B87" s="8" t="s">
        <v>453</v>
      </c>
      <c r="C87" s="9" t="s">
        <v>454</v>
      </c>
      <c r="D87" s="165">
        <f>D$5*'(建設)投入係数表'!D87</f>
        <v>1.1901180507847524</v>
      </c>
      <c r="E87" s="165">
        <f>E$5*'(建設)投入係数表'!E87</f>
        <v>0</v>
      </c>
      <c r="F87" s="165">
        <f>F$5*'(建設)投入係数表'!F87</f>
        <v>0</v>
      </c>
      <c r="G87" s="165">
        <f>G$5*'(建設)投入係数表'!G87</f>
        <v>0</v>
      </c>
      <c r="H87" s="403">
        <f>H$5*'(建設)投入係数表'!H87</f>
        <v>0</v>
      </c>
      <c r="I87" s="403">
        <f>I$5*'(建設)投入係数表'!I87</f>
        <v>0</v>
      </c>
      <c r="J87" s="165">
        <f>J$5*'(建設)投入係数表'!J87</f>
        <v>0</v>
      </c>
      <c r="K87" s="403">
        <f>K$5*'(建設)投入係数表'!K87</f>
        <v>0</v>
      </c>
      <c r="L87" s="165">
        <f>L$5*'(建設)投入係数表'!L87</f>
        <v>0</v>
      </c>
      <c r="M87" s="403">
        <f>M$5*'(建設)投入係数表'!M87</f>
        <v>0</v>
      </c>
      <c r="N87" s="403">
        <f>N$5*'(建設)投入係数表'!N87</f>
        <v>0</v>
      </c>
      <c r="O87" s="165">
        <f>O$5*'(建設)投入係数表'!O87</f>
        <v>0</v>
      </c>
      <c r="P87" s="403">
        <f>P$5*'(建設)投入係数表'!P87</f>
        <v>0</v>
      </c>
      <c r="Q87" s="403">
        <f>Q$5*'(建設)投入係数表'!Q87</f>
        <v>0</v>
      </c>
      <c r="R87" s="403">
        <f>R$5*'(建設)投入係数表'!R87</f>
        <v>0</v>
      </c>
      <c r="S87" s="165">
        <f>S$5*'(建設)投入係数表'!S87</f>
        <v>0</v>
      </c>
      <c r="T87" s="165">
        <f>T$5*'(建設)投入係数表'!T87</f>
        <v>0</v>
      </c>
      <c r="U87" s="403">
        <f>U$5*'(建設)投入係数表'!U87</f>
        <v>0</v>
      </c>
      <c r="V87" s="403">
        <f>V$5*'(建設)投入係数表'!V87</f>
        <v>0</v>
      </c>
      <c r="W87" s="165">
        <f>W$5*'(建設)投入係数表'!W87</f>
        <v>0</v>
      </c>
      <c r="X87" s="403">
        <f>X$5*'(建設)投入係数表'!X87</f>
        <v>0</v>
      </c>
      <c r="Y87" s="403">
        <f>Y$5*'(建設)投入係数表'!Y87</f>
        <v>0</v>
      </c>
      <c r="Z87" s="403">
        <f>Z$5*'(建設)投入係数表'!Z87</f>
        <v>0</v>
      </c>
      <c r="AA87" s="403">
        <f>AA$5*'(建設)投入係数表'!AA87</f>
        <v>0</v>
      </c>
      <c r="AB87" s="403">
        <f>AB$5*'(建設)投入係数表'!AB87</f>
        <v>0</v>
      </c>
      <c r="AC87" s="403">
        <f>AC$5*'(建設)投入係数表'!AC87</f>
        <v>0</v>
      </c>
      <c r="AD87" s="403">
        <f>AD$5*'(建設)投入係数表'!AD87</f>
        <v>0</v>
      </c>
      <c r="AE87" s="403">
        <f>AE$5*'(建設)投入係数表'!AE87</f>
        <v>0</v>
      </c>
      <c r="AF87" s="165">
        <f>AF$5*'(建設)投入係数表'!AF87</f>
        <v>2.0226167647679203</v>
      </c>
      <c r="AG87" s="165">
        <f>AG$5*'(建設)投入係数表'!AG87</f>
        <v>1.0767644596117625</v>
      </c>
      <c r="AH87" s="165">
        <f>AH$5*'(建設)投入係数表'!AH87</f>
        <v>0</v>
      </c>
      <c r="AI87" s="165">
        <f>AI$5*'(建設)投入係数表'!AI87</f>
        <v>0</v>
      </c>
      <c r="AJ87" s="165">
        <f>AJ$5*'(建設)投入係数表'!AJ87</f>
        <v>0</v>
      </c>
      <c r="AK87" s="403">
        <f>AK$5*'(建設)投入係数表'!AK87</f>
        <v>0</v>
      </c>
      <c r="AL87" s="403">
        <f>AL$5*'(建設)投入係数表'!AL87</f>
        <v>0</v>
      </c>
      <c r="AM87" s="403">
        <f>AM$5*'(建設)投入係数表'!AM87</f>
        <v>0</v>
      </c>
      <c r="AN87" s="403">
        <f>AN$5*'(建設)投入係数表'!AN87</f>
        <v>0</v>
      </c>
      <c r="AO87" s="403">
        <f>AO$5*'(建設)投入係数表'!AO87</f>
        <v>0</v>
      </c>
      <c r="AP87" s="403">
        <f>AP$5*'(建設)投入係数表'!AP87</f>
        <v>0</v>
      </c>
      <c r="AQ87" s="403">
        <f>AQ$5*'(建設)投入係数表'!AQ87</f>
        <v>0</v>
      </c>
      <c r="AR87" s="165">
        <f>AR$5*'(建設)投入係数表'!AR87</f>
        <v>0</v>
      </c>
      <c r="AS87" s="165">
        <f>AS$5*'(建設)投入係数表'!AS87</f>
        <v>0</v>
      </c>
      <c r="AT87" s="403">
        <f>AT$5*'(建設)投入係数表'!AT87</f>
        <v>0</v>
      </c>
      <c r="AU87" s="403">
        <f>AU$5*'(建設)投入係数表'!AU87</f>
        <v>0</v>
      </c>
      <c r="AV87" s="403">
        <f>AV$5*'(建設)投入係数表'!AV87</f>
        <v>0</v>
      </c>
      <c r="AW87" s="403">
        <f>AW$5*'(建設)投入係数表'!AW87</f>
        <v>0</v>
      </c>
      <c r="AX87" s="165">
        <f>AX$5*'(建設)投入係数表'!AX87</f>
        <v>0</v>
      </c>
      <c r="AY87" s="403">
        <f>AY$5*'(建設)投入係数表'!AY87</f>
        <v>0</v>
      </c>
      <c r="AZ87" s="403">
        <f>AZ$5*'(建設)投入係数表'!AZ87</f>
        <v>0</v>
      </c>
      <c r="BA87" s="403">
        <f>BA$5*'(建設)投入係数表'!BA87</f>
        <v>0</v>
      </c>
      <c r="BB87" s="165">
        <f>BB$5*'(建設)投入係数表'!BB87</f>
        <v>1.1015610515702812</v>
      </c>
      <c r="BC87" s="165">
        <f>BC$5*'(建設)投入係数表'!BC87</f>
        <v>0</v>
      </c>
      <c r="BD87" s="403">
        <f>BD$5*'(建設)投入係数表'!BD87</f>
        <v>0</v>
      </c>
      <c r="BE87" s="403">
        <f>BE$5*'(建設)投入係数表'!BE87</f>
        <v>0</v>
      </c>
      <c r="BF87" s="403">
        <f>BF$5*'(建設)投入係数表'!BF87</f>
        <v>0</v>
      </c>
      <c r="BG87" s="403">
        <f>BG$5*'(建設)投入係数表'!BG87</f>
        <v>0</v>
      </c>
      <c r="BH87" s="403">
        <f>BH$5*'(建設)投入係数表'!BH87</f>
        <v>0</v>
      </c>
      <c r="BI87" s="403">
        <f>BI$5*'(建設)投入係数表'!BI87</f>
        <v>0</v>
      </c>
      <c r="BJ87" s="403">
        <f>BJ$5*'(建設)投入係数表'!BJ87</f>
        <v>0.4056467802542853</v>
      </c>
      <c r="BK87" s="403">
        <f>BK$5*'(建設)投入係数表'!BK87</f>
        <v>0</v>
      </c>
      <c r="BL87" s="403">
        <f>BL$5*'(建設)投入係数表'!BL87</f>
        <v>7.4614527997604353E-3</v>
      </c>
      <c r="BM87" s="403">
        <f>BM$5*'(建設)投入係数表'!BM87</f>
        <v>0</v>
      </c>
      <c r="BN87" s="403">
        <f>BN$5*'(建設)投入係数表'!BN87</f>
        <v>0</v>
      </c>
      <c r="BO87" s="165">
        <f>BO$5*'(建設)投入係数表'!BO87</f>
        <v>0</v>
      </c>
      <c r="BP87" s="403">
        <f>BP$5*'(建設)投入係数表'!BP87</f>
        <v>0</v>
      </c>
      <c r="BQ87" s="403">
        <f>BQ$5*'(建設)投入係数表'!BQ87</f>
        <v>0</v>
      </c>
      <c r="BR87" s="403">
        <f>BR$5*'(建設)投入係数表'!BR87</f>
        <v>0</v>
      </c>
      <c r="BS87" s="403">
        <f>BS$5*'(建設)投入係数表'!BS87</f>
        <v>0</v>
      </c>
      <c r="BT87" s="403">
        <f>BT$5*'(建設)投入係数表'!BT87</f>
        <v>0</v>
      </c>
      <c r="BU87" s="403">
        <f>BU$5*'(建設)投入係数表'!BU87</f>
        <v>0</v>
      </c>
      <c r="BV87" s="226">
        <f t="shared" si="4"/>
        <v>0.41310823305404576</v>
      </c>
      <c r="BW87" s="407">
        <f t="shared" si="5"/>
        <v>1.652432932216183E-6</v>
      </c>
    </row>
    <row r="88" spans="1:75" x14ac:dyDescent="0.25">
      <c r="A88" s="3">
        <v>83</v>
      </c>
      <c r="B88" s="8" t="s">
        <v>455</v>
      </c>
      <c r="C88" s="9" t="s">
        <v>456</v>
      </c>
      <c r="D88" s="165">
        <f>D$5*'(建設)投入係数表'!D88</f>
        <v>97.948465753189225</v>
      </c>
      <c r="E88" s="165">
        <f>E$5*'(建設)投入係数表'!E88</f>
        <v>23.943346848024976</v>
      </c>
      <c r="F88" s="165">
        <f>F$5*'(建設)投入係数表'!F88</f>
        <v>0</v>
      </c>
      <c r="G88" s="165">
        <f>G$5*'(建設)投入係数表'!G88</f>
        <v>0</v>
      </c>
      <c r="H88" s="403">
        <f>H$5*'(建設)投入係数表'!H88</f>
        <v>0</v>
      </c>
      <c r="I88" s="403">
        <f>I$5*'(建設)投入係数表'!I88</f>
        <v>0</v>
      </c>
      <c r="J88" s="165">
        <f>J$5*'(建設)投入係数表'!J88</f>
        <v>0</v>
      </c>
      <c r="K88" s="403">
        <f>K$5*'(建設)投入係数表'!K88</f>
        <v>0</v>
      </c>
      <c r="L88" s="165">
        <f>L$5*'(建設)投入係数表'!L88</f>
        <v>0</v>
      </c>
      <c r="M88" s="403">
        <f>M$5*'(建設)投入係数表'!M88</f>
        <v>0</v>
      </c>
      <c r="N88" s="403">
        <f>N$5*'(建設)投入係数表'!N88</f>
        <v>0</v>
      </c>
      <c r="O88" s="165">
        <f>O$5*'(建設)投入係数表'!O88</f>
        <v>0</v>
      </c>
      <c r="P88" s="403">
        <f>P$5*'(建設)投入係数表'!P88</f>
        <v>0</v>
      </c>
      <c r="Q88" s="403">
        <f>Q$5*'(建設)投入係数表'!Q88</f>
        <v>0</v>
      </c>
      <c r="R88" s="403">
        <f>R$5*'(建設)投入係数表'!R88</f>
        <v>0</v>
      </c>
      <c r="S88" s="165">
        <f>S$5*'(建設)投入係数表'!S88</f>
        <v>24.311307081009467</v>
      </c>
      <c r="T88" s="165">
        <f>T$5*'(建設)投入係数表'!T88</f>
        <v>0</v>
      </c>
      <c r="U88" s="403">
        <f>U$5*'(建設)投入係数表'!U88</f>
        <v>0</v>
      </c>
      <c r="V88" s="403">
        <f>V$5*'(建設)投入係数表'!V88</f>
        <v>0</v>
      </c>
      <c r="W88" s="165">
        <f>W$5*'(建設)投入係数表'!W88</f>
        <v>24.182028053187452</v>
      </c>
      <c r="X88" s="403">
        <f>X$5*'(建設)投入係数表'!X88</f>
        <v>19.462005896155464</v>
      </c>
      <c r="Y88" s="403">
        <f>Y$5*'(建設)投入係数表'!Y88</f>
        <v>6.262464445057506</v>
      </c>
      <c r="Z88" s="403">
        <f>Z$5*'(建設)投入係数表'!Z88</f>
        <v>2.0702794378937166</v>
      </c>
      <c r="AA88" s="403">
        <f>AA$5*'(建設)投入係数表'!AA88</f>
        <v>0.61571103814094463</v>
      </c>
      <c r="AB88" s="403">
        <f>AB$5*'(建設)投入係数表'!AB88</f>
        <v>0</v>
      </c>
      <c r="AC88" s="403">
        <f>AC$5*'(建設)投入係数表'!AC88</f>
        <v>0</v>
      </c>
      <c r="AD88" s="403">
        <f>AD$5*'(建設)投入係数表'!AD88</f>
        <v>0</v>
      </c>
      <c r="AE88" s="403">
        <f>AE$5*'(建設)投入係数表'!AE88</f>
        <v>0</v>
      </c>
      <c r="AF88" s="165">
        <f>AF$5*'(建設)投入係数表'!AF88</f>
        <v>74.234496921610827</v>
      </c>
      <c r="AG88" s="165">
        <f>AG$5*'(建設)投入係数表'!AG88</f>
        <v>24.175737334003799</v>
      </c>
      <c r="AH88" s="165">
        <f>AH$5*'(建設)投入係数表'!AH88</f>
        <v>0</v>
      </c>
      <c r="AI88" s="165">
        <f>AI$5*'(建設)投入係数表'!AI88</f>
        <v>0</v>
      </c>
      <c r="AJ88" s="165">
        <f>AJ$5*'(建設)投入係数表'!AJ88</f>
        <v>0</v>
      </c>
      <c r="AK88" s="403">
        <f>AK$5*'(建設)投入係数表'!AK88</f>
        <v>0</v>
      </c>
      <c r="AL88" s="403">
        <f>AL$5*'(建設)投入係数表'!AL88</f>
        <v>0</v>
      </c>
      <c r="AM88" s="403">
        <f>AM$5*'(建設)投入係数表'!AM88</f>
        <v>0</v>
      </c>
      <c r="AN88" s="403">
        <f>AN$5*'(建設)投入係数表'!AN88</f>
        <v>0</v>
      </c>
      <c r="AO88" s="403">
        <f>AO$5*'(建設)投入係数表'!AO88</f>
        <v>0</v>
      </c>
      <c r="AP88" s="403">
        <f>AP$5*'(建設)投入係数表'!AP88</f>
        <v>0</v>
      </c>
      <c r="AQ88" s="403">
        <f>AQ$5*'(建設)投入係数表'!AQ88</f>
        <v>0</v>
      </c>
      <c r="AR88" s="165">
        <f>AR$5*'(建設)投入係数表'!AR88</f>
        <v>0</v>
      </c>
      <c r="AS88" s="165">
        <f>AS$5*'(建設)投入係数表'!AS88</f>
        <v>0</v>
      </c>
      <c r="AT88" s="403">
        <f>AT$5*'(建設)投入係数表'!AT88</f>
        <v>0</v>
      </c>
      <c r="AU88" s="403">
        <f>AU$5*'(建設)投入係数表'!AU88</f>
        <v>0</v>
      </c>
      <c r="AV88" s="403">
        <f>AV$5*'(建設)投入係数表'!AV88</f>
        <v>0</v>
      </c>
      <c r="AW88" s="403">
        <f>AW$5*'(建設)投入係数表'!AW88</f>
        <v>0</v>
      </c>
      <c r="AX88" s="165">
        <f>AX$5*'(建設)投入係数表'!AX88</f>
        <v>0</v>
      </c>
      <c r="AY88" s="403">
        <f>AY$5*'(建設)投入係数表'!AY88</f>
        <v>0</v>
      </c>
      <c r="AZ88" s="403">
        <f>AZ$5*'(建設)投入係数表'!AZ88</f>
        <v>0</v>
      </c>
      <c r="BA88" s="403">
        <f>BA$5*'(建設)投入係数表'!BA88</f>
        <v>0</v>
      </c>
      <c r="BB88" s="165">
        <f>BB$5*'(建設)投入係数表'!BB88</f>
        <v>24.692514545376305</v>
      </c>
      <c r="BC88" s="165">
        <f>BC$5*'(建設)投入係数表'!BC88</f>
        <v>0</v>
      </c>
      <c r="BD88" s="403">
        <f>BD$5*'(建設)投入係数表'!BD88</f>
        <v>0</v>
      </c>
      <c r="BE88" s="403">
        <f>BE$5*'(建設)投入係数表'!BE88</f>
        <v>0</v>
      </c>
      <c r="BF88" s="403">
        <f>BF$5*'(建設)投入係数表'!BF88</f>
        <v>0</v>
      </c>
      <c r="BG88" s="403">
        <f>BG$5*'(建設)投入係数表'!BG88</f>
        <v>0</v>
      </c>
      <c r="BH88" s="403">
        <f>BH$5*'(建設)投入係数表'!BH88</f>
        <v>0</v>
      </c>
      <c r="BI88" s="403">
        <f>BI$5*'(建設)投入係数表'!BI88</f>
        <v>0</v>
      </c>
      <c r="BJ88" s="403">
        <f>BJ$5*'(建設)投入係数表'!BJ88</f>
        <v>19.06539867195141</v>
      </c>
      <c r="BK88" s="403">
        <f>BK$5*'(建設)投入係数表'!BK88</f>
        <v>0</v>
      </c>
      <c r="BL88" s="403">
        <f>BL$5*'(建設)投入係数表'!BL88</f>
        <v>0.32457319678957891</v>
      </c>
      <c r="BM88" s="403">
        <f>BM$5*'(建設)投入係数表'!BM88</f>
        <v>0</v>
      </c>
      <c r="BN88" s="403">
        <f>BN$5*'(建設)投入係数表'!BN88</f>
        <v>0</v>
      </c>
      <c r="BO88" s="165">
        <f>BO$5*'(建設)投入係数表'!BO88</f>
        <v>49.123908534341446</v>
      </c>
      <c r="BP88" s="403">
        <f>BP$5*'(建設)投入係数表'!BP88</f>
        <v>0</v>
      </c>
      <c r="BQ88" s="403">
        <f>BQ$5*'(建設)投入係数表'!BQ88</f>
        <v>9.0031081668882145</v>
      </c>
      <c r="BR88" s="403">
        <f>BR$5*'(建設)投入係数表'!BR88</f>
        <v>5.6682139558122104</v>
      </c>
      <c r="BS88" s="403">
        <f>BS$5*'(建設)投入係数表'!BS88</f>
        <v>5.3051464475640051</v>
      </c>
      <c r="BT88" s="403">
        <f>BT$5*'(建設)投入係数表'!BT88</f>
        <v>1.3886088910650747</v>
      </c>
      <c r="BU88" s="403">
        <f>BU$5*'(建設)投入係数表'!BU88</f>
        <v>30.225788189692548</v>
      </c>
      <c r="BV88" s="226">
        <f t="shared" si="4"/>
        <v>99.391298337010682</v>
      </c>
      <c r="BW88" s="407">
        <f t="shared" si="5"/>
        <v>3.9756519334804271E-4</v>
      </c>
    </row>
    <row r="89" spans="1:75" x14ac:dyDescent="0.25">
      <c r="A89" s="3">
        <v>84</v>
      </c>
      <c r="B89" s="8" t="s">
        <v>457</v>
      </c>
      <c r="C89" s="9" t="s">
        <v>458</v>
      </c>
      <c r="D89" s="165">
        <f>D$5*'(建設)投入係数表'!D89</f>
        <v>578.48488136159449</v>
      </c>
      <c r="E89" s="165">
        <f>E$5*'(建設)投入係数表'!E89</f>
        <v>50.668535202556932</v>
      </c>
      <c r="F89" s="165">
        <f>F$5*'(建設)投入係数表'!F89</f>
        <v>0</v>
      </c>
      <c r="G89" s="165">
        <f>G$5*'(建設)投入係数表'!G89</f>
        <v>0</v>
      </c>
      <c r="H89" s="403">
        <f>H$5*'(建設)投入係数表'!H89</f>
        <v>0</v>
      </c>
      <c r="I89" s="403">
        <f>I$5*'(建設)投入係数表'!I89</f>
        <v>0</v>
      </c>
      <c r="J89" s="165">
        <f>J$5*'(建設)投入係数表'!J89</f>
        <v>0</v>
      </c>
      <c r="K89" s="403">
        <f>K$5*'(建設)投入係数表'!K89</f>
        <v>0</v>
      </c>
      <c r="L89" s="165">
        <f>L$5*'(建設)投入係数表'!L89</f>
        <v>0</v>
      </c>
      <c r="M89" s="403">
        <f>M$5*'(建設)投入係数表'!M89</f>
        <v>0</v>
      </c>
      <c r="N89" s="403">
        <f>N$5*'(建設)投入係数表'!N89</f>
        <v>0</v>
      </c>
      <c r="O89" s="165">
        <f>O$5*'(建設)投入係数表'!O89</f>
        <v>0</v>
      </c>
      <c r="P89" s="403">
        <f>P$5*'(建設)投入係数表'!P89</f>
        <v>0</v>
      </c>
      <c r="Q89" s="403">
        <f>Q$5*'(建設)投入係数表'!Q89</f>
        <v>0</v>
      </c>
      <c r="R89" s="403">
        <f>R$5*'(建設)投入係数表'!R89</f>
        <v>0</v>
      </c>
      <c r="S89" s="165">
        <f>S$5*'(建設)投入係数表'!S89</f>
        <v>48.176188043818001</v>
      </c>
      <c r="T89" s="165">
        <f>T$5*'(建設)投入係数表'!T89</f>
        <v>0</v>
      </c>
      <c r="U89" s="403">
        <f>U$5*'(建設)投入係数表'!U89</f>
        <v>0</v>
      </c>
      <c r="V89" s="403">
        <f>V$5*'(建設)投入係数表'!V89</f>
        <v>0</v>
      </c>
      <c r="W89" s="165">
        <f>W$5*'(建設)投入係数表'!W89</f>
        <v>47.736787004895476</v>
      </c>
      <c r="X89" s="403">
        <f>X$5*'(建設)投入係数表'!X89</f>
        <v>38.924011792310928</v>
      </c>
      <c r="Y89" s="403">
        <f>Y$5*'(建設)投入係数表'!Y89</f>
        <v>12.299660384897116</v>
      </c>
      <c r="Z89" s="403">
        <f>Z$5*'(建設)投入係数表'!Z89</f>
        <v>4.0478597964787593</v>
      </c>
      <c r="AA89" s="403">
        <f>AA$5*'(建設)投入係数表'!AA89</f>
        <v>1.2158625915635262</v>
      </c>
      <c r="AB89" s="403">
        <f>AB$5*'(建設)投入係数表'!AB89</f>
        <v>0</v>
      </c>
      <c r="AC89" s="403">
        <f>AC$5*'(建設)投入係数表'!AC89</f>
        <v>0</v>
      </c>
      <c r="AD89" s="403">
        <f>AD$5*'(建設)投入係数表'!AD89</f>
        <v>0</v>
      </c>
      <c r="AE89" s="403">
        <f>AE$5*'(建設)投入係数表'!AE89</f>
        <v>0</v>
      </c>
      <c r="AF89" s="165">
        <f>AF$5*'(建設)投入係数表'!AF89</f>
        <v>652.53929764220322</v>
      </c>
      <c r="AG89" s="165">
        <f>AG$5*'(建設)投入係数表'!AG89</f>
        <v>213.99506026923913</v>
      </c>
      <c r="AH89" s="165">
        <f>AH$5*'(建設)投入係数表'!AH89</f>
        <v>0</v>
      </c>
      <c r="AI89" s="165">
        <f>AI$5*'(建設)投入係数表'!AI89</f>
        <v>0</v>
      </c>
      <c r="AJ89" s="165">
        <f>AJ$5*'(建設)投入係数表'!AJ89</f>
        <v>0</v>
      </c>
      <c r="AK89" s="403">
        <f>AK$5*'(建設)投入係数表'!AK89</f>
        <v>0</v>
      </c>
      <c r="AL89" s="403">
        <f>AL$5*'(建設)投入係数表'!AL89</f>
        <v>0</v>
      </c>
      <c r="AM89" s="403">
        <f>AM$5*'(建設)投入係数表'!AM89</f>
        <v>0</v>
      </c>
      <c r="AN89" s="403">
        <f>AN$5*'(建設)投入係数表'!AN89</f>
        <v>0</v>
      </c>
      <c r="AO89" s="403">
        <f>AO$5*'(建設)投入係数表'!AO89</f>
        <v>0</v>
      </c>
      <c r="AP89" s="403">
        <f>AP$5*'(建設)投入係数表'!AP89</f>
        <v>0</v>
      </c>
      <c r="AQ89" s="403">
        <f>AQ$5*'(建設)投入係数表'!AQ89</f>
        <v>0</v>
      </c>
      <c r="AR89" s="165">
        <f>AR$5*'(建設)投入係数表'!AR89</f>
        <v>0</v>
      </c>
      <c r="AS89" s="165">
        <f>AS$5*'(建設)投入係数表'!AS89</f>
        <v>0</v>
      </c>
      <c r="AT89" s="403">
        <f>AT$5*'(建設)投入係数表'!AT89</f>
        <v>0</v>
      </c>
      <c r="AU89" s="403">
        <f>AU$5*'(建設)投入係数表'!AU89</f>
        <v>0</v>
      </c>
      <c r="AV89" s="403">
        <f>AV$5*'(建設)投入係数表'!AV89</f>
        <v>0</v>
      </c>
      <c r="AW89" s="403">
        <f>AW$5*'(建設)投入係数表'!AW89</f>
        <v>0</v>
      </c>
      <c r="AX89" s="165">
        <f>AX$5*'(建設)投入係数表'!AX89</f>
        <v>0</v>
      </c>
      <c r="AY89" s="403">
        <f>AY$5*'(建設)投入係数表'!AY89</f>
        <v>0</v>
      </c>
      <c r="AZ89" s="403">
        <f>AZ$5*'(建設)投入係数表'!AZ89</f>
        <v>0</v>
      </c>
      <c r="BA89" s="403">
        <f>BA$5*'(建設)投入係数表'!BA89</f>
        <v>0</v>
      </c>
      <c r="BB89" s="165">
        <f>BB$5*'(建設)投入係数表'!BB89</f>
        <v>232.20517033985931</v>
      </c>
      <c r="BC89" s="165">
        <f>BC$5*'(建設)投入係数表'!BC89</f>
        <v>0</v>
      </c>
      <c r="BD89" s="403">
        <f>BD$5*'(建設)投入係数表'!BD89</f>
        <v>0</v>
      </c>
      <c r="BE89" s="403">
        <f>BE$5*'(建設)投入係数表'!BE89</f>
        <v>0</v>
      </c>
      <c r="BF89" s="403">
        <f>BF$5*'(建設)投入係数表'!BF89</f>
        <v>0</v>
      </c>
      <c r="BG89" s="403">
        <f>BG$5*'(建設)投入係数表'!BG89</f>
        <v>0</v>
      </c>
      <c r="BH89" s="403">
        <f>BH$5*'(建設)投入係数表'!BH89</f>
        <v>0</v>
      </c>
      <c r="BI89" s="403">
        <f>BI$5*'(建設)投入係数表'!BI89</f>
        <v>0</v>
      </c>
      <c r="BJ89" s="403">
        <f>BJ$5*'(建設)投入係数表'!BJ89</f>
        <v>187.00316569722551</v>
      </c>
      <c r="BK89" s="403">
        <f>BK$5*'(建設)投入係数表'!BK89</f>
        <v>0</v>
      </c>
      <c r="BL89" s="403">
        <f>BL$5*'(建設)投入係数表'!BL89</f>
        <v>2.8465442431086059</v>
      </c>
      <c r="BM89" s="403">
        <f>BM$5*'(建設)投入係数表'!BM89</f>
        <v>0</v>
      </c>
      <c r="BN89" s="403">
        <f>BN$5*'(建設)投入係数表'!BN89</f>
        <v>0</v>
      </c>
      <c r="BO89" s="165">
        <f>BO$5*'(建設)投入係数表'!BO89</f>
        <v>427.05862280009524</v>
      </c>
      <c r="BP89" s="403">
        <f>BP$5*'(建設)投入係数表'!BP89</f>
        <v>0</v>
      </c>
      <c r="BQ89" s="403">
        <f>BQ$5*'(建設)投入係数表'!BQ89</f>
        <v>75.748480945876963</v>
      </c>
      <c r="BR89" s="403">
        <f>BR$5*'(建設)投入係数表'!BR89</f>
        <v>48.096462536818315</v>
      </c>
      <c r="BS89" s="403">
        <f>BS$5*'(建設)投入係数表'!BS89</f>
        <v>46.250907620037864</v>
      </c>
      <c r="BT89" s="403">
        <f>BT$5*'(建設)投入係数表'!BT89</f>
        <v>12.172951200100799</v>
      </c>
      <c r="BU89" s="403">
        <f>BU$5*'(建設)投入係数表'!BU89</f>
        <v>263.29808046377605</v>
      </c>
      <c r="BV89" s="226">
        <f t="shared" si="4"/>
        <v>691.9039872721944</v>
      </c>
      <c r="BW89" s="407">
        <f t="shared" si="5"/>
        <v>2.7676159490887778E-3</v>
      </c>
    </row>
    <row r="90" spans="1:75" x14ac:dyDescent="0.25">
      <c r="A90" s="3">
        <v>85</v>
      </c>
      <c r="B90" s="8" t="s">
        <v>459</v>
      </c>
      <c r="C90" s="9" t="s">
        <v>308</v>
      </c>
      <c r="D90" s="165">
        <f>D$5*'(建設)投入係数表'!D90</f>
        <v>20.19262795724865</v>
      </c>
      <c r="E90" s="165">
        <f>E$5*'(建設)投入係数表'!E90</f>
        <v>8.7390861353145386</v>
      </c>
      <c r="F90" s="165">
        <f>F$5*'(建設)投入係数表'!F90</f>
        <v>0</v>
      </c>
      <c r="G90" s="165">
        <f>G$5*'(建設)投入係数表'!G90</f>
        <v>0</v>
      </c>
      <c r="H90" s="403">
        <f>H$5*'(建設)投入係数表'!H90</f>
        <v>0</v>
      </c>
      <c r="I90" s="403">
        <f>I$5*'(建設)投入係数表'!I90</f>
        <v>0</v>
      </c>
      <c r="J90" s="165">
        <f>J$5*'(建設)投入係数表'!J90</f>
        <v>0</v>
      </c>
      <c r="K90" s="403">
        <f>K$5*'(建設)投入係数表'!K90</f>
        <v>0</v>
      </c>
      <c r="L90" s="165">
        <f>L$5*'(建設)投入係数表'!L90</f>
        <v>0</v>
      </c>
      <c r="M90" s="403">
        <f>M$5*'(建設)投入係数表'!M90</f>
        <v>0</v>
      </c>
      <c r="N90" s="403">
        <f>N$5*'(建設)投入係数表'!N90</f>
        <v>0</v>
      </c>
      <c r="O90" s="165">
        <f>O$5*'(建設)投入係数表'!O90</f>
        <v>0</v>
      </c>
      <c r="P90" s="403">
        <f>P$5*'(建設)投入係数表'!P90</f>
        <v>0</v>
      </c>
      <c r="Q90" s="403">
        <f>Q$5*'(建設)投入係数表'!Q90</f>
        <v>0</v>
      </c>
      <c r="R90" s="403">
        <f>R$5*'(建設)投入係数表'!R90</f>
        <v>0</v>
      </c>
      <c r="S90" s="165">
        <f>S$5*'(建設)投入係数表'!S90</f>
        <v>10.07107056483772</v>
      </c>
      <c r="T90" s="165">
        <f>T$5*'(建設)投入係数表'!T90</f>
        <v>0</v>
      </c>
      <c r="U90" s="403">
        <f>U$5*'(建設)投入係数表'!U90</f>
        <v>0</v>
      </c>
      <c r="V90" s="403">
        <f>V$5*'(建設)投入係数表'!V90</f>
        <v>0</v>
      </c>
      <c r="W90" s="165">
        <f>W$5*'(建設)投入係数表'!W90</f>
        <v>10.164976208589604</v>
      </c>
      <c r="X90" s="403">
        <f>X$5*'(建設)投入係数表'!X90</f>
        <v>6.0239542059528821</v>
      </c>
      <c r="Y90" s="403">
        <f>Y$5*'(建設)投入係数表'!Y90</f>
        <v>2.5680609594840131</v>
      </c>
      <c r="Z90" s="403">
        <f>Z$5*'(建設)投入係数表'!Z90</f>
        <v>1.0196898723954126</v>
      </c>
      <c r="AA90" s="403">
        <f>AA$5*'(建設)投入係数表'!AA90</f>
        <v>0.18671381662035869</v>
      </c>
      <c r="AB90" s="403">
        <f>AB$5*'(建設)投入係数表'!AB90</f>
        <v>0</v>
      </c>
      <c r="AC90" s="403">
        <f>AC$5*'(建設)投入係数表'!AC90</f>
        <v>0</v>
      </c>
      <c r="AD90" s="403">
        <f>AD$5*'(建設)投入係数表'!AD90</f>
        <v>0</v>
      </c>
      <c r="AE90" s="403">
        <f>AE$5*'(建設)投入係数表'!AE90</f>
        <v>0</v>
      </c>
      <c r="AF90" s="165">
        <f>AF$5*'(建設)投入係数表'!AF90</f>
        <v>10.477452285139703</v>
      </c>
      <c r="AG90" s="165">
        <f>AG$5*'(建設)投入係数表'!AG90</f>
        <v>2.8502588636781949</v>
      </c>
      <c r="AH90" s="165">
        <f>AH$5*'(建設)投入係数表'!AH90</f>
        <v>0</v>
      </c>
      <c r="AI90" s="165">
        <f>AI$5*'(建設)投入係数表'!AI90</f>
        <v>0</v>
      </c>
      <c r="AJ90" s="165">
        <f>AJ$5*'(建設)投入係数表'!AJ90</f>
        <v>0</v>
      </c>
      <c r="AK90" s="403">
        <f>AK$5*'(建設)投入係数表'!AK90</f>
        <v>0</v>
      </c>
      <c r="AL90" s="403">
        <f>AL$5*'(建設)投入係数表'!AL90</f>
        <v>0</v>
      </c>
      <c r="AM90" s="403">
        <f>AM$5*'(建設)投入係数表'!AM90</f>
        <v>0</v>
      </c>
      <c r="AN90" s="403">
        <f>AN$5*'(建設)投入係数表'!AN90</f>
        <v>0</v>
      </c>
      <c r="AO90" s="403">
        <f>AO$5*'(建設)投入係数表'!AO90</f>
        <v>0</v>
      </c>
      <c r="AP90" s="403">
        <f>AP$5*'(建設)投入係数表'!AP90</f>
        <v>0</v>
      </c>
      <c r="AQ90" s="403">
        <f>AQ$5*'(建設)投入係数表'!AQ90</f>
        <v>0</v>
      </c>
      <c r="AR90" s="165">
        <f>AR$5*'(建設)投入係数表'!AR90</f>
        <v>0</v>
      </c>
      <c r="AS90" s="165">
        <f>AS$5*'(建設)投入係数表'!AS90</f>
        <v>0</v>
      </c>
      <c r="AT90" s="403">
        <f>AT$5*'(建設)投入係数表'!AT90</f>
        <v>0</v>
      </c>
      <c r="AU90" s="403">
        <f>AU$5*'(建設)投入係数表'!AU90</f>
        <v>0</v>
      </c>
      <c r="AV90" s="403">
        <f>AV$5*'(建設)投入係数表'!AV90</f>
        <v>0</v>
      </c>
      <c r="AW90" s="403">
        <f>AW$5*'(建設)投入係数表'!AW90</f>
        <v>0</v>
      </c>
      <c r="AX90" s="165">
        <f>AX$5*'(建設)投入係数表'!AX90</f>
        <v>0</v>
      </c>
      <c r="AY90" s="403">
        <f>AY$5*'(建設)投入係数表'!AY90</f>
        <v>0</v>
      </c>
      <c r="AZ90" s="403">
        <f>AZ$5*'(建設)投入係数表'!AZ90</f>
        <v>0</v>
      </c>
      <c r="BA90" s="403">
        <f>BA$5*'(建設)投入係数表'!BA90</f>
        <v>0</v>
      </c>
      <c r="BB90" s="165">
        <f>BB$5*'(建設)投入係数表'!BB90</f>
        <v>3.2656898431508341</v>
      </c>
      <c r="BC90" s="165">
        <f>BC$5*'(建設)投入係数表'!BC90</f>
        <v>0</v>
      </c>
      <c r="BD90" s="403">
        <f>BD$5*'(建設)投入係数表'!BD90</f>
        <v>0</v>
      </c>
      <c r="BE90" s="403">
        <f>BE$5*'(建設)投入係数表'!BE90</f>
        <v>0</v>
      </c>
      <c r="BF90" s="403">
        <f>BF$5*'(建設)投入係数表'!BF90</f>
        <v>0</v>
      </c>
      <c r="BG90" s="403">
        <f>BG$5*'(建設)投入係数表'!BG90</f>
        <v>0</v>
      </c>
      <c r="BH90" s="403">
        <f>BH$5*'(建設)投入係数表'!BH90</f>
        <v>0</v>
      </c>
      <c r="BI90" s="403">
        <f>BI$5*'(建設)投入係数表'!BI90</f>
        <v>0</v>
      </c>
      <c r="BJ90" s="403">
        <f>BJ$5*'(建設)投入係数表'!BJ90</f>
        <v>3.2451742420342824</v>
      </c>
      <c r="BK90" s="403">
        <f>BK$5*'(建設)投入係数表'!BK90</f>
        <v>0</v>
      </c>
      <c r="BL90" s="403">
        <f>BL$5*'(建設)投入係数表'!BL90</f>
        <v>0.11938324479616697</v>
      </c>
      <c r="BM90" s="403">
        <f>BM$5*'(建設)投入係数表'!BM90</f>
        <v>0</v>
      </c>
      <c r="BN90" s="403">
        <f>BN$5*'(建設)投入係数表'!BN90</f>
        <v>0</v>
      </c>
      <c r="BO90" s="165">
        <f>BO$5*'(建設)投入係数表'!BO90</f>
        <v>8.7322943705266383</v>
      </c>
      <c r="BP90" s="403">
        <f>BP$5*'(建設)投入係数表'!BP90</f>
        <v>0</v>
      </c>
      <c r="BQ90" s="403">
        <f>BQ$5*'(建設)投入係数表'!BQ90</f>
        <v>1.0139422789893522</v>
      </c>
      <c r="BR90" s="403">
        <f>BR$5*'(建設)投入係数表'!BR90</f>
        <v>1.0002730510256843</v>
      </c>
      <c r="BS90" s="403">
        <f>BS$5*'(建設)投入係数表'!BS90</f>
        <v>1.5072787446099074</v>
      </c>
      <c r="BT90" s="403">
        <f>BT$5*'(建設)投入係数表'!BT90</f>
        <v>0.26523990054051982</v>
      </c>
      <c r="BU90" s="403">
        <f>BU$5*'(建設)投入係数表'!BU90</f>
        <v>5.3395714152138254</v>
      </c>
      <c r="BV90" s="226">
        <f t="shared" si="4"/>
        <v>22.289281731662406</v>
      </c>
      <c r="BW90" s="407">
        <f t="shared" si="5"/>
        <v>8.9157126926649625E-5</v>
      </c>
    </row>
    <row r="91" spans="1:75" x14ac:dyDescent="0.25">
      <c r="A91" s="3">
        <v>86</v>
      </c>
      <c r="B91" s="8" t="s">
        <v>460</v>
      </c>
      <c r="C91" s="9" t="s">
        <v>461</v>
      </c>
      <c r="D91" s="165">
        <f>D$5*'(建設)投入係数表'!D91</f>
        <v>584.36984010536469</v>
      </c>
      <c r="E91" s="165">
        <f>E$5*'(建設)投入係数表'!E91</f>
        <v>176.107049856912</v>
      </c>
      <c r="F91" s="165">
        <f>F$5*'(建設)投入係数表'!F91</f>
        <v>0</v>
      </c>
      <c r="G91" s="165">
        <f>G$5*'(建設)投入係数表'!G91</f>
        <v>0</v>
      </c>
      <c r="H91" s="403">
        <f>H$5*'(建設)投入係数表'!H91</f>
        <v>0</v>
      </c>
      <c r="I91" s="403">
        <f>I$5*'(建設)投入係数表'!I91</f>
        <v>0</v>
      </c>
      <c r="J91" s="165">
        <f>J$5*'(建設)投入係数表'!J91</f>
        <v>0</v>
      </c>
      <c r="K91" s="403">
        <f>K$5*'(建設)投入係数表'!K91</f>
        <v>0</v>
      </c>
      <c r="L91" s="165">
        <f>L$5*'(建設)投入係数表'!L91</f>
        <v>0</v>
      </c>
      <c r="M91" s="403">
        <f>M$5*'(建設)投入係数表'!M91</f>
        <v>0</v>
      </c>
      <c r="N91" s="403">
        <f>N$5*'(建設)投入係数表'!N91</f>
        <v>0</v>
      </c>
      <c r="O91" s="165">
        <f>O$5*'(建設)投入係数表'!O91</f>
        <v>0</v>
      </c>
      <c r="P91" s="403">
        <f>P$5*'(建設)投入係数表'!P91</f>
        <v>0</v>
      </c>
      <c r="Q91" s="403">
        <f>Q$5*'(建設)投入係数表'!Q91</f>
        <v>0</v>
      </c>
      <c r="R91" s="403">
        <f>R$5*'(建設)投入係数表'!R91</f>
        <v>0</v>
      </c>
      <c r="S91" s="165">
        <f>S$5*'(建設)投入係数表'!S91</f>
        <v>259.50220592913183</v>
      </c>
      <c r="T91" s="165">
        <f>T$5*'(建設)投入係数表'!T91</f>
        <v>0</v>
      </c>
      <c r="U91" s="403">
        <f>U$5*'(建設)投入係数表'!U91</f>
        <v>0</v>
      </c>
      <c r="V91" s="403">
        <f>V$5*'(建設)投入係数表'!V91</f>
        <v>0</v>
      </c>
      <c r="W91" s="165">
        <f>W$5*'(建設)投入係数表'!W91</f>
        <v>240.14756292792936</v>
      </c>
      <c r="X91" s="403">
        <f>X$5*'(建設)投入係数表'!X91</f>
        <v>145.96504422116601</v>
      </c>
      <c r="Y91" s="403">
        <f>Y$5*'(建設)投入係数表'!Y91</f>
        <v>61.182926017180534</v>
      </c>
      <c r="Z91" s="403">
        <f>Z$5*'(建設)投入係数表'!Z91</f>
        <v>23.669164916814729</v>
      </c>
      <c r="AA91" s="403">
        <f>AA$5*'(建設)投入係数表'!AA91</f>
        <v>4.425562010608739</v>
      </c>
      <c r="AB91" s="403">
        <f>AB$5*'(建設)投入係数表'!AB91</f>
        <v>0</v>
      </c>
      <c r="AC91" s="403">
        <f>AC$5*'(建設)投入係数表'!AC91</f>
        <v>0</v>
      </c>
      <c r="AD91" s="403">
        <f>AD$5*'(建設)投入係数表'!AD91</f>
        <v>0</v>
      </c>
      <c r="AE91" s="403">
        <f>AE$5*'(建設)投入係数表'!AE91</f>
        <v>0</v>
      </c>
      <c r="AF91" s="165">
        <f>AF$5*'(建設)投入係数表'!AF91</f>
        <v>524.21467444514451</v>
      </c>
      <c r="AG91" s="165">
        <f>AG$5*'(建設)投入係数表'!AG91</f>
        <v>138.96991306864308</v>
      </c>
      <c r="AH91" s="165">
        <f>AH$5*'(建設)投入係数表'!AH91</f>
        <v>0</v>
      </c>
      <c r="AI91" s="165">
        <f>AI$5*'(建設)投入係数表'!AI91</f>
        <v>0</v>
      </c>
      <c r="AJ91" s="165">
        <f>AJ$5*'(建設)投入係数表'!AJ91</f>
        <v>0</v>
      </c>
      <c r="AK91" s="403">
        <f>AK$5*'(建設)投入係数表'!AK91</f>
        <v>0</v>
      </c>
      <c r="AL91" s="403">
        <f>AL$5*'(建設)投入係数表'!AL91</f>
        <v>0</v>
      </c>
      <c r="AM91" s="403">
        <f>AM$5*'(建設)投入係数表'!AM91</f>
        <v>0</v>
      </c>
      <c r="AN91" s="403">
        <f>AN$5*'(建設)投入係数表'!AN91</f>
        <v>0</v>
      </c>
      <c r="AO91" s="403">
        <f>AO$5*'(建設)投入係数表'!AO91</f>
        <v>0</v>
      </c>
      <c r="AP91" s="403">
        <f>AP$5*'(建設)投入係数表'!AP91</f>
        <v>0</v>
      </c>
      <c r="AQ91" s="403">
        <f>AQ$5*'(建設)投入係数表'!AQ91</f>
        <v>0</v>
      </c>
      <c r="AR91" s="165">
        <f>AR$5*'(建設)投入係数表'!AR91</f>
        <v>0</v>
      </c>
      <c r="AS91" s="165">
        <f>AS$5*'(建設)投入係数表'!AS91</f>
        <v>0</v>
      </c>
      <c r="AT91" s="403">
        <f>AT$5*'(建設)投入係数表'!AT91</f>
        <v>0</v>
      </c>
      <c r="AU91" s="403">
        <f>AU$5*'(建設)投入係数表'!AU91</f>
        <v>0</v>
      </c>
      <c r="AV91" s="403">
        <f>AV$5*'(建設)投入係数表'!AV91</f>
        <v>0</v>
      </c>
      <c r="AW91" s="403">
        <f>AW$5*'(建設)投入係数表'!AW91</f>
        <v>0</v>
      </c>
      <c r="AX91" s="165">
        <f>AX$5*'(建設)投入係数表'!AX91</f>
        <v>0</v>
      </c>
      <c r="AY91" s="403">
        <f>AY$5*'(建設)投入係数表'!AY91</f>
        <v>0</v>
      </c>
      <c r="AZ91" s="403">
        <f>AZ$5*'(建設)投入係数表'!AZ91</f>
        <v>0</v>
      </c>
      <c r="BA91" s="403">
        <f>BA$5*'(建設)投入係数表'!BA91</f>
        <v>0</v>
      </c>
      <c r="BB91" s="165">
        <f>BB$5*'(建設)投入係数表'!BB91</f>
        <v>152.75629803633902</v>
      </c>
      <c r="BC91" s="165">
        <f>BC$5*'(建設)投入係数表'!BC91</f>
        <v>0</v>
      </c>
      <c r="BD91" s="403">
        <f>BD$5*'(建設)投入係数表'!BD91</f>
        <v>0</v>
      </c>
      <c r="BE91" s="403">
        <f>BE$5*'(建設)投入係数表'!BE91</f>
        <v>0</v>
      </c>
      <c r="BF91" s="403">
        <f>BF$5*'(建設)投入係数表'!BF91</f>
        <v>0</v>
      </c>
      <c r="BG91" s="403">
        <f>BG$5*'(建設)投入係数表'!BG91</f>
        <v>0</v>
      </c>
      <c r="BH91" s="403">
        <f>BH$5*'(建設)投入係数表'!BH91</f>
        <v>0</v>
      </c>
      <c r="BI91" s="403">
        <f>BI$5*'(建設)投入係数表'!BI91</f>
        <v>0</v>
      </c>
      <c r="BJ91" s="403">
        <f>BJ$5*'(建設)投入係数表'!BJ91</f>
        <v>109.11898388840274</v>
      </c>
      <c r="BK91" s="403">
        <f>BK$5*'(建設)投入係数表'!BK91</f>
        <v>0</v>
      </c>
      <c r="BL91" s="403">
        <f>BL$5*'(建設)投入係数表'!BL91</f>
        <v>2.3951263487230996</v>
      </c>
      <c r="BM91" s="403">
        <f>BM$5*'(建設)投入係数表'!BM91</f>
        <v>0</v>
      </c>
      <c r="BN91" s="403">
        <f>BN$5*'(建設)投入係数表'!BN91</f>
        <v>0</v>
      </c>
      <c r="BO91" s="165">
        <f>BO$5*'(建設)投入係数表'!BO91</f>
        <v>448.54082738361137</v>
      </c>
      <c r="BP91" s="403">
        <f>BP$5*'(建設)投入係数表'!BP91</f>
        <v>0</v>
      </c>
      <c r="BQ91" s="403">
        <f>BQ$5*'(建設)投入係数表'!BQ91</f>
        <v>34.753745700531589</v>
      </c>
      <c r="BR91" s="403">
        <f>BR$5*'(建設)投入係数表'!BR91</f>
        <v>88.440808928187579</v>
      </c>
      <c r="BS91" s="403">
        <f>BS$5*'(建設)投入係数表'!BS91</f>
        <v>60.089388062676861</v>
      </c>
      <c r="BT91" s="403">
        <f>BT$5*'(建設)投入係数表'!BT91</f>
        <v>15.018819309429672</v>
      </c>
      <c r="BU91" s="403">
        <f>BU$5*'(建設)投入係数表'!BU91</f>
        <v>345.03166291237051</v>
      </c>
      <c r="BV91" s="226">
        <f t="shared" si="4"/>
        <v>890.09123231609215</v>
      </c>
      <c r="BW91" s="407">
        <f t="shared" si="5"/>
        <v>3.5603649292643685E-3</v>
      </c>
    </row>
    <row r="92" spans="1:75" x14ac:dyDescent="0.25">
      <c r="A92" s="3">
        <v>87</v>
      </c>
      <c r="B92" s="8" t="s">
        <v>462</v>
      </c>
      <c r="C92" s="9" t="s">
        <v>463</v>
      </c>
      <c r="D92" s="165">
        <f>D$5*'(建設)投入係数表'!D92</f>
        <v>29.01350292188858</v>
      </c>
      <c r="E92" s="165">
        <f>E$5*'(建設)投入係数表'!E92</f>
        <v>11.261917005786403</v>
      </c>
      <c r="F92" s="165">
        <f>F$5*'(建設)投入係数表'!F92</f>
        <v>0</v>
      </c>
      <c r="G92" s="165">
        <f>G$5*'(建設)投入係数表'!G92</f>
        <v>0</v>
      </c>
      <c r="H92" s="403">
        <f>H$5*'(建設)投入係数表'!H92</f>
        <v>0</v>
      </c>
      <c r="I92" s="403">
        <f>I$5*'(建設)投入係数表'!I92</f>
        <v>0</v>
      </c>
      <c r="J92" s="165">
        <f>J$5*'(建設)投入係数表'!J92</f>
        <v>0</v>
      </c>
      <c r="K92" s="403">
        <f>K$5*'(建設)投入係数表'!K92</f>
        <v>0</v>
      </c>
      <c r="L92" s="165">
        <f>L$5*'(建設)投入係数表'!L92</f>
        <v>0</v>
      </c>
      <c r="M92" s="403">
        <f>M$5*'(建設)投入係数表'!M92</f>
        <v>0</v>
      </c>
      <c r="N92" s="403">
        <f>N$5*'(建設)投入係数表'!N92</f>
        <v>0</v>
      </c>
      <c r="O92" s="165">
        <f>O$5*'(建設)投入係数表'!O92</f>
        <v>0</v>
      </c>
      <c r="P92" s="403">
        <f>P$5*'(建設)投入係数表'!P92</f>
        <v>0</v>
      </c>
      <c r="Q92" s="403">
        <f>Q$5*'(建設)投入係数表'!Q92</f>
        <v>0</v>
      </c>
      <c r="R92" s="403">
        <f>R$5*'(建設)投入係数表'!R92</f>
        <v>0</v>
      </c>
      <c r="S92" s="165">
        <f>S$5*'(建設)投入係数表'!S92</f>
        <v>9.1933514171884525</v>
      </c>
      <c r="T92" s="165">
        <f>T$5*'(建設)投入係数表'!T92</f>
        <v>0</v>
      </c>
      <c r="U92" s="403">
        <f>U$5*'(建設)投入係数表'!U92</f>
        <v>0</v>
      </c>
      <c r="V92" s="403">
        <f>V$5*'(建設)投入係数表'!V92</f>
        <v>0</v>
      </c>
      <c r="W92" s="165">
        <f>W$5*'(建設)投入係数表'!W92</f>
        <v>8.8300188900564738</v>
      </c>
      <c r="X92" s="403">
        <f>X$5*'(建設)投入係数表'!X92</f>
        <v>5.5605731131872762</v>
      </c>
      <c r="Y92" s="403">
        <f>Y$5*'(建設)投入係数表'!Y92</f>
        <v>2.2526850521789594</v>
      </c>
      <c r="Z92" s="403">
        <f>Z$5*'(建設)投入係数表'!Z92</f>
        <v>0.86519140688095619</v>
      </c>
      <c r="AA92" s="403">
        <f>AA$5*'(建設)投入係数表'!AA92</f>
        <v>0.16226319777721648</v>
      </c>
      <c r="AB92" s="403">
        <f>AB$5*'(建設)投入係数表'!AB92</f>
        <v>0</v>
      </c>
      <c r="AC92" s="403">
        <f>AC$5*'(建設)投入係数表'!AC92</f>
        <v>0</v>
      </c>
      <c r="AD92" s="403">
        <f>AD$5*'(建設)投入係数表'!AD92</f>
        <v>0</v>
      </c>
      <c r="AE92" s="403">
        <f>AE$5*'(建設)投入係数表'!AE92</f>
        <v>0</v>
      </c>
      <c r="AF92" s="165">
        <f>AF$5*'(建設)投入係数表'!AF92</f>
        <v>2.9967446919171761</v>
      </c>
      <c r="AG92" s="165">
        <f>AG$5*'(建設)投入係数表'!AG92</f>
        <v>1.0055079880198075</v>
      </c>
      <c r="AH92" s="165">
        <f>AH$5*'(建設)投入係数表'!AH92</f>
        <v>0</v>
      </c>
      <c r="AI92" s="165">
        <f>AI$5*'(建設)投入係数表'!AI92</f>
        <v>0</v>
      </c>
      <c r="AJ92" s="165">
        <f>AJ$5*'(建設)投入係数表'!AJ92</f>
        <v>0</v>
      </c>
      <c r="AK92" s="403">
        <f>AK$5*'(建設)投入係数表'!AK92</f>
        <v>0</v>
      </c>
      <c r="AL92" s="403">
        <f>AL$5*'(建設)投入係数表'!AL92</f>
        <v>0</v>
      </c>
      <c r="AM92" s="403">
        <f>AM$5*'(建設)投入係数表'!AM92</f>
        <v>0</v>
      </c>
      <c r="AN92" s="403">
        <f>AN$5*'(建設)投入係数表'!AN92</f>
        <v>0</v>
      </c>
      <c r="AO92" s="403">
        <f>AO$5*'(建設)投入係数表'!AO92</f>
        <v>0</v>
      </c>
      <c r="AP92" s="403">
        <f>AP$5*'(建設)投入係数表'!AP92</f>
        <v>0</v>
      </c>
      <c r="AQ92" s="403">
        <f>AQ$5*'(建設)投入係数表'!AQ92</f>
        <v>0</v>
      </c>
      <c r="AR92" s="165">
        <f>AR$5*'(建設)投入係数表'!AR92</f>
        <v>0</v>
      </c>
      <c r="AS92" s="165">
        <f>AS$5*'(建設)投入係数表'!AS92</f>
        <v>0</v>
      </c>
      <c r="AT92" s="403">
        <f>AT$5*'(建設)投入係数表'!AT92</f>
        <v>0</v>
      </c>
      <c r="AU92" s="403">
        <f>AU$5*'(建設)投入係数表'!AU92</f>
        <v>0</v>
      </c>
      <c r="AV92" s="403">
        <f>AV$5*'(建設)投入係数表'!AV92</f>
        <v>0</v>
      </c>
      <c r="AW92" s="403">
        <f>AW$5*'(建設)投入係数表'!AW92</f>
        <v>0</v>
      </c>
      <c r="AX92" s="165">
        <f>AX$5*'(建設)投入係数表'!AX92</f>
        <v>0</v>
      </c>
      <c r="AY92" s="403">
        <f>AY$5*'(建設)投入係数表'!AY92</f>
        <v>0</v>
      </c>
      <c r="AZ92" s="403">
        <f>AZ$5*'(建設)投入係数表'!AZ92</f>
        <v>0</v>
      </c>
      <c r="BA92" s="403">
        <f>BA$5*'(建設)投入係数表'!BA92</f>
        <v>0</v>
      </c>
      <c r="BB92" s="165">
        <f>BB$5*'(建設)投入係数表'!BB92</f>
        <v>1.1113093794602837</v>
      </c>
      <c r="BC92" s="165">
        <f>BC$5*'(建設)投入係数表'!BC92</f>
        <v>0</v>
      </c>
      <c r="BD92" s="403">
        <f>BD$5*'(建設)投入係数表'!BD92</f>
        <v>0</v>
      </c>
      <c r="BE92" s="403">
        <f>BE$5*'(建設)投入係数表'!BE92</f>
        <v>0</v>
      </c>
      <c r="BF92" s="403">
        <f>BF$5*'(建設)投入係数表'!BF92</f>
        <v>0</v>
      </c>
      <c r="BG92" s="403">
        <f>BG$5*'(建設)投入係数表'!BG92</f>
        <v>0</v>
      </c>
      <c r="BH92" s="403">
        <f>BH$5*'(建設)投入係数表'!BH92</f>
        <v>0</v>
      </c>
      <c r="BI92" s="403">
        <f>BI$5*'(建設)投入係数表'!BI92</f>
        <v>0</v>
      </c>
      <c r="BJ92" s="403">
        <f>BJ$5*'(建設)投入係数表'!BJ92</f>
        <v>0.8112935605085706</v>
      </c>
      <c r="BK92" s="403">
        <f>BK$5*'(建設)投入係数表'!BK92</f>
        <v>0</v>
      </c>
      <c r="BL92" s="403">
        <f>BL$5*'(建設)投入係数表'!BL92</f>
        <v>1.4922905599520871E-2</v>
      </c>
      <c r="BM92" s="403">
        <f>BM$5*'(建設)投入係数表'!BM92</f>
        <v>0</v>
      </c>
      <c r="BN92" s="403">
        <f>BN$5*'(建設)投入係数表'!BN92</f>
        <v>0</v>
      </c>
      <c r="BO92" s="165">
        <f>BO$5*'(建設)投入係数表'!BO92</f>
        <v>1.8884061846276765</v>
      </c>
      <c r="BP92" s="403">
        <f>BP$5*'(建設)投入係数表'!BP92</f>
        <v>0</v>
      </c>
      <c r="BQ92" s="403">
        <f>BQ$5*'(建設)投入係数表'!BQ92</f>
        <v>0.31467174175531626</v>
      </c>
      <c r="BR92" s="403">
        <f>BR$5*'(建設)投入係数表'!BR92</f>
        <v>0.25006826275642108</v>
      </c>
      <c r="BS92" s="403">
        <f>BS$5*'(建設)投入係数表'!BS92</f>
        <v>0.20176172171943643</v>
      </c>
      <c r="BT92" s="403">
        <f>BT$5*'(建設)投入係数表'!BT92</f>
        <v>5.3047980108103972E-2</v>
      </c>
      <c r="BU92" s="403">
        <f>BU$5*'(建設)投入係数表'!BU92</f>
        <v>1.1632637726001547</v>
      </c>
      <c r="BV92" s="226">
        <f t="shared" si="4"/>
        <v>11.649742715071932</v>
      </c>
      <c r="BW92" s="407">
        <f t="shared" si="5"/>
        <v>4.6598970860287729E-5</v>
      </c>
    </row>
    <row r="93" spans="1:75" x14ac:dyDescent="0.25">
      <c r="A93" s="3">
        <v>88</v>
      </c>
      <c r="B93" s="8" t="s">
        <v>464</v>
      </c>
      <c r="C93" s="9" t="s">
        <v>465</v>
      </c>
      <c r="D93" s="165">
        <f>D$5*'(建設)投入係数表'!D93</f>
        <v>469.44031495844149</v>
      </c>
      <c r="E93" s="165">
        <f>E$5*'(建設)投入係数表'!E93</f>
        <v>190.83701836597373</v>
      </c>
      <c r="F93" s="165">
        <f>F$5*'(建設)投入係数表'!F93</f>
        <v>0</v>
      </c>
      <c r="G93" s="165">
        <f>G$5*'(建設)投入係数表'!G93</f>
        <v>0</v>
      </c>
      <c r="H93" s="403">
        <f>H$5*'(建設)投入係数表'!H93</f>
        <v>0</v>
      </c>
      <c r="I93" s="403">
        <f>I$5*'(建設)投入係数表'!I93</f>
        <v>0</v>
      </c>
      <c r="J93" s="165">
        <f>J$5*'(建設)投入係数表'!J93</f>
        <v>0</v>
      </c>
      <c r="K93" s="403">
        <f>K$5*'(建設)投入係数表'!K93</f>
        <v>0</v>
      </c>
      <c r="L93" s="165">
        <f>L$5*'(建設)投入係数表'!L93</f>
        <v>0</v>
      </c>
      <c r="M93" s="403">
        <f>M$5*'(建設)投入係数表'!M93</f>
        <v>0</v>
      </c>
      <c r="N93" s="403">
        <f>N$5*'(建設)投入係数表'!N93</f>
        <v>0</v>
      </c>
      <c r="O93" s="165">
        <f>O$5*'(建設)投入係数表'!O93</f>
        <v>0</v>
      </c>
      <c r="P93" s="403">
        <f>P$5*'(建設)投入係数表'!P93</f>
        <v>0</v>
      </c>
      <c r="Q93" s="403">
        <f>Q$5*'(建設)投入係数表'!Q93</f>
        <v>0</v>
      </c>
      <c r="R93" s="403">
        <f>R$5*'(建設)投入係数表'!R93</f>
        <v>0</v>
      </c>
      <c r="S93" s="165">
        <f>S$5*'(建設)投入係数表'!S93</f>
        <v>209.33601671435039</v>
      </c>
      <c r="T93" s="165">
        <f>T$5*'(建設)投入係数表'!T93</f>
        <v>0</v>
      </c>
      <c r="U93" s="403">
        <f>U$5*'(建設)投入係数表'!U93</f>
        <v>0</v>
      </c>
      <c r="V93" s="403">
        <f>V$5*'(建設)投入係数表'!V93</f>
        <v>0</v>
      </c>
      <c r="W93" s="165">
        <f>W$5*'(建設)投入係数表'!W93</f>
        <v>209.59634092125856</v>
      </c>
      <c r="X93" s="403">
        <f>X$5*'(建設)投入係数表'!X93</f>
        <v>164.03690683902462</v>
      </c>
      <c r="Y93" s="403">
        <f>Y$5*'(建設)投入係数表'!Y93</f>
        <v>52.577669117856907</v>
      </c>
      <c r="Z93" s="403">
        <f>Z$5*'(建設)投入係数表'!Z93</f>
        <v>17.334727830722017</v>
      </c>
      <c r="AA93" s="403">
        <f>AA$5*'(建設)投入係数表'!AA93</f>
        <v>5.0012629451881789</v>
      </c>
      <c r="AB93" s="403">
        <f>AB$5*'(建設)投入係数表'!AB93</f>
        <v>0</v>
      </c>
      <c r="AC93" s="403">
        <f>AC$5*'(建設)投入係数表'!AC93</f>
        <v>0</v>
      </c>
      <c r="AD93" s="403">
        <f>AD$5*'(建設)投入係数表'!AD93</f>
        <v>0</v>
      </c>
      <c r="AE93" s="403">
        <f>AE$5*'(建設)投入係数表'!AE93</f>
        <v>0</v>
      </c>
      <c r="AF93" s="165">
        <f>AF$5*'(建設)投入係数表'!AF93</f>
        <v>278.66751198410958</v>
      </c>
      <c r="AG93" s="165">
        <f>AG$5*'(建設)投入係数表'!AG93</f>
        <v>93.912070865330307</v>
      </c>
      <c r="AH93" s="165">
        <f>AH$5*'(建設)投入係数表'!AH93</f>
        <v>0</v>
      </c>
      <c r="AI93" s="165">
        <f>AI$5*'(建設)投入係数表'!AI93</f>
        <v>0</v>
      </c>
      <c r="AJ93" s="165">
        <f>AJ$5*'(建設)投入係数表'!AJ93</f>
        <v>0</v>
      </c>
      <c r="AK93" s="403">
        <f>AK$5*'(建設)投入係数表'!AK93</f>
        <v>0</v>
      </c>
      <c r="AL93" s="403">
        <f>AL$5*'(建設)投入係数表'!AL93</f>
        <v>0</v>
      </c>
      <c r="AM93" s="403">
        <f>AM$5*'(建設)投入係数表'!AM93</f>
        <v>0</v>
      </c>
      <c r="AN93" s="403">
        <f>AN$5*'(建設)投入係数表'!AN93</f>
        <v>0</v>
      </c>
      <c r="AO93" s="403">
        <f>AO$5*'(建設)投入係数表'!AO93</f>
        <v>0</v>
      </c>
      <c r="AP93" s="403">
        <f>AP$5*'(建設)投入係数表'!AP93</f>
        <v>0</v>
      </c>
      <c r="AQ93" s="403">
        <f>AQ$5*'(建設)投入係数表'!AQ93</f>
        <v>0</v>
      </c>
      <c r="AR93" s="165">
        <f>AR$5*'(建設)投入係数表'!AR93</f>
        <v>0</v>
      </c>
      <c r="AS93" s="165">
        <f>AS$5*'(建設)投入係数表'!AS93</f>
        <v>0</v>
      </c>
      <c r="AT93" s="403">
        <f>AT$5*'(建設)投入係数表'!AT93</f>
        <v>0</v>
      </c>
      <c r="AU93" s="403">
        <f>AU$5*'(建設)投入係数表'!AU93</f>
        <v>0</v>
      </c>
      <c r="AV93" s="403">
        <f>AV$5*'(建設)投入係数表'!AV93</f>
        <v>0</v>
      </c>
      <c r="AW93" s="403">
        <f>AW$5*'(建設)投入係数表'!AW93</f>
        <v>0</v>
      </c>
      <c r="AX93" s="165">
        <f>AX$5*'(建設)投入係数表'!AX93</f>
        <v>0</v>
      </c>
      <c r="AY93" s="403">
        <f>AY$5*'(建設)投入係数表'!AY93</f>
        <v>0</v>
      </c>
      <c r="AZ93" s="403">
        <f>AZ$5*'(建設)投入係数表'!AZ93</f>
        <v>0</v>
      </c>
      <c r="BA93" s="403">
        <f>BA$5*'(建設)投入係数表'!BA93</f>
        <v>0</v>
      </c>
      <c r="BB93" s="165">
        <f>BB$5*'(建設)投入係数表'!BB93</f>
        <v>83.36770011530129</v>
      </c>
      <c r="BC93" s="165">
        <f>BC$5*'(建設)投入係数表'!BC93</f>
        <v>0</v>
      </c>
      <c r="BD93" s="403">
        <f>BD$5*'(建設)投入係数表'!BD93</f>
        <v>0</v>
      </c>
      <c r="BE93" s="403">
        <f>BE$5*'(建設)投入係数表'!BE93</f>
        <v>0</v>
      </c>
      <c r="BF93" s="403">
        <f>BF$5*'(建設)投入係数表'!BF93</f>
        <v>0</v>
      </c>
      <c r="BG93" s="403">
        <f>BG$5*'(建設)投入係数表'!BG93</f>
        <v>0</v>
      </c>
      <c r="BH93" s="403">
        <f>BH$5*'(建設)投入係数表'!BH93</f>
        <v>0</v>
      </c>
      <c r="BI93" s="403">
        <f>BI$5*'(建設)投入係数表'!BI93</f>
        <v>0</v>
      </c>
      <c r="BJ93" s="403">
        <f>BJ$5*'(建設)投入係数表'!BJ93</f>
        <v>28.800921398054253</v>
      </c>
      <c r="BK93" s="403">
        <f>BK$5*'(建設)投入係数表'!BK93</f>
        <v>0</v>
      </c>
      <c r="BL93" s="403">
        <f>BL$5*'(建設)投入係数表'!BL93</f>
        <v>0.32457319678957891</v>
      </c>
      <c r="BM93" s="403">
        <f>BM$5*'(建設)投入係数表'!BM93</f>
        <v>0</v>
      </c>
      <c r="BN93" s="403">
        <f>BN$5*'(建設)投入係数表'!BN93</f>
        <v>0</v>
      </c>
      <c r="BO93" s="165">
        <f>BO$5*'(建設)投入係数表'!BO93</f>
        <v>174.2910191342269</v>
      </c>
      <c r="BP93" s="403">
        <f>BP$5*'(建設)投入係数表'!BP93</f>
        <v>0</v>
      </c>
      <c r="BQ93" s="403">
        <f>BQ$5*'(建設)投入係数表'!BQ93</f>
        <v>16.834938183909419</v>
      </c>
      <c r="BR93" s="403">
        <f>BR$5*'(建設)投入係数表'!BR93</f>
        <v>15.254164028141686</v>
      </c>
      <c r="BS93" s="403">
        <f>BS$5*'(建設)投入係数表'!BS93</f>
        <v>0.36791843372367822</v>
      </c>
      <c r="BT93" s="403">
        <f>BT$5*'(建設)投入係数表'!BT93</f>
        <v>9.801394442326739</v>
      </c>
      <c r="BU93" s="403">
        <f>BU$5*'(建設)投入係数表'!BU93</f>
        <v>122.25711551048512</v>
      </c>
      <c r="BV93" s="226">
        <f t="shared" si="4"/>
        <v>432.59159192622218</v>
      </c>
      <c r="BW93" s="407">
        <f t="shared" si="5"/>
        <v>1.7303663677048888E-3</v>
      </c>
    </row>
    <row r="94" spans="1:75" x14ac:dyDescent="0.25">
      <c r="A94" s="3">
        <v>89</v>
      </c>
      <c r="B94" s="8" t="s">
        <v>466</v>
      </c>
      <c r="C94" s="9" t="s">
        <v>5</v>
      </c>
      <c r="D94" s="165">
        <f>D$5*'(建設)投入係数表'!D94</f>
        <v>0</v>
      </c>
      <c r="E94" s="165">
        <f>E$5*'(建設)投入係数表'!E94</f>
        <v>0</v>
      </c>
      <c r="F94" s="165">
        <f>F$5*'(建設)投入係数表'!F94</f>
        <v>0</v>
      </c>
      <c r="G94" s="165">
        <f>G$5*'(建設)投入係数表'!G94</f>
        <v>0</v>
      </c>
      <c r="H94" s="403">
        <f>H$5*'(建設)投入係数表'!H94</f>
        <v>0</v>
      </c>
      <c r="I94" s="403">
        <f>I$5*'(建設)投入係数表'!I94</f>
        <v>0</v>
      </c>
      <c r="J94" s="165">
        <f>J$5*'(建設)投入係数表'!J94</f>
        <v>0</v>
      </c>
      <c r="K94" s="403">
        <f>K$5*'(建設)投入係数表'!K94</f>
        <v>0</v>
      </c>
      <c r="L94" s="165">
        <f>L$5*'(建設)投入係数表'!L94</f>
        <v>0</v>
      </c>
      <c r="M94" s="403">
        <f>M$5*'(建設)投入係数表'!M94</f>
        <v>0</v>
      </c>
      <c r="N94" s="403">
        <f>N$5*'(建設)投入係数表'!N94</f>
        <v>0</v>
      </c>
      <c r="O94" s="165">
        <f>O$5*'(建設)投入係数表'!O94</f>
        <v>0</v>
      </c>
      <c r="P94" s="403">
        <f>P$5*'(建設)投入係数表'!P94</f>
        <v>0</v>
      </c>
      <c r="Q94" s="403">
        <f>Q$5*'(建設)投入係数表'!Q94</f>
        <v>0</v>
      </c>
      <c r="R94" s="403">
        <f>R$5*'(建設)投入係数表'!R94</f>
        <v>0</v>
      </c>
      <c r="S94" s="165">
        <f>S$5*'(建設)投入係数表'!S94</f>
        <v>0</v>
      </c>
      <c r="T94" s="165">
        <f>T$5*'(建設)投入係数表'!T94</f>
        <v>0</v>
      </c>
      <c r="U94" s="403">
        <f>U$5*'(建設)投入係数表'!U94</f>
        <v>0</v>
      </c>
      <c r="V94" s="403">
        <f>V$5*'(建設)投入係数表'!V94</f>
        <v>0</v>
      </c>
      <c r="W94" s="165">
        <f>W$5*'(建設)投入係数表'!W94</f>
        <v>0</v>
      </c>
      <c r="X94" s="403">
        <f>X$5*'(建設)投入係数表'!X94</f>
        <v>0</v>
      </c>
      <c r="Y94" s="403">
        <f>Y$5*'(建設)投入係数表'!Y94</f>
        <v>0</v>
      </c>
      <c r="Z94" s="403">
        <f>Z$5*'(建設)投入係数表'!Z94</f>
        <v>0</v>
      </c>
      <c r="AA94" s="403">
        <f>AA$5*'(建設)投入係数表'!AA94</f>
        <v>0</v>
      </c>
      <c r="AB94" s="403">
        <f>AB$5*'(建設)投入係数表'!AB94</f>
        <v>0</v>
      </c>
      <c r="AC94" s="403">
        <f>AC$5*'(建設)投入係数表'!AC94</f>
        <v>0</v>
      </c>
      <c r="AD94" s="403">
        <f>AD$5*'(建設)投入係数表'!AD94</f>
        <v>0</v>
      </c>
      <c r="AE94" s="403">
        <f>AE$5*'(建設)投入係数表'!AE94</f>
        <v>0</v>
      </c>
      <c r="AF94" s="165">
        <f>AF$5*'(建設)投入係数表'!AF94</f>
        <v>0</v>
      </c>
      <c r="AG94" s="165">
        <f>AG$5*'(建設)投入係数表'!AG94</f>
        <v>0</v>
      </c>
      <c r="AH94" s="165">
        <f>AH$5*'(建設)投入係数表'!AH94</f>
        <v>0</v>
      </c>
      <c r="AI94" s="165">
        <f>AI$5*'(建設)投入係数表'!AI94</f>
        <v>0</v>
      </c>
      <c r="AJ94" s="165">
        <f>AJ$5*'(建設)投入係数表'!AJ94</f>
        <v>0</v>
      </c>
      <c r="AK94" s="403">
        <f>AK$5*'(建設)投入係数表'!AK94</f>
        <v>0</v>
      </c>
      <c r="AL94" s="403">
        <f>AL$5*'(建設)投入係数表'!AL94</f>
        <v>0</v>
      </c>
      <c r="AM94" s="403">
        <f>AM$5*'(建設)投入係数表'!AM94</f>
        <v>0</v>
      </c>
      <c r="AN94" s="403">
        <f>AN$5*'(建設)投入係数表'!AN94</f>
        <v>0</v>
      </c>
      <c r="AO94" s="403">
        <f>AO$5*'(建設)投入係数表'!AO94</f>
        <v>0</v>
      </c>
      <c r="AP94" s="403">
        <f>AP$5*'(建設)投入係数表'!AP94</f>
        <v>0</v>
      </c>
      <c r="AQ94" s="403">
        <f>AQ$5*'(建設)投入係数表'!AQ94</f>
        <v>0</v>
      </c>
      <c r="AR94" s="165">
        <f>AR$5*'(建設)投入係数表'!AR94</f>
        <v>0</v>
      </c>
      <c r="AS94" s="165">
        <f>AS$5*'(建設)投入係数表'!AS94</f>
        <v>0</v>
      </c>
      <c r="AT94" s="403">
        <f>AT$5*'(建設)投入係数表'!AT94</f>
        <v>0</v>
      </c>
      <c r="AU94" s="403">
        <f>AU$5*'(建設)投入係数表'!AU94</f>
        <v>0</v>
      </c>
      <c r="AV94" s="403">
        <f>AV$5*'(建設)投入係数表'!AV94</f>
        <v>0</v>
      </c>
      <c r="AW94" s="403">
        <f>AW$5*'(建設)投入係数表'!AW94</f>
        <v>0</v>
      </c>
      <c r="AX94" s="165">
        <f>AX$5*'(建設)投入係数表'!AX94</f>
        <v>0</v>
      </c>
      <c r="AY94" s="403">
        <f>AY$5*'(建設)投入係数表'!AY94</f>
        <v>0</v>
      </c>
      <c r="AZ94" s="403">
        <f>AZ$5*'(建設)投入係数表'!AZ94</f>
        <v>0</v>
      </c>
      <c r="BA94" s="403">
        <f>BA$5*'(建設)投入係数表'!BA94</f>
        <v>0</v>
      </c>
      <c r="BB94" s="165">
        <f>BB$5*'(建設)投入係数表'!BB94</f>
        <v>0</v>
      </c>
      <c r="BC94" s="165">
        <f>BC$5*'(建設)投入係数表'!BC94</f>
        <v>0</v>
      </c>
      <c r="BD94" s="403">
        <f>BD$5*'(建設)投入係数表'!BD94</f>
        <v>0</v>
      </c>
      <c r="BE94" s="403">
        <f>BE$5*'(建設)投入係数表'!BE94</f>
        <v>0</v>
      </c>
      <c r="BF94" s="403">
        <f>BF$5*'(建設)投入係数表'!BF94</f>
        <v>0</v>
      </c>
      <c r="BG94" s="403">
        <f>BG$5*'(建設)投入係数表'!BG94</f>
        <v>0</v>
      </c>
      <c r="BH94" s="403">
        <f>BH$5*'(建設)投入係数表'!BH94</f>
        <v>0</v>
      </c>
      <c r="BI94" s="403">
        <f>BI$5*'(建設)投入係数表'!BI94</f>
        <v>0</v>
      </c>
      <c r="BJ94" s="403">
        <f>BJ$5*'(建設)投入係数表'!BJ94</f>
        <v>0</v>
      </c>
      <c r="BK94" s="403">
        <f>BK$5*'(建設)投入係数表'!BK94</f>
        <v>0</v>
      </c>
      <c r="BL94" s="403">
        <f>BL$5*'(建設)投入係数表'!BL94</f>
        <v>0</v>
      </c>
      <c r="BM94" s="403">
        <f>BM$5*'(建設)投入係数表'!BM94</f>
        <v>0</v>
      </c>
      <c r="BN94" s="403">
        <f>BN$5*'(建設)投入係数表'!BN94</f>
        <v>0</v>
      </c>
      <c r="BO94" s="165">
        <f>BO$5*'(建設)投入係数表'!BO94</f>
        <v>0</v>
      </c>
      <c r="BP94" s="403">
        <f>BP$5*'(建設)投入係数表'!BP94</f>
        <v>0</v>
      </c>
      <c r="BQ94" s="403">
        <f>BQ$5*'(建設)投入係数表'!BQ94</f>
        <v>0</v>
      </c>
      <c r="BR94" s="403">
        <f>BR$5*'(建設)投入係数表'!BR94</f>
        <v>0</v>
      </c>
      <c r="BS94" s="403">
        <f>BS$5*'(建設)投入係数表'!BS94</f>
        <v>0</v>
      </c>
      <c r="BT94" s="403">
        <f>BT$5*'(建設)投入係数表'!BT94</f>
        <v>0</v>
      </c>
      <c r="BU94" s="403">
        <f>BU$5*'(建設)投入係数表'!BU94</f>
        <v>0</v>
      </c>
      <c r="BV94" s="226">
        <f t="shared" si="4"/>
        <v>0</v>
      </c>
      <c r="BW94" s="407">
        <f t="shared" si="5"/>
        <v>0</v>
      </c>
    </row>
    <row r="95" spans="1:75" x14ac:dyDescent="0.25">
      <c r="A95" s="3">
        <v>90</v>
      </c>
      <c r="B95" s="8" t="s">
        <v>467</v>
      </c>
      <c r="C95" s="9" t="s">
        <v>309</v>
      </c>
      <c r="D95" s="165">
        <f>D$5*'(建設)投入係数表'!D95</f>
        <v>41.111577960196819</v>
      </c>
      <c r="E95" s="165">
        <f>E$5*'(建設)投入係数表'!E95</f>
        <v>21.191779311963664</v>
      </c>
      <c r="F95" s="165">
        <f>F$5*'(建設)投入係数表'!F95</f>
        <v>0</v>
      </c>
      <c r="G95" s="165">
        <f>G$5*'(建設)投入係数表'!G95</f>
        <v>0</v>
      </c>
      <c r="H95" s="403">
        <f>H$5*'(建設)投入係数表'!H95</f>
        <v>0</v>
      </c>
      <c r="I95" s="403">
        <f>I$5*'(建設)投入係数表'!I95</f>
        <v>0</v>
      </c>
      <c r="J95" s="165">
        <f>J$5*'(建設)投入係数表'!J95</f>
        <v>0</v>
      </c>
      <c r="K95" s="403">
        <f>K$5*'(建設)投入係数表'!K95</f>
        <v>0</v>
      </c>
      <c r="L95" s="165">
        <f>L$5*'(建設)投入係数表'!L95</f>
        <v>0</v>
      </c>
      <c r="M95" s="403">
        <f>M$5*'(建設)投入係数表'!M95</f>
        <v>0</v>
      </c>
      <c r="N95" s="403">
        <f>N$5*'(建設)投入係数表'!N95</f>
        <v>0</v>
      </c>
      <c r="O95" s="165">
        <f>O$5*'(建設)投入係数表'!O95</f>
        <v>0</v>
      </c>
      <c r="P95" s="403">
        <f>P$5*'(建設)投入係数表'!P95</f>
        <v>0</v>
      </c>
      <c r="Q95" s="403">
        <f>Q$5*'(建設)投入係数表'!Q95</f>
        <v>0</v>
      </c>
      <c r="R95" s="403">
        <f>R$5*'(建設)投入係数表'!R95</f>
        <v>0</v>
      </c>
      <c r="S95" s="165">
        <f>S$5*'(建設)投入係数表'!S95</f>
        <v>23.183891968942731</v>
      </c>
      <c r="T95" s="165">
        <f>T$5*'(建設)投入係数表'!T95</f>
        <v>0</v>
      </c>
      <c r="U95" s="403">
        <f>U$5*'(建設)投入係数表'!U95</f>
        <v>0</v>
      </c>
      <c r="V95" s="403">
        <f>V$5*'(建設)投入係数表'!V95</f>
        <v>0</v>
      </c>
      <c r="W95" s="165">
        <f>W$5*'(建設)投入係数表'!W95</f>
        <v>24.021189822038878</v>
      </c>
      <c r="X95" s="403">
        <f>X$5*'(建設)投入係数表'!X95</f>
        <v>20.388768081686678</v>
      </c>
      <c r="Y95" s="403">
        <f>Y$5*'(建設)投入係数表'!Y95</f>
        <v>6.307518146101085</v>
      </c>
      <c r="Z95" s="403">
        <f>Z$5*'(建設)投入係数表'!Z95</f>
        <v>2.0393797447908253</v>
      </c>
      <c r="AA95" s="403">
        <f>AA$5*'(建設)投入係数表'!AA95</f>
        <v>0.62682495579691844</v>
      </c>
      <c r="AB95" s="403">
        <f>AB$5*'(建設)投入係数表'!AB95</f>
        <v>0</v>
      </c>
      <c r="AC95" s="403">
        <f>AC$5*'(建設)投入係数表'!AC95</f>
        <v>0</v>
      </c>
      <c r="AD95" s="403">
        <f>AD$5*'(建設)投入係数表'!AD95</f>
        <v>0</v>
      </c>
      <c r="AE95" s="403">
        <f>AE$5*'(建設)投入係数表'!AE95</f>
        <v>0</v>
      </c>
      <c r="AF95" s="165">
        <f>AF$5*'(建設)投入係数表'!AF95</f>
        <v>21.557227945081621</v>
      </c>
      <c r="AG95" s="165">
        <f>AG$5*'(建設)投入係数表'!AG95</f>
        <v>6.24681734289471</v>
      </c>
      <c r="AH95" s="165">
        <f>AH$5*'(建設)投入係数表'!AH95</f>
        <v>0</v>
      </c>
      <c r="AI95" s="165">
        <f>AI$5*'(建設)投入係数表'!AI95</f>
        <v>0</v>
      </c>
      <c r="AJ95" s="165">
        <f>AJ$5*'(建設)投入係数表'!AJ95</f>
        <v>0</v>
      </c>
      <c r="AK95" s="403">
        <f>AK$5*'(建設)投入係数表'!AK95</f>
        <v>0</v>
      </c>
      <c r="AL95" s="403">
        <f>AL$5*'(建設)投入係数表'!AL95</f>
        <v>0</v>
      </c>
      <c r="AM95" s="403">
        <f>AM$5*'(建設)投入係数表'!AM95</f>
        <v>0</v>
      </c>
      <c r="AN95" s="403">
        <f>AN$5*'(建設)投入係数表'!AN95</f>
        <v>0</v>
      </c>
      <c r="AO95" s="403">
        <f>AO$5*'(建設)投入係数表'!AO95</f>
        <v>0</v>
      </c>
      <c r="AP95" s="403">
        <f>AP$5*'(建設)投入係数表'!AP95</f>
        <v>0</v>
      </c>
      <c r="AQ95" s="403">
        <f>AQ$5*'(建設)投入係数表'!AQ95</f>
        <v>0</v>
      </c>
      <c r="AR95" s="165">
        <f>AR$5*'(建設)投入係数表'!AR95</f>
        <v>0</v>
      </c>
      <c r="AS95" s="165">
        <f>AS$5*'(建設)投入係数表'!AS95</f>
        <v>0</v>
      </c>
      <c r="AT95" s="403">
        <f>AT$5*'(建設)投入係数表'!AT95</f>
        <v>0</v>
      </c>
      <c r="AU95" s="403">
        <f>AU$5*'(建設)投入係数表'!AU95</f>
        <v>0</v>
      </c>
      <c r="AV95" s="403">
        <f>AV$5*'(建設)投入係数表'!AV95</f>
        <v>0</v>
      </c>
      <c r="AW95" s="403">
        <f>AW$5*'(建設)投入係数表'!AW95</f>
        <v>0</v>
      </c>
      <c r="AX95" s="165">
        <f>AX$5*'(建設)投入係数表'!AX95</f>
        <v>0</v>
      </c>
      <c r="AY95" s="403">
        <f>AY$5*'(建設)投入係数表'!AY95</f>
        <v>0</v>
      </c>
      <c r="AZ95" s="403">
        <f>AZ$5*'(建設)投入係数表'!AZ95</f>
        <v>0</v>
      </c>
      <c r="BA95" s="403">
        <f>BA$5*'(建設)投入係数表'!BA95</f>
        <v>0</v>
      </c>
      <c r="BB95" s="165">
        <f>BB$5*'(建設)投入係数表'!BB95</f>
        <v>3.6556229587509335</v>
      </c>
      <c r="BC95" s="165">
        <f>BC$5*'(建設)投入係数表'!BC95</f>
        <v>0</v>
      </c>
      <c r="BD95" s="403">
        <f>BD$5*'(建設)投入係数表'!BD95</f>
        <v>0</v>
      </c>
      <c r="BE95" s="403">
        <f>BE$5*'(建設)投入係数表'!BE95</f>
        <v>0</v>
      </c>
      <c r="BF95" s="403">
        <f>BF$5*'(建設)投入係数表'!BF95</f>
        <v>0</v>
      </c>
      <c r="BG95" s="403">
        <f>BG$5*'(建設)投入係数表'!BG95</f>
        <v>0</v>
      </c>
      <c r="BH95" s="403">
        <f>BH$5*'(建設)投入係数表'!BH95</f>
        <v>0</v>
      </c>
      <c r="BI95" s="403">
        <f>BI$5*'(建設)投入係数表'!BI95</f>
        <v>0</v>
      </c>
      <c r="BJ95" s="403">
        <f>BJ$5*'(建設)投入係数表'!BJ95</f>
        <v>3.6508210222885671</v>
      </c>
      <c r="BK95" s="403">
        <f>BK$5*'(建設)投入係数表'!BK95</f>
        <v>0</v>
      </c>
      <c r="BL95" s="403">
        <f>BL$5*'(建設)投入係数表'!BL95</f>
        <v>0.13430615039568783</v>
      </c>
      <c r="BM95" s="403">
        <f>BM$5*'(建設)投入係数表'!BM95</f>
        <v>0</v>
      </c>
      <c r="BN95" s="403">
        <f>BN$5*'(建設)投入係数表'!BN95</f>
        <v>0</v>
      </c>
      <c r="BO95" s="165">
        <f>BO$5*'(建設)投入係数表'!BO95</f>
        <v>16.742178321430607</v>
      </c>
      <c r="BP95" s="403">
        <f>BP$5*'(建設)投入係数表'!BP95</f>
        <v>0</v>
      </c>
      <c r="BQ95" s="403">
        <f>BQ$5*'(建設)投入係数表'!BQ95</f>
        <v>2.1677386654255115</v>
      </c>
      <c r="BR95" s="403">
        <f>BR$5*'(建設)投入係数表'!BR95</f>
        <v>2.3339704523932632</v>
      </c>
      <c r="BS95" s="403">
        <f>BS$5*'(建設)投入係数表'!BS95</f>
        <v>3.0145574892198148</v>
      </c>
      <c r="BT95" s="403">
        <f>BT$5*'(建設)投入係数表'!BT95</f>
        <v>0.52735933166291593</v>
      </c>
      <c r="BU95" s="403">
        <f>BU$5*'(建設)投入係数表'!BU95</f>
        <v>10.66007293251617</v>
      </c>
      <c r="BV95" s="226">
        <f t="shared" si="4"/>
        <v>51.851316972277438</v>
      </c>
      <c r="BW95" s="407">
        <f t="shared" si="5"/>
        <v>2.0740526788910976E-4</v>
      </c>
    </row>
    <row r="96" spans="1:75" x14ac:dyDescent="0.25">
      <c r="A96" s="3">
        <v>91</v>
      </c>
      <c r="B96" s="8" t="s">
        <v>468</v>
      </c>
      <c r="C96" s="9" t="s">
        <v>310</v>
      </c>
      <c r="D96" s="165">
        <f>D$5*'(建設)投入係数表'!D96</f>
        <v>0</v>
      </c>
      <c r="E96" s="165">
        <f>E$5*'(建設)投入係数表'!E96</f>
        <v>0</v>
      </c>
      <c r="F96" s="165">
        <f>F$5*'(建設)投入係数表'!F96</f>
        <v>0</v>
      </c>
      <c r="G96" s="165">
        <f>G$5*'(建設)投入係数表'!G96</f>
        <v>0</v>
      </c>
      <c r="H96" s="403">
        <f>H$5*'(建設)投入係数表'!H96</f>
        <v>0</v>
      </c>
      <c r="I96" s="403">
        <f>I$5*'(建設)投入係数表'!I96</f>
        <v>0</v>
      </c>
      <c r="J96" s="165">
        <f>J$5*'(建設)投入係数表'!J96</f>
        <v>0</v>
      </c>
      <c r="K96" s="403">
        <f>K$5*'(建設)投入係数表'!K96</f>
        <v>0</v>
      </c>
      <c r="L96" s="165">
        <f>L$5*'(建設)投入係数表'!L96</f>
        <v>0</v>
      </c>
      <c r="M96" s="403">
        <f>M$5*'(建設)投入係数表'!M96</f>
        <v>0</v>
      </c>
      <c r="N96" s="403">
        <f>N$5*'(建設)投入係数表'!N96</f>
        <v>0</v>
      </c>
      <c r="O96" s="165">
        <f>O$5*'(建設)投入係数表'!O96</f>
        <v>0</v>
      </c>
      <c r="P96" s="403">
        <f>P$5*'(建設)投入係数表'!P96</f>
        <v>0</v>
      </c>
      <c r="Q96" s="403">
        <f>Q$5*'(建設)投入係数表'!Q96</f>
        <v>0</v>
      </c>
      <c r="R96" s="403">
        <f>R$5*'(建設)投入係数表'!R96</f>
        <v>0</v>
      </c>
      <c r="S96" s="165">
        <f>S$5*'(建設)投入係数表'!S96</f>
        <v>0</v>
      </c>
      <c r="T96" s="165">
        <f>T$5*'(建設)投入係数表'!T96</f>
        <v>0</v>
      </c>
      <c r="U96" s="403">
        <f>U$5*'(建設)投入係数表'!U96</f>
        <v>0</v>
      </c>
      <c r="V96" s="403">
        <f>V$5*'(建設)投入係数表'!V96</f>
        <v>0</v>
      </c>
      <c r="W96" s="165">
        <f>W$5*'(建設)投入係数表'!W96</f>
        <v>0</v>
      </c>
      <c r="X96" s="403">
        <f>X$5*'(建設)投入係数表'!X96</f>
        <v>0</v>
      </c>
      <c r="Y96" s="403">
        <f>Y$5*'(建設)投入係数表'!Y96</f>
        <v>0</v>
      </c>
      <c r="Z96" s="403">
        <f>Z$5*'(建設)投入係数表'!Z96</f>
        <v>0</v>
      </c>
      <c r="AA96" s="403">
        <f>AA$5*'(建設)投入係数表'!AA96</f>
        <v>0</v>
      </c>
      <c r="AB96" s="403">
        <f>AB$5*'(建設)投入係数表'!AB96</f>
        <v>0</v>
      </c>
      <c r="AC96" s="403">
        <f>AC$5*'(建設)投入係数表'!AC96</f>
        <v>0</v>
      </c>
      <c r="AD96" s="403">
        <f>AD$5*'(建設)投入係数表'!AD96</f>
        <v>0</v>
      </c>
      <c r="AE96" s="403">
        <f>AE$5*'(建設)投入係数表'!AE96</f>
        <v>0</v>
      </c>
      <c r="AF96" s="165">
        <f>AF$5*'(建設)投入係数表'!AF96</f>
        <v>0</v>
      </c>
      <c r="AG96" s="165">
        <f>AG$5*'(建設)投入係数表'!AG96</f>
        <v>0</v>
      </c>
      <c r="AH96" s="165">
        <f>AH$5*'(建設)投入係数表'!AH96</f>
        <v>0</v>
      </c>
      <c r="AI96" s="165">
        <f>AI$5*'(建設)投入係数表'!AI96</f>
        <v>0</v>
      </c>
      <c r="AJ96" s="165">
        <f>AJ$5*'(建設)投入係数表'!AJ96</f>
        <v>0</v>
      </c>
      <c r="AK96" s="403">
        <f>AK$5*'(建設)投入係数表'!AK96</f>
        <v>0</v>
      </c>
      <c r="AL96" s="403">
        <f>AL$5*'(建設)投入係数表'!AL96</f>
        <v>0</v>
      </c>
      <c r="AM96" s="403">
        <f>AM$5*'(建設)投入係数表'!AM96</f>
        <v>0</v>
      </c>
      <c r="AN96" s="403">
        <f>AN$5*'(建設)投入係数表'!AN96</f>
        <v>0</v>
      </c>
      <c r="AO96" s="403">
        <f>AO$5*'(建設)投入係数表'!AO96</f>
        <v>0</v>
      </c>
      <c r="AP96" s="403">
        <f>AP$5*'(建設)投入係数表'!AP96</f>
        <v>0</v>
      </c>
      <c r="AQ96" s="403">
        <f>AQ$5*'(建設)投入係数表'!AQ96</f>
        <v>0</v>
      </c>
      <c r="AR96" s="165">
        <f>AR$5*'(建設)投入係数表'!AR96</f>
        <v>0</v>
      </c>
      <c r="AS96" s="165">
        <f>AS$5*'(建設)投入係数表'!AS96</f>
        <v>0</v>
      </c>
      <c r="AT96" s="403">
        <f>AT$5*'(建設)投入係数表'!AT96</f>
        <v>0</v>
      </c>
      <c r="AU96" s="403">
        <f>AU$5*'(建設)投入係数表'!AU96</f>
        <v>0</v>
      </c>
      <c r="AV96" s="403">
        <f>AV$5*'(建設)投入係数表'!AV96</f>
        <v>0</v>
      </c>
      <c r="AW96" s="403">
        <f>AW$5*'(建設)投入係数表'!AW96</f>
        <v>0</v>
      </c>
      <c r="AX96" s="165">
        <f>AX$5*'(建設)投入係数表'!AX96</f>
        <v>0</v>
      </c>
      <c r="AY96" s="403">
        <f>AY$5*'(建設)投入係数表'!AY96</f>
        <v>0</v>
      </c>
      <c r="AZ96" s="403">
        <f>AZ$5*'(建設)投入係数表'!AZ96</f>
        <v>0</v>
      </c>
      <c r="BA96" s="403">
        <f>BA$5*'(建設)投入係数表'!BA96</f>
        <v>0</v>
      </c>
      <c r="BB96" s="165">
        <f>BB$5*'(建設)投入係数表'!BB96</f>
        <v>0</v>
      </c>
      <c r="BC96" s="165">
        <f>BC$5*'(建設)投入係数表'!BC96</f>
        <v>0</v>
      </c>
      <c r="BD96" s="403">
        <f>BD$5*'(建設)投入係数表'!BD96</f>
        <v>0</v>
      </c>
      <c r="BE96" s="403">
        <f>BE$5*'(建設)投入係数表'!BE96</f>
        <v>0</v>
      </c>
      <c r="BF96" s="403">
        <f>BF$5*'(建設)投入係数表'!BF96</f>
        <v>0</v>
      </c>
      <c r="BG96" s="403">
        <f>BG$5*'(建設)投入係数表'!BG96</f>
        <v>0</v>
      </c>
      <c r="BH96" s="403">
        <f>BH$5*'(建設)投入係数表'!BH96</f>
        <v>0</v>
      </c>
      <c r="BI96" s="403">
        <f>BI$5*'(建設)投入係数表'!BI96</f>
        <v>0</v>
      </c>
      <c r="BJ96" s="403">
        <f>BJ$5*'(建設)投入係数表'!BJ96</f>
        <v>0</v>
      </c>
      <c r="BK96" s="403">
        <f>BK$5*'(建設)投入係数表'!BK96</f>
        <v>0</v>
      </c>
      <c r="BL96" s="403">
        <f>BL$5*'(建設)投入係数表'!BL96</f>
        <v>0</v>
      </c>
      <c r="BM96" s="403">
        <f>BM$5*'(建設)投入係数表'!BM96</f>
        <v>0</v>
      </c>
      <c r="BN96" s="403">
        <f>BN$5*'(建設)投入係数表'!BN96</f>
        <v>0</v>
      </c>
      <c r="BO96" s="165">
        <f>BO$5*'(建設)投入係数表'!BO96</f>
        <v>0</v>
      </c>
      <c r="BP96" s="403">
        <f>BP$5*'(建設)投入係数表'!BP96</f>
        <v>0</v>
      </c>
      <c r="BQ96" s="403">
        <f>BQ$5*'(建設)投入係数表'!BQ96</f>
        <v>0</v>
      </c>
      <c r="BR96" s="403">
        <f>BR$5*'(建設)投入係数表'!BR96</f>
        <v>0</v>
      </c>
      <c r="BS96" s="403">
        <f>BS$5*'(建設)投入係数表'!BS96</f>
        <v>0</v>
      </c>
      <c r="BT96" s="403">
        <f>BT$5*'(建設)投入係数表'!BT96</f>
        <v>0</v>
      </c>
      <c r="BU96" s="403">
        <f>BU$5*'(建設)投入係数表'!BU96</f>
        <v>0</v>
      </c>
      <c r="BV96" s="226">
        <f t="shared" si="4"/>
        <v>0</v>
      </c>
      <c r="BW96" s="407">
        <f t="shared" si="5"/>
        <v>0</v>
      </c>
    </row>
    <row r="97" spans="1:75" x14ac:dyDescent="0.25">
      <c r="A97" s="3">
        <v>92</v>
      </c>
      <c r="B97" s="8" t="s">
        <v>469</v>
      </c>
      <c r="C97" s="9" t="s">
        <v>470</v>
      </c>
      <c r="D97" s="165">
        <f>D$5*'(建設)投入係数表'!D97</f>
        <v>0</v>
      </c>
      <c r="E97" s="165">
        <f>E$5*'(建設)投入係数表'!E97</f>
        <v>0</v>
      </c>
      <c r="F97" s="165">
        <f>F$5*'(建設)投入係数表'!F97</f>
        <v>0</v>
      </c>
      <c r="G97" s="165">
        <f>G$5*'(建設)投入係数表'!G97</f>
        <v>0</v>
      </c>
      <c r="H97" s="403">
        <f>H$5*'(建設)投入係数表'!H97</f>
        <v>0</v>
      </c>
      <c r="I97" s="403">
        <f>I$5*'(建設)投入係数表'!I97</f>
        <v>0</v>
      </c>
      <c r="J97" s="165">
        <f>J$5*'(建設)投入係数表'!J97</f>
        <v>0</v>
      </c>
      <c r="K97" s="403">
        <f>K$5*'(建設)投入係数表'!K97</f>
        <v>0</v>
      </c>
      <c r="L97" s="165">
        <f>L$5*'(建設)投入係数表'!L97</f>
        <v>0</v>
      </c>
      <c r="M97" s="403">
        <f>M$5*'(建設)投入係数表'!M97</f>
        <v>0</v>
      </c>
      <c r="N97" s="403">
        <f>N$5*'(建設)投入係数表'!N97</f>
        <v>0</v>
      </c>
      <c r="O97" s="165">
        <f>O$5*'(建設)投入係数表'!O97</f>
        <v>0</v>
      </c>
      <c r="P97" s="403">
        <f>P$5*'(建設)投入係数表'!P97</f>
        <v>0</v>
      </c>
      <c r="Q97" s="403">
        <f>Q$5*'(建設)投入係数表'!Q97</f>
        <v>0</v>
      </c>
      <c r="R97" s="403">
        <f>R$5*'(建設)投入係数表'!R97</f>
        <v>0</v>
      </c>
      <c r="S97" s="165">
        <f>S$5*'(建設)投入係数表'!S97</f>
        <v>0</v>
      </c>
      <c r="T97" s="165">
        <f>T$5*'(建設)投入係数表'!T97</f>
        <v>0</v>
      </c>
      <c r="U97" s="403">
        <f>U$5*'(建設)投入係数表'!U97</f>
        <v>0</v>
      </c>
      <c r="V97" s="403">
        <f>V$5*'(建設)投入係数表'!V97</f>
        <v>0</v>
      </c>
      <c r="W97" s="165">
        <f>W$5*'(建設)投入係数表'!W97</f>
        <v>0</v>
      </c>
      <c r="X97" s="403">
        <f>X$5*'(建設)投入係数表'!X97</f>
        <v>0</v>
      </c>
      <c r="Y97" s="403">
        <f>Y$5*'(建設)投入係数表'!Y97</f>
        <v>0</v>
      </c>
      <c r="Z97" s="403">
        <f>Z$5*'(建設)投入係数表'!Z97</f>
        <v>0</v>
      </c>
      <c r="AA97" s="403">
        <f>AA$5*'(建設)投入係数表'!AA97</f>
        <v>0</v>
      </c>
      <c r="AB97" s="403">
        <f>AB$5*'(建設)投入係数表'!AB97</f>
        <v>0</v>
      </c>
      <c r="AC97" s="403">
        <f>AC$5*'(建設)投入係数表'!AC97</f>
        <v>0</v>
      </c>
      <c r="AD97" s="403">
        <f>AD$5*'(建設)投入係数表'!AD97</f>
        <v>0</v>
      </c>
      <c r="AE97" s="403">
        <f>AE$5*'(建設)投入係数表'!AE97</f>
        <v>0</v>
      </c>
      <c r="AF97" s="165">
        <f>AF$5*'(建設)投入係数表'!AF97</f>
        <v>0</v>
      </c>
      <c r="AG97" s="165">
        <f>AG$5*'(建設)投入係数表'!AG97</f>
        <v>0</v>
      </c>
      <c r="AH97" s="165">
        <f>AH$5*'(建設)投入係数表'!AH97</f>
        <v>0</v>
      </c>
      <c r="AI97" s="165">
        <f>AI$5*'(建設)投入係数表'!AI97</f>
        <v>0</v>
      </c>
      <c r="AJ97" s="165">
        <f>AJ$5*'(建設)投入係数表'!AJ97</f>
        <v>0</v>
      </c>
      <c r="AK97" s="403">
        <f>AK$5*'(建設)投入係数表'!AK97</f>
        <v>0</v>
      </c>
      <c r="AL97" s="403">
        <f>AL$5*'(建設)投入係数表'!AL97</f>
        <v>0</v>
      </c>
      <c r="AM97" s="403">
        <f>AM$5*'(建設)投入係数表'!AM97</f>
        <v>0</v>
      </c>
      <c r="AN97" s="403">
        <f>AN$5*'(建設)投入係数表'!AN97</f>
        <v>0</v>
      </c>
      <c r="AO97" s="403">
        <f>AO$5*'(建設)投入係数表'!AO97</f>
        <v>0</v>
      </c>
      <c r="AP97" s="403">
        <f>AP$5*'(建設)投入係数表'!AP97</f>
        <v>0</v>
      </c>
      <c r="AQ97" s="403">
        <f>AQ$5*'(建設)投入係数表'!AQ97</f>
        <v>0</v>
      </c>
      <c r="AR97" s="165">
        <f>AR$5*'(建設)投入係数表'!AR97</f>
        <v>0</v>
      </c>
      <c r="AS97" s="165">
        <f>AS$5*'(建設)投入係数表'!AS97</f>
        <v>0</v>
      </c>
      <c r="AT97" s="403">
        <f>AT$5*'(建設)投入係数表'!AT97</f>
        <v>0</v>
      </c>
      <c r="AU97" s="403">
        <f>AU$5*'(建設)投入係数表'!AU97</f>
        <v>0</v>
      </c>
      <c r="AV97" s="403">
        <f>AV$5*'(建設)投入係数表'!AV97</f>
        <v>0</v>
      </c>
      <c r="AW97" s="403">
        <f>AW$5*'(建設)投入係数表'!AW97</f>
        <v>0</v>
      </c>
      <c r="AX97" s="165">
        <f>AX$5*'(建設)投入係数表'!AX97</f>
        <v>0</v>
      </c>
      <c r="AY97" s="403">
        <f>AY$5*'(建設)投入係数表'!AY97</f>
        <v>0</v>
      </c>
      <c r="AZ97" s="403">
        <f>AZ$5*'(建設)投入係数表'!AZ97</f>
        <v>0</v>
      </c>
      <c r="BA97" s="403">
        <f>BA$5*'(建設)投入係数表'!BA97</f>
        <v>0</v>
      </c>
      <c r="BB97" s="165">
        <f>BB$5*'(建設)投入係数表'!BB97</f>
        <v>0</v>
      </c>
      <c r="BC97" s="165">
        <f>BC$5*'(建設)投入係数表'!BC97</f>
        <v>0</v>
      </c>
      <c r="BD97" s="403">
        <f>BD$5*'(建設)投入係数表'!BD97</f>
        <v>0</v>
      </c>
      <c r="BE97" s="403">
        <f>BE$5*'(建設)投入係数表'!BE97</f>
        <v>0</v>
      </c>
      <c r="BF97" s="403">
        <f>BF$5*'(建設)投入係数表'!BF97</f>
        <v>0</v>
      </c>
      <c r="BG97" s="403">
        <f>BG$5*'(建設)投入係数表'!BG97</f>
        <v>0</v>
      </c>
      <c r="BH97" s="403">
        <f>BH$5*'(建設)投入係数表'!BH97</f>
        <v>0</v>
      </c>
      <c r="BI97" s="403">
        <f>BI$5*'(建設)投入係数表'!BI97</f>
        <v>0</v>
      </c>
      <c r="BJ97" s="403">
        <f>BJ$5*'(建設)投入係数表'!BJ97</f>
        <v>0</v>
      </c>
      <c r="BK97" s="403">
        <f>BK$5*'(建設)投入係数表'!BK97</f>
        <v>0</v>
      </c>
      <c r="BL97" s="403">
        <f>BL$5*'(建設)投入係数表'!BL97</f>
        <v>0</v>
      </c>
      <c r="BM97" s="403">
        <f>BM$5*'(建設)投入係数表'!BM97</f>
        <v>0</v>
      </c>
      <c r="BN97" s="403">
        <f>BN$5*'(建設)投入係数表'!BN97</f>
        <v>0</v>
      </c>
      <c r="BO97" s="165">
        <f>BO$5*'(建設)投入係数表'!BO97</f>
        <v>0</v>
      </c>
      <c r="BP97" s="403">
        <f>BP$5*'(建設)投入係数表'!BP97</f>
        <v>0</v>
      </c>
      <c r="BQ97" s="403">
        <f>BQ$5*'(建設)投入係数表'!BQ97</f>
        <v>0</v>
      </c>
      <c r="BR97" s="403">
        <f>BR$5*'(建設)投入係数表'!BR97</f>
        <v>0</v>
      </c>
      <c r="BS97" s="403">
        <f>BS$5*'(建設)投入係数表'!BS97</f>
        <v>0</v>
      </c>
      <c r="BT97" s="403">
        <f>BT$5*'(建設)投入係数表'!BT97</f>
        <v>0</v>
      </c>
      <c r="BU97" s="403">
        <f>BU$5*'(建設)投入係数表'!BU97</f>
        <v>0</v>
      </c>
      <c r="BV97" s="226">
        <f t="shared" si="4"/>
        <v>0</v>
      </c>
      <c r="BW97" s="407">
        <f t="shared" si="5"/>
        <v>0</v>
      </c>
    </row>
    <row r="98" spans="1:75" x14ac:dyDescent="0.25">
      <c r="A98" s="3">
        <v>93</v>
      </c>
      <c r="B98" s="8" t="s">
        <v>471</v>
      </c>
      <c r="C98" s="9" t="s">
        <v>472</v>
      </c>
      <c r="D98" s="165">
        <f>D$5*'(建設)投入係数表'!D98</f>
        <v>0.3019049467064262</v>
      </c>
      <c r="E98" s="165">
        <f>E$5*'(建設)投入係数表'!E98</f>
        <v>7.40030388671747E-2</v>
      </c>
      <c r="F98" s="165">
        <f>F$5*'(建設)投入係数表'!F98</f>
        <v>0</v>
      </c>
      <c r="G98" s="165">
        <f>G$5*'(建設)投入係数表'!G98</f>
        <v>0</v>
      </c>
      <c r="H98" s="403">
        <f>H$5*'(建設)投入係数表'!H98</f>
        <v>0</v>
      </c>
      <c r="I98" s="403">
        <f>I$5*'(建設)投入係数表'!I98</f>
        <v>0</v>
      </c>
      <c r="J98" s="165">
        <f>J$5*'(建設)投入係数表'!J98</f>
        <v>0</v>
      </c>
      <c r="K98" s="403">
        <f>K$5*'(建設)投入係数表'!K98</f>
        <v>0</v>
      </c>
      <c r="L98" s="165">
        <f>L$5*'(建設)投入係数表'!L98</f>
        <v>0</v>
      </c>
      <c r="M98" s="403">
        <f>M$5*'(建設)投入係数表'!M98</f>
        <v>0</v>
      </c>
      <c r="N98" s="403">
        <f>N$5*'(建設)投入係数表'!N98</f>
        <v>0</v>
      </c>
      <c r="O98" s="165">
        <f>O$5*'(建設)投入係数表'!O98</f>
        <v>0</v>
      </c>
      <c r="P98" s="403">
        <f>P$5*'(建設)投入係数表'!P98</f>
        <v>0</v>
      </c>
      <c r="Q98" s="403">
        <f>Q$5*'(建設)投入係数表'!Q98</f>
        <v>0</v>
      </c>
      <c r="R98" s="403">
        <f>R$5*'(建設)投入係数表'!R98</f>
        <v>0</v>
      </c>
      <c r="S98" s="165">
        <f>S$5*'(建設)投入係数表'!S98</f>
        <v>9.8365076891728312E-2</v>
      </c>
      <c r="T98" s="165">
        <f>T$5*'(建設)投入係数表'!T98</f>
        <v>0</v>
      </c>
      <c r="U98" s="403">
        <f>U$5*'(建設)投入係数表'!U98</f>
        <v>0</v>
      </c>
      <c r="V98" s="403">
        <f>V$5*'(建設)投入係数表'!V98</f>
        <v>0</v>
      </c>
      <c r="W98" s="165">
        <f>W$5*'(建設)投入係数表'!W98</f>
        <v>4.8251469344570891E-2</v>
      </c>
      <c r="X98" s="403">
        <f>X$5*'(建設)投入係数表'!X98</f>
        <v>0</v>
      </c>
      <c r="Y98" s="403">
        <f>Y$5*'(建設)投入係数表'!Y98</f>
        <v>0</v>
      </c>
      <c r="Z98" s="403">
        <f>Z$5*'(建設)投入係数表'!Z98</f>
        <v>0</v>
      </c>
      <c r="AA98" s="403">
        <f>AA$5*'(建設)投入係数表'!AA98</f>
        <v>0</v>
      </c>
      <c r="AB98" s="403">
        <f>AB$5*'(建設)投入係数表'!AB98</f>
        <v>0</v>
      </c>
      <c r="AC98" s="403">
        <f>AC$5*'(建設)投入係数表'!AC98</f>
        <v>0</v>
      </c>
      <c r="AD98" s="403">
        <f>AD$5*'(建設)投入係数表'!AD98</f>
        <v>0</v>
      </c>
      <c r="AE98" s="403">
        <f>AE$5*'(建設)投入係数表'!AE98</f>
        <v>0</v>
      </c>
      <c r="AF98" s="165">
        <f>AF$5*'(建設)投入係数表'!AF98</f>
        <v>0.28257145978375359</v>
      </c>
      <c r="AG98" s="165">
        <f>AG$5*'(建設)投入係数表'!AG98</f>
        <v>8.7091243056833731E-2</v>
      </c>
      <c r="AH98" s="165">
        <f>AH$5*'(建設)投入係数表'!AH98</f>
        <v>0</v>
      </c>
      <c r="AI98" s="165">
        <f>AI$5*'(建設)投入係数表'!AI98</f>
        <v>0</v>
      </c>
      <c r="AJ98" s="165">
        <f>AJ$5*'(建設)投入係数表'!AJ98</f>
        <v>0</v>
      </c>
      <c r="AK98" s="403">
        <f>AK$5*'(建設)投入係数表'!AK98</f>
        <v>0</v>
      </c>
      <c r="AL98" s="403">
        <f>AL$5*'(建設)投入係数表'!AL98</f>
        <v>0</v>
      </c>
      <c r="AM98" s="403">
        <f>AM$5*'(建設)投入係数表'!AM98</f>
        <v>0</v>
      </c>
      <c r="AN98" s="403">
        <f>AN$5*'(建設)投入係数表'!AN98</f>
        <v>0</v>
      </c>
      <c r="AO98" s="403">
        <f>AO$5*'(建設)投入係数表'!AO98</f>
        <v>0</v>
      </c>
      <c r="AP98" s="403">
        <f>AP$5*'(建設)投入係数表'!AP98</f>
        <v>0</v>
      </c>
      <c r="AQ98" s="403">
        <f>AQ$5*'(建設)投入係数表'!AQ98</f>
        <v>0</v>
      </c>
      <c r="AR98" s="165">
        <f>AR$5*'(建設)投入係数表'!AR98</f>
        <v>0</v>
      </c>
      <c r="AS98" s="165">
        <f>AS$5*'(建設)投入係数表'!AS98</f>
        <v>0</v>
      </c>
      <c r="AT98" s="403">
        <f>AT$5*'(建設)投入係数表'!AT98</f>
        <v>0</v>
      </c>
      <c r="AU98" s="403">
        <f>AU$5*'(建設)投入係数表'!AU98</f>
        <v>0</v>
      </c>
      <c r="AV98" s="403">
        <f>AV$5*'(建設)投入係数表'!AV98</f>
        <v>0</v>
      </c>
      <c r="AW98" s="403">
        <f>AW$5*'(建設)投入係数表'!AW98</f>
        <v>0</v>
      </c>
      <c r="AX98" s="165">
        <f>AX$5*'(建設)投入係数表'!AX98</f>
        <v>0</v>
      </c>
      <c r="AY98" s="403">
        <f>AY$5*'(建設)投入係数表'!AY98</f>
        <v>0</v>
      </c>
      <c r="AZ98" s="403">
        <f>AZ$5*'(建設)投入係数表'!AZ98</f>
        <v>0</v>
      </c>
      <c r="BA98" s="403">
        <f>BA$5*'(建設)投入係数表'!BA98</f>
        <v>0</v>
      </c>
      <c r="BB98" s="165">
        <f>BB$5*'(建設)投入係数表'!BB98</f>
        <v>3.8993311560009958E-2</v>
      </c>
      <c r="BC98" s="165">
        <f>BC$5*'(建設)投入係数表'!BC98</f>
        <v>0</v>
      </c>
      <c r="BD98" s="403">
        <f>BD$5*'(建設)投入係数表'!BD98</f>
        <v>0</v>
      </c>
      <c r="BE98" s="403">
        <f>BE$5*'(建設)投入係数表'!BE98</f>
        <v>0</v>
      </c>
      <c r="BF98" s="403">
        <f>BF$5*'(建設)投入係数表'!BF98</f>
        <v>0</v>
      </c>
      <c r="BG98" s="403">
        <f>BG$5*'(建設)投入係数表'!BG98</f>
        <v>0</v>
      </c>
      <c r="BH98" s="403">
        <f>BH$5*'(建設)投入係数表'!BH98</f>
        <v>0</v>
      </c>
      <c r="BI98" s="403">
        <f>BI$5*'(建設)投入係数表'!BI98</f>
        <v>0</v>
      </c>
      <c r="BJ98" s="403">
        <f>BJ$5*'(建設)投入係数表'!BJ98</f>
        <v>0</v>
      </c>
      <c r="BK98" s="403">
        <f>BK$5*'(建設)投入係数表'!BK98</f>
        <v>0</v>
      </c>
      <c r="BL98" s="403">
        <f>BL$5*'(建設)投入係数表'!BL98</f>
        <v>0</v>
      </c>
      <c r="BM98" s="403">
        <f>BM$5*'(建設)投入係数表'!BM98</f>
        <v>0</v>
      </c>
      <c r="BN98" s="403">
        <f>BN$5*'(建設)投入係数表'!BN98</f>
        <v>0</v>
      </c>
      <c r="BO98" s="165">
        <f>BO$5*'(建設)投入係数表'!BO98</f>
        <v>0.20278187217478405</v>
      </c>
      <c r="BP98" s="403">
        <f>BP$5*'(建設)投入係数表'!BP98</f>
        <v>0</v>
      </c>
      <c r="BQ98" s="403">
        <f>BQ$5*'(建設)投入係数表'!BQ98</f>
        <v>5.244529029255271E-2</v>
      </c>
      <c r="BR98" s="403">
        <f>BR$5*'(建設)投入係数表'!BR98</f>
        <v>0.25006826275642108</v>
      </c>
      <c r="BS98" s="403">
        <f>BS$5*'(建設)投入係数表'!BS98</f>
        <v>1.1868336571731555E-2</v>
      </c>
      <c r="BT98" s="403">
        <f>BT$5*'(建設)投入係数表'!BT98</f>
        <v>3.1204694181237629E-3</v>
      </c>
      <c r="BU98" s="403">
        <f>BU$5*'(建設)投入係数表'!BU98</f>
        <v>5.7209693734433839E-2</v>
      </c>
      <c r="BV98" s="226">
        <f t="shared" si="4"/>
        <v>0.37471205277326292</v>
      </c>
      <c r="BW98" s="407">
        <f t="shared" si="5"/>
        <v>1.4988482110930517E-6</v>
      </c>
    </row>
    <row r="99" spans="1:75" x14ac:dyDescent="0.25">
      <c r="A99" s="3">
        <v>94</v>
      </c>
      <c r="B99" s="8" t="s">
        <v>473</v>
      </c>
      <c r="C99" s="9" t="s">
        <v>474</v>
      </c>
      <c r="D99" s="165">
        <f>D$5*'(建設)投入係数表'!D99</f>
        <v>0</v>
      </c>
      <c r="E99" s="165">
        <f>E$5*'(建設)投入係数表'!E99</f>
        <v>0</v>
      </c>
      <c r="F99" s="165">
        <f>F$5*'(建設)投入係数表'!F99</f>
        <v>0</v>
      </c>
      <c r="G99" s="165">
        <f>G$5*'(建設)投入係数表'!G99</f>
        <v>0</v>
      </c>
      <c r="H99" s="403">
        <f>H$5*'(建設)投入係数表'!H99</f>
        <v>0</v>
      </c>
      <c r="I99" s="403">
        <f>I$5*'(建設)投入係数表'!I99</f>
        <v>0</v>
      </c>
      <c r="J99" s="165">
        <f>J$5*'(建設)投入係数表'!J99</f>
        <v>0</v>
      </c>
      <c r="K99" s="403">
        <f>K$5*'(建設)投入係数表'!K99</f>
        <v>0</v>
      </c>
      <c r="L99" s="165">
        <f>L$5*'(建設)投入係数表'!L99</f>
        <v>0</v>
      </c>
      <c r="M99" s="403">
        <f>M$5*'(建設)投入係数表'!M99</f>
        <v>0</v>
      </c>
      <c r="N99" s="403">
        <f>N$5*'(建設)投入係数表'!N99</f>
        <v>0</v>
      </c>
      <c r="O99" s="165">
        <f>O$5*'(建設)投入係数表'!O99</f>
        <v>0</v>
      </c>
      <c r="P99" s="403">
        <f>P$5*'(建設)投入係数表'!P99</f>
        <v>0</v>
      </c>
      <c r="Q99" s="403">
        <f>Q$5*'(建設)投入係数表'!Q99</f>
        <v>0</v>
      </c>
      <c r="R99" s="403">
        <f>R$5*'(建設)投入係数表'!R99</f>
        <v>0</v>
      </c>
      <c r="S99" s="165">
        <f>S$5*'(建設)投入係数表'!S99</f>
        <v>0</v>
      </c>
      <c r="T99" s="165">
        <f>T$5*'(建設)投入係数表'!T99</f>
        <v>0</v>
      </c>
      <c r="U99" s="403">
        <f>U$5*'(建設)投入係数表'!U99</f>
        <v>0</v>
      </c>
      <c r="V99" s="403">
        <f>V$5*'(建設)投入係数表'!V99</f>
        <v>0</v>
      </c>
      <c r="W99" s="165">
        <f>W$5*'(建設)投入係数表'!W99</f>
        <v>0</v>
      </c>
      <c r="X99" s="403">
        <f>X$5*'(建設)投入係数表'!X99</f>
        <v>0</v>
      </c>
      <c r="Y99" s="403">
        <f>Y$5*'(建設)投入係数表'!Y99</f>
        <v>0</v>
      </c>
      <c r="Z99" s="403">
        <f>Z$5*'(建設)投入係数表'!Z99</f>
        <v>0</v>
      </c>
      <c r="AA99" s="403">
        <f>AA$5*'(建設)投入係数表'!AA99</f>
        <v>0</v>
      </c>
      <c r="AB99" s="403">
        <f>AB$5*'(建設)投入係数表'!AB99</f>
        <v>0</v>
      </c>
      <c r="AC99" s="403">
        <f>AC$5*'(建設)投入係数表'!AC99</f>
        <v>0</v>
      </c>
      <c r="AD99" s="403">
        <f>AD$5*'(建設)投入係数表'!AD99</f>
        <v>0</v>
      </c>
      <c r="AE99" s="403">
        <f>AE$5*'(建設)投入係数表'!AE99</f>
        <v>0</v>
      </c>
      <c r="AF99" s="165">
        <f>AF$5*'(建設)投入係数表'!AF99</f>
        <v>0</v>
      </c>
      <c r="AG99" s="165">
        <f>AG$5*'(建設)投入係数表'!AG99</f>
        <v>0</v>
      </c>
      <c r="AH99" s="165">
        <f>AH$5*'(建設)投入係数表'!AH99</f>
        <v>0</v>
      </c>
      <c r="AI99" s="165">
        <f>AI$5*'(建設)投入係数表'!AI99</f>
        <v>0</v>
      </c>
      <c r="AJ99" s="165">
        <f>AJ$5*'(建設)投入係数表'!AJ99</f>
        <v>0</v>
      </c>
      <c r="AK99" s="403">
        <f>AK$5*'(建設)投入係数表'!AK99</f>
        <v>0</v>
      </c>
      <c r="AL99" s="403">
        <f>AL$5*'(建設)投入係数表'!AL99</f>
        <v>0</v>
      </c>
      <c r="AM99" s="403">
        <f>AM$5*'(建設)投入係数表'!AM99</f>
        <v>0</v>
      </c>
      <c r="AN99" s="403">
        <f>AN$5*'(建設)投入係数表'!AN99</f>
        <v>0</v>
      </c>
      <c r="AO99" s="403">
        <f>AO$5*'(建設)投入係数表'!AO99</f>
        <v>0</v>
      </c>
      <c r="AP99" s="403">
        <f>AP$5*'(建設)投入係数表'!AP99</f>
        <v>0</v>
      </c>
      <c r="AQ99" s="403">
        <f>AQ$5*'(建設)投入係数表'!AQ99</f>
        <v>0</v>
      </c>
      <c r="AR99" s="165">
        <f>AR$5*'(建設)投入係数表'!AR99</f>
        <v>0</v>
      </c>
      <c r="AS99" s="165">
        <f>AS$5*'(建設)投入係数表'!AS99</f>
        <v>0</v>
      </c>
      <c r="AT99" s="403">
        <f>AT$5*'(建設)投入係数表'!AT99</f>
        <v>0</v>
      </c>
      <c r="AU99" s="403">
        <f>AU$5*'(建設)投入係数表'!AU99</f>
        <v>0</v>
      </c>
      <c r="AV99" s="403">
        <f>AV$5*'(建設)投入係数表'!AV99</f>
        <v>0</v>
      </c>
      <c r="AW99" s="403">
        <f>AW$5*'(建設)投入係数表'!AW99</f>
        <v>0</v>
      </c>
      <c r="AX99" s="165">
        <f>AX$5*'(建設)投入係数表'!AX99</f>
        <v>0</v>
      </c>
      <c r="AY99" s="403">
        <f>AY$5*'(建設)投入係数表'!AY99</f>
        <v>0</v>
      </c>
      <c r="AZ99" s="403">
        <f>AZ$5*'(建設)投入係数表'!AZ99</f>
        <v>0</v>
      </c>
      <c r="BA99" s="403">
        <f>BA$5*'(建設)投入係数表'!BA99</f>
        <v>0</v>
      </c>
      <c r="BB99" s="165">
        <f>BB$5*'(建設)投入係数表'!BB99</f>
        <v>0</v>
      </c>
      <c r="BC99" s="165">
        <f>BC$5*'(建設)投入係数表'!BC99</f>
        <v>0</v>
      </c>
      <c r="BD99" s="403">
        <f>BD$5*'(建設)投入係数表'!BD99</f>
        <v>0</v>
      </c>
      <c r="BE99" s="403">
        <f>BE$5*'(建設)投入係数表'!BE99</f>
        <v>0</v>
      </c>
      <c r="BF99" s="403">
        <f>BF$5*'(建設)投入係数表'!BF99</f>
        <v>0</v>
      </c>
      <c r="BG99" s="403">
        <f>BG$5*'(建設)投入係数表'!BG99</f>
        <v>0</v>
      </c>
      <c r="BH99" s="403">
        <f>BH$5*'(建設)投入係数表'!BH99</f>
        <v>0</v>
      </c>
      <c r="BI99" s="403">
        <f>BI$5*'(建設)投入係数表'!BI99</f>
        <v>0</v>
      </c>
      <c r="BJ99" s="403">
        <f>BJ$5*'(建設)投入係数表'!BJ99</f>
        <v>0</v>
      </c>
      <c r="BK99" s="403">
        <f>BK$5*'(建設)投入係数表'!BK99</f>
        <v>0</v>
      </c>
      <c r="BL99" s="403">
        <f>BL$5*'(建設)投入係数表'!BL99</f>
        <v>0</v>
      </c>
      <c r="BM99" s="403">
        <f>BM$5*'(建設)投入係数表'!BM99</f>
        <v>0</v>
      </c>
      <c r="BN99" s="403">
        <f>BN$5*'(建設)投入係数表'!BN99</f>
        <v>0</v>
      </c>
      <c r="BO99" s="165">
        <f>BO$5*'(建設)投入係数表'!BO99</f>
        <v>0</v>
      </c>
      <c r="BP99" s="403">
        <f>BP$5*'(建設)投入係数表'!BP99</f>
        <v>0</v>
      </c>
      <c r="BQ99" s="403">
        <f>BQ$5*'(建設)投入係数表'!BQ99</f>
        <v>0</v>
      </c>
      <c r="BR99" s="403">
        <f>BR$5*'(建設)投入係数表'!BR99</f>
        <v>0</v>
      </c>
      <c r="BS99" s="403">
        <f>BS$5*'(建設)投入係数表'!BS99</f>
        <v>0</v>
      </c>
      <c r="BT99" s="403">
        <f>BT$5*'(建設)投入係数表'!BT99</f>
        <v>0</v>
      </c>
      <c r="BU99" s="403">
        <f>BU$5*'(建設)投入係数表'!BU99</f>
        <v>0</v>
      </c>
      <c r="BV99" s="226">
        <f t="shared" si="4"/>
        <v>0</v>
      </c>
      <c r="BW99" s="407">
        <f t="shared" si="5"/>
        <v>0</v>
      </c>
    </row>
    <row r="100" spans="1:75" x14ac:dyDescent="0.25">
      <c r="A100" s="3">
        <v>95</v>
      </c>
      <c r="B100" s="8" t="s">
        <v>475</v>
      </c>
      <c r="C100" s="9" t="s">
        <v>476</v>
      </c>
      <c r="D100" s="165">
        <f>D$5*'(建設)投入係数表'!D100</f>
        <v>0</v>
      </c>
      <c r="E100" s="165">
        <f>E$5*'(建設)投入係数表'!E100</f>
        <v>0</v>
      </c>
      <c r="F100" s="165">
        <f>F$5*'(建設)投入係数表'!F100</f>
        <v>0</v>
      </c>
      <c r="G100" s="165">
        <f>G$5*'(建設)投入係数表'!G100</f>
        <v>0</v>
      </c>
      <c r="H100" s="403">
        <f>H$5*'(建設)投入係数表'!H100</f>
        <v>0</v>
      </c>
      <c r="I100" s="403">
        <f>I$5*'(建設)投入係数表'!I100</f>
        <v>0</v>
      </c>
      <c r="J100" s="165">
        <f>J$5*'(建設)投入係数表'!J100</f>
        <v>0</v>
      </c>
      <c r="K100" s="403">
        <f>K$5*'(建設)投入係数表'!K100</f>
        <v>0</v>
      </c>
      <c r="L100" s="165">
        <f>L$5*'(建設)投入係数表'!L100</f>
        <v>0</v>
      </c>
      <c r="M100" s="403">
        <f>M$5*'(建設)投入係数表'!M100</f>
        <v>0</v>
      </c>
      <c r="N100" s="403">
        <f>N$5*'(建設)投入係数表'!N100</f>
        <v>0</v>
      </c>
      <c r="O100" s="165">
        <f>O$5*'(建設)投入係数表'!O100</f>
        <v>0</v>
      </c>
      <c r="P100" s="403">
        <f>P$5*'(建設)投入係数表'!P100</f>
        <v>0</v>
      </c>
      <c r="Q100" s="403">
        <f>Q$5*'(建設)投入係数表'!Q100</f>
        <v>0</v>
      </c>
      <c r="R100" s="403">
        <f>R$5*'(建設)投入係数表'!R100</f>
        <v>0</v>
      </c>
      <c r="S100" s="165">
        <f>S$5*'(建設)投入係数表'!S100</f>
        <v>0</v>
      </c>
      <c r="T100" s="165">
        <f>T$5*'(建設)投入係数表'!T100</f>
        <v>0</v>
      </c>
      <c r="U100" s="403">
        <f>U$5*'(建設)投入係数表'!U100</f>
        <v>0</v>
      </c>
      <c r="V100" s="403">
        <f>V$5*'(建設)投入係数表'!V100</f>
        <v>0</v>
      </c>
      <c r="W100" s="165">
        <f>W$5*'(建設)投入係数表'!W100</f>
        <v>0</v>
      </c>
      <c r="X100" s="403">
        <f>X$5*'(建設)投入係数表'!X100</f>
        <v>0</v>
      </c>
      <c r="Y100" s="403">
        <f>Y$5*'(建設)投入係数表'!Y100</f>
        <v>0</v>
      </c>
      <c r="Z100" s="403">
        <f>Z$5*'(建設)投入係数表'!Z100</f>
        <v>0</v>
      </c>
      <c r="AA100" s="403">
        <f>AA$5*'(建設)投入係数表'!AA100</f>
        <v>0</v>
      </c>
      <c r="AB100" s="403">
        <f>AB$5*'(建設)投入係数表'!AB100</f>
        <v>0</v>
      </c>
      <c r="AC100" s="403">
        <f>AC$5*'(建設)投入係数表'!AC100</f>
        <v>0</v>
      </c>
      <c r="AD100" s="403">
        <f>AD$5*'(建設)投入係数表'!AD100</f>
        <v>0</v>
      </c>
      <c r="AE100" s="403">
        <f>AE$5*'(建設)投入係数表'!AE100</f>
        <v>0</v>
      </c>
      <c r="AF100" s="165">
        <f>AF$5*'(建設)投入係数表'!AF100</f>
        <v>0</v>
      </c>
      <c r="AG100" s="165">
        <f>AG$5*'(建設)投入係数表'!AG100</f>
        <v>0</v>
      </c>
      <c r="AH100" s="165">
        <f>AH$5*'(建設)投入係数表'!AH100</f>
        <v>0</v>
      </c>
      <c r="AI100" s="165">
        <f>AI$5*'(建設)投入係数表'!AI100</f>
        <v>0</v>
      </c>
      <c r="AJ100" s="165">
        <f>AJ$5*'(建設)投入係数表'!AJ100</f>
        <v>0</v>
      </c>
      <c r="AK100" s="403">
        <f>AK$5*'(建設)投入係数表'!AK100</f>
        <v>0</v>
      </c>
      <c r="AL100" s="403">
        <f>AL$5*'(建設)投入係数表'!AL100</f>
        <v>0</v>
      </c>
      <c r="AM100" s="403">
        <f>AM$5*'(建設)投入係数表'!AM100</f>
        <v>0</v>
      </c>
      <c r="AN100" s="403">
        <f>AN$5*'(建設)投入係数表'!AN100</f>
        <v>0</v>
      </c>
      <c r="AO100" s="403">
        <f>AO$5*'(建設)投入係数表'!AO100</f>
        <v>0</v>
      </c>
      <c r="AP100" s="403">
        <f>AP$5*'(建設)投入係数表'!AP100</f>
        <v>0</v>
      </c>
      <c r="AQ100" s="403">
        <f>AQ$5*'(建設)投入係数表'!AQ100</f>
        <v>0</v>
      </c>
      <c r="AR100" s="165">
        <f>AR$5*'(建設)投入係数表'!AR100</f>
        <v>0</v>
      </c>
      <c r="AS100" s="165">
        <f>AS$5*'(建設)投入係数表'!AS100</f>
        <v>0</v>
      </c>
      <c r="AT100" s="403">
        <f>AT$5*'(建設)投入係数表'!AT100</f>
        <v>0</v>
      </c>
      <c r="AU100" s="403">
        <f>AU$5*'(建設)投入係数表'!AU100</f>
        <v>0</v>
      </c>
      <c r="AV100" s="403">
        <f>AV$5*'(建設)投入係数表'!AV100</f>
        <v>0</v>
      </c>
      <c r="AW100" s="403">
        <f>AW$5*'(建設)投入係数表'!AW100</f>
        <v>0</v>
      </c>
      <c r="AX100" s="165">
        <f>AX$5*'(建設)投入係数表'!AX100</f>
        <v>0</v>
      </c>
      <c r="AY100" s="403">
        <f>AY$5*'(建設)投入係数表'!AY100</f>
        <v>0</v>
      </c>
      <c r="AZ100" s="403">
        <f>AZ$5*'(建設)投入係数表'!AZ100</f>
        <v>0</v>
      </c>
      <c r="BA100" s="403">
        <f>BA$5*'(建設)投入係数表'!BA100</f>
        <v>0</v>
      </c>
      <c r="BB100" s="165">
        <f>BB$5*'(建設)投入係数表'!BB100</f>
        <v>0</v>
      </c>
      <c r="BC100" s="165">
        <f>BC$5*'(建設)投入係数表'!BC100</f>
        <v>0</v>
      </c>
      <c r="BD100" s="403">
        <f>BD$5*'(建設)投入係数表'!BD100</f>
        <v>0</v>
      </c>
      <c r="BE100" s="403">
        <f>BE$5*'(建設)投入係数表'!BE100</f>
        <v>0</v>
      </c>
      <c r="BF100" s="403">
        <f>BF$5*'(建設)投入係数表'!BF100</f>
        <v>0</v>
      </c>
      <c r="BG100" s="403">
        <f>BG$5*'(建設)投入係数表'!BG100</f>
        <v>0</v>
      </c>
      <c r="BH100" s="403">
        <f>BH$5*'(建設)投入係数表'!BH100</f>
        <v>0</v>
      </c>
      <c r="BI100" s="403">
        <f>BI$5*'(建設)投入係数表'!BI100</f>
        <v>0</v>
      </c>
      <c r="BJ100" s="403">
        <f>BJ$5*'(建設)投入係数表'!BJ100</f>
        <v>0</v>
      </c>
      <c r="BK100" s="403">
        <f>BK$5*'(建設)投入係数表'!BK100</f>
        <v>0</v>
      </c>
      <c r="BL100" s="403">
        <f>BL$5*'(建設)投入係数表'!BL100</f>
        <v>0</v>
      </c>
      <c r="BM100" s="403">
        <f>BM$5*'(建設)投入係数表'!BM100</f>
        <v>0</v>
      </c>
      <c r="BN100" s="403">
        <f>BN$5*'(建設)投入係数表'!BN100</f>
        <v>0</v>
      </c>
      <c r="BO100" s="165">
        <f>BO$5*'(建設)投入係数表'!BO100</f>
        <v>0</v>
      </c>
      <c r="BP100" s="403">
        <f>BP$5*'(建設)投入係数表'!BP100</f>
        <v>0</v>
      </c>
      <c r="BQ100" s="403">
        <f>BQ$5*'(建設)投入係数表'!BQ100</f>
        <v>0</v>
      </c>
      <c r="BR100" s="403">
        <f>BR$5*'(建設)投入係数表'!BR100</f>
        <v>0</v>
      </c>
      <c r="BS100" s="403">
        <f>BS$5*'(建設)投入係数表'!BS100</f>
        <v>0</v>
      </c>
      <c r="BT100" s="403">
        <f>BT$5*'(建設)投入係数表'!BT100</f>
        <v>0</v>
      </c>
      <c r="BU100" s="403">
        <f>BU$5*'(建設)投入係数表'!BU100</f>
        <v>0</v>
      </c>
      <c r="BV100" s="226">
        <f t="shared" si="4"/>
        <v>0</v>
      </c>
      <c r="BW100" s="407">
        <f t="shared" si="5"/>
        <v>0</v>
      </c>
    </row>
    <row r="101" spans="1:75" x14ac:dyDescent="0.25">
      <c r="A101" s="3">
        <v>96</v>
      </c>
      <c r="B101" s="8" t="s">
        <v>477</v>
      </c>
      <c r="C101" s="9" t="s">
        <v>478</v>
      </c>
      <c r="D101" s="165">
        <f>D$5*'(建設)投入係数表'!D101</f>
        <v>245.97814918756328</v>
      </c>
      <c r="E101" s="165">
        <f>E$5*'(建設)投入係数表'!E101</f>
        <v>65.829066846845862</v>
      </c>
      <c r="F101" s="165">
        <f>F$5*'(建設)投入係数表'!F101</f>
        <v>0</v>
      </c>
      <c r="G101" s="165">
        <f>G$5*'(建設)投入係数表'!G101</f>
        <v>0</v>
      </c>
      <c r="H101" s="403">
        <f>H$5*'(建設)投入係数表'!H101</f>
        <v>0</v>
      </c>
      <c r="I101" s="403">
        <f>I$5*'(建設)投入係数表'!I101</f>
        <v>0</v>
      </c>
      <c r="J101" s="165">
        <f>J$5*'(建設)投入係数表'!J101</f>
        <v>0</v>
      </c>
      <c r="K101" s="403">
        <f>K$5*'(建設)投入係数表'!K101</f>
        <v>0</v>
      </c>
      <c r="L101" s="165">
        <f>L$5*'(建設)投入係数表'!L101</f>
        <v>0</v>
      </c>
      <c r="M101" s="403">
        <f>M$5*'(建設)投入係数表'!M101</f>
        <v>0</v>
      </c>
      <c r="N101" s="403">
        <f>N$5*'(建設)投入係数表'!N101</f>
        <v>0</v>
      </c>
      <c r="O101" s="165">
        <f>O$5*'(建設)投入係数表'!O101</f>
        <v>0</v>
      </c>
      <c r="P101" s="403">
        <f>P$5*'(建設)投入係数表'!P101</f>
        <v>0</v>
      </c>
      <c r="Q101" s="403">
        <f>Q$5*'(建設)投入係数表'!Q101</f>
        <v>0</v>
      </c>
      <c r="R101" s="403">
        <f>R$5*'(建設)投入係数表'!R101</f>
        <v>0</v>
      </c>
      <c r="S101" s="165">
        <f>S$5*'(建設)投入係数表'!S101</f>
        <v>120.45938647048573</v>
      </c>
      <c r="T101" s="165">
        <f>T$5*'(建設)投入係数表'!T101</f>
        <v>0</v>
      </c>
      <c r="U101" s="403">
        <f>U$5*'(建設)投入係数表'!U101</f>
        <v>0</v>
      </c>
      <c r="V101" s="403">
        <f>V$5*'(建設)投入係数表'!V101</f>
        <v>0</v>
      </c>
      <c r="W101" s="165">
        <f>W$5*'(建設)投入係数表'!W101</f>
        <v>110.11789495586822</v>
      </c>
      <c r="X101" s="403">
        <f>X$5*'(建設)投入係数表'!X101</f>
        <v>67.190258451012923</v>
      </c>
      <c r="Y101" s="403">
        <f>Y$5*'(建設)投入係数表'!Y101</f>
        <v>27.978348348062671</v>
      </c>
      <c r="Z101" s="403">
        <f>Z$5*'(建設)投入係数表'!Z101</f>
        <v>10.876691972217735</v>
      </c>
      <c r="AA101" s="403">
        <f>AA$5*'(建設)投入係数表'!AA101</f>
        <v>2.0294013639808033</v>
      </c>
      <c r="AB101" s="403">
        <f>AB$5*'(建設)投入係数表'!AB101</f>
        <v>0</v>
      </c>
      <c r="AC101" s="403">
        <f>AC$5*'(建設)投入係数表'!AC101</f>
        <v>0</v>
      </c>
      <c r="AD101" s="403">
        <f>AD$5*'(建設)投入係数表'!AD101</f>
        <v>0</v>
      </c>
      <c r="AE101" s="403">
        <f>AE$5*'(建設)投入係数表'!AE101</f>
        <v>0</v>
      </c>
      <c r="AF101" s="165">
        <f>AF$5*'(建設)投入係数表'!AF101</f>
        <v>166.09252962447158</v>
      </c>
      <c r="AG101" s="165">
        <f>AG$5*'(建設)投入係数表'!AG101</f>
        <v>50.47333404430136</v>
      </c>
      <c r="AH101" s="165">
        <f>AH$5*'(建設)投入係数表'!AH101</f>
        <v>0</v>
      </c>
      <c r="AI101" s="165">
        <f>AI$5*'(建設)投入係数表'!AI101</f>
        <v>0</v>
      </c>
      <c r="AJ101" s="165">
        <f>AJ$5*'(建設)投入係数表'!AJ101</f>
        <v>0</v>
      </c>
      <c r="AK101" s="403">
        <f>AK$5*'(建設)投入係数表'!AK101</f>
        <v>0</v>
      </c>
      <c r="AL101" s="403">
        <f>AL$5*'(建設)投入係数表'!AL101</f>
        <v>0</v>
      </c>
      <c r="AM101" s="403">
        <f>AM$5*'(建設)投入係数表'!AM101</f>
        <v>0</v>
      </c>
      <c r="AN101" s="403">
        <f>AN$5*'(建設)投入係数表'!AN101</f>
        <v>0</v>
      </c>
      <c r="AO101" s="403">
        <f>AO$5*'(建設)投入係数表'!AO101</f>
        <v>0</v>
      </c>
      <c r="AP101" s="403">
        <f>AP$5*'(建設)投入係数表'!AP101</f>
        <v>0</v>
      </c>
      <c r="AQ101" s="403">
        <f>AQ$5*'(建設)投入係数表'!AQ101</f>
        <v>0</v>
      </c>
      <c r="AR101" s="165">
        <f>AR$5*'(建設)投入係数表'!AR101</f>
        <v>0</v>
      </c>
      <c r="AS101" s="165">
        <f>AS$5*'(建設)投入係数表'!AS101</f>
        <v>0</v>
      </c>
      <c r="AT101" s="403">
        <f>AT$5*'(建設)投入係数表'!AT101</f>
        <v>0</v>
      </c>
      <c r="AU101" s="403">
        <f>AU$5*'(建設)投入係数表'!AU101</f>
        <v>0</v>
      </c>
      <c r="AV101" s="403">
        <f>AV$5*'(建設)投入係数表'!AV101</f>
        <v>0</v>
      </c>
      <c r="AW101" s="403">
        <f>AW$5*'(建設)投入係数表'!AW101</f>
        <v>0</v>
      </c>
      <c r="AX101" s="165">
        <f>AX$5*'(建設)投入係数表'!AX101</f>
        <v>0</v>
      </c>
      <c r="AY101" s="403">
        <f>AY$5*'(建設)投入係数表'!AY101</f>
        <v>0</v>
      </c>
      <c r="AZ101" s="403">
        <f>AZ$5*'(建設)投入係数表'!AZ101</f>
        <v>0</v>
      </c>
      <c r="BA101" s="403">
        <f>BA$5*'(建設)投入係数表'!BA101</f>
        <v>0</v>
      </c>
      <c r="BB101" s="165">
        <f>BB$5*'(建設)投入係数表'!BB101</f>
        <v>30.697484525617838</v>
      </c>
      <c r="BC101" s="165">
        <f>BC$5*'(建設)投入係数表'!BC101</f>
        <v>0</v>
      </c>
      <c r="BD101" s="403">
        <f>BD$5*'(建設)投入係数表'!BD101</f>
        <v>0</v>
      </c>
      <c r="BE101" s="403">
        <f>BE$5*'(建設)投入係数表'!BE101</f>
        <v>0</v>
      </c>
      <c r="BF101" s="403">
        <f>BF$5*'(建設)投入係数表'!BF101</f>
        <v>0</v>
      </c>
      <c r="BG101" s="403">
        <f>BG$5*'(建設)投入係数表'!BG101</f>
        <v>0</v>
      </c>
      <c r="BH101" s="403">
        <f>BH$5*'(建設)投入係数表'!BH101</f>
        <v>0</v>
      </c>
      <c r="BI101" s="403">
        <f>BI$5*'(建設)投入係数表'!BI101</f>
        <v>0</v>
      </c>
      <c r="BJ101" s="403">
        <f>BJ$5*'(建設)投入係数表'!BJ101</f>
        <v>21.904926133731404</v>
      </c>
      <c r="BK101" s="403">
        <f>BK$5*'(建設)投入係数表'!BK101</f>
        <v>0</v>
      </c>
      <c r="BL101" s="403">
        <f>BL$5*'(建設)投入係数表'!BL101</f>
        <v>0.47753297918466786</v>
      </c>
      <c r="BM101" s="403">
        <f>BM$5*'(建設)投入係数表'!BM101</f>
        <v>0</v>
      </c>
      <c r="BN101" s="403">
        <f>BN$5*'(建設)投入係数表'!BN101</f>
        <v>0</v>
      </c>
      <c r="BO101" s="165">
        <f>BO$5*'(建設)投入係数表'!BO101</f>
        <v>121.49168916671751</v>
      </c>
      <c r="BP101" s="403">
        <f>BP$5*'(建設)投入係数表'!BP101</f>
        <v>0</v>
      </c>
      <c r="BQ101" s="403">
        <f>BQ$5*'(建設)投入係数表'!BQ101</f>
        <v>9.0555534571807659</v>
      </c>
      <c r="BR101" s="403">
        <f>BR$5*'(建設)投入係数表'!BR101</f>
        <v>7.4186917951071578</v>
      </c>
      <c r="BS101" s="403">
        <f>BS$5*'(建設)投入係数表'!BS101</f>
        <v>17.458323097017118</v>
      </c>
      <c r="BT101" s="403">
        <f>BT$5*'(建設)投入係数表'!BT101</f>
        <v>4.334332021773907</v>
      </c>
      <c r="BU101" s="403">
        <f>BU$5*'(建設)投入係数表'!BU101</f>
        <v>100.13603393317069</v>
      </c>
      <c r="BV101" s="226">
        <f t="shared" si="4"/>
        <v>268.86009355243982</v>
      </c>
      <c r="BW101" s="407">
        <f t="shared" si="5"/>
        <v>1.0754403742097593E-3</v>
      </c>
    </row>
    <row r="102" spans="1:75" x14ac:dyDescent="0.25">
      <c r="A102" s="3">
        <v>97</v>
      </c>
      <c r="B102" s="8" t="s">
        <v>479</v>
      </c>
      <c r="C102" s="9" t="s">
        <v>311</v>
      </c>
      <c r="D102" s="165">
        <f>D$5*'(建設)投入係数表'!D102</f>
        <v>6686.428868595548</v>
      </c>
      <c r="E102" s="165">
        <f>E$5*'(建設)投入係数表'!E102</f>
        <v>1849.14420614454</v>
      </c>
      <c r="F102" s="165">
        <f>F$5*'(建設)投入係数表'!F102</f>
        <v>0</v>
      </c>
      <c r="G102" s="165">
        <f>G$5*'(建設)投入係数表'!G102</f>
        <v>0</v>
      </c>
      <c r="H102" s="403">
        <f>H$5*'(建設)投入係数表'!H102</f>
        <v>0</v>
      </c>
      <c r="I102" s="403">
        <f>I$5*'(建設)投入係数表'!I102</f>
        <v>0</v>
      </c>
      <c r="J102" s="165">
        <f>J$5*'(建設)投入係数表'!J102</f>
        <v>0</v>
      </c>
      <c r="K102" s="403">
        <f>K$5*'(建設)投入係数表'!K102</f>
        <v>0</v>
      </c>
      <c r="L102" s="165">
        <f>L$5*'(建設)投入係数表'!L102</f>
        <v>0</v>
      </c>
      <c r="M102" s="403">
        <f>M$5*'(建設)投入係数表'!M102</f>
        <v>0</v>
      </c>
      <c r="N102" s="403">
        <f>N$5*'(建設)投入係数表'!N102</f>
        <v>0</v>
      </c>
      <c r="O102" s="165">
        <f>O$5*'(建設)投入係数表'!O102</f>
        <v>0</v>
      </c>
      <c r="P102" s="403">
        <f>P$5*'(建設)投入係数表'!P102</f>
        <v>0</v>
      </c>
      <c r="Q102" s="403">
        <f>Q$5*'(建設)投入係数表'!Q102</f>
        <v>0</v>
      </c>
      <c r="R102" s="403">
        <f>R$5*'(建設)投入係数表'!R102</f>
        <v>0</v>
      </c>
      <c r="S102" s="165">
        <f>S$5*'(建設)投入係数表'!S102</f>
        <v>2506.9096500294586</v>
      </c>
      <c r="T102" s="165">
        <f>T$5*'(建設)投入係数表'!T102</f>
        <v>0</v>
      </c>
      <c r="U102" s="403">
        <f>U$5*'(建設)投入係数表'!U102</f>
        <v>0</v>
      </c>
      <c r="V102" s="403">
        <f>V$5*'(建設)投入係数表'!V102</f>
        <v>0</v>
      </c>
      <c r="W102" s="165">
        <f>W$5*'(建設)投入係数表'!W102</f>
        <v>2614.6747465782801</v>
      </c>
      <c r="X102" s="403">
        <f>X$5*'(建設)投入係数表'!X102</f>
        <v>1721.924140716993</v>
      </c>
      <c r="Y102" s="403">
        <f>Y$5*'(建設)投入係数表'!Y102</f>
        <v>763.75034009075432</v>
      </c>
      <c r="Z102" s="403">
        <f>Z$5*'(建設)投入係数表'!Z102</f>
        <v>316.35105798740108</v>
      </c>
      <c r="AA102" s="403">
        <f>AA$5*'(建設)投入係数表'!AA102</f>
        <v>51.550795655468555</v>
      </c>
      <c r="AB102" s="403">
        <f>AB$5*'(建設)投入係数表'!AB102</f>
        <v>0</v>
      </c>
      <c r="AC102" s="403">
        <f>AC$5*'(建設)投入係数表'!AC102</f>
        <v>0</v>
      </c>
      <c r="AD102" s="403">
        <f>AD$5*'(建設)投入係数表'!AD102</f>
        <v>0</v>
      </c>
      <c r="AE102" s="403">
        <f>AE$5*'(建設)投入係数表'!AE102</f>
        <v>0</v>
      </c>
      <c r="AF102" s="165">
        <f>AF$5*'(建設)投入係数表'!AF102</f>
        <v>6881.8420007571449</v>
      </c>
      <c r="AG102" s="165">
        <f>AG$5*'(建設)投入係数表'!AG102</f>
        <v>1786.7401903968032</v>
      </c>
      <c r="AH102" s="165">
        <f>AH$5*'(建設)投入係数表'!AH102</f>
        <v>0</v>
      </c>
      <c r="AI102" s="165">
        <f>AI$5*'(建設)投入係数表'!AI102</f>
        <v>0</v>
      </c>
      <c r="AJ102" s="165">
        <f>AJ$5*'(建設)投入係数表'!AJ102</f>
        <v>0</v>
      </c>
      <c r="AK102" s="403">
        <f>AK$5*'(建設)投入係数表'!AK102</f>
        <v>0</v>
      </c>
      <c r="AL102" s="403">
        <f>AL$5*'(建設)投入係数表'!AL102</f>
        <v>0</v>
      </c>
      <c r="AM102" s="403">
        <f>AM$5*'(建設)投入係数表'!AM102</f>
        <v>0</v>
      </c>
      <c r="AN102" s="403">
        <f>AN$5*'(建設)投入係数表'!AN102</f>
        <v>0</v>
      </c>
      <c r="AO102" s="403">
        <f>AO$5*'(建設)投入係数表'!AO102</f>
        <v>0</v>
      </c>
      <c r="AP102" s="403">
        <f>AP$5*'(建設)投入係数表'!AP102</f>
        <v>0</v>
      </c>
      <c r="AQ102" s="403">
        <f>AQ$5*'(建設)投入係数表'!AQ102</f>
        <v>0</v>
      </c>
      <c r="AR102" s="165">
        <f>AR$5*'(建設)投入係数表'!AR102</f>
        <v>0</v>
      </c>
      <c r="AS102" s="165">
        <f>AS$5*'(建設)投入係数表'!AS102</f>
        <v>0</v>
      </c>
      <c r="AT102" s="403">
        <f>AT$5*'(建設)投入係数表'!AT102</f>
        <v>0</v>
      </c>
      <c r="AU102" s="403">
        <f>AU$5*'(建設)投入係数表'!AU102</f>
        <v>0</v>
      </c>
      <c r="AV102" s="403">
        <f>AV$5*'(建設)投入係数表'!AV102</f>
        <v>0</v>
      </c>
      <c r="AW102" s="403">
        <f>AW$5*'(建設)投入係数表'!AW102</f>
        <v>0</v>
      </c>
      <c r="AX102" s="165">
        <f>AX$5*'(建設)投入係数表'!AX102</f>
        <v>0</v>
      </c>
      <c r="AY102" s="403">
        <f>AY$5*'(建設)投入係数表'!AY102</f>
        <v>0</v>
      </c>
      <c r="AZ102" s="403">
        <f>AZ$5*'(建設)投入係数表'!AZ102</f>
        <v>0</v>
      </c>
      <c r="BA102" s="403">
        <f>BA$5*'(建設)投入係数表'!BA102</f>
        <v>0</v>
      </c>
      <c r="BB102" s="165">
        <f>BB$5*'(建設)投入係数表'!BB102</f>
        <v>2580.752828943479</v>
      </c>
      <c r="BC102" s="165">
        <f>BC$5*'(建設)投入係数表'!BC102</f>
        <v>0</v>
      </c>
      <c r="BD102" s="403">
        <f>BD$5*'(建設)投入係数表'!BD102</f>
        <v>0</v>
      </c>
      <c r="BE102" s="403">
        <f>BE$5*'(建設)投入係数表'!BE102</f>
        <v>0</v>
      </c>
      <c r="BF102" s="403">
        <f>BF$5*'(建設)投入係数表'!BF102</f>
        <v>0</v>
      </c>
      <c r="BG102" s="403">
        <f>BG$5*'(建設)投入係数表'!BG102</f>
        <v>0</v>
      </c>
      <c r="BH102" s="403">
        <f>BH$5*'(建設)投入係数表'!BH102</f>
        <v>0</v>
      </c>
      <c r="BI102" s="403">
        <f>BI$5*'(建設)投入係数表'!BI102</f>
        <v>0</v>
      </c>
      <c r="BJ102" s="403">
        <f>BJ$5*'(建設)投入係数表'!BJ102</f>
        <v>1158.9328511864931</v>
      </c>
      <c r="BK102" s="403">
        <f>BK$5*'(建設)投入係数表'!BK102</f>
        <v>0</v>
      </c>
      <c r="BL102" s="403">
        <f>BL$5*'(建設)投入係数表'!BL102</f>
        <v>148.90821352481902</v>
      </c>
      <c r="BM102" s="403">
        <f>BM$5*'(建設)投入係数表'!BM102</f>
        <v>0</v>
      </c>
      <c r="BN102" s="403">
        <f>BN$5*'(建設)投入係数表'!BN102</f>
        <v>0</v>
      </c>
      <c r="BO102" s="165">
        <f>BO$5*'(建設)投入係数表'!BO102</f>
        <v>6008.9211533522775</v>
      </c>
      <c r="BP102" s="403">
        <f>BP$5*'(建設)投入係数表'!BP102</f>
        <v>0</v>
      </c>
      <c r="BQ102" s="403">
        <f>BQ$5*'(建設)投入係数表'!BQ102</f>
        <v>705.51152677884988</v>
      </c>
      <c r="BR102" s="403">
        <f>BR$5*'(建設)投入係数表'!BR102</f>
        <v>419.19776446734716</v>
      </c>
      <c r="BS102" s="403">
        <f>BS$5*'(建設)投入係数表'!BS102</f>
        <v>683.9722366288895</v>
      </c>
      <c r="BT102" s="403">
        <f>BT$5*'(建設)投入係数表'!BT102</f>
        <v>151.68601841499611</v>
      </c>
      <c r="BU102" s="403">
        <f>BU$5*'(建設)投入係数表'!BU102</f>
        <v>3774.5239635167413</v>
      </c>
      <c r="BV102" s="226">
        <f t="shared" si="4"/>
        <v>9896.3089089687528</v>
      </c>
      <c r="BW102" s="407">
        <f t="shared" si="5"/>
        <v>3.9585235635875009E-2</v>
      </c>
    </row>
    <row r="103" spans="1:75" x14ac:dyDescent="0.25">
      <c r="A103" s="3">
        <v>98</v>
      </c>
      <c r="B103" s="8" t="s">
        <v>480</v>
      </c>
      <c r="C103" s="9" t="s">
        <v>312</v>
      </c>
      <c r="D103" s="165">
        <f>D$5*'(建設)投入係数表'!D103</f>
        <v>471.17298682649579</v>
      </c>
      <c r="E103" s="165">
        <f>E$5*'(建設)投入係数表'!E103</f>
        <v>287.96264310464659</v>
      </c>
      <c r="F103" s="165">
        <f>F$5*'(建設)投入係数表'!F103</f>
        <v>0</v>
      </c>
      <c r="G103" s="165">
        <f>G$5*'(建設)投入係数表'!G103</f>
        <v>0</v>
      </c>
      <c r="H103" s="403">
        <f>H$5*'(建設)投入係数表'!H103</f>
        <v>0</v>
      </c>
      <c r="I103" s="403">
        <f>I$5*'(建設)投入係数表'!I103</f>
        <v>0</v>
      </c>
      <c r="J103" s="165">
        <f>J$5*'(建設)投入係数表'!J103</f>
        <v>0</v>
      </c>
      <c r="K103" s="403">
        <f>K$5*'(建設)投入係数表'!K103</f>
        <v>0</v>
      </c>
      <c r="L103" s="165">
        <f>L$5*'(建設)投入係数表'!L103</f>
        <v>0</v>
      </c>
      <c r="M103" s="403">
        <f>M$5*'(建設)投入係数表'!M103</f>
        <v>0</v>
      </c>
      <c r="N103" s="403">
        <f>N$5*'(建設)投入係数表'!N103</f>
        <v>0</v>
      </c>
      <c r="O103" s="165">
        <f>O$5*'(建設)投入係数表'!O103</f>
        <v>0</v>
      </c>
      <c r="P103" s="403">
        <f>P$5*'(建設)投入係数表'!P103</f>
        <v>0</v>
      </c>
      <c r="Q103" s="403">
        <f>Q$5*'(建設)投入係数表'!Q103</f>
        <v>0</v>
      </c>
      <c r="R103" s="403">
        <f>R$5*'(建設)投入係数表'!R103</f>
        <v>0</v>
      </c>
      <c r="S103" s="165">
        <f>S$5*'(建設)投入係数表'!S103</f>
        <v>163.33142690652667</v>
      </c>
      <c r="T103" s="165">
        <f>T$5*'(建設)投入係数表'!T103</f>
        <v>0</v>
      </c>
      <c r="U103" s="403">
        <f>U$5*'(建設)投入係数表'!U103</f>
        <v>0</v>
      </c>
      <c r="V103" s="403">
        <f>V$5*'(建設)投入係数表'!V103</f>
        <v>0</v>
      </c>
      <c r="W103" s="165">
        <f>W$5*'(建設)投入係数表'!W103</f>
        <v>156.74489816583855</v>
      </c>
      <c r="X103" s="403">
        <f>X$5*'(建設)投入係数表'!X103</f>
        <v>132.99037362372903</v>
      </c>
      <c r="Y103" s="403">
        <f>Y$5*'(建設)投入係数表'!Y103</f>
        <v>37.259410763039988</v>
      </c>
      <c r="Z103" s="403">
        <f>Z$5*'(建設)投入係数表'!Z103</f>
        <v>10.629494427394604</v>
      </c>
      <c r="AA103" s="403">
        <f>AA$5*'(建設)投入係数表'!AA103</f>
        <v>4.2610760293003285</v>
      </c>
      <c r="AB103" s="403">
        <f>AB$5*'(建設)投入係数表'!AB103</f>
        <v>0</v>
      </c>
      <c r="AC103" s="403">
        <f>AC$5*'(建設)投入係数表'!AC103</f>
        <v>0</v>
      </c>
      <c r="AD103" s="403">
        <f>AD$5*'(建設)投入係数表'!AD103</f>
        <v>0</v>
      </c>
      <c r="AE103" s="403">
        <f>AE$5*'(建設)投入係数表'!AE103</f>
        <v>0</v>
      </c>
      <c r="AF103" s="165">
        <f>AF$5*'(建設)投入係数表'!AF103</f>
        <v>135.85738342760993</v>
      </c>
      <c r="AG103" s="165">
        <f>AG$5*'(建設)投入係数表'!AG103</f>
        <v>42.274881118360341</v>
      </c>
      <c r="AH103" s="165">
        <f>AH$5*'(建設)投入係数表'!AH103</f>
        <v>0</v>
      </c>
      <c r="AI103" s="165">
        <f>AI$5*'(建設)投入係数表'!AI103</f>
        <v>0</v>
      </c>
      <c r="AJ103" s="165">
        <f>AJ$5*'(建設)投入係数表'!AJ103</f>
        <v>0</v>
      </c>
      <c r="AK103" s="403">
        <f>AK$5*'(建設)投入係数表'!AK103</f>
        <v>0</v>
      </c>
      <c r="AL103" s="403">
        <f>AL$5*'(建設)投入係数表'!AL103</f>
        <v>0</v>
      </c>
      <c r="AM103" s="403">
        <f>AM$5*'(建設)投入係数表'!AM103</f>
        <v>0</v>
      </c>
      <c r="AN103" s="403">
        <f>AN$5*'(建設)投入係数表'!AN103</f>
        <v>0</v>
      </c>
      <c r="AO103" s="403">
        <f>AO$5*'(建設)投入係数表'!AO103</f>
        <v>0</v>
      </c>
      <c r="AP103" s="403">
        <f>AP$5*'(建設)投入係数表'!AP103</f>
        <v>0</v>
      </c>
      <c r="AQ103" s="403">
        <f>AQ$5*'(建設)投入係数表'!AQ103</f>
        <v>0</v>
      </c>
      <c r="AR103" s="165">
        <f>AR$5*'(建設)投入係数表'!AR103</f>
        <v>0</v>
      </c>
      <c r="AS103" s="165">
        <f>AS$5*'(建設)投入係数表'!AS103</f>
        <v>0</v>
      </c>
      <c r="AT103" s="403">
        <f>AT$5*'(建設)投入係数表'!AT103</f>
        <v>0</v>
      </c>
      <c r="AU103" s="403">
        <f>AU$5*'(建設)投入係数表'!AU103</f>
        <v>0</v>
      </c>
      <c r="AV103" s="403">
        <f>AV$5*'(建設)投入係数表'!AV103</f>
        <v>0</v>
      </c>
      <c r="AW103" s="403">
        <f>AW$5*'(建設)投入係数表'!AW103</f>
        <v>0</v>
      </c>
      <c r="AX103" s="165">
        <f>AX$5*'(建設)投入係数表'!AX103</f>
        <v>0</v>
      </c>
      <c r="AY103" s="403">
        <f>AY$5*'(建設)投入係数表'!AY103</f>
        <v>0</v>
      </c>
      <c r="AZ103" s="403">
        <f>AZ$5*'(建設)投入係数表'!AZ103</f>
        <v>0</v>
      </c>
      <c r="BA103" s="403">
        <f>BA$5*'(建設)投入係数表'!BA103</f>
        <v>0</v>
      </c>
      <c r="BB103" s="165">
        <f>BB$5*'(建設)投入係数表'!BB103</f>
        <v>40.972222121680467</v>
      </c>
      <c r="BC103" s="165">
        <f>BC$5*'(建設)投入係数表'!BC103</f>
        <v>0</v>
      </c>
      <c r="BD103" s="403">
        <f>BD$5*'(建設)投入係数表'!BD103</f>
        <v>0</v>
      </c>
      <c r="BE103" s="403">
        <f>BE$5*'(建設)投入係数表'!BE103</f>
        <v>0</v>
      </c>
      <c r="BF103" s="403">
        <f>BF$5*'(建設)投入係数表'!BF103</f>
        <v>0</v>
      </c>
      <c r="BG103" s="403">
        <f>BG$5*'(建設)投入係数表'!BG103</f>
        <v>0</v>
      </c>
      <c r="BH103" s="403">
        <f>BH$5*'(建設)投入係数表'!BH103</f>
        <v>0</v>
      </c>
      <c r="BI103" s="403">
        <f>BI$5*'(建設)投入係数表'!BI103</f>
        <v>0</v>
      </c>
      <c r="BJ103" s="403">
        <f>BJ$5*'(建設)投入係数表'!BJ103</f>
        <v>34.074329541359965</v>
      </c>
      <c r="BK103" s="403">
        <f>BK$5*'(建設)投入係数表'!BK103</f>
        <v>0</v>
      </c>
      <c r="BL103" s="403">
        <f>BL$5*'(建設)投入係数表'!BL103</f>
        <v>0.98491176956837745</v>
      </c>
      <c r="BM103" s="403">
        <f>BM$5*'(建設)投入係数表'!BM103</f>
        <v>0</v>
      </c>
      <c r="BN103" s="403">
        <f>BN$5*'(建設)投入係数表'!BN103</f>
        <v>0</v>
      </c>
      <c r="BO103" s="165">
        <f>BO$5*'(建設)投入係数表'!BO103</f>
        <v>96.207324479924111</v>
      </c>
      <c r="BP103" s="403">
        <f>BP$5*'(建設)投入係数表'!BP103</f>
        <v>0</v>
      </c>
      <c r="BQ103" s="403">
        <f>BQ$5*'(建設)投入係数表'!BQ103</f>
        <v>15.418915346010497</v>
      </c>
      <c r="BR103" s="403">
        <f>BR$5*'(建設)投入係数表'!BR103</f>
        <v>22.922924086005263</v>
      </c>
      <c r="BS103" s="403">
        <f>BS$5*'(建設)投入係数表'!BS103</f>
        <v>12.509226746605059</v>
      </c>
      <c r="BT103" s="403">
        <f>BT$5*'(建設)投入係数表'!BT103</f>
        <v>2.7116879243495502</v>
      </c>
      <c r="BU103" s="403">
        <f>BU$5*'(建設)投入係数表'!BU103</f>
        <v>60.165527910712918</v>
      </c>
      <c r="BV103" s="226">
        <f t="shared" si="4"/>
        <v>333.92787816807561</v>
      </c>
      <c r="BW103" s="407">
        <f t="shared" si="5"/>
        <v>1.3357115126723025E-3</v>
      </c>
    </row>
    <row r="104" spans="1:75" x14ac:dyDescent="0.25">
      <c r="A104" s="3">
        <v>99</v>
      </c>
      <c r="B104" s="8" t="s">
        <v>481</v>
      </c>
      <c r="C104" s="9" t="s">
        <v>313</v>
      </c>
      <c r="D104" s="165">
        <f>D$5*'(建設)投入係数表'!D104</f>
        <v>1247.6593834533933</v>
      </c>
      <c r="E104" s="165">
        <f>E$5*'(建設)投入係数表'!E104</f>
        <v>308.2327482052645</v>
      </c>
      <c r="F104" s="165">
        <f>F$5*'(建設)投入係数表'!F104</f>
        <v>0</v>
      </c>
      <c r="G104" s="165">
        <f>G$5*'(建設)投入係数表'!G104</f>
        <v>0</v>
      </c>
      <c r="H104" s="403">
        <f>H$5*'(建設)投入係数表'!H104</f>
        <v>0</v>
      </c>
      <c r="I104" s="403">
        <f>I$5*'(建設)投入係数表'!I104</f>
        <v>0</v>
      </c>
      <c r="J104" s="165">
        <f>J$5*'(建設)投入係数表'!J104</f>
        <v>0</v>
      </c>
      <c r="K104" s="403">
        <f>K$5*'(建設)投入係数表'!K104</f>
        <v>0</v>
      </c>
      <c r="L104" s="165">
        <f>L$5*'(建設)投入係数表'!L104</f>
        <v>0</v>
      </c>
      <c r="M104" s="403">
        <f>M$5*'(建設)投入係数表'!M104</f>
        <v>0</v>
      </c>
      <c r="N104" s="403">
        <f>N$5*'(建設)投入係数表'!N104</f>
        <v>0</v>
      </c>
      <c r="O104" s="165">
        <f>O$5*'(建設)投入係数表'!O104</f>
        <v>0</v>
      </c>
      <c r="P104" s="403">
        <f>P$5*'(建設)投入係数表'!P104</f>
        <v>0</v>
      </c>
      <c r="Q104" s="403">
        <f>Q$5*'(建設)投入係数表'!Q104</f>
        <v>0</v>
      </c>
      <c r="R104" s="403">
        <f>R$5*'(建設)投入係数表'!R104</f>
        <v>0</v>
      </c>
      <c r="S104" s="165">
        <f>S$5*'(建設)投入係数表'!S104</f>
        <v>421.48678793667949</v>
      </c>
      <c r="T104" s="165">
        <f>T$5*'(建設)投入係数表'!T104</f>
        <v>0</v>
      </c>
      <c r="U104" s="403">
        <f>U$5*'(建設)投入係数表'!U104</f>
        <v>0</v>
      </c>
      <c r="V104" s="403">
        <f>V$5*'(建設)投入係数表'!V104</f>
        <v>0</v>
      </c>
      <c r="W104" s="165">
        <f>W$5*'(建設)投入係数表'!W104</f>
        <v>435.61426524278608</v>
      </c>
      <c r="X104" s="403">
        <f>X$5*'(建設)投入係数表'!X104</f>
        <v>338.73157881165821</v>
      </c>
      <c r="Y104" s="403">
        <f>Y$5*'(建設)投入係数表'!Y104</f>
        <v>125.1141277980194</v>
      </c>
      <c r="Z104" s="403">
        <f>Z$5*'(建設)投入係数表'!Z104</f>
        <v>48.450718785333549</v>
      </c>
      <c r="AA104" s="403">
        <f>AA$5*'(建設)投入係数表'!AA104</f>
        <v>10.833846931043192</v>
      </c>
      <c r="AB104" s="403">
        <f>AB$5*'(建設)投入係数表'!AB104</f>
        <v>0</v>
      </c>
      <c r="AC104" s="403">
        <f>AC$5*'(建設)投入係数表'!AC104</f>
        <v>0</v>
      </c>
      <c r="AD104" s="403">
        <f>AD$5*'(建設)投入係数表'!AD104</f>
        <v>0</v>
      </c>
      <c r="AE104" s="403">
        <f>AE$5*'(建設)投入係数表'!AE104</f>
        <v>0</v>
      </c>
      <c r="AF104" s="165">
        <f>AF$5*'(建設)投入係数表'!AF104</f>
        <v>1101.2107231414752</v>
      </c>
      <c r="AG104" s="165">
        <f>AG$5*'(建設)投入係数表'!AG104</f>
        <v>366.93915915563781</v>
      </c>
      <c r="AH104" s="165">
        <f>AH$5*'(建設)投入係数表'!AH104</f>
        <v>0</v>
      </c>
      <c r="AI104" s="165">
        <f>AI$5*'(建設)投入係数表'!AI104</f>
        <v>0</v>
      </c>
      <c r="AJ104" s="165">
        <f>AJ$5*'(建設)投入係数表'!AJ104</f>
        <v>0</v>
      </c>
      <c r="AK104" s="403">
        <f>AK$5*'(建設)投入係数表'!AK104</f>
        <v>0</v>
      </c>
      <c r="AL104" s="403">
        <f>AL$5*'(建設)投入係数表'!AL104</f>
        <v>0</v>
      </c>
      <c r="AM104" s="403">
        <f>AM$5*'(建設)投入係数表'!AM104</f>
        <v>0</v>
      </c>
      <c r="AN104" s="403">
        <f>AN$5*'(建設)投入係数表'!AN104</f>
        <v>0</v>
      </c>
      <c r="AO104" s="403">
        <f>AO$5*'(建設)投入係数表'!AO104</f>
        <v>0</v>
      </c>
      <c r="AP104" s="403">
        <f>AP$5*'(建設)投入係数表'!AP104</f>
        <v>0</v>
      </c>
      <c r="AQ104" s="403">
        <f>AQ$5*'(建設)投入係数表'!AQ104</f>
        <v>0</v>
      </c>
      <c r="AR104" s="165">
        <f>AR$5*'(建設)投入係数表'!AR104</f>
        <v>0</v>
      </c>
      <c r="AS104" s="165">
        <f>AS$5*'(建設)投入係数表'!AS104</f>
        <v>0</v>
      </c>
      <c r="AT104" s="403">
        <f>AT$5*'(建設)投入係数表'!AT104</f>
        <v>0</v>
      </c>
      <c r="AU104" s="403">
        <f>AU$5*'(建設)投入係数表'!AU104</f>
        <v>0</v>
      </c>
      <c r="AV104" s="403">
        <f>AV$5*'(建設)投入係数表'!AV104</f>
        <v>0</v>
      </c>
      <c r="AW104" s="403">
        <f>AW$5*'(建設)投入係数表'!AW104</f>
        <v>0</v>
      </c>
      <c r="AX104" s="165">
        <f>AX$5*'(建設)投入係数表'!AX104</f>
        <v>0</v>
      </c>
      <c r="AY104" s="403">
        <f>AY$5*'(建設)投入係数表'!AY104</f>
        <v>0</v>
      </c>
      <c r="AZ104" s="403">
        <f>AZ$5*'(建設)投入係数表'!AZ104</f>
        <v>0</v>
      </c>
      <c r="BA104" s="403">
        <f>BA$5*'(建設)投入係数表'!BA104</f>
        <v>0</v>
      </c>
      <c r="BB104" s="165">
        <f>BB$5*'(建設)投入係数表'!BB104</f>
        <v>732.77205916359719</v>
      </c>
      <c r="BC104" s="165">
        <f>BC$5*'(建設)投入係数表'!BC104</f>
        <v>0</v>
      </c>
      <c r="BD104" s="403">
        <f>BD$5*'(建設)投入係数表'!BD104</f>
        <v>0</v>
      </c>
      <c r="BE104" s="403">
        <f>BE$5*'(建設)投入係数表'!BE104</f>
        <v>0</v>
      </c>
      <c r="BF104" s="403">
        <f>BF$5*'(建設)投入係数表'!BF104</f>
        <v>0</v>
      </c>
      <c r="BG104" s="403">
        <f>BG$5*'(建設)投入係数表'!BG104</f>
        <v>0</v>
      </c>
      <c r="BH104" s="403">
        <f>BH$5*'(建設)投入係数表'!BH104</f>
        <v>0</v>
      </c>
      <c r="BI104" s="403">
        <f>BI$5*'(建設)投入係数表'!BI104</f>
        <v>0</v>
      </c>
      <c r="BJ104" s="403">
        <f>BJ$5*'(建設)投入係数表'!BJ104</f>
        <v>42.187265146445668</v>
      </c>
      <c r="BK104" s="403">
        <f>BK$5*'(建設)投入係数表'!BK104</f>
        <v>0</v>
      </c>
      <c r="BL104" s="403">
        <f>BL$5*'(建設)投入係数表'!BL104</f>
        <v>158.99982843649499</v>
      </c>
      <c r="BM104" s="403">
        <f>BM$5*'(建設)投入係数表'!BM104</f>
        <v>0</v>
      </c>
      <c r="BN104" s="403">
        <f>BN$5*'(建設)投入係数表'!BN104</f>
        <v>0</v>
      </c>
      <c r="BO104" s="165">
        <f>BO$5*'(建設)投入係数表'!BO104</f>
        <v>702.10688467116802</v>
      </c>
      <c r="BP104" s="403">
        <f>BP$5*'(建設)投入係数表'!BP104</f>
        <v>0</v>
      </c>
      <c r="BQ104" s="403">
        <f>BQ$5*'(建設)投入係数表'!BQ104</f>
        <v>54.752883065425024</v>
      </c>
      <c r="BR104" s="403">
        <f>BR$5*'(建設)投入係数表'!BR104</f>
        <v>25.59031888874042</v>
      </c>
      <c r="BS104" s="403">
        <f>BS$5*'(建設)投入係数表'!BS104</f>
        <v>22.110711033135889</v>
      </c>
      <c r="BT104" s="403">
        <f>BT$5*'(建設)投入係数表'!BT104</f>
        <v>50.280123734228191</v>
      </c>
      <c r="BU104" s="403">
        <f>BU$5*'(建設)投入係数表'!BU104</f>
        <v>486.51123551762532</v>
      </c>
      <c r="BV104" s="226">
        <f t="shared" si="4"/>
        <v>1363.56263814815</v>
      </c>
      <c r="BW104" s="407">
        <f t="shared" si="5"/>
        <v>5.4542505525926E-3</v>
      </c>
    </row>
    <row r="105" spans="1:75" x14ac:dyDescent="0.25">
      <c r="A105" s="3">
        <v>100</v>
      </c>
      <c r="B105" s="8" t="s">
        <v>482</v>
      </c>
      <c r="C105" s="9" t="s">
        <v>483</v>
      </c>
      <c r="D105" s="165">
        <f>D$5*'(建設)投入係数表'!D105</f>
        <v>15514.14263659348</v>
      </c>
      <c r="E105" s="165">
        <f>E$5*'(建設)投入係数表'!E105</f>
        <v>5962.5661200570121</v>
      </c>
      <c r="F105" s="165">
        <f>F$5*'(建設)投入係数表'!F105</f>
        <v>0</v>
      </c>
      <c r="G105" s="165">
        <f>G$5*'(建設)投入係数表'!G105</f>
        <v>0</v>
      </c>
      <c r="H105" s="403">
        <f>H$5*'(建設)投入係数表'!H105</f>
        <v>0</v>
      </c>
      <c r="I105" s="403">
        <f>I$5*'(建設)投入係数表'!I105</f>
        <v>0</v>
      </c>
      <c r="J105" s="165">
        <f>J$5*'(建設)投入係数表'!J105</f>
        <v>0</v>
      </c>
      <c r="K105" s="403">
        <f>K$5*'(建設)投入係数表'!K105</f>
        <v>0</v>
      </c>
      <c r="L105" s="165">
        <f>L$5*'(建設)投入係数表'!L105</f>
        <v>0</v>
      </c>
      <c r="M105" s="403">
        <f>M$5*'(建設)投入係数表'!M105</f>
        <v>0</v>
      </c>
      <c r="N105" s="403">
        <f>N$5*'(建設)投入係数表'!N105</f>
        <v>0</v>
      </c>
      <c r="O105" s="165">
        <f>O$5*'(建設)投入係数表'!O105</f>
        <v>0</v>
      </c>
      <c r="P105" s="403">
        <f>P$5*'(建設)投入係数表'!P105</f>
        <v>0</v>
      </c>
      <c r="Q105" s="403">
        <f>Q$5*'(建設)投入係数表'!Q105</f>
        <v>0</v>
      </c>
      <c r="R105" s="403">
        <f>R$5*'(建設)投入係数表'!R105</f>
        <v>0</v>
      </c>
      <c r="S105" s="165">
        <f>S$5*'(建設)投入係数表'!S105</f>
        <v>6639.9907512329692</v>
      </c>
      <c r="T105" s="165">
        <f>T$5*'(建設)投入係数表'!T105</f>
        <v>0</v>
      </c>
      <c r="U105" s="403">
        <f>U$5*'(建設)投入係数表'!U105</f>
        <v>0</v>
      </c>
      <c r="V105" s="403">
        <f>V$5*'(建設)投入係数表'!V105</f>
        <v>0</v>
      </c>
      <c r="W105" s="165">
        <f>W$5*'(建設)投入係数表'!W105</f>
        <v>6691.2162179774677</v>
      </c>
      <c r="X105" s="403">
        <f>X$5*'(建設)投入係数表'!X105</f>
        <v>2046.7542867456832</v>
      </c>
      <c r="Y105" s="403">
        <f>Y$5*'(建設)投入係数表'!Y105</f>
        <v>1014.519240099316</v>
      </c>
      <c r="Z105" s="403">
        <f>Z$5*'(建設)投入係数表'!Z105</f>
        <v>541.30082377644965</v>
      </c>
      <c r="AA105" s="403">
        <f>AA$5*'(建設)投入係数表'!AA105</f>
        <v>123.50674412730487</v>
      </c>
      <c r="AB105" s="403">
        <f>AB$5*'(建設)投入係数表'!AB105</f>
        <v>0</v>
      </c>
      <c r="AC105" s="403">
        <f>AC$5*'(建設)投入係数表'!AC105</f>
        <v>0</v>
      </c>
      <c r="AD105" s="403">
        <f>AD$5*'(建設)投入係数表'!AD105</f>
        <v>0</v>
      </c>
      <c r="AE105" s="403">
        <f>AE$5*'(建設)投入係数表'!AE105</f>
        <v>0</v>
      </c>
      <c r="AF105" s="165">
        <f>AF$5*'(建設)投入係数表'!AF105</f>
        <v>12031.751471862333</v>
      </c>
      <c r="AG105" s="165">
        <f>AG$5*'(建設)投入係数表'!AG105</f>
        <v>5450.2056187324506</v>
      </c>
      <c r="AH105" s="165">
        <f>AH$5*'(建設)投入係数表'!AH105</f>
        <v>0</v>
      </c>
      <c r="AI105" s="165">
        <f>AI$5*'(建設)投入係数表'!AI105</f>
        <v>0</v>
      </c>
      <c r="AJ105" s="165">
        <f>AJ$5*'(建設)投入係数表'!AJ105</f>
        <v>0</v>
      </c>
      <c r="AK105" s="403">
        <f>AK$5*'(建設)投入係数表'!AK105</f>
        <v>0</v>
      </c>
      <c r="AL105" s="403">
        <f>AL$5*'(建設)投入係数表'!AL105</f>
        <v>0</v>
      </c>
      <c r="AM105" s="403">
        <f>AM$5*'(建設)投入係数表'!AM105</f>
        <v>0</v>
      </c>
      <c r="AN105" s="403">
        <f>AN$5*'(建設)投入係数表'!AN105</f>
        <v>0</v>
      </c>
      <c r="AO105" s="403">
        <f>AO$5*'(建設)投入係数表'!AO105</f>
        <v>0</v>
      </c>
      <c r="AP105" s="403">
        <f>AP$5*'(建設)投入係数表'!AP105</f>
        <v>0</v>
      </c>
      <c r="AQ105" s="403">
        <f>AQ$5*'(建設)投入係数表'!AQ105</f>
        <v>0</v>
      </c>
      <c r="AR105" s="165">
        <f>AR$5*'(建設)投入係数表'!AR105</f>
        <v>0</v>
      </c>
      <c r="AS105" s="165">
        <f>AS$5*'(建設)投入係数表'!AS105</f>
        <v>0</v>
      </c>
      <c r="AT105" s="403">
        <f>AT$5*'(建設)投入係数表'!AT105</f>
        <v>0</v>
      </c>
      <c r="AU105" s="403">
        <f>AU$5*'(建設)投入係数表'!AU105</f>
        <v>0</v>
      </c>
      <c r="AV105" s="403">
        <f>AV$5*'(建設)投入係数表'!AV105</f>
        <v>0</v>
      </c>
      <c r="AW105" s="403">
        <f>AW$5*'(建設)投入係数表'!AW105</f>
        <v>0</v>
      </c>
      <c r="AX105" s="165">
        <f>AX$5*'(建設)投入係数表'!AX105</f>
        <v>0</v>
      </c>
      <c r="AY105" s="403">
        <f>AY$5*'(建設)投入係数表'!AY105</f>
        <v>0</v>
      </c>
      <c r="AZ105" s="403">
        <f>AZ$5*'(建設)投入係数表'!AZ105</f>
        <v>0</v>
      </c>
      <c r="BA105" s="403">
        <f>BA$5*'(建設)投入係数表'!BA105</f>
        <v>0</v>
      </c>
      <c r="BB105" s="165">
        <f>BB$5*'(建設)投入係数表'!BB105</f>
        <v>5587.4978383521766</v>
      </c>
      <c r="BC105" s="165">
        <f>BC$5*'(建設)投入係数表'!BC105</f>
        <v>0</v>
      </c>
      <c r="BD105" s="403">
        <f>BD$5*'(建設)投入係数表'!BD105</f>
        <v>0</v>
      </c>
      <c r="BE105" s="403">
        <f>BE$5*'(建設)投入係数表'!BE105</f>
        <v>0</v>
      </c>
      <c r="BF105" s="403">
        <f>BF$5*'(建設)投入係数表'!BF105</f>
        <v>0</v>
      </c>
      <c r="BG105" s="403">
        <f>BG$5*'(建設)投入係数表'!BG105</f>
        <v>0</v>
      </c>
      <c r="BH105" s="403">
        <f>BH$5*'(建設)投入係数表'!BH105</f>
        <v>0</v>
      </c>
      <c r="BI105" s="403">
        <f>BI$5*'(建設)投入係数表'!BI105</f>
        <v>0</v>
      </c>
      <c r="BJ105" s="403">
        <f>BJ$5*'(建設)投入係数表'!BJ105</f>
        <v>844.15094970916766</v>
      </c>
      <c r="BK105" s="403">
        <f>BK$5*'(建設)投入係数表'!BK105</f>
        <v>0</v>
      </c>
      <c r="BL105" s="403">
        <f>BL$5*'(建設)投入係数表'!BL105</f>
        <v>66.388276285868471</v>
      </c>
      <c r="BM105" s="403">
        <f>BM$5*'(建設)投入係数表'!BM105</f>
        <v>0</v>
      </c>
      <c r="BN105" s="403">
        <f>BN$5*'(建設)投入係数表'!BN105</f>
        <v>0</v>
      </c>
      <c r="BO105" s="165">
        <f>BO$5*'(建設)投入係数表'!BO105</f>
        <v>3057.5957641194377</v>
      </c>
      <c r="BP105" s="403">
        <f>BP$5*'(建設)投入係数表'!BP105</f>
        <v>0</v>
      </c>
      <c r="BQ105" s="403">
        <f>BQ$5*'(建設)投入係数表'!BQ105</f>
        <v>433.1106889993311</v>
      </c>
      <c r="BR105" s="403">
        <f>BR$5*'(建設)投入係数表'!BR105</f>
        <v>794.21680251439329</v>
      </c>
      <c r="BS105" s="403">
        <f>BS$5*'(建設)投入係数表'!BS105</f>
        <v>487.74115975187993</v>
      </c>
      <c r="BT105" s="403">
        <f>BT$5*'(建設)投入係数表'!BT105</f>
        <v>105.49995055734631</v>
      </c>
      <c r="BU105" s="403">
        <f>BU$5*'(建設)投入係数表'!BU105</f>
        <v>1815.3017219894086</v>
      </c>
      <c r="BV105" s="226">
        <f t="shared" si="4"/>
        <v>8272.4906445561501</v>
      </c>
      <c r="BW105" s="407">
        <f t="shared" si="5"/>
        <v>3.3089962578224601E-2</v>
      </c>
    </row>
    <row r="106" spans="1:75" x14ac:dyDescent="0.25">
      <c r="A106" s="3">
        <v>101</v>
      </c>
      <c r="B106" s="8" t="s">
        <v>484</v>
      </c>
      <c r="C106" s="9" t="s">
        <v>485</v>
      </c>
      <c r="D106" s="165">
        <f>D$5*'(建設)投入係数表'!D106</f>
        <v>0</v>
      </c>
      <c r="E106" s="165">
        <f>E$5*'(建設)投入係数表'!E106</f>
        <v>0</v>
      </c>
      <c r="F106" s="165">
        <f>F$5*'(建設)投入係数表'!F106</f>
        <v>0</v>
      </c>
      <c r="G106" s="165">
        <f>G$5*'(建設)投入係数表'!G106</f>
        <v>0</v>
      </c>
      <c r="H106" s="403">
        <f>H$5*'(建設)投入係数表'!H106</f>
        <v>0</v>
      </c>
      <c r="I106" s="403">
        <f>I$5*'(建設)投入係数表'!I106</f>
        <v>0</v>
      </c>
      <c r="J106" s="165">
        <f>J$5*'(建設)投入係数表'!J106</f>
        <v>0</v>
      </c>
      <c r="K106" s="403">
        <f>K$5*'(建設)投入係数表'!K106</f>
        <v>0</v>
      </c>
      <c r="L106" s="165">
        <f>L$5*'(建設)投入係数表'!L106</f>
        <v>0</v>
      </c>
      <c r="M106" s="403">
        <f>M$5*'(建設)投入係数表'!M106</f>
        <v>0</v>
      </c>
      <c r="N106" s="403">
        <f>N$5*'(建設)投入係数表'!N106</f>
        <v>0</v>
      </c>
      <c r="O106" s="165">
        <f>O$5*'(建設)投入係数表'!O106</f>
        <v>0</v>
      </c>
      <c r="P106" s="403">
        <f>P$5*'(建設)投入係数表'!P106</f>
        <v>0</v>
      </c>
      <c r="Q106" s="403">
        <f>Q$5*'(建設)投入係数表'!Q106</f>
        <v>0</v>
      </c>
      <c r="R106" s="403">
        <f>R$5*'(建設)投入係数表'!R106</f>
        <v>0</v>
      </c>
      <c r="S106" s="165">
        <f>S$5*'(建設)投入係数表'!S106</f>
        <v>0</v>
      </c>
      <c r="T106" s="165">
        <f>T$5*'(建設)投入係数表'!T106</f>
        <v>0</v>
      </c>
      <c r="U106" s="403">
        <f>U$5*'(建設)投入係数表'!U106</f>
        <v>0</v>
      </c>
      <c r="V106" s="403">
        <f>V$5*'(建設)投入係数表'!V106</f>
        <v>0</v>
      </c>
      <c r="W106" s="165">
        <f>W$5*'(建設)投入係数表'!W106</f>
        <v>0</v>
      </c>
      <c r="X106" s="403">
        <f>X$5*'(建設)投入係数表'!X106</f>
        <v>0</v>
      </c>
      <c r="Y106" s="403">
        <f>Y$5*'(建設)投入係数表'!Y106</f>
        <v>0</v>
      </c>
      <c r="Z106" s="403">
        <f>Z$5*'(建設)投入係数表'!Z106</f>
        <v>0</v>
      </c>
      <c r="AA106" s="403">
        <f>AA$5*'(建設)投入係数表'!AA106</f>
        <v>0</v>
      </c>
      <c r="AB106" s="403">
        <f>AB$5*'(建設)投入係数表'!AB106</f>
        <v>0</v>
      </c>
      <c r="AC106" s="403">
        <f>AC$5*'(建設)投入係数表'!AC106</f>
        <v>0</v>
      </c>
      <c r="AD106" s="403">
        <f>AD$5*'(建設)投入係数表'!AD106</f>
        <v>0</v>
      </c>
      <c r="AE106" s="403">
        <f>AE$5*'(建設)投入係数表'!AE106</f>
        <v>0</v>
      </c>
      <c r="AF106" s="165">
        <f>AF$5*'(建設)投入係数表'!AF106</f>
        <v>0</v>
      </c>
      <c r="AG106" s="165">
        <f>AG$5*'(建設)投入係数表'!AG106</f>
        <v>0</v>
      </c>
      <c r="AH106" s="165">
        <f>AH$5*'(建設)投入係数表'!AH106</f>
        <v>0</v>
      </c>
      <c r="AI106" s="165">
        <f>AI$5*'(建設)投入係数表'!AI106</f>
        <v>0</v>
      </c>
      <c r="AJ106" s="165">
        <f>AJ$5*'(建設)投入係数表'!AJ106</f>
        <v>0</v>
      </c>
      <c r="AK106" s="403">
        <f>AK$5*'(建設)投入係数表'!AK106</f>
        <v>0</v>
      </c>
      <c r="AL106" s="403">
        <f>AL$5*'(建設)投入係数表'!AL106</f>
        <v>0</v>
      </c>
      <c r="AM106" s="403">
        <f>AM$5*'(建設)投入係数表'!AM106</f>
        <v>0</v>
      </c>
      <c r="AN106" s="403">
        <f>AN$5*'(建設)投入係数表'!AN106</f>
        <v>0</v>
      </c>
      <c r="AO106" s="403">
        <f>AO$5*'(建設)投入係数表'!AO106</f>
        <v>0</v>
      </c>
      <c r="AP106" s="403">
        <f>AP$5*'(建設)投入係数表'!AP106</f>
        <v>0</v>
      </c>
      <c r="AQ106" s="403">
        <f>AQ$5*'(建設)投入係数表'!AQ106</f>
        <v>0</v>
      </c>
      <c r="AR106" s="165">
        <f>AR$5*'(建設)投入係数表'!AR106</f>
        <v>0</v>
      </c>
      <c r="AS106" s="165">
        <f>AS$5*'(建設)投入係数表'!AS106</f>
        <v>0</v>
      </c>
      <c r="AT106" s="403">
        <f>AT$5*'(建設)投入係数表'!AT106</f>
        <v>0</v>
      </c>
      <c r="AU106" s="403">
        <f>AU$5*'(建設)投入係数表'!AU106</f>
        <v>0</v>
      </c>
      <c r="AV106" s="403">
        <f>AV$5*'(建設)投入係数表'!AV106</f>
        <v>0</v>
      </c>
      <c r="AW106" s="403">
        <f>AW$5*'(建設)投入係数表'!AW106</f>
        <v>0</v>
      </c>
      <c r="AX106" s="165">
        <f>AX$5*'(建設)投入係数表'!AX106</f>
        <v>0</v>
      </c>
      <c r="AY106" s="403">
        <f>AY$5*'(建設)投入係数表'!AY106</f>
        <v>0</v>
      </c>
      <c r="AZ106" s="403">
        <f>AZ$5*'(建設)投入係数表'!AZ106</f>
        <v>0</v>
      </c>
      <c r="BA106" s="403">
        <f>BA$5*'(建設)投入係数表'!BA106</f>
        <v>0</v>
      </c>
      <c r="BB106" s="165">
        <f>BB$5*'(建設)投入係数表'!BB106</f>
        <v>0</v>
      </c>
      <c r="BC106" s="165">
        <f>BC$5*'(建設)投入係数表'!BC106</f>
        <v>0</v>
      </c>
      <c r="BD106" s="403">
        <f>BD$5*'(建設)投入係数表'!BD106</f>
        <v>0</v>
      </c>
      <c r="BE106" s="403">
        <f>BE$5*'(建設)投入係数表'!BE106</f>
        <v>0</v>
      </c>
      <c r="BF106" s="403">
        <f>BF$5*'(建設)投入係数表'!BF106</f>
        <v>0</v>
      </c>
      <c r="BG106" s="403">
        <f>BG$5*'(建設)投入係数表'!BG106</f>
        <v>0</v>
      </c>
      <c r="BH106" s="403">
        <f>BH$5*'(建設)投入係数表'!BH106</f>
        <v>0</v>
      </c>
      <c r="BI106" s="403">
        <f>BI$5*'(建設)投入係数表'!BI106</f>
        <v>0</v>
      </c>
      <c r="BJ106" s="403">
        <f>BJ$5*'(建設)投入係数表'!BJ106</f>
        <v>0</v>
      </c>
      <c r="BK106" s="403">
        <f>BK$5*'(建設)投入係数表'!BK106</f>
        <v>0</v>
      </c>
      <c r="BL106" s="403">
        <f>BL$5*'(建設)投入係数表'!BL106</f>
        <v>0</v>
      </c>
      <c r="BM106" s="403">
        <f>BM$5*'(建設)投入係数表'!BM106</f>
        <v>0</v>
      </c>
      <c r="BN106" s="403">
        <f>BN$5*'(建設)投入係数表'!BN106</f>
        <v>0</v>
      </c>
      <c r="BO106" s="165">
        <f>BO$5*'(建設)投入係数表'!BO106</f>
        <v>0</v>
      </c>
      <c r="BP106" s="403">
        <f>BP$5*'(建設)投入係数表'!BP106</f>
        <v>0</v>
      </c>
      <c r="BQ106" s="403">
        <f>BQ$5*'(建設)投入係数表'!BQ106</f>
        <v>0</v>
      </c>
      <c r="BR106" s="403">
        <f>BR$5*'(建設)投入係数表'!BR106</f>
        <v>0</v>
      </c>
      <c r="BS106" s="403">
        <f>BS$5*'(建設)投入係数表'!BS106</f>
        <v>0</v>
      </c>
      <c r="BT106" s="403">
        <f>BT$5*'(建設)投入係数表'!BT106</f>
        <v>0</v>
      </c>
      <c r="BU106" s="403">
        <f>BU$5*'(建設)投入係数表'!BU106</f>
        <v>0</v>
      </c>
      <c r="BV106" s="226">
        <f t="shared" si="4"/>
        <v>0</v>
      </c>
      <c r="BW106" s="407">
        <f t="shared" si="5"/>
        <v>0</v>
      </c>
    </row>
    <row r="107" spans="1:75" x14ac:dyDescent="0.25">
      <c r="A107" s="3">
        <v>102</v>
      </c>
      <c r="B107" s="8" t="s">
        <v>486</v>
      </c>
      <c r="C107" s="9" t="s">
        <v>487</v>
      </c>
      <c r="D107" s="165">
        <f>D$5*'(建設)投入係数表'!D107</f>
        <v>0</v>
      </c>
      <c r="E107" s="165">
        <f>E$5*'(建設)投入係数表'!E107</f>
        <v>0</v>
      </c>
      <c r="F107" s="165">
        <f>F$5*'(建設)投入係数表'!F107</f>
        <v>0</v>
      </c>
      <c r="G107" s="165">
        <f>G$5*'(建設)投入係数表'!G107</f>
        <v>0</v>
      </c>
      <c r="H107" s="403">
        <f>H$5*'(建設)投入係数表'!H107</f>
        <v>0</v>
      </c>
      <c r="I107" s="403">
        <f>I$5*'(建設)投入係数表'!I107</f>
        <v>0</v>
      </c>
      <c r="J107" s="165">
        <f>J$5*'(建設)投入係数表'!J107</f>
        <v>0</v>
      </c>
      <c r="K107" s="403">
        <f>K$5*'(建設)投入係数表'!K107</f>
        <v>0</v>
      </c>
      <c r="L107" s="165">
        <f>L$5*'(建設)投入係数表'!L107</f>
        <v>0</v>
      </c>
      <c r="M107" s="403">
        <f>M$5*'(建設)投入係数表'!M107</f>
        <v>0</v>
      </c>
      <c r="N107" s="403">
        <f>N$5*'(建設)投入係数表'!N107</f>
        <v>0</v>
      </c>
      <c r="O107" s="165">
        <f>O$5*'(建設)投入係数表'!O107</f>
        <v>0</v>
      </c>
      <c r="P107" s="403">
        <f>P$5*'(建設)投入係数表'!P107</f>
        <v>0</v>
      </c>
      <c r="Q107" s="403">
        <f>Q$5*'(建設)投入係数表'!Q107</f>
        <v>0</v>
      </c>
      <c r="R107" s="403">
        <f>R$5*'(建設)投入係数表'!R107</f>
        <v>0</v>
      </c>
      <c r="S107" s="165">
        <f>S$5*'(建設)投入係数表'!S107</f>
        <v>0</v>
      </c>
      <c r="T107" s="165">
        <f>T$5*'(建設)投入係数表'!T107</f>
        <v>0</v>
      </c>
      <c r="U107" s="403">
        <f>U$5*'(建設)投入係数表'!U107</f>
        <v>0</v>
      </c>
      <c r="V107" s="403">
        <f>V$5*'(建設)投入係数表'!V107</f>
        <v>0</v>
      </c>
      <c r="W107" s="165">
        <f>W$5*'(建設)投入係数表'!W107</f>
        <v>0</v>
      </c>
      <c r="X107" s="403">
        <f>X$5*'(建設)投入係数表'!X107</f>
        <v>0</v>
      </c>
      <c r="Y107" s="403">
        <f>Y$5*'(建設)投入係数表'!Y107</f>
        <v>0</v>
      </c>
      <c r="Z107" s="403">
        <f>Z$5*'(建設)投入係数表'!Z107</f>
        <v>0</v>
      </c>
      <c r="AA107" s="403">
        <f>AA$5*'(建設)投入係数表'!AA107</f>
        <v>0</v>
      </c>
      <c r="AB107" s="403">
        <f>AB$5*'(建設)投入係数表'!AB107</f>
        <v>0</v>
      </c>
      <c r="AC107" s="403">
        <f>AC$5*'(建設)投入係数表'!AC107</f>
        <v>0</v>
      </c>
      <c r="AD107" s="403">
        <f>AD$5*'(建設)投入係数表'!AD107</f>
        <v>0</v>
      </c>
      <c r="AE107" s="403">
        <f>AE$5*'(建設)投入係数表'!AE107</f>
        <v>0</v>
      </c>
      <c r="AF107" s="165">
        <f>AF$5*'(建設)投入係数表'!AF107</f>
        <v>0</v>
      </c>
      <c r="AG107" s="165">
        <f>AG$5*'(建設)投入係数表'!AG107</f>
        <v>0</v>
      </c>
      <c r="AH107" s="165">
        <f>AH$5*'(建設)投入係数表'!AH107</f>
        <v>0</v>
      </c>
      <c r="AI107" s="165">
        <f>AI$5*'(建設)投入係数表'!AI107</f>
        <v>0</v>
      </c>
      <c r="AJ107" s="165">
        <f>AJ$5*'(建設)投入係数表'!AJ107</f>
        <v>0</v>
      </c>
      <c r="AK107" s="403">
        <f>AK$5*'(建設)投入係数表'!AK107</f>
        <v>0</v>
      </c>
      <c r="AL107" s="403">
        <f>AL$5*'(建設)投入係数表'!AL107</f>
        <v>0</v>
      </c>
      <c r="AM107" s="403">
        <f>AM$5*'(建設)投入係数表'!AM107</f>
        <v>0</v>
      </c>
      <c r="AN107" s="403">
        <f>AN$5*'(建設)投入係数表'!AN107</f>
        <v>0</v>
      </c>
      <c r="AO107" s="403">
        <f>AO$5*'(建設)投入係数表'!AO107</f>
        <v>0</v>
      </c>
      <c r="AP107" s="403">
        <f>AP$5*'(建設)投入係数表'!AP107</f>
        <v>0</v>
      </c>
      <c r="AQ107" s="403">
        <f>AQ$5*'(建設)投入係数表'!AQ107</f>
        <v>0</v>
      </c>
      <c r="AR107" s="165">
        <f>AR$5*'(建設)投入係数表'!AR107</f>
        <v>0</v>
      </c>
      <c r="AS107" s="165">
        <f>AS$5*'(建設)投入係数表'!AS107</f>
        <v>0</v>
      </c>
      <c r="AT107" s="403">
        <f>AT$5*'(建設)投入係数表'!AT107</f>
        <v>0</v>
      </c>
      <c r="AU107" s="403">
        <f>AU$5*'(建設)投入係数表'!AU107</f>
        <v>0</v>
      </c>
      <c r="AV107" s="403">
        <f>AV$5*'(建設)投入係数表'!AV107</f>
        <v>0</v>
      </c>
      <c r="AW107" s="403">
        <f>AW$5*'(建設)投入係数表'!AW107</f>
        <v>0</v>
      </c>
      <c r="AX107" s="165">
        <f>AX$5*'(建設)投入係数表'!AX107</f>
        <v>0</v>
      </c>
      <c r="AY107" s="403">
        <f>AY$5*'(建設)投入係数表'!AY107</f>
        <v>0</v>
      </c>
      <c r="AZ107" s="403">
        <f>AZ$5*'(建設)投入係数表'!AZ107</f>
        <v>0</v>
      </c>
      <c r="BA107" s="403">
        <f>BA$5*'(建設)投入係数表'!BA107</f>
        <v>0</v>
      </c>
      <c r="BB107" s="165">
        <f>BB$5*'(建設)投入係数表'!BB107</f>
        <v>0</v>
      </c>
      <c r="BC107" s="165">
        <f>BC$5*'(建設)投入係数表'!BC107</f>
        <v>0</v>
      </c>
      <c r="BD107" s="403">
        <f>BD$5*'(建設)投入係数表'!BD107</f>
        <v>0</v>
      </c>
      <c r="BE107" s="403">
        <f>BE$5*'(建設)投入係数表'!BE107</f>
        <v>0</v>
      </c>
      <c r="BF107" s="403">
        <f>BF$5*'(建設)投入係数表'!BF107</f>
        <v>0</v>
      </c>
      <c r="BG107" s="403">
        <f>BG$5*'(建設)投入係数表'!BG107</f>
        <v>0</v>
      </c>
      <c r="BH107" s="403">
        <f>BH$5*'(建設)投入係数表'!BH107</f>
        <v>0</v>
      </c>
      <c r="BI107" s="403">
        <f>BI$5*'(建設)投入係数表'!BI107</f>
        <v>0</v>
      </c>
      <c r="BJ107" s="403">
        <f>BJ$5*'(建設)投入係数表'!BJ107</f>
        <v>0</v>
      </c>
      <c r="BK107" s="403">
        <f>BK$5*'(建設)投入係数表'!BK107</f>
        <v>0</v>
      </c>
      <c r="BL107" s="403">
        <f>BL$5*'(建設)投入係数表'!BL107</f>
        <v>0</v>
      </c>
      <c r="BM107" s="403">
        <f>BM$5*'(建設)投入係数表'!BM107</f>
        <v>0</v>
      </c>
      <c r="BN107" s="403">
        <f>BN$5*'(建設)投入係数表'!BN107</f>
        <v>0</v>
      </c>
      <c r="BO107" s="165">
        <f>BO$5*'(建設)投入係数表'!BO107</f>
        <v>0</v>
      </c>
      <c r="BP107" s="403">
        <f>BP$5*'(建設)投入係数表'!BP107</f>
        <v>0</v>
      </c>
      <c r="BQ107" s="403">
        <f>BQ$5*'(建設)投入係数表'!BQ107</f>
        <v>0</v>
      </c>
      <c r="BR107" s="403">
        <f>BR$5*'(建設)投入係数表'!BR107</f>
        <v>0</v>
      </c>
      <c r="BS107" s="403">
        <f>BS$5*'(建設)投入係数表'!BS107</f>
        <v>0</v>
      </c>
      <c r="BT107" s="403">
        <f>BT$5*'(建設)投入係数表'!BT107</f>
        <v>0</v>
      </c>
      <c r="BU107" s="403">
        <f>BU$5*'(建設)投入係数表'!BU107</f>
        <v>0</v>
      </c>
      <c r="BV107" s="226">
        <f t="shared" si="4"/>
        <v>0</v>
      </c>
      <c r="BW107" s="407">
        <f t="shared" si="5"/>
        <v>0</v>
      </c>
    </row>
    <row r="108" spans="1:75" x14ac:dyDescent="0.25">
      <c r="A108" s="3">
        <v>103</v>
      </c>
      <c r="B108" s="8" t="s">
        <v>488</v>
      </c>
      <c r="C108" s="9" t="s">
        <v>489</v>
      </c>
      <c r="D108" s="165">
        <f>D$5*'(建設)投入係数表'!D108</f>
        <v>7.2457187209542289</v>
      </c>
      <c r="E108" s="165">
        <f>E$5*'(建設)投入係数表'!E108</f>
        <v>1.0225874461645958</v>
      </c>
      <c r="F108" s="165">
        <f>F$5*'(建設)投入係数表'!F108</f>
        <v>0</v>
      </c>
      <c r="G108" s="165">
        <f>G$5*'(建設)投入係数表'!G108</f>
        <v>0</v>
      </c>
      <c r="H108" s="403">
        <f>H$5*'(建設)投入係数表'!H108</f>
        <v>0</v>
      </c>
      <c r="I108" s="403">
        <f>I$5*'(建設)投入係数表'!I108</f>
        <v>0</v>
      </c>
      <c r="J108" s="165">
        <f>J$5*'(建設)投入係数表'!J108</f>
        <v>0</v>
      </c>
      <c r="K108" s="403">
        <f>K$5*'(建設)投入係数表'!K108</f>
        <v>0</v>
      </c>
      <c r="L108" s="165">
        <f>L$5*'(建設)投入係数表'!L108</f>
        <v>0</v>
      </c>
      <c r="M108" s="403">
        <f>M$5*'(建設)投入係数表'!M108</f>
        <v>0</v>
      </c>
      <c r="N108" s="403">
        <f>N$5*'(建設)投入係数表'!N108</f>
        <v>0</v>
      </c>
      <c r="O108" s="165">
        <f>O$5*'(建設)投入係数表'!O108</f>
        <v>0</v>
      </c>
      <c r="P108" s="403">
        <f>P$5*'(建設)投入係数表'!P108</f>
        <v>0</v>
      </c>
      <c r="Q108" s="403">
        <f>Q$5*'(建設)投入係数表'!Q108</f>
        <v>0</v>
      </c>
      <c r="R108" s="403">
        <f>R$5*'(建設)投入係数表'!R108</f>
        <v>0</v>
      </c>
      <c r="S108" s="165">
        <f>S$5*'(建設)投入係数表'!S108</f>
        <v>1.5057423308810716</v>
      </c>
      <c r="T108" s="165">
        <f>T$5*'(建設)投入係数表'!T108</f>
        <v>0</v>
      </c>
      <c r="U108" s="403">
        <f>U$5*'(建設)投入係数表'!U108</f>
        <v>0</v>
      </c>
      <c r="V108" s="403">
        <f>V$5*'(建設)投入係数表'!V108</f>
        <v>0</v>
      </c>
      <c r="W108" s="165">
        <f>W$5*'(建設)投入係数表'!W108</f>
        <v>1.4153764341074129</v>
      </c>
      <c r="X108" s="403">
        <f>X$5*'(建設)投入係数表'!X108</f>
        <v>0.92676218553121259</v>
      </c>
      <c r="Y108" s="403">
        <f>Y$5*'(建設)投入係数表'!Y108</f>
        <v>0.36042960834863347</v>
      </c>
      <c r="Z108" s="403">
        <f>Z$5*'(建設)投入係数表'!Z108</f>
        <v>0.15449846551445648</v>
      </c>
      <c r="AA108" s="403">
        <f>AA$5*'(建設)投入係数表'!AA108</f>
        <v>2.6673402374336953E-2</v>
      </c>
      <c r="AB108" s="403">
        <f>AB$5*'(建設)投入係数表'!AB108</f>
        <v>0</v>
      </c>
      <c r="AC108" s="403">
        <f>AC$5*'(建設)投入係数表'!AC108</f>
        <v>0</v>
      </c>
      <c r="AD108" s="403">
        <f>AD$5*'(建設)投入係数表'!AD108</f>
        <v>0</v>
      </c>
      <c r="AE108" s="403">
        <f>AE$5*'(建設)投入係数表'!AE108</f>
        <v>0</v>
      </c>
      <c r="AF108" s="165">
        <f>AF$5*'(建設)投入係数表'!AF108</f>
        <v>9.3769108101924523</v>
      </c>
      <c r="AG108" s="165">
        <f>AG$5*'(建設)投入係数表'!AG108</f>
        <v>3.7963864587047067</v>
      </c>
      <c r="AH108" s="165">
        <f>AH$5*'(建設)投入係数表'!AH108</f>
        <v>0</v>
      </c>
      <c r="AI108" s="165">
        <f>AI$5*'(建設)投入係数表'!AI108</f>
        <v>0</v>
      </c>
      <c r="AJ108" s="165">
        <f>AJ$5*'(建設)投入係数表'!AJ108</f>
        <v>0</v>
      </c>
      <c r="AK108" s="403">
        <f>AK$5*'(建設)投入係数表'!AK108</f>
        <v>0</v>
      </c>
      <c r="AL108" s="403">
        <f>AL$5*'(建設)投入係数表'!AL108</f>
        <v>0</v>
      </c>
      <c r="AM108" s="403">
        <f>AM$5*'(建設)投入係数表'!AM108</f>
        <v>0</v>
      </c>
      <c r="AN108" s="403">
        <f>AN$5*'(建設)投入係数表'!AN108</f>
        <v>0</v>
      </c>
      <c r="AO108" s="403">
        <f>AO$5*'(建設)投入係数表'!AO108</f>
        <v>0</v>
      </c>
      <c r="AP108" s="403">
        <f>AP$5*'(建設)投入係数表'!AP108</f>
        <v>0</v>
      </c>
      <c r="AQ108" s="403">
        <f>AQ$5*'(建設)投入係数表'!AQ108</f>
        <v>0</v>
      </c>
      <c r="AR108" s="165">
        <f>AR$5*'(建設)投入係数表'!AR108</f>
        <v>0</v>
      </c>
      <c r="AS108" s="165">
        <f>AS$5*'(建設)投入係数表'!AS108</f>
        <v>0</v>
      </c>
      <c r="AT108" s="403">
        <f>AT$5*'(建設)投入係数表'!AT108</f>
        <v>0</v>
      </c>
      <c r="AU108" s="403">
        <f>AU$5*'(建設)投入係数表'!AU108</f>
        <v>0</v>
      </c>
      <c r="AV108" s="403">
        <f>AV$5*'(建設)投入係数表'!AV108</f>
        <v>0</v>
      </c>
      <c r="AW108" s="403">
        <f>AW$5*'(建設)投入係数表'!AW108</f>
        <v>0</v>
      </c>
      <c r="AX108" s="165">
        <f>AX$5*'(建設)投入係数表'!AX108</f>
        <v>0</v>
      </c>
      <c r="AY108" s="403">
        <f>AY$5*'(建設)投入係数表'!AY108</f>
        <v>0</v>
      </c>
      <c r="AZ108" s="403">
        <f>AZ$5*'(建設)投入係数表'!AZ108</f>
        <v>0</v>
      </c>
      <c r="BA108" s="403">
        <f>BA$5*'(建設)投入係数表'!BA108</f>
        <v>0</v>
      </c>
      <c r="BB108" s="165">
        <f>BB$5*'(建設)投入係数表'!BB108</f>
        <v>4.4647341736211397</v>
      </c>
      <c r="BC108" s="165">
        <f>BC$5*'(建設)投入係数表'!BC108</f>
        <v>0</v>
      </c>
      <c r="BD108" s="403">
        <f>BD$5*'(建設)投入係数表'!BD108</f>
        <v>0</v>
      </c>
      <c r="BE108" s="403">
        <f>BE$5*'(建設)投入係数表'!BE108</f>
        <v>0</v>
      </c>
      <c r="BF108" s="403">
        <f>BF$5*'(建設)投入係数表'!BF108</f>
        <v>0</v>
      </c>
      <c r="BG108" s="403">
        <f>BG$5*'(建設)投入係数表'!BG108</f>
        <v>0</v>
      </c>
      <c r="BH108" s="403">
        <f>BH$5*'(建設)投入係数表'!BH108</f>
        <v>0</v>
      </c>
      <c r="BI108" s="403">
        <f>BI$5*'(建設)投入係数表'!BI108</f>
        <v>0</v>
      </c>
      <c r="BJ108" s="403">
        <f>BJ$5*'(建設)投入係数表'!BJ108</f>
        <v>4.4621145827971382</v>
      </c>
      <c r="BK108" s="403">
        <f>BK$5*'(建設)投入係数表'!BK108</f>
        <v>0</v>
      </c>
      <c r="BL108" s="403">
        <f>BL$5*'(建設)投入係数表'!BL108</f>
        <v>0.16415196159472958</v>
      </c>
      <c r="BM108" s="403">
        <f>BM$5*'(建設)投入係数表'!BM108</f>
        <v>0</v>
      </c>
      <c r="BN108" s="403">
        <f>BN$5*'(建設)投入係数表'!BN108</f>
        <v>0</v>
      </c>
      <c r="BO108" s="165">
        <f>BO$5*'(建設)投入係数表'!BO108</f>
        <v>3.827507837299049</v>
      </c>
      <c r="BP108" s="403">
        <f>BP$5*'(建設)投入係数表'!BP108</f>
        <v>0</v>
      </c>
      <c r="BQ108" s="403">
        <f>BQ$5*'(建設)投入係数表'!BQ108</f>
        <v>0.59437995664893073</v>
      </c>
      <c r="BR108" s="403">
        <f>BR$5*'(建設)投入係数表'!BR108</f>
        <v>0.25006826275642108</v>
      </c>
      <c r="BS108" s="403">
        <f>BS$5*'(建設)投入係数表'!BS108</f>
        <v>0.55781181887138309</v>
      </c>
      <c r="BT108" s="403">
        <f>BT$5*'(建設)投入係数表'!BT108</f>
        <v>9.6734551961836654E-2</v>
      </c>
      <c r="BU108" s="403">
        <f>BU$5*'(建設)投入係数表'!BU108</f>
        <v>1.9451295869707506</v>
      </c>
      <c r="BV108" s="226">
        <f t="shared" si="4"/>
        <v>9.5387543833698292</v>
      </c>
      <c r="BW108" s="407">
        <f t="shared" si="5"/>
        <v>3.8155017533479317E-5</v>
      </c>
    </row>
    <row r="109" spans="1:75" x14ac:dyDescent="0.25">
      <c r="A109" s="3">
        <v>104</v>
      </c>
      <c r="B109" s="8" t="s">
        <v>490</v>
      </c>
      <c r="C109" s="9" t="s">
        <v>491</v>
      </c>
      <c r="D109" s="165">
        <f>D$5*'(建設)投入係数表'!D109</f>
        <v>0</v>
      </c>
      <c r="E109" s="165">
        <f>E$5*'(建設)投入係数表'!E109</f>
        <v>0</v>
      </c>
      <c r="F109" s="165">
        <f>F$5*'(建設)投入係数表'!F109</f>
        <v>0</v>
      </c>
      <c r="G109" s="165">
        <f>G$5*'(建設)投入係数表'!G109</f>
        <v>0</v>
      </c>
      <c r="H109" s="403">
        <f>H$5*'(建設)投入係数表'!H109</f>
        <v>0</v>
      </c>
      <c r="I109" s="403">
        <f>I$5*'(建設)投入係数表'!I109</f>
        <v>0</v>
      </c>
      <c r="J109" s="165">
        <f>J$5*'(建設)投入係数表'!J109</f>
        <v>0</v>
      </c>
      <c r="K109" s="403">
        <f>K$5*'(建設)投入係数表'!K109</f>
        <v>0</v>
      </c>
      <c r="L109" s="165">
        <f>L$5*'(建設)投入係数表'!L109</f>
        <v>0</v>
      </c>
      <c r="M109" s="403">
        <f>M$5*'(建設)投入係数表'!M109</f>
        <v>0</v>
      </c>
      <c r="N109" s="403">
        <f>N$5*'(建設)投入係数表'!N109</f>
        <v>0</v>
      </c>
      <c r="O109" s="165">
        <f>O$5*'(建設)投入係数表'!O109</f>
        <v>0</v>
      </c>
      <c r="P109" s="403">
        <f>P$5*'(建設)投入係数表'!P109</f>
        <v>0</v>
      </c>
      <c r="Q109" s="403">
        <f>Q$5*'(建設)投入係数表'!Q109</f>
        <v>0</v>
      </c>
      <c r="R109" s="403">
        <f>R$5*'(建設)投入係数表'!R109</f>
        <v>0</v>
      </c>
      <c r="S109" s="165">
        <f>S$5*'(建設)投入係数表'!S109</f>
        <v>0</v>
      </c>
      <c r="T109" s="165">
        <f>T$5*'(建設)投入係数表'!T109</f>
        <v>0</v>
      </c>
      <c r="U109" s="403">
        <f>U$5*'(建設)投入係数表'!U109</f>
        <v>0</v>
      </c>
      <c r="V109" s="403">
        <f>V$5*'(建設)投入係数表'!V109</f>
        <v>0</v>
      </c>
      <c r="W109" s="165">
        <f>W$5*'(建設)投入係数表'!W109</f>
        <v>0</v>
      </c>
      <c r="X109" s="403">
        <f>X$5*'(建設)投入係数表'!X109</f>
        <v>0</v>
      </c>
      <c r="Y109" s="403">
        <f>Y$5*'(建設)投入係数表'!Y109</f>
        <v>0</v>
      </c>
      <c r="Z109" s="403">
        <f>Z$5*'(建設)投入係数表'!Z109</f>
        <v>0</v>
      </c>
      <c r="AA109" s="403">
        <f>AA$5*'(建設)投入係数表'!AA109</f>
        <v>0</v>
      </c>
      <c r="AB109" s="403">
        <f>AB$5*'(建設)投入係数表'!AB109</f>
        <v>0</v>
      </c>
      <c r="AC109" s="403">
        <f>AC$5*'(建設)投入係数表'!AC109</f>
        <v>0</v>
      </c>
      <c r="AD109" s="403">
        <f>AD$5*'(建設)投入係数表'!AD109</f>
        <v>0</v>
      </c>
      <c r="AE109" s="403">
        <f>AE$5*'(建設)投入係数表'!AE109</f>
        <v>0</v>
      </c>
      <c r="AF109" s="165">
        <f>AF$5*'(建設)投入係数表'!AF109</f>
        <v>0</v>
      </c>
      <c r="AG109" s="165">
        <f>AG$5*'(建設)投入係数表'!AG109</f>
        <v>0</v>
      </c>
      <c r="AH109" s="165">
        <f>AH$5*'(建設)投入係数表'!AH109</f>
        <v>0</v>
      </c>
      <c r="AI109" s="165">
        <f>AI$5*'(建設)投入係数表'!AI109</f>
        <v>0</v>
      </c>
      <c r="AJ109" s="165">
        <f>AJ$5*'(建設)投入係数表'!AJ109</f>
        <v>0</v>
      </c>
      <c r="AK109" s="403">
        <f>AK$5*'(建設)投入係数表'!AK109</f>
        <v>0</v>
      </c>
      <c r="AL109" s="403">
        <f>AL$5*'(建設)投入係数表'!AL109</f>
        <v>0</v>
      </c>
      <c r="AM109" s="403">
        <f>AM$5*'(建設)投入係数表'!AM109</f>
        <v>0</v>
      </c>
      <c r="AN109" s="403">
        <f>AN$5*'(建設)投入係数表'!AN109</f>
        <v>0</v>
      </c>
      <c r="AO109" s="403">
        <f>AO$5*'(建設)投入係数表'!AO109</f>
        <v>0</v>
      </c>
      <c r="AP109" s="403">
        <f>AP$5*'(建設)投入係数表'!AP109</f>
        <v>0</v>
      </c>
      <c r="AQ109" s="403">
        <f>AQ$5*'(建設)投入係数表'!AQ109</f>
        <v>0</v>
      </c>
      <c r="AR109" s="165">
        <f>AR$5*'(建設)投入係数表'!AR109</f>
        <v>0</v>
      </c>
      <c r="AS109" s="165">
        <f>AS$5*'(建設)投入係数表'!AS109</f>
        <v>0</v>
      </c>
      <c r="AT109" s="403">
        <f>AT$5*'(建設)投入係数表'!AT109</f>
        <v>0</v>
      </c>
      <c r="AU109" s="403">
        <f>AU$5*'(建設)投入係数表'!AU109</f>
        <v>0</v>
      </c>
      <c r="AV109" s="403">
        <f>AV$5*'(建設)投入係数表'!AV109</f>
        <v>0</v>
      </c>
      <c r="AW109" s="403">
        <f>AW$5*'(建設)投入係数表'!AW109</f>
        <v>0</v>
      </c>
      <c r="AX109" s="165">
        <f>AX$5*'(建設)投入係数表'!AX109</f>
        <v>0</v>
      </c>
      <c r="AY109" s="403">
        <f>AY$5*'(建設)投入係数表'!AY109</f>
        <v>0</v>
      </c>
      <c r="AZ109" s="403">
        <f>AZ$5*'(建設)投入係数表'!AZ109</f>
        <v>0</v>
      </c>
      <c r="BA109" s="403">
        <f>BA$5*'(建設)投入係数表'!BA109</f>
        <v>0</v>
      </c>
      <c r="BB109" s="165">
        <f>BB$5*'(建設)投入係数表'!BB109</f>
        <v>0</v>
      </c>
      <c r="BC109" s="165">
        <f>BC$5*'(建設)投入係数表'!BC109</f>
        <v>0</v>
      </c>
      <c r="BD109" s="403">
        <f>BD$5*'(建設)投入係数表'!BD109</f>
        <v>0</v>
      </c>
      <c r="BE109" s="403">
        <f>BE$5*'(建設)投入係数表'!BE109</f>
        <v>0</v>
      </c>
      <c r="BF109" s="403">
        <f>BF$5*'(建設)投入係数表'!BF109</f>
        <v>0</v>
      </c>
      <c r="BG109" s="403">
        <f>BG$5*'(建設)投入係数表'!BG109</f>
        <v>0</v>
      </c>
      <c r="BH109" s="403">
        <f>BH$5*'(建設)投入係数表'!BH109</f>
        <v>0</v>
      </c>
      <c r="BI109" s="403">
        <f>BI$5*'(建設)投入係数表'!BI109</f>
        <v>0</v>
      </c>
      <c r="BJ109" s="403">
        <f>BJ$5*'(建設)投入係数表'!BJ109</f>
        <v>0</v>
      </c>
      <c r="BK109" s="403">
        <f>BK$5*'(建設)投入係数表'!BK109</f>
        <v>0</v>
      </c>
      <c r="BL109" s="403">
        <f>BL$5*'(建設)投入係数表'!BL109</f>
        <v>0</v>
      </c>
      <c r="BM109" s="403">
        <f>BM$5*'(建設)投入係数表'!BM109</f>
        <v>0</v>
      </c>
      <c r="BN109" s="403">
        <f>BN$5*'(建設)投入係数表'!BN109</f>
        <v>0</v>
      </c>
      <c r="BO109" s="165">
        <f>BO$5*'(建設)投入係数表'!BO109</f>
        <v>0</v>
      </c>
      <c r="BP109" s="403">
        <f>BP$5*'(建設)投入係数表'!BP109</f>
        <v>0</v>
      </c>
      <c r="BQ109" s="403">
        <f>BQ$5*'(建設)投入係数表'!BQ109</f>
        <v>0</v>
      </c>
      <c r="BR109" s="403">
        <f>BR$5*'(建設)投入係数表'!BR109</f>
        <v>0</v>
      </c>
      <c r="BS109" s="403">
        <f>BS$5*'(建設)投入係数表'!BS109</f>
        <v>0</v>
      </c>
      <c r="BT109" s="403">
        <f>BT$5*'(建設)投入係数表'!BT109</f>
        <v>0</v>
      </c>
      <c r="BU109" s="403">
        <f>BU$5*'(建設)投入係数表'!BU109</f>
        <v>0</v>
      </c>
      <c r="BV109" s="226">
        <f t="shared" si="4"/>
        <v>0</v>
      </c>
      <c r="BW109" s="407">
        <f t="shared" si="5"/>
        <v>0</v>
      </c>
    </row>
    <row r="110" spans="1:75" x14ac:dyDescent="0.25">
      <c r="A110" s="3">
        <v>105</v>
      </c>
      <c r="B110" s="8" t="s">
        <v>492</v>
      </c>
      <c r="C110" s="9" t="s">
        <v>314</v>
      </c>
      <c r="D110" s="165">
        <f>D$5*'(建設)投入係数表'!D110</f>
        <v>57.943872597582633</v>
      </c>
      <c r="E110" s="165">
        <f>E$5*'(建設)投入係数表'!E110</f>
        <v>18.483940844323861</v>
      </c>
      <c r="F110" s="165">
        <f>F$5*'(建設)投入係数表'!F110</f>
        <v>0</v>
      </c>
      <c r="G110" s="165">
        <f>G$5*'(建設)投入係数表'!G110</f>
        <v>0</v>
      </c>
      <c r="H110" s="403">
        <f>H$5*'(建設)投入係数表'!H110</f>
        <v>0</v>
      </c>
      <c r="I110" s="403">
        <f>I$5*'(建設)投入係数表'!I110</f>
        <v>0</v>
      </c>
      <c r="J110" s="165">
        <f>J$5*'(建設)投入係数表'!J110</f>
        <v>0</v>
      </c>
      <c r="K110" s="403">
        <f>K$5*'(建設)投入係数表'!K110</f>
        <v>0</v>
      </c>
      <c r="L110" s="165">
        <f>L$5*'(建設)投入係数表'!L110</f>
        <v>0</v>
      </c>
      <c r="M110" s="403">
        <f>M$5*'(建設)投入係数表'!M110</f>
        <v>0</v>
      </c>
      <c r="N110" s="403">
        <f>N$5*'(建設)投入係数表'!N110</f>
        <v>0</v>
      </c>
      <c r="O110" s="165">
        <f>O$5*'(建設)投入係数表'!O110</f>
        <v>0</v>
      </c>
      <c r="P110" s="403">
        <f>P$5*'(建設)投入係数表'!P110</f>
        <v>0</v>
      </c>
      <c r="Q110" s="403">
        <f>Q$5*'(建設)投入係数表'!Q110</f>
        <v>0</v>
      </c>
      <c r="R110" s="403">
        <f>R$5*'(建設)投入係数表'!R110</f>
        <v>0</v>
      </c>
      <c r="S110" s="165">
        <f>S$5*'(建設)投入係数表'!S110</f>
        <v>22.8585305607624</v>
      </c>
      <c r="T110" s="165">
        <f>T$5*'(建設)投入係数表'!T110</f>
        <v>0</v>
      </c>
      <c r="U110" s="403">
        <f>U$5*'(建設)投入係数表'!U110</f>
        <v>0</v>
      </c>
      <c r="V110" s="403">
        <f>V$5*'(建設)投入係数表'!V110</f>
        <v>0</v>
      </c>
      <c r="W110" s="165">
        <f>W$5*'(建設)投入係数表'!W110</f>
        <v>23.225040577853459</v>
      </c>
      <c r="X110" s="403">
        <f>X$5*'(建設)投入係数表'!X110</f>
        <v>14.364813875733796</v>
      </c>
      <c r="Y110" s="403">
        <f>Y$5*'(建設)投入係数表'!Y110</f>
        <v>5.9020348367088733</v>
      </c>
      <c r="Z110" s="403">
        <f>Z$5*'(建設)投入係数表'!Z110</f>
        <v>2.2865772896139558</v>
      </c>
      <c r="AA110" s="403">
        <f>AA$5*'(建設)投入係数表'!AA110</f>
        <v>0.428997221520586</v>
      </c>
      <c r="AB110" s="403">
        <f>AB$5*'(建設)投入係数表'!AB110</f>
        <v>0</v>
      </c>
      <c r="AC110" s="403">
        <f>AC$5*'(建設)投入係数表'!AC110</f>
        <v>0</v>
      </c>
      <c r="AD110" s="403">
        <f>AD$5*'(建設)投入係数表'!AD110</f>
        <v>0</v>
      </c>
      <c r="AE110" s="403">
        <f>AE$5*'(建設)投入係数表'!AE110</f>
        <v>0</v>
      </c>
      <c r="AF110" s="165">
        <f>AF$5*'(建設)投入係数表'!AF110</f>
        <v>52.037765146492305</v>
      </c>
      <c r="AG110" s="165">
        <f>AG$5*'(建設)投入係数表'!AG110</f>
        <v>15.913945322203254</v>
      </c>
      <c r="AH110" s="165">
        <f>AH$5*'(建設)投入係数表'!AH110</f>
        <v>0</v>
      </c>
      <c r="AI110" s="165">
        <f>AI$5*'(建設)投入係数表'!AI110</f>
        <v>0</v>
      </c>
      <c r="AJ110" s="165">
        <f>AJ$5*'(建設)投入係数表'!AJ110</f>
        <v>0</v>
      </c>
      <c r="AK110" s="403">
        <f>AK$5*'(建設)投入係数表'!AK110</f>
        <v>0</v>
      </c>
      <c r="AL110" s="403">
        <f>AL$5*'(建設)投入係数表'!AL110</f>
        <v>0</v>
      </c>
      <c r="AM110" s="403">
        <f>AM$5*'(建設)投入係数表'!AM110</f>
        <v>0</v>
      </c>
      <c r="AN110" s="403">
        <f>AN$5*'(建設)投入係数表'!AN110</f>
        <v>0</v>
      </c>
      <c r="AO110" s="403">
        <f>AO$5*'(建設)投入係数表'!AO110</f>
        <v>0</v>
      </c>
      <c r="AP110" s="403">
        <f>AP$5*'(建設)投入係数表'!AP110</f>
        <v>0</v>
      </c>
      <c r="AQ110" s="403">
        <f>AQ$5*'(建設)投入係数表'!AQ110</f>
        <v>0</v>
      </c>
      <c r="AR110" s="165">
        <f>AR$5*'(建設)投入係数表'!AR110</f>
        <v>0</v>
      </c>
      <c r="AS110" s="165">
        <f>AS$5*'(建設)投入係数表'!AS110</f>
        <v>0</v>
      </c>
      <c r="AT110" s="403">
        <f>AT$5*'(建設)投入係数表'!AT110</f>
        <v>0</v>
      </c>
      <c r="AU110" s="403">
        <f>AU$5*'(建設)投入係数表'!AU110</f>
        <v>0</v>
      </c>
      <c r="AV110" s="403">
        <f>AV$5*'(建設)投入係数表'!AV110</f>
        <v>0</v>
      </c>
      <c r="AW110" s="403">
        <f>AW$5*'(建設)投入係数表'!AW110</f>
        <v>0</v>
      </c>
      <c r="AX110" s="165">
        <f>AX$5*'(建設)投入係数表'!AX110</f>
        <v>0</v>
      </c>
      <c r="AY110" s="403">
        <f>AY$5*'(建設)投入係数表'!AY110</f>
        <v>0</v>
      </c>
      <c r="AZ110" s="403">
        <f>AZ$5*'(建設)投入係数表'!AZ110</f>
        <v>0</v>
      </c>
      <c r="BA110" s="403">
        <f>BA$5*'(建設)投入係数表'!BA110</f>
        <v>0</v>
      </c>
      <c r="BB110" s="165">
        <f>BB$5*'(建設)投入係数表'!BB110</f>
        <v>17.566486857784486</v>
      </c>
      <c r="BC110" s="165">
        <f>BC$5*'(建設)投入係数表'!BC110</f>
        <v>0</v>
      </c>
      <c r="BD110" s="403">
        <f>BD$5*'(建設)投入係数表'!BD110</f>
        <v>0</v>
      </c>
      <c r="BE110" s="403">
        <f>BE$5*'(建設)投入係数表'!BE110</f>
        <v>0</v>
      </c>
      <c r="BF110" s="403">
        <f>BF$5*'(建設)投入係数表'!BF110</f>
        <v>0</v>
      </c>
      <c r="BG110" s="403">
        <f>BG$5*'(建設)投入係数表'!BG110</f>
        <v>0</v>
      </c>
      <c r="BH110" s="403">
        <f>BH$5*'(建設)投入係数表'!BH110</f>
        <v>0</v>
      </c>
      <c r="BI110" s="403">
        <f>BI$5*'(建設)投入係数表'!BI110</f>
        <v>0</v>
      </c>
      <c r="BJ110" s="403">
        <f>BJ$5*'(建設)投入係数表'!BJ110</f>
        <v>14.197637308899985</v>
      </c>
      <c r="BK110" s="403">
        <f>BK$5*'(建設)投入係数表'!BK110</f>
        <v>0</v>
      </c>
      <c r="BL110" s="403">
        <f>BL$5*'(建設)投入係数表'!BL110</f>
        <v>0.36934191358814156</v>
      </c>
      <c r="BM110" s="403">
        <f>BM$5*'(建設)投入係数表'!BM110</f>
        <v>0</v>
      </c>
      <c r="BN110" s="403">
        <f>BN$5*'(建設)投入係数表'!BN110</f>
        <v>0</v>
      </c>
      <c r="BO110" s="165">
        <f>BO$5*'(建設)投入係数表'!BO110</f>
        <v>37.742775958531681</v>
      </c>
      <c r="BP110" s="403">
        <f>BP$5*'(建設)投入係数表'!BP110</f>
        <v>0</v>
      </c>
      <c r="BQ110" s="403">
        <f>BQ$5*'(建設)投入係数表'!BQ110</f>
        <v>4.999784341223358</v>
      </c>
      <c r="BR110" s="403">
        <f>BR$5*'(建設)投入係数表'!BR110</f>
        <v>2.2506143648077894</v>
      </c>
      <c r="BS110" s="403">
        <f>BS$5*'(建設)投入係数表'!BS110</f>
        <v>9.2691708625223441</v>
      </c>
      <c r="BT110" s="403">
        <f>BT$5*'(建設)投入係数表'!BT110</f>
        <v>1.2669105837582477</v>
      </c>
      <c r="BU110" s="403">
        <f>BU$5*'(建設)投入係数表'!BU110</f>
        <v>21.54898463997008</v>
      </c>
      <c r="BV110" s="226">
        <f t="shared" si="4"/>
        <v>76.884867238347169</v>
      </c>
      <c r="BW110" s="407">
        <f t="shared" si="5"/>
        <v>3.0753946895338867E-4</v>
      </c>
    </row>
    <row r="111" spans="1:75" x14ac:dyDescent="0.25">
      <c r="A111" s="3">
        <v>106</v>
      </c>
      <c r="B111" s="8" t="s">
        <v>493</v>
      </c>
      <c r="C111" s="9" t="s">
        <v>318</v>
      </c>
      <c r="D111" s="165">
        <f>D$5*'(建設)投入係数表'!D111</f>
        <v>234.3001158142379</v>
      </c>
      <c r="E111" s="165">
        <f>E$5*'(建設)投入係数表'!E111</f>
        <v>62.919401909568307</v>
      </c>
      <c r="F111" s="165">
        <f>F$5*'(建設)投入係数表'!F111</f>
        <v>0</v>
      </c>
      <c r="G111" s="165">
        <f>G$5*'(建設)投入係数表'!G111</f>
        <v>0</v>
      </c>
      <c r="H111" s="403">
        <f>H$5*'(建設)投入係数表'!H111</f>
        <v>0</v>
      </c>
      <c r="I111" s="403">
        <f>I$5*'(建設)投入係数表'!I111</f>
        <v>0</v>
      </c>
      <c r="J111" s="165">
        <f>J$5*'(建設)投入係数表'!J111</f>
        <v>0</v>
      </c>
      <c r="K111" s="403">
        <f>K$5*'(建設)投入係数表'!K111</f>
        <v>0</v>
      </c>
      <c r="L111" s="165">
        <f>L$5*'(建設)投入係数表'!L111</f>
        <v>0</v>
      </c>
      <c r="M111" s="403">
        <f>M$5*'(建設)投入係数表'!M111</f>
        <v>0</v>
      </c>
      <c r="N111" s="403">
        <f>N$5*'(建設)投入係数表'!N111</f>
        <v>0</v>
      </c>
      <c r="O111" s="165">
        <f>O$5*'(建設)投入係数表'!O111</f>
        <v>0</v>
      </c>
      <c r="P111" s="403">
        <f>P$5*'(建設)投入係数表'!P111</f>
        <v>0</v>
      </c>
      <c r="Q111" s="403">
        <f>Q$5*'(建設)投入係数表'!Q111</f>
        <v>0</v>
      </c>
      <c r="R111" s="403">
        <f>R$5*'(建設)投入係数表'!R111</f>
        <v>0</v>
      </c>
      <c r="S111" s="165">
        <f>S$5*'(建設)投入係数表'!S111</f>
        <v>40.526411679392055</v>
      </c>
      <c r="T111" s="165">
        <f>T$5*'(建設)投入係数表'!T111</f>
        <v>0</v>
      </c>
      <c r="U111" s="403">
        <f>U$5*'(建設)投入係数表'!U111</f>
        <v>0</v>
      </c>
      <c r="V111" s="403">
        <f>V$5*'(建設)投入係数表'!V111</f>
        <v>0</v>
      </c>
      <c r="W111" s="165">
        <f>W$5*'(建設)投入係数表'!W111</f>
        <v>29.103677926333681</v>
      </c>
      <c r="X111" s="403">
        <f>X$5*'(建設)投入係数表'!X111</f>
        <v>24.095816823811528</v>
      </c>
      <c r="Y111" s="403">
        <f>Y$5*'(建設)投入係数表'!Y111</f>
        <v>7.6140754763648824</v>
      </c>
      <c r="Z111" s="403">
        <f>Z$5*'(建設)投入係数表'!Z111</f>
        <v>2.4719754482313037</v>
      </c>
      <c r="AA111" s="403">
        <f>AA$5*'(建設)投入係数表'!AA111</f>
        <v>0.76908310179338213</v>
      </c>
      <c r="AB111" s="403">
        <f>AB$5*'(建設)投入係数表'!AB111</f>
        <v>0</v>
      </c>
      <c r="AC111" s="403">
        <f>AC$5*'(建設)投入係数表'!AC111</f>
        <v>0</v>
      </c>
      <c r="AD111" s="403">
        <f>AD$5*'(建設)投入係数表'!AD111</f>
        <v>0</v>
      </c>
      <c r="AE111" s="403">
        <f>AE$5*'(建設)投入係数表'!AE111</f>
        <v>0</v>
      </c>
      <c r="AF111" s="165">
        <f>AF$5*'(建設)投入係数表'!AF111</f>
        <v>257.66799086754855</v>
      </c>
      <c r="AG111" s="165">
        <f>AG$5*'(建設)投入係数表'!AG111</f>
        <v>122.16922054440661</v>
      </c>
      <c r="AH111" s="165">
        <f>AH$5*'(建設)投入係数表'!AH111</f>
        <v>0</v>
      </c>
      <c r="AI111" s="165">
        <f>AI$5*'(建設)投入係数表'!AI111</f>
        <v>0</v>
      </c>
      <c r="AJ111" s="165">
        <f>AJ$5*'(建設)投入係数表'!AJ111</f>
        <v>0</v>
      </c>
      <c r="AK111" s="403">
        <f>AK$5*'(建設)投入係数表'!AK111</f>
        <v>0</v>
      </c>
      <c r="AL111" s="403">
        <f>AL$5*'(建設)投入係数表'!AL111</f>
        <v>0</v>
      </c>
      <c r="AM111" s="403">
        <f>AM$5*'(建設)投入係数表'!AM111</f>
        <v>0</v>
      </c>
      <c r="AN111" s="403">
        <f>AN$5*'(建設)投入係数表'!AN111</f>
        <v>0</v>
      </c>
      <c r="AO111" s="403">
        <f>AO$5*'(建設)投入係数表'!AO111</f>
        <v>0</v>
      </c>
      <c r="AP111" s="403">
        <f>AP$5*'(建設)投入係数表'!AP111</f>
        <v>0</v>
      </c>
      <c r="AQ111" s="403">
        <f>AQ$5*'(建設)投入係数表'!AQ111</f>
        <v>0</v>
      </c>
      <c r="AR111" s="165">
        <f>AR$5*'(建設)投入係数表'!AR111</f>
        <v>0</v>
      </c>
      <c r="AS111" s="165">
        <f>AS$5*'(建設)投入係数表'!AS111</f>
        <v>0</v>
      </c>
      <c r="AT111" s="403">
        <f>AT$5*'(建設)投入係数表'!AT111</f>
        <v>0</v>
      </c>
      <c r="AU111" s="403">
        <f>AU$5*'(建設)投入係数表'!AU111</f>
        <v>0</v>
      </c>
      <c r="AV111" s="403">
        <f>AV$5*'(建設)投入係数表'!AV111</f>
        <v>0</v>
      </c>
      <c r="AW111" s="403">
        <f>AW$5*'(建設)投入係数表'!AW111</f>
        <v>0</v>
      </c>
      <c r="AX111" s="165">
        <f>AX$5*'(建設)投入係数表'!AX111</f>
        <v>0</v>
      </c>
      <c r="AY111" s="403">
        <f>AY$5*'(建設)投入係数表'!AY111</f>
        <v>0</v>
      </c>
      <c r="AZ111" s="403">
        <f>AZ$5*'(建設)投入係数表'!AZ111</f>
        <v>0</v>
      </c>
      <c r="BA111" s="403">
        <f>BA$5*'(建設)投入係数表'!BA111</f>
        <v>0</v>
      </c>
      <c r="BB111" s="165">
        <f>BB$5*'(建設)投入係数表'!BB111</f>
        <v>110.98471302767834</v>
      </c>
      <c r="BC111" s="165">
        <f>BC$5*'(建設)投入係数表'!BC111</f>
        <v>0</v>
      </c>
      <c r="BD111" s="403">
        <f>BD$5*'(建設)投入係数表'!BD111</f>
        <v>0</v>
      </c>
      <c r="BE111" s="403">
        <f>BE$5*'(建設)投入係数表'!BE111</f>
        <v>0</v>
      </c>
      <c r="BF111" s="403">
        <f>BF$5*'(建設)投入係数表'!BF111</f>
        <v>0</v>
      </c>
      <c r="BG111" s="403">
        <f>BG$5*'(建設)投入係数表'!BG111</f>
        <v>0</v>
      </c>
      <c r="BH111" s="403">
        <f>BH$5*'(建設)投入係数表'!BH111</f>
        <v>0</v>
      </c>
      <c r="BI111" s="403">
        <f>BI$5*'(建設)投入係数表'!BI111</f>
        <v>0</v>
      </c>
      <c r="BJ111" s="403">
        <f>BJ$5*'(建設)投入係数表'!BJ111</f>
        <v>83.563236732382762</v>
      </c>
      <c r="BK111" s="403">
        <f>BK$5*'(建設)投入係数表'!BK111</f>
        <v>0</v>
      </c>
      <c r="BL111" s="403">
        <f>BL$5*'(建設)投入係数表'!BL111</f>
        <v>1.1602559103627477</v>
      </c>
      <c r="BM111" s="403">
        <f>BM$5*'(建設)投入係数表'!BM111</f>
        <v>0</v>
      </c>
      <c r="BN111" s="403">
        <f>BN$5*'(建設)投入係数表'!BN111</f>
        <v>0</v>
      </c>
      <c r="BO111" s="165">
        <f>BO$5*'(建設)投入係数表'!BO111</f>
        <v>48.03395597140198</v>
      </c>
      <c r="BP111" s="403">
        <f>BP$5*'(建設)投入係数表'!BP111</f>
        <v>0</v>
      </c>
      <c r="BQ111" s="403">
        <f>BQ$5*'(建設)投入係数表'!BQ111</f>
        <v>5.7340184053190963</v>
      </c>
      <c r="BR111" s="403">
        <f>BR$5*'(建設)投入係数表'!BR111</f>
        <v>6.168350481325052</v>
      </c>
      <c r="BS111" s="403">
        <f>BS$5*'(建設)投入係数表'!BS111</f>
        <v>2.7771907577851835</v>
      </c>
      <c r="BT111" s="403">
        <f>BT$5*'(建設)投入係数表'!BT111</f>
        <v>0.68962374140535154</v>
      </c>
      <c r="BU111" s="403">
        <f>BU$5*'(建設)投入係数表'!BU111</f>
        <v>11.3275193594179</v>
      </c>
      <c r="BV111" s="226">
        <f t="shared" si="4"/>
        <v>146.37114623819917</v>
      </c>
      <c r="BW111" s="407">
        <f t="shared" si="5"/>
        <v>5.8548458495279664E-4</v>
      </c>
    </row>
    <row r="112" spans="1:75" x14ac:dyDescent="0.25">
      <c r="A112" s="3">
        <v>107</v>
      </c>
      <c r="B112" s="8" t="s">
        <v>494</v>
      </c>
      <c r="C112" s="9" t="s">
        <v>319</v>
      </c>
      <c r="D112" s="165">
        <f>D$5*'(建設)投入係数表'!D112</f>
        <v>3439.1567635572692</v>
      </c>
      <c r="E112" s="165">
        <f>E$5*'(建設)投入係数表'!E112</f>
        <v>1672.2601243795225</v>
      </c>
      <c r="F112" s="165">
        <f>F$5*'(建設)投入係数表'!F112</f>
        <v>0</v>
      </c>
      <c r="G112" s="165">
        <f>G$5*'(建設)投入係数表'!G112</f>
        <v>0</v>
      </c>
      <c r="H112" s="403">
        <f>H$5*'(建設)投入係数表'!H112</f>
        <v>0</v>
      </c>
      <c r="I112" s="403">
        <f>I$5*'(建設)投入係数表'!I112</f>
        <v>0</v>
      </c>
      <c r="J112" s="165">
        <f>J$5*'(建設)投入係数表'!J112</f>
        <v>0</v>
      </c>
      <c r="K112" s="403">
        <f>K$5*'(建設)投入係数表'!K112</f>
        <v>0</v>
      </c>
      <c r="L112" s="165">
        <f>L$5*'(建設)投入係数表'!L112</f>
        <v>0</v>
      </c>
      <c r="M112" s="403">
        <f>M$5*'(建設)投入係数表'!M112</f>
        <v>0</v>
      </c>
      <c r="N112" s="403">
        <f>N$5*'(建設)投入係数表'!N112</f>
        <v>0</v>
      </c>
      <c r="O112" s="165">
        <f>O$5*'(建設)投入係数表'!O112</f>
        <v>0</v>
      </c>
      <c r="P112" s="403">
        <f>P$5*'(建設)投入係数表'!P112</f>
        <v>0</v>
      </c>
      <c r="Q112" s="403">
        <f>Q$5*'(建設)投入係数表'!Q112</f>
        <v>0</v>
      </c>
      <c r="R112" s="403">
        <f>R$5*'(建設)投入係数表'!R112</f>
        <v>0</v>
      </c>
      <c r="S112" s="165">
        <f>S$5*'(建設)投入係数表'!S112</f>
        <v>1837.921195544438</v>
      </c>
      <c r="T112" s="165">
        <f>T$5*'(建設)投入係数表'!T112</f>
        <v>0</v>
      </c>
      <c r="U112" s="403">
        <f>U$5*'(建設)投入係数表'!U112</f>
        <v>0</v>
      </c>
      <c r="V112" s="403">
        <f>V$5*'(建設)投入係数表'!V112</f>
        <v>0</v>
      </c>
      <c r="W112" s="165">
        <f>W$5*'(建設)投入係数表'!W112</f>
        <v>1925.1934172905915</v>
      </c>
      <c r="X112" s="403">
        <f>X$5*'(建設)投入係数表'!X112</f>
        <v>2259.9095894178618</v>
      </c>
      <c r="Y112" s="403">
        <f>Y$5*'(建設)投入係数表'!Y112</f>
        <v>481.9394400631665</v>
      </c>
      <c r="Z112" s="403">
        <f>Z$5*'(建設)投入係数表'!Z112</f>
        <v>291.26050718785331</v>
      </c>
      <c r="AA112" s="403">
        <f>AA$5*'(建設)投入係数表'!AA112</f>
        <v>44.011113917655976</v>
      </c>
      <c r="AB112" s="403">
        <f>AB$5*'(建設)投入係数表'!AB112</f>
        <v>0</v>
      </c>
      <c r="AC112" s="403">
        <f>AC$5*'(建設)投入係数表'!AC112</f>
        <v>0</v>
      </c>
      <c r="AD112" s="403">
        <f>AD$5*'(建設)投入係数表'!AD112</f>
        <v>0</v>
      </c>
      <c r="AE112" s="403">
        <f>AE$5*'(建設)投入係数表'!AE112</f>
        <v>0</v>
      </c>
      <c r="AF112" s="165">
        <f>AF$5*'(建設)投入係数表'!AF112</f>
        <v>1023.5630604293186</v>
      </c>
      <c r="AG112" s="165">
        <f>AG$5*'(建設)投入係数表'!AG112</f>
        <v>247.47372583885925</v>
      </c>
      <c r="AH112" s="165">
        <f>AH$5*'(建設)投入係数表'!AH112</f>
        <v>0</v>
      </c>
      <c r="AI112" s="165">
        <f>AI$5*'(建設)投入係数表'!AI112</f>
        <v>0</v>
      </c>
      <c r="AJ112" s="165">
        <f>AJ$5*'(建設)投入係数表'!AJ112</f>
        <v>0</v>
      </c>
      <c r="AK112" s="403">
        <f>AK$5*'(建設)投入係数表'!AK112</f>
        <v>0</v>
      </c>
      <c r="AL112" s="403">
        <f>AL$5*'(建設)投入係数表'!AL112</f>
        <v>0</v>
      </c>
      <c r="AM112" s="403">
        <f>AM$5*'(建設)投入係数表'!AM112</f>
        <v>0</v>
      </c>
      <c r="AN112" s="403">
        <f>AN$5*'(建設)投入係数表'!AN112</f>
        <v>0</v>
      </c>
      <c r="AO112" s="403">
        <f>AO$5*'(建設)投入係数表'!AO112</f>
        <v>0</v>
      </c>
      <c r="AP112" s="403">
        <f>AP$5*'(建設)投入係数表'!AP112</f>
        <v>0</v>
      </c>
      <c r="AQ112" s="403">
        <f>AQ$5*'(建設)投入係数表'!AQ112</f>
        <v>0</v>
      </c>
      <c r="AR112" s="165">
        <f>AR$5*'(建設)投入係数表'!AR112</f>
        <v>0</v>
      </c>
      <c r="AS112" s="165">
        <f>AS$5*'(建設)投入係数表'!AS112</f>
        <v>0</v>
      </c>
      <c r="AT112" s="403">
        <f>AT$5*'(建設)投入係数表'!AT112</f>
        <v>0</v>
      </c>
      <c r="AU112" s="403">
        <f>AU$5*'(建設)投入係数表'!AU112</f>
        <v>0</v>
      </c>
      <c r="AV112" s="403">
        <f>AV$5*'(建設)投入係数表'!AV112</f>
        <v>0</v>
      </c>
      <c r="AW112" s="403">
        <f>AW$5*'(建設)投入係数表'!AW112</f>
        <v>0</v>
      </c>
      <c r="AX112" s="165">
        <f>AX$5*'(建設)投入係数表'!AX112</f>
        <v>0</v>
      </c>
      <c r="AY112" s="403">
        <f>AY$5*'(建設)投入係数表'!AY112</f>
        <v>0</v>
      </c>
      <c r="AZ112" s="403">
        <f>AZ$5*'(建設)投入係数表'!AZ112</f>
        <v>0</v>
      </c>
      <c r="BA112" s="403">
        <f>BA$5*'(建設)投入係数表'!BA112</f>
        <v>0</v>
      </c>
      <c r="BB112" s="165">
        <f>BB$5*'(建設)投入係数表'!BB112</f>
        <v>240.14030924232134</v>
      </c>
      <c r="BC112" s="165">
        <f>BC$5*'(建設)投入係数表'!BC112</f>
        <v>0</v>
      </c>
      <c r="BD112" s="403">
        <f>BD$5*'(建設)投入係数表'!BD112</f>
        <v>0</v>
      </c>
      <c r="BE112" s="403">
        <f>BE$5*'(建設)投入係数表'!BE112</f>
        <v>0</v>
      </c>
      <c r="BF112" s="403">
        <f>BF$5*'(建設)投入係数表'!BF112</f>
        <v>0</v>
      </c>
      <c r="BG112" s="403">
        <f>BG$5*'(建設)投入係数表'!BG112</f>
        <v>0</v>
      </c>
      <c r="BH112" s="403">
        <f>BH$5*'(建設)投入係数表'!BH112</f>
        <v>0</v>
      </c>
      <c r="BI112" s="403">
        <f>BI$5*'(建設)投入係数表'!BI112</f>
        <v>0</v>
      </c>
      <c r="BJ112" s="403">
        <f>BJ$5*'(建設)投入係数表'!BJ112</f>
        <v>249.87841663663974</v>
      </c>
      <c r="BK112" s="403">
        <f>BK$5*'(建設)投入係数表'!BK112</f>
        <v>0</v>
      </c>
      <c r="BL112" s="403">
        <f>BL$5*'(建設)投入係数表'!BL112</f>
        <v>0.87298997757197094</v>
      </c>
      <c r="BM112" s="403">
        <f>BM$5*'(建設)投入係数表'!BM112</f>
        <v>0</v>
      </c>
      <c r="BN112" s="403">
        <f>BN$5*'(建設)投入係数表'!BN112</f>
        <v>0</v>
      </c>
      <c r="BO112" s="165">
        <f>BO$5*'(建設)投入係数表'!BO112</f>
        <v>952.23832399876414</v>
      </c>
      <c r="BP112" s="403">
        <f>BP$5*'(建設)投入係数表'!BP112</f>
        <v>0</v>
      </c>
      <c r="BQ112" s="403">
        <f>BQ$5*'(建設)投入係数表'!BQ112</f>
        <v>185.58640058191318</v>
      </c>
      <c r="BR112" s="403">
        <f>BR$5*'(建設)投入係数表'!BR112</f>
        <v>196.55365452654695</v>
      </c>
      <c r="BS112" s="403">
        <f>BS$5*'(建設)投入係数表'!BS112</f>
        <v>128.43913837927889</v>
      </c>
      <c r="BT112" s="403">
        <f>BT$5*'(建設)投入係数表'!BT112</f>
        <v>35.657604040900239</v>
      </c>
      <c r="BU112" s="403">
        <f>BU$5*'(建設)投入係数表'!BU112</f>
        <v>426.57454638185015</v>
      </c>
      <c r="BV112" s="226">
        <f t="shared" si="4"/>
        <v>4300.6834011112387</v>
      </c>
      <c r="BW112" s="407">
        <f t="shared" si="5"/>
        <v>1.7202733604444954E-2</v>
      </c>
    </row>
    <row r="113" spans="2:75" x14ac:dyDescent="0.25">
      <c r="B113" s="8" t="s">
        <v>495</v>
      </c>
      <c r="C113" s="9" t="s">
        <v>25</v>
      </c>
      <c r="D113" s="165">
        <f>D$5*'(建設)投入係数表'!D113</f>
        <v>132279.04858952723</v>
      </c>
      <c r="E113" s="165">
        <f>E$5*'(建設)投入係数表'!E113</f>
        <v>53407.572678628239</v>
      </c>
      <c r="F113" s="165">
        <f>F$5*'(建設)投入係数表'!F113</f>
        <v>0</v>
      </c>
      <c r="G113" s="165">
        <f>G$5*'(建設)投入係数表'!G113</f>
        <v>0</v>
      </c>
      <c r="H113" s="403">
        <f>H$5*'(建設)投入係数表'!H113</f>
        <v>0</v>
      </c>
      <c r="I113" s="403">
        <f>I$5*'(建設)投入係数表'!I113</f>
        <v>0</v>
      </c>
      <c r="J113" s="165">
        <f>J$5*'(建設)投入係数表'!J113</f>
        <v>0</v>
      </c>
      <c r="K113" s="403">
        <f>K$5*'(建設)投入係数表'!K113</f>
        <v>0</v>
      </c>
      <c r="L113" s="165">
        <f>L$5*'(建設)投入係数表'!L113</f>
        <v>0</v>
      </c>
      <c r="M113" s="403">
        <f>M$5*'(建設)投入係数表'!M113</f>
        <v>0</v>
      </c>
      <c r="N113" s="403">
        <f>N$5*'(建設)投入係数表'!N113</f>
        <v>0</v>
      </c>
      <c r="O113" s="165">
        <f>O$5*'(建設)投入係数表'!O113</f>
        <v>0</v>
      </c>
      <c r="P113" s="403">
        <f>P$5*'(建設)投入係数表'!P113</f>
        <v>0</v>
      </c>
      <c r="Q113" s="403">
        <f>Q$5*'(建設)投入係数表'!Q113</f>
        <v>0</v>
      </c>
      <c r="R113" s="403">
        <f>R$5*'(建設)投入係数表'!R113</f>
        <v>0</v>
      </c>
      <c r="S113" s="165">
        <f>S$5*'(建設)投入係数表'!S113</f>
        <v>53857.134428445381</v>
      </c>
      <c r="T113" s="165">
        <f>T$5*'(建設)投入係数表'!T113</f>
        <v>0</v>
      </c>
      <c r="U113" s="403">
        <f>U$5*'(建設)投入係数表'!U113</f>
        <v>0</v>
      </c>
      <c r="V113" s="403">
        <f>V$5*'(建設)投入係数表'!V113</f>
        <v>0</v>
      </c>
      <c r="W113" s="165">
        <f>W$5*'(建設)投入係数表'!W113</f>
        <v>54143.689481671616</v>
      </c>
      <c r="X113" s="403">
        <f>X$5*'(建設)投入係数表'!X113</f>
        <v>31726.776659475534</v>
      </c>
      <c r="Y113" s="403">
        <f>Y$5*'(建設)投入係数表'!Y113</f>
        <v>14950.66520800236</v>
      </c>
      <c r="Z113" s="403">
        <f>Z$5*'(建設)投入係数表'!Z113</f>
        <v>5243.3380229365212</v>
      </c>
      <c r="AA113" s="403">
        <f>AA$5*'(建設)投入係数表'!AA113</f>
        <v>995.19797928769879</v>
      </c>
      <c r="AB113" s="403">
        <f>AB$5*'(建設)投入係数表'!AB113</f>
        <v>0</v>
      </c>
      <c r="AC113" s="403">
        <f>AC$5*'(建設)投入係数表'!AC113</f>
        <v>0</v>
      </c>
      <c r="AD113" s="403">
        <f>AD$5*'(建設)投入係数表'!AD113</f>
        <v>0</v>
      </c>
      <c r="AE113" s="403">
        <f>AE$5*'(建設)投入係数表'!AE113</f>
        <v>0</v>
      </c>
      <c r="AF113" s="165">
        <f>AF$5*'(建設)投入係数表'!AF113</f>
        <v>76124.134070186308</v>
      </c>
      <c r="AG113" s="165">
        <f>AG$5*'(建設)投入係数表'!AG113</f>
        <v>24710.798220494922</v>
      </c>
      <c r="AH113" s="165">
        <f>AH$5*'(建設)投入係数表'!AH113</f>
        <v>0</v>
      </c>
      <c r="AI113" s="165">
        <f>AI$5*'(建設)投入係数表'!AI113</f>
        <v>0</v>
      </c>
      <c r="AJ113" s="165">
        <f>AJ$5*'(建設)投入係数表'!AJ113</f>
        <v>0</v>
      </c>
      <c r="AK113" s="403">
        <f>AK$5*'(建設)投入係数表'!AK113</f>
        <v>0</v>
      </c>
      <c r="AL113" s="403">
        <f>AL$5*'(建設)投入係数表'!AL113</f>
        <v>0</v>
      </c>
      <c r="AM113" s="403">
        <f>AM$5*'(建設)投入係数表'!AM113</f>
        <v>0</v>
      </c>
      <c r="AN113" s="403">
        <f>AN$5*'(建設)投入係数表'!AN113</f>
        <v>0</v>
      </c>
      <c r="AO113" s="403">
        <f>AO$5*'(建設)投入係数表'!AO113</f>
        <v>0</v>
      </c>
      <c r="AP113" s="403">
        <f>AP$5*'(建設)投入係数表'!AP113</f>
        <v>0</v>
      </c>
      <c r="AQ113" s="403">
        <f>AQ$5*'(建設)投入係数表'!AQ113</f>
        <v>0</v>
      </c>
      <c r="AR113" s="165">
        <f>AR$5*'(建設)投入係数表'!AR113</f>
        <v>0</v>
      </c>
      <c r="AS113" s="165">
        <f>AS$5*'(建設)投入係数表'!AS113</f>
        <v>0</v>
      </c>
      <c r="AT113" s="403">
        <f>AT$5*'(建設)投入係数表'!AT113</f>
        <v>0</v>
      </c>
      <c r="AU113" s="403">
        <f>AU$5*'(建設)投入係数表'!AU113</f>
        <v>0</v>
      </c>
      <c r="AV113" s="403">
        <f>AV$5*'(建設)投入係数表'!AV113</f>
        <v>0</v>
      </c>
      <c r="AW113" s="403">
        <f>AW$5*'(建設)投入係数表'!AW113</f>
        <v>0</v>
      </c>
      <c r="AX113" s="165">
        <f>AX$5*'(建設)投入係数表'!AX113</f>
        <v>0</v>
      </c>
      <c r="AY113" s="403">
        <f>AY$5*'(建設)投入係数表'!AY113</f>
        <v>0</v>
      </c>
      <c r="AZ113" s="403">
        <f>AZ$5*'(建設)投入係数表'!AZ113</f>
        <v>0</v>
      </c>
      <c r="BA113" s="403">
        <f>BA$5*'(建設)投入係数表'!BA113</f>
        <v>0</v>
      </c>
      <c r="BB113" s="165">
        <f>BB$5*'(建設)投入係数表'!BB113</f>
        <v>24696.511359811204</v>
      </c>
      <c r="BC113" s="165">
        <f>BC$5*'(建設)投入係数表'!BC113</f>
        <v>0</v>
      </c>
      <c r="BD113" s="403">
        <f>BD$5*'(建設)投入係数表'!BD113</f>
        <v>0</v>
      </c>
      <c r="BE113" s="403">
        <f>BE$5*'(建設)投入係数表'!BE113</f>
        <v>0</v>
      </c>
      <c r="BF113" s="403">
        <f>BF$5*'(建設)投入係数表'!BF113</f>
        <v>0</v>
      </c>
      <c r="BG113" s="403">
        <f>BG$5*'(建設)投入係数表'!BG113</f>
        <v>0</v>
      </c>
      <c r="BH113" s="403">
        <f>BH$5*'(建設)投入係数表'!BH113</f>
        <v>0</v>
      </c>
      <c r="BI113" s="403">
        <f>BI$5*'(建設)投入係数表'!BI113</f>
        <v>0</v>
      </c>
      <c r="BJ113" s="403">
        <f>BJ$5*'(建設)投入係数表'!BJ113</f>
        <v>24447.925799145516</v>
      </c>
      <c r="BK113" s="403">
        <f>BK$5*'(建設)投入係数表'!BK113</f>
        <v>0</v>
      </c>
      <c r="BL113" s="403">
        <f>BL$5*'(建設)投入係数表'!BL113</f>
        <v>749.30520523674193</v>
      </c>
      <c r="BM113" s="403">
        <f>BM$5*'(建設)投入係数表'!BM113</f>
        <v>0</v>
      </c>
      <c r="BN113" s="403">
        <f>BN$5*'(建設)投入係数表'!BN113</f>
        <v>0</v>
      </c>
      <c r="BO113" s="165">
        <f>BO$5*'(建設)投入係数表'!BO113</f>
        <v>50631.541058492912</v>
      </c>
      <c r="BP113" s="403">
        <f>BP$5*'(建設)投入係数表'!BP113</f>
        <v>0</v>
      </c>
      <c r="BQ113" s="403">
        <f>BQ$5*'(建設)投入係数表'!BQ113</f>
        <v>5851.3734832303971</v>
      </c>
      <c r="BR113" s="403">
        <f>BR$5*'(建設)投入係数表'!BR113</f>
        <v>5952.4582144786755</v>
      </c>
      <c r="BS113" s="403">
        <f>BS$5*'(建設)投入係数表'!BS113</f>
        <v>8595.9750755005862</v>
      </c>
      <c r="BT113" s="403">
        <f>BT$5*'(建設)投入係数表'!BT113</f>
        <v>1497.3229251230885</v>
      </c>
      <c r="BU113" s="403">
        <f>BU$5*'(建設)投入係数表'!BU113</f>
        <v>29620.967307532112</v>
      </c>
      <c r="BV113" s="226">
        <f t="shared" si="4"/>
        <v>129631.30587994924</v>
      </c>
      <c r="BW113" s="407">
        <f t="shared" si="5"/>
        <v>0.51852522351979702</v>
      </c>
    </row>
    <row r="114" spans="2:75" x14ac:dyDescent="0.25">
      <c r="B114" s="8" t="s">
        <v>496</v>
      </c>
      <c r="C114" s="9" t="s">
        <v>9</v>
      </c>
      <c r="D114" s="165">
        <f>D$5*'(建設)投入係数表'!D114</f>
        <v>5233.5835072320415</v>
      </c>
      <c r="E114" s="165">
        <f>E$5*'(建設)投入係数表'!E114</f>
        <v>2421.2448807541978</v>
      </c>
      <c r="F114" s="165">
        <f>F$5*'(建設)投入係数表'!F114</f>
        <v>0</v>
      </c>
      <c r="G114" s="165">
        <f>G$5*'(建設)投入係数表'!G114</f>
        <v>0</v>
      </c>
      <c r="H114" s="403">
        <f>H$5*'(建設)投入係数表'!H114</f>
        <v>0</v>
      </c>
      <c r="I114" s="403">
        <f>I$5*'(建設)投入係数表'!I114</f>
        <v>0</v>
      </c>
      <c r="J114" s="165">
        <f>J$5*'(建設)投入係数表'!J114</f>
        <v>0</v>
      </c>
      <c r="K114" s="403">
        <f>K$5*'(建設)投入係数表'!K114</f>
        <v>0</v>
      </c>
      <c r="L114" s="165">
        <f>L$5*'(建設)投入係数表'!L114</f>
        <v>0</v>
      </c>
      <c r="M114" s="403">
        <f>M$5*'(建設)投入係数表'!M114</f>
        <v>0</v>
      </c>
      <c r="N114" s="403">
        <f>N$5*'(建設)投入係数表'!N114</f>
        <v>0</v>
      </c>
      <c r="O114" s="165">
        <f>O$5*'(建設)投入係数表'!O114</f>
        <v>0</v>
      </c>
      <c r="P114" s="403">
        <f>P$5*'(建設)投入係数表'!P114</f>
        <v>0</v>
      </c>
      <c r="Q114" s="403">
        <f>Q$5*'(建設)投入係数表'!Q114</f>
        <v>0</v>
      </c>
      <c r="R114" s="403">
        <f>R$5*'(建設)投入係数表'!R114</f>
        <v>0</v>
      </c>
      <c r="S114" s="165">
        <f>S$5*'(建設)投入係数表'!S114</f>
        <v>2225.9562907935533</v>
      </c>
      <c r="T114" s="165">
        <f>T$5*'(建設)投入係数表'!T114</f>
        <v>0</v>
      </c>
      <c r="U114" s="403">
        <f>U$5*'(建設)投入係数表'!U114</f>
        <v>0</v>
      </c>
      <c r="V114" s="403">
        <f>V$5*'(建設)投入係数表'!V114</f>
        <v>0</v>
      </c>
      <c r="W114" s="165">
        <f>W$5*'(建設)投入係数表'!W114</f>
        <v>2228.5825727061388</v>
      </c>
      <c r="X114" s="403">
        <f>X$5*'(建設)投入係数表'!X114</f>
        <v>1825.721505496489</v>
      </c>
      <c r="Y114" s="403">
        <f>Y$5*'(建設)投入係数表'!Y114</f>
        <v>601.96249964326148</v>
      </c>
      <c r="Z114" s="403">
        <f>Z$5*'(建設)投入係数表'!Z114</f>
        <v>192.50508803101278</v>
      </c>
      <c r="AA114" s="403">
        <f>AA$5*'(建設)投入係数表'!AA114</f>
        <v>57.905733771154331</v>
      </c>
      <c r="AB114" s="403">
        <f>AB$5*'(建設)投入係数表'!AB114</f>
        <v>0</v>
      </c>
      <c r="AC114" s="403">
        <f>AC$5*'(建設)投入係数表'!AC114</f>
        <v>0</v>
      </c>
      <c r="AD114" s="403">
        <f>AD$5*'(建設)投入係数表'!AD114</f>
        <v>0</v>
      </c>
      <c r="AE114" s="403">
        <f>AE$5*'(建設)投入係数表'!AE114</f>
        <v>0</v>
      </c>
      <c r="AF114" s="165">
        <f>AF$5*'(建設)投入係数表'!AF114</f>
        <v>2668.4189639215952</v>
      </c>
      <c r="AG114" s="165">
        <f>AG$5*'(建設)投入係数表'!AG114</f>
        <v>1001.9966274474707</v>
      </c>
      <c r="AH114" s="165">
        <f>AH$5*'(建設)投入係数表'!AH114</f>
        <v>0</v>
      </c>
      <c r="AI114" s="165">
        <f>AI$5*'(建設)投入係数表'!AI114</f>
        <v>0</v>
      </c>
      <c r="AJ114" s="165">
        <f>AJ$5*'(建設)投入係数表'!AJ114</f>
        <v>0</v>
      </c>
      <c r="AK114" s="403">
        <f>AK$5*'(建設)投入係数表'!AK114</f>
        <v>0</v>
      </c>
      <c r="AL114" s="403">
        <f>AL$5*'(建設)投入係数表'!AL114</f>
        <v>0</v>
      </c>
      <c r="AM114" s="403">
        <f>AM$5*'(建設)投入係数表'!AM114</f>
        <v>0</v>
      </c>
      <c r="AN114" s="403">
        <f>AN$5*'(建設)投入係数表'!AN114</f>
        <v>0</v>
      </c>
      <c r="AO114" s="403">
        <f>AO$5*'(建設)投入係数表'!AO114</f>
        <v>0</v>
      </c>
      <c r="AP114" s="403">
        <f>AP$5*'(建設)投入係数表'!AP114</f>
        <v>0</v>
      </c>
      <c r="AQ114" s="403">
        <f>AQ$5*'(建設)投入係数表'!AQ114</f>
        <v>0</v>
      </c>
      <c r="AR114" s="165">
        <f>AR$5*'(建設)投入係数表'!AR114</f>
        <v>0</v>
      </c>
      <c r="AS114" s="165">
        <f>AS$5*'(建設)投入係数表'!AS114</f>
        <v>0</v>
      </c>
      <c r="AT114" s="403">
        <f>AT$5*'(建設)投入係数表'!AT114</f>
        <v>0</v>
      </c>
      <c r="AU114" s="403">
        <f>AU$5*'(建設)投入係数表'!AU114</f>
        <v>0</v>
      </c>
      <c r="AV114" s="403">
        <f>AV$5*'(建設)投入係数表'!AV114</f>
        <v>0</v>
      </c>
      <c r="AW114" s="403">
        <f>AW$5*'(建設)投入係数表'!AW114</f>
        <v>0</v>
      </c>
      <c r="AX114" s="165">
        <f>AX$5*'(建設)投入係数表'!AX114</f>
        <v>0</v>
      </c>
      <c r="AY114" s="403">
        <f>AY$5*'(建設)投入係数表'!AY114</f>
        <v>0</v>
      </c>
      <c r="AZ114" s="403">
        <f>AZ$5*'(建設)投入係数表'!AZ114</f>
        <v>0</v>
      </c>
      <c r="BA114" s="403">
        <f>BA$5*'(建設)投入係数表'!BA114</f>
        <v>0</v>
      </c>
      <c r="BB114" s="165">
        <f>BB$5*'(建設)投入係数表'!BB114</f>
        <v>1016.5458840415696</v>
      </c>
      <c r="BC114" s="165">
        <f>BC$5*'(建設)投入係数表'!BC114</f>
        <v>0</v>
      </c>
      <c r="BD114" s="403">
        <f>BD$5*'(建設)投入係数表'!BD114</f>
        <v>0</v>
      </c>
      <c r="BE114" s="403">
        <f>BE$5*'(建設)投入係数表'!BE114</f>
        <v>0</v>
      </c>
      <c r="BF114" s="403">
        <f>BF$5*'(建設)投入係数表'!BF114</f>
        <v>0</v>
      </c>
      <c r="BG114" s="403">
        <f>BG$5*'(建設)投入係数表'!BG114</f>
        <v>0</v>
      </c>
      <c r="BH114" s="403">
        <f>BH$5*'(建設)投入係数表'!BH114</f>
        <v>0</v>
      </c>
      <c r="BI114" s="403">
        <f>BI$5*'(建設)投入係数表'!BI114</f>
        <v>0</v>
      </c>
      <c r="BJ114" s="403">
        <f>BJ$5*'(建設)投入係数表'!BJ114</f>
        <v>744.76748854686764</v>
      </c>
      <c r="BK114" s="403">
        <f>BK$5*'(建設)投入係数表'!BK114</f>
        <v>0</v>
      </c>
      <c r="BL114" s="403">
        <f>BL$5*'(建設)投入係数表'!BL114</f>
        <v>37.967602571580976</v>
      </c>
      <c r="BM114" s="403">
        <f>BM$5*'(建設)投入係数表'!BM114</f>
        <v>0</v>
      </c>
      <c r="BN114" s="403">
        <f>BN$5*'(建設)投入係数表'!BN114</f>
        <v>0</v>
      </c>
      <c r="BO114" s="165">
        <f>BO$5*'(建設)投入係数表'!BO114</f>
        <v>1340.0586545330386</v>
      </c>
      <c r="BP114" s="403">
        <f>BP$5*'(建設)投入係数表'!BP114</f>
        <v>0</v>
      </c>
      <c r="BQ114" s="403">
        <f>BQ$5*'(建設)投入係数表'!BQ114</f>
        <v>159.97561715571661</v>
      </c>
      <c r="BR114" s="403">
        <f>BR$5*'(建設)投入係数表'!BR114</f>
        <v>261.48804675563099</v>
      </c>
      <c r="BS114" s="403">
        <f>BS$5*'(建設)投入係数表'!BS114</f>
        <v>137.16236575950157</v>
      </c>
      <c r="BT114" s="403">
        <f>BT$5*'(建設)投入係数表'!BT114</f>
        <v>44.213931185395595</v>
      </c>
      <c r="BU114" s="403">
        <f>BU$5*'(建設)投入係数表'!BU114</f>
        <v>797.82731892250285</v>
      </c>
      <c r="BV114" s="226">
        <f t="shared" si="4"/>
        <v>4861.4971978391131</v>
      </c>
      <c r="BW114" s="407">
        <f t="shared" si="5"/>
        <v>1.9445988791356453E-2</v>
      </c>
    </row>
    <row r="115" spans="2:75" x14ac:dyDescent="0.25">
      <c r="B115" s="8" t="s">
        <v>497</v>
      </c>
      <c r="C115" s="9" t="s">
        <v>10</v>
      </c>
      <c r="D115" s="165">
        <f>D$5*'(建設)投入係数表'!D115</f>
        <v>87794.969227485097</v>
      </c>
      <c r="E115" s="165">
        <f>E$5*'(建設)投入係数表'!E115</f>
        <v>33039.982029400766</v>
      </c>
      <c r="F115" s="165">
        <f>F$5*'(建設)投入係数表'!F115</f>
        <v>0</v>
      </c>
      <c r="G115" s="165">
        <f>G$5*'(建設)投入係数表'!G115</f>
        <v>0</v>
      </c>
      <c r="H115" s="403">
        <f>H$5*'(建設)投入係数表'!H115</f>
        <v>0</v>
      </c>
      <c r="I115" s="403">
        <f>I$5*'(建設)投入係数表'!I115</f>
        <v>0</v>
      </c>
      <c r="J115" s="165">
        <f>J$5*'(建設)投入係数表'!J115</f>
        <v>0</v>
      </c>
      <c r="K115" s="403">
        <f>K$5*'(建設)投入係数表'!K115</f>
        <v>0</v>
      </c>
      <c r="L115" s="165">
        <f>L$5*'(建設)投入係数表'!L115</f>
        <v>0</v>
      </c>
      <c r="M115" s="403">
        <f>M$5*'(建設)投入係数表'!M115</f>
        <v>0</v>
      </c>
      <c r="N115" s="403">
        <f>N$5*'(建設)投入係数表'!N115</f>
        <v>0</v>
      </c>
      <c r="O115" s="165">
        <f>O$5*'(建設)投入係数表'!O115</f>
        <v>0</v>
      </c>
      <c r="P115" s="403">
        <f>P$5*'(建設)投入係数表'!P115</f>
        <v>0</v>
      </c>
      <c r="Q115" s="403">
        <f>Q$5*'(建設)投入係数表'!Q115</f>
        <v>0</v>
      </c>
      <c r="R115" s="403">
        <f>R$5*'(建設)投入係数表'!R115</f>
        <v>0</v>
      </c>
      <c r="S115" s="165">
        <f>S$5*'(建設)投入係数表'!S115</f>
        <v>32244.95749080056</v>
      </c>
      <c r="T115" s="165">
        <f>T$5*'(建設)投入係数表'!T115</f>
        <v>0</v>
      </c>
      <c r="U115" s="403">
        <f>U$5*'(建設)投入係数表'!U115</f>
        <v>0</v>
      </c>
      <c r="V115" s="403">
        <f>V$5*'(建設)投入係数表'!V115</f>
        <v>0</v>
      </c>
      <c r="W115" s="165">
        <f>W$5*'(建設)投入係数表'!W115</f>
        <v>31839.761411694457</v>
      </c>
      <c r="X115" s="403">
        <f>X$5*'(建設)投入係数表'!X115</f>
        <v>15036.716460243926</v>
      </c>
      <c r="Y115" s="403">
        <f>Y$5*'(建設)投入係数表'!Y115</f>
        <v>13845.137491795014</v>
      </c>
      <c r="Z115" s="403">
        <f>Z$5*'(建設)投入係数表'!Z115</f>
        <v>2649.9267808108543</v>
      </c>
      <c r="AA115" s="403">
        <f>AA$5*'(建設)投入係数表'!AA115</f>
        <v>611.13654963374597</v>
      </c>
      <c r="AB115" s="403">
        <f>AB$5*'(建設)投入係数表'!AB115</f>
        <v>0</v>
      </c>
      <c r="AC115" s="403">
        <f>AC$5*'(建設)投入係数表'!AC115</f>
        <v>0</v>
      </c>
      <c r="AD115" s="403">
        <f>AD$5*'(建設)投入係数表'!AD115</f>
        <v>0</v>
      </c>
      <c r="AE115" s="403">
        <f>AE$5*'(建設)投入係数表'!AE115</f>
        <v>0</v>
      </c>
      <c r="AF115" s="165">
        <f>AF$5*'(建設)投入係数表'!AF115</f>
        <v>57280.53652259169</v>
      </c>
      <c r="AG115" s="165">
        <f>AG$5*'(建設)投入係数表'!AG115</f>
        <v>16471.147177895142</v>
      </c>
      <c r="AH115" s="165">
        <f>AH$5*'(建設)投入係数表'!AH115</f>
        <v>0</v>
      </c>
      <c r="AI115" s="165">
        <f>AI$5*'(建設)投入係数表'!AI115</f>
        <v>0</v>
      </c>
      <c r="AJ115" s="165">
        <f>AJ$5*'(建設)投入係数表'!AJ115</f>
        <v>0</v>
      </c>
      <c r="AK115" s="403">
        <f>AK$5*'(建設)投入係数表'!AK115</f>
        <v>0</v>
      </c>
      <c r="AL115" s="403">
        <f>AL$5*'(建設)投入係数表'!AL115</f>
        <v>0</v>
      </c>
      <c r="AM115" s="403">
        <f>AM$5*'(建設)投入係数表'!AM115</f>
        <v>0</v>
      </c>
      <c r="AN115" s="403">
        <f>AN$5*'(建設)投入係数表'!AN115</f>
        <v>0</v>
      </c>
      <c r="AO115" s="403">
        <f>AO$5*'(建設)投入係数表'!AO115</f>
        <v>0</v>
      </c>
      <c r="AP115" s="403">
        <f>AP$5*'(建設)投入係数表'!AP115</f>
        <v>0</v>
      </c>
      <c r="AQ115" s="403">
        <f>AQ$5*'(建設)投入係数表'!AQ115</f>
        <v>0</v>
      </c>
      <c r="AR115" s="165">
        <f>AR$5*'(建設)投入係数表'!AR115</f>
        <v>0</v>
      </c>
      <c r="AS115" s="165">
        <f>AS$5*'(建設)投入係数表'!AS115</f>
        <v>0</v>
      </c>
      <c r="AT115" s="403">
        <f>AT$5*'(建設)投入係数表'!AT115</f>
        <v>0</v>
      </c>
      <c r="AU115" s="403">
        <f>AU$5*'(建設)投入係数表'!AU115</f>
        <v>0</v>
      </c>
      <c r="AV115" s="403">
        <f>AV$5*'(建設)投入係数表'!AV115</f>
        <v>0</v>
      </c>
      <c r="AW115" s="403">
        <f>AW$5*'(建設)投入係数表'!AW115</f>
        <v>0</v>
      </c>
      <c r="AX115" s="165">
        <f>AX$5*'(建設)投入係数表'!AX115</f>
        <v>0</v>
      </c>
      <c r="AY115" s="403">
        <f>AY$5*'(建設)投入係数表'!AY115</f>
        <v>0</v>
      </c>
      <c r="AZ115" s="403">
        <f>AZ$5*'(建設)投入係数表'!AZ115</f>
        <v>0</v>
      </c>
      <c r="BA115" s="403">
        <f>BA$5*'(建設)投入係数表'!BA115</f>
        <v>0</v>
      </c>
      <c r="BB115" s="165">
        <f>BB$5*'(建設)投入係数表'!BB115</f>
        <v>15832.444544382952</v>
      </c>
      <c r="BC115" s="165">
        <f>BC$5*'(建設)投入係数表'!BC115</f>
        <v>0</v>
      </c>
      <c r="BD115" s="403">
        <f>BD$5*'(建設)投入係数表'!BD115</f>
        <v>0</v>
      </c>
      <c r="BE115" s="403">
        <f>BE$5*'(建設)投入係数表'!BE115</f>
        <v>0</v>
      </c>
      <c r="BF115" s="403">
        <f>BF$5*'(建設)投入係数表'!BF115</f>
        <v>0</v>
      </c>
      <c r="BG115" s="403">
        <f>BG$5*'(建設)投入係数表'!BG115</f>
        <v>0</v>
      </c>
      <c r="BH115" s="403">
        <f>BH$5*'(建設)投入係数表'!BH115</f>
        <v>0</v>
      </c>
      <c r="BI115" s="403">
        <f>BI$5*'(建設)投入係数表'!BI115</f>
        <v>0</v>
      </c>
      <c r="BJ115" s="403">
        <f>BJ$5*'(建設)投入係数表'!BJ115</f>
        <v>15705.832037885417</v>
      </c>
      <c r="BK115" s="403">
        <f>BK$5*'(建設)投入係数表'!BK115</f>
        <v>0</v>
      </c>
      <c r="BL115" s="403">
        <f>BL$5*'(建設)投入係数表'!BL115</f>
        <v>333.6276697620882</v>
      </c>
      <c r="BM115" s="403">
        <f>BM$5*'(建設)投入係数表'!BM115</f>
        <v>0</v>
      </c>
      <c r="BN115" s="403">
        <f>BN$5*'(建設)投入係数表'!BN115</f>
        <v>0</v>
      </c>
      <c r="BO115" s="165">
        <f>BO$5*'(建設)投入係数表'!BO115</f>
        <v>44894.512374125989</v>
      </c>
      <c r="BP115" s="403">
        <f>BP$5*'(建設)投入係数表'!BP115</f>
        <v>0</v>
      </c>
      <c r="BQ115" s="403">
        <f>BQ$5*'(建設)投入係数表'!BQ115</f>
        <v>6824.5133263721436</v>
      </c>
      <c r="BR115" s="403">
        <f>BR$5*'(建設)投入係数表'!BR115</f>
        <v>6935.0597749362396</v>
      </c>
      <c r="BS115" s="403">
        <f>BS$5*'(建設)投入係数表'!BS115</f>
        <v>4924.0897652554204</v>
      </c>
      <c r="BT115" s="403">
        <f>BT$5*'(建設)投入係数表'!BT115</f>
        <v>2177.8598595828635</v>
      </c>
      <c r="BU115" s="403">
        <f>BU$5*'(建設)投入係数表'!BU115</f>
        <v>22221.522729614171</v>
      </c>
      <c r="BV115" s="226">
        <f t="shared" si="4"/>
        <v>91265.422445891891</v>
      </c>
      <c r="BW115" s="407">
        <f t="shared" si="5"/>
        <v>0.36506168978356757</v>
      </c>
    </row>
    <row r="116" spans="2:75" x14ac:dyDescent="0.25">
      <c r="B116" s="8" t="s">
        <v>498</v>
      </c>
      <c r="C116" s="9" t="s">
        <v>11</v>
      </c>
      <c r="D116" s="165">
        <f>D$5*'(建設)投入係数表'!D116</f>
        <v>6939.836504732496</v>
      </c>
      <c r="E116" s="165">
        <f>E$5*'(建設)投入係数表'!E116</f>
        <v>3146.4982080739674</v>
      </c>
      <c r="F116" s="165">
        <f>F$5*'(建設)投入係数表'!F116</f>
        <v>0</v>
      </c>
      <c r="G116" s="165">
        <f>G$5*'(建設)投入係数表'!G116</f>
        <v>0</v>
      </c>
      <c r="H116" s="403">
        <f>H$5*'(建設)投入係数表'!H116</f>
        <v>0</v>
      </c>
      <c r="I116" s="403">
        <f>I$5*'(建設)投入係数表'!I116</f>
        <v>0</v>
      </c>
      <c r="J116" s="165">
        <f>J$5*'(建設)投入係数表'!J116</f>
        <v>0</v>
      </c>
      <c r="K116" s="403">
        <f>K$5*'(建設)投入係数表'!K116</f>
        <v>0</v>
      </c>
      <c r="L116" s="165">
        <f>L$5*'(建設)投入係数表'!L116</f>
        <v>0</v>
      </c>
      <c r="M116" s="403">
        <f>M$5*'(建設)投入係数表'!M116</f>
        <v>0</v>
      </c>
      <c r="N116" s="403">
        <f>N$5*'(建設)投入係数表'!N116</f>
        <v>0</v>
      </c>
      <c r="O116" s="165">
        <f>O$5*'(建設)投入係数表'!O116</f>
        <v>0</v>
      </c>
      <c r="P116" s="403">
        <f>P$5*'(建設)投入係数表'!P116</f>
        <v>0</v>
      </c>
      <c r="Q116" s="403">
        <f>Q$5*'(建設)投入係数表'!Q116</f>
        <v>0</v>
      </c>
      <c r="R116" s="403">
        <f>R$5*'(建設)投入係数表'!R116</f>
        <v>0</v>
      </c>
      <c r="S116" s="165">
        <f>S$5*'(建設)投入係数表'!S116</f>
        <v>3367.8159360746172</v>
      </c>
      <c r="T116" s="165">
        <f>T$5*'(建設)投入係数表'!T116</f>
        <v>0</v>
      </c>
      <c r="U116" s="403">
        <f>U$5*'(建設)投入係数表'!U116</f>
        <v>0</v>
      </c>
      <c r="V116" s="403">
        <f>V$5*'(建設)投入係数表'!V116</f>
        <v>0</v>
      </c>
      <c r="W116" s="165">
        <f>W$5*'(建設)投入係数表'!W116</f>
        <v>3453.7758403919256</v>
      </c>
      <c r="X116" s="403">
        <f>X$5*'(建設)投入係数表'!X116</f>
        <v>700.63221226159681</v>
      </c>
      <c r="Y116" s="403">
        <f>Y$5*'(建設)投入係数表'!Y116</f>
        <v>1817.2410315927661</v>
      </c>
      <c r="Z116" s="403">
        <f>Z$5*'(建設)投入係数表'!Z116</f>
        <v>698.70386044257793</v>
      </c>
      <c r="AA116" s="403">
        <f>AA$5*'(建設)投入係数表'!AA116</f>
        <v>39.790047991917156</v>
      </c>
      <c r="AB116" s="403">
        <f>AB$5*'(建設)投入係数表'!AB116</f>
        <v>0</v>
      </c>
      <c r="AC116" s="403">
        <f>AC$5*'(建設)投入係数表'!AC116</f>
        <v>0</v>
      </c>
      <c r="AD116" s="403">
        <f>AD$5*'(建設)投入係数表'!AD116</f>
        <v>0</v>
      </c>
      <c r="AE116" s="403">
        <f>AE$5*'(建設)投入係数表'!AE116</f>
        <v>0</v>
      </c>
      <c r="AF116" s="165">
        <f>AF$5*'(建設)投入係数表'!AF116</f>
        <v>2814.8579049090022</v>
      </c>
      <c r="AG116" s="165">
        <f>AG$5*'(建設)投入係数表'!AG116</f>
        <v>813.32928413630532</v>
      </c>
      <c r="AH116" s="165">
        <f>AH$5*'(建設)投入係数表'!AH116</f>
        <v>0</v>
      </c>
      <c r="AI116" s="165">
        <f>AI$5*'(建設)投入係数表'!AI116</f>
        <v>0</v>
      </c>
      <c r="AJ116" s="165">
        <f>AJ$5*'(建設)投入係数表'!AJ116</f>
        <v>0</v>
      </c>
      <c r="AK116" s="403">
        <f>AK$5*'(建設)投入係数表'!AK116</f>
        <v>0</v>
      </c>
      <c r="AL116" s="403">
        <f>AL$5*'(建設)投入係数表'!AL116</f>
        <v>0</v>
      </c>
      <c r="AM116" s="403">
        <f>AM$5*'(建設)投入係数表'!AM116</f>
        <v>0</v>
      </c>
      <c r="AN116" s="403">
        <f>AN$5*'(建設)投入係数表'!AN116</f>
        <v>0</v>
      </c>
      <c r="AO116" s="403">
        <f>AO$5*'(建設)投入係数表'!AO116</f>
        <v>0</v>
      </c>
      <c r="AP116" s="403">
        <f>AP$5*'(建設)投入係数表'!AP116</f>
        <v>0</v>
      </c>
      <c r="AQ116" s="403">
        <f>AQ$5*'(建設)投入係数表'!AQ116</f>
        <v>0</v>
      </c>
      <c r="AR116" s="165">
        <f>AR$5*'(建設)投入係数表'!AR116</f>
        <v>0</v>
      </c>
      <c r="AS116" s="165">
        <f>AS$5*'(建設)投入係数表'!AS116</f>
        <v>0</v>
      </c>
      <c r="AT116" s="403">
        <f>AT$5*'(建設)投入係数表'!AT116</f>
        <v>0</v>
      </c>
      <c r="AU116" s="403">
        <f>AU$5*'(建設)投入係数表'!AU116</f>
        <v>0</v>
      </c>
      <c r="AV116" s="403">
        <f>AV$5*'(建設)投入係数表'!AV116</f>
        <v>0</v>
      </c>
      <c r="AW116" s="403">
        <f>AW$5*'(建設)投入係数表'!AW116</f>
        <v>0</v>
      </c>
      <c r="AX116" s="165">
        <f>AX$5*'(建設)投入係数表'!AX116</f>
        <v>0</v>
      </c>
      <c r="AY116" s="403">
        <f>AY$5*'(建設)投入係数表'!AY116</f>
        <v>0</v>
      </c>
      <c r="AZ116" s="403">
        <f>AZ$5*'(建設)投入係数表'!AZ116</f>
        <v>0</v>
      </c>
      <c r="BA116" s="403">
        <f>BA$5*'(建設)投入係数表'!BA116</f>
        <v>0</v>
      </c>
      <c r="BB116" s="165">
        <f>BB$5*'(建設)投入係数表'!BB116</f>
        <v>1304.248285059213</v>
      </c>
      <c r="BC116" s="165">
        <f>BC$5*'(建設)投入係数表'!BC116</f>
        <v>0</v>
      </c>
      <c r="BD116" s="403">
        <f>BD$5*'(建設)投入係数表'!BD116</f>
        <v>0</v>
      </c>
      <c r="BE116" s="403">
        <f>BE$5*'(建設)投入係数表'!BE116</f>
        <v>0</v>
      </c>
      <c r="BF116" s="403">
        <f>BF$5*'(建設)投入係数表'!BF116</f>
        <v>0</v>
      </c>
      <c r="BG116" s="403">
        <f>BG$5*'(建設)投入係数表'!BG116</f>
        <v>0</v>
      </c>
      <c r="BH116" s="403">
        <f>BH$5*'(建設)投入係数表'!BH116</f>
        <v>0</v>
      </c>
      <c r="BI116" s="403">
        <f>BI$5*'(建設)投入係数表'!BI116</f>
        <v>0</v>
      </c>
      <c r="BJ116" s="403">
        <f>BJ$5*'(建設)投入係数表'!BJ116</f>
        <v>974.76921295104751</v>
      </c>
      <c r="BK116" s="403">
        <f>BK$5*'(建設)投入係数表'!BK116</f>
        <v>0</v>
      </c>
      <c r="BL116" s="403">
        <f>BL$5*'(建設)投入係数表'!BL116</f>
        <v>21.955324863295079</v>
      </c>
      <c r="BM116" s="403">
        <f>BM$5*'(建設)投入係数表'!BM116</f>
        <v>0</v>
      </c>
      <c r="BN116" s="403">
        <f>BN$5*'(建設)投入係数表'!BN116</f>
        <v>0</v>
      </c>
      <c r="BO116" s="165">
        <f>BO$5*'(建設)投入係数表'!BO116</f>
        <v>2193.6689454527923</v>
      </c>
      <c r="BP116" s="403">
        <f>BP$5*'(建設)投入係数表'!BP116</f>
        <v>0</v>
      </c>
      <c r="BQ116" s="403">
        <f>BQ$5*'(建設)投入係数表'!BQ116</f>
        <v>42.742911588430452</v>
      </c>
      <c r="BR116" s="403">
        <f>BR$5*'(建設)投入係数表'!BR116</f>
        <v>94.192378971585256</v>
      </c>
      <c r="BS116" s="403">
        <f>BS$5*'(建設)投入係数表'!BS116</f>
        <v>324.75329361229058</v>
      </c>
      <c r="BT116" s="403">
        <f>BT$5*'(建設)投入係数表'!BT116</f>
        <v>85.379163749284288</v>
      </c>
      <c r="BU116" s="403">
        <f>BU$5*'(建設)投入係数表'!BU116</f>
        <v>1877.2598203038006</v>
      </c>
      <c r="BV116" s="226">
        <f t="shared" si="4"/>
        <v>6677.4192583285922</v>
      </c>
      <c r="BW116" s="407">
        <f t="shared" si="5"/>
        <v>2.670967703331437E-2</v>
      </c>
    </row>
    <row r="117" spans="2:75" x14ac:dyDescent="0.25">
      <c r="B117" s="8" t="s">
        <v>499</v>
      </c>
      <c r="C117" s="9" t="s">
        <v>12</v>
      </c>
      <c r="D117" s="165">
        <f>D$5*'(建設)投入係数表'!D117</f>
        <v>9744.8572417519536</v>
      </c>
      <c r="E117" s="165">
        <f>E$5*'(建設)投入係数表'!E117</f>
        <v>2723.947583691388</v>
      </c>
      <c r="F117" s="165">
        <f>F$5*'(建設)投入係数表'!F117</f>
        <v>0</v>
      </c>
      <c r="G117" s="165">
        <f>G$5*'(建設)投入係数表'!G117</f>
        <v>0</v>
      </c>
      <c r="H117" s="403">
        <f>H$5*'(建設)投入係数表'!H117</f>
        <v>0</v>
      </c>
      <c r="I117" s="403">
        <f>I$5*'(建設)投入係数表'!I117</f>
        <v>0</v>
      </c>
      <c r="J117" s="165">
        <f>J$5*'(建設)投入係数表'!J117</f>
        <v>0</v>
      </c>
      <c r="K117" s="403">
        <f>K$5*'(建設)投入係数表'!K117</f>
        <v>0</v>
      </c>
      <c r="L117" s="165">
        <f>L$5*'(建設)投入係数表'!L117</f>
        <v>0</v>
      </c>
      <c r="M117" s="403">
        <f>M$5*'(建設)投入係数表'!M117</f>
        <v>0</v>
      </c>
      <c r="N117" s="403">
        <f>N$5*'(建設)投入係数表'!N117</f>
        <v>0</v>
      </c>
      <c r="O117" s="165">
        <f>O$5*'(建設)投入係数表'!O117</f>
        <v>0</v>
      </c>
      <c r="P117" s="403">
        <f>P$5*'(建設)投入係数表'!P117</f>
        <v>0</v>
      </c>
      <c r="Q117" s="403">
        <f>Q$5*'(建設)投入係数表'!Q117</f>
        <v>0</v>
      </c>
      <c r="R117" s="403">
        <f>R$5*'(建設)投入係数表'!R117</f>
        <v>0</v>
      </c>
      <c r="S117" s="165">
        <f>S$5*'(建設)投入係数表'!S117</f>
        <v>2930.7118005452817</v>
      </c>
      <c r="T117" s="165">
        <f>T$5*'(建設)投入係数表'!T117</f>
        <v>0</v>
      </c>
      <c r="U117" s="403">
        <f>U$5*'(建設)投入係数表'!U117</f>
        <v>0</v>
      </c>
      <c r="V117" s="403">
        <f>V$5*'(建設)投入係数表'!V117</f>
        <v>0</v>
      </c>
      <c r="W117" s="165">
        <f>W$5*'(建設)投入係数表'!W117</f>
        <v>2944.5700424871116</v>
      </c>
      <c r="X117" s="403">
        <f>X$5*'(建設)投入係数表'!X117</f>
        <v>2038.8768081686678</v>
      </c>
      <c r="Y117" s="403">
        <f>Y$5*'(建設)投入係数表'!Y117</f>
        <v>848.58645915581394</v>
      </c>
      <c r="Z117" s="403">
        <f>Z$5*'(建設)投入係数表'!Z117</f>
        <v>400.33642384105963</v>
      </c>
      <c r="AA117" s="403">
        <f>AA$5*'(建設)投入係数表'!AA117</f>
        <v>64.145087143217978</v>
      </c>
      <c r="AB117" s="403">
        <f>AB$5*'(建設)投入係数表'!AB117</f>
        <v>0</v>
      </c>
      <c r="AC117" s="403">
        <f>AC$5*'(建設)投入係数表'!AC117</f>
        <v>0</v>
      </c>
      <c r="AD117" s="403">
        <f>AD$5*'(建設)投入係数表'!AD117</f>
        <v>0</v>
      </c>
      <c r="AE117" s="403">
        <f>AE$5*'(建設)投入係数表'!AE117</f>
        <v>0</v>
      </c>
      <c r="AF117" s="165">
        <f>AF$5*'(建設)投入係数表'!AF117</f>
        <v>9265.436369307763</v>
      </c>
      <c r="AG117" s="165">
        <f>AG$5*'(建設)投入係数表'!AG117</f>
        <v>3620.814471394996</v>
      </c>
      <c r="AH117" s="165">
        <f>AH$5*'(建設)投入係数表'!AH117</f>
        <v>0</v>
      </c>
      <c r="AI117" s="165">
        <f>AI$5*'(建設)投入係数表'!AI117</f>
        <v>0</v>
      </c>
      <c r="AJ117" s="165">
        <f>AJ$5*'(建設)投入係数表'!AJ117</f>
        <v>0</v>
      </c>
      <c r="AK117" s="403">
        <f>AK$5*'(建設)投入係数表'!AK117</f>
        <v>0</v>
      </c>
      <c r="AL117" s="403">
        <f>AL$5*'(建設)投入係数表'!AL117</f>
        <v>0</v>
      </c>
      <c r="AM117" s="403">
        <f>AM$5*'(建設)投入係数表'!AM117</f>
        <v>0</v>
      </c>
      <c r="AN117" s="403">
        <f>AN$5*'(建設)投入係数表'!AN117</f>
        <v>0</v>
      </c>
      <c r="AO117" s="403">
        <f>AO$5*'(建設)投入係数表'!AO117</f>
        <v>0</v>
      </c>
      <c r="AP117" s="403">
        <f>AP$5*'(建設)投入係数表'!AP117</f>
        <v>0</v>
      </c>
      <c r="AQ117" s="403">
        <f>AQ$5*'(建設)投入係数表'!AQ117</f>
        <v>0</v>
      </c>
      <c r="AR117" s="165">
        <f>AR$5*'(建設)投入係数表'!AR117</f>
        <v>0</v>
      </c>
      <c r="AS117" s="165">
        <f>AS$5*'(建設)投入係数表'!AS117</f>
        <v>0</v>
      </c>
      <c r="AT117" s="403">
        <f>AT$5*'(建設)投入係数表'!AT117</f>
        <v>0</v>
      </c>
      <c r="AU117" s="403">
        <f>AU$5*'(建設)投入係数表'!AU117</f>
        <v>0</v>
      </c>
      <c r="AV117" s="403">
        <f>AV$5*'(建設)投入係数表'!AV117</f>
        <v>0</v>
      </c>
      <c r="AW117" s="403">
        <f>AW$5*'(建設)投入係数表'!AW117</f>
        <v>0</v>
      </c>
      <c r="AX117" s="165">
        <f>AX$5*'(建設)投入係数表'!AX117</f>
        <v>0</v>
      </c>
      <c r="AY117" s="403">
        <f>AY$5*'(建設)投入係数表'!AY117</f>
        <v>0</v>
      </c>
      <c r="AZ117" s="403">
        <f>AZ$5*'(建設)投入係数表'!AZ117</f>
        <v>0</v>
      </c>
      <c r="BA117" s="403">
        <f>BA$5*'(建設)投入係数表'!BA117</f>
        <v>0</v>
      </c>
      <c r="BB117" s="165">
        <f>BB$5*'(建設)投入係数表'!BB117</f>
        <v>3889.3293715858531</v>
      </c>
      <c r="BC117" s="165">
        <f>BC$5*'(建設)投入係数表'!BC117</f>
        <v>0</v>
      </c>
      <c r="BD117" s="403">
        <f>BD$5*'(建設)投入係数表'!BD117</f>
        <v>0</v>
      </c>
      <c r="BE117" s="403">
        <f>BE$5*'(建設)投入係数表'!BE117</f>
        <v>0</v>
      </c>
      <c r="BF117" s="403">
        <f>BF$5*'(建設)投入係数表'!BF117</f>
        <v>0</v>
      </c>
      <c r="BG117" s="403">
        <f>BG$5*'(建設)投入係数表'!BG117</f>
        <v>0</v>
      </c>
      <c r="BH117" s="403">
        <f>BH$5*'(建設)投入係数表'!BH117</f>
        <v>0</v>
      </c>
      <c r="BI117" s="403">
        <f>BI$5*'(建設)投入係数表'!BI117</f>
        <v>0</v>
      </c>
      <c r="BJ117" s="403">
        <f>BJ$5*'(建設)投入係数表'!BJ117</f>
        <v>4077.5614351160752</v>
      </c>
      <c r="BK117" s="403">
        <f>BK$5*'(建設)投入係数表'!BK117</f>
        <v>0</v>
      </c>
      <c r="BL117" s="403">
        <f>BL$5*'(建設)投入係数表'!BL117</f>
        <v>14.840829618723504</v>
      </c>
      <c r="BM117" s="403">
        <f>BM$5*'(建設)投入係数表'!BM117</f>
        <v>0</v>
      </c>
      <c r="BN117" s="403">
        <f>BN$5*'(建設)投入係数表'!BN117</f>
        <v>0</v>
      </c>
      <c r="BO117" s="165">
        <f>BO$5*'(建設)投入係数表'!BO117</f>
        <v>4199.6125727397775</v>
      </c>
      <c r="BP117" s="403">
        <f>BP$5*'(建設)投入係数表'!BP117</f>
        <v>0</v>
      </c>
      <c r="BQ117" s="403">
        <f>BQ$5*'(建設)投入係数表'!BQ117</f>
        <v>1037.0531702449371</v>
      </c>
      <c r="BR117" s="403">
        <f>BR$5*'(建設)投入係数表'!BR117</f>
        <v>551.31716329032304</v>
      </c>
      <c r="BS117" s="403">
        <f>BS$5*'(建設)投入係数表'!BS117</f>
        <v>425.87152120344336</v>
      </c>
      <c r="BT117" s="403">
        <f>BT$5*'(建設)投入係数表'!BT117</f>
        <v>116.25620864161891</v>
      </c>
      <c r="BU117" s="403">
        <f>BU$5*'(建設)投入係数表'!BU117</f>
        <v>1438.7284479314537</v>
      </c>
      <c r="BV117" s="226">
        <f t="shared" si="4"/>
        <v>11013.573554355335</v>
      </c>
      <c r="BW117" s="407">
        <f t="shared" si="5"/>
        <v>4.4054294217421339E-2</v>
      </c>
    </row>
    <row r="118" spans="2:75" ht="31.75" x14ac:dyDescent="0.25">
      <c r="B118" s="8" t="s">
        <v>500</v>
      </c>
      <c r="C118" s="9" t="s">
        <v>501</v>
      </c>
      <c r="D118" s="165">
        <f>D$5*'(建設)投入係数表'!D118</f>
        <v>0</v>
      </c>
      <c r="E118" s="165">
        <f>E$5*'(建設)投入係数表'!E118</f>
        <v>0</v>
      </c>
      <c r="F118" s="165">
        <f>F$5*'(建設)投入係数表'!F118</f>
        <v>0</v>
      </c>
      <c r="G118" s="165">
        <f>G$5*'(建設)投入係数表'!G118</f>
        <v>0</v>
      </c>
      <c r="H118" s="403">
        <f>H$5*'(建設)投入係数表'!H118</f>
        <v>0</v>
      </c>
      <c r="I118" s="403">
        <f>I$5*'(建設)投入係数表'!I118</f>
        <v>0</v>
      </c>
      <c r="J118" s="165">
        <f>J$5*'(建設)投入係数表'!J118</f>
        <v>0</v>
      </c>
      <c r="K118" s="403">
        <f>K$5*'(建設)投入係数表'!K118</f>
        <v>0</v>
      </c>
      <c r="L118" s="165">
        <f>L$5*'(建設)投入係数表'!L118</f>
        <v>0</v>
      </c>
      <c r="M118" s="403">
        <f>M$5*'(建設)投入係数表'!M118</f>
        <v>0</v>
      </c>
      <c r="N118" s="403">
        <f>N$5*'(建設)投入係数表'!N118</f>
        <v>0</v>
      </c>
      <c r="O118" s="165">
        <f>O$5*'(建設)投入係数表'!O118</f>
        <v>0</v>
      </c>
      <c r="P118" s="403">
        <f>P$5*'(建設)投入係数表'!P118</f>
        <v>0</v>
      </c>
      <c r="Q118" s="403">
        <f>Q$5*'(建設)投入係数表'!Q118</f>
        <v>0</v>
      </c>
      <c r="R118" s="403">
        <f>R$5*'(建設)投入係数表'!R118</f>
        <v>0</v>
      </c>
      <c r="S118" s="165">
        <f>S$5*'(建設)投入係数表'!S118</f>
        <v>0</v>
      </c>
      <c r="T118" s="165">
        <f>T$5*'(建設)投入係数表'!T118</f>
        <v>0</v>
      </c>
      <c r="U118" s="403">
        <f>U$5*'(建設)投入係数表'!U118</f>
        <v>0</v>
      </c>
      <c r="V118" s="403">
        <f>V$5*'(建設)投入係数表'!V118</f>
        <v>0</v>
      </c>
      <c r="W118" s="165">
        <f>W$5*'(建設)投入係数表'!W118</f>
        <v>0</v>
      </c>
      <c r="X118" s="403">
        <f>X$5*'(建設)投入係数表'!X118</f>
        <v>0</v>
      </c>
      <c r="Y118" s="403">
        <f>Y$5*'(建設)投入係数表'!Y118</f>
        <v>0</v>
      </c>
      <c r="Z118" s="403">
        <f>Z$5*'(建設)投入係数表'!Z118</f>
        <v>0</v>
      </c>
      <c r="AA118" s="403">
        <f>AA$5*'(建設)投入係数表'!AA118</f>
        <v>0</v>
      </c>
      <c r="AB118" s="403">
        <f>AB$5*'(建設)投入係数表'!AB118</f>
        <v>0</v>
      </c>
      <c r="AC118" s="403">
        <f>AC$5*'(建設)投入係数表'!AC118</f>
        <v>0</v>
      </c>
      <c r="AD118" s="403">
        <f>AD$5*'(建設)投入係数表'!AD118</f>
        <v>0</v>
      </c>
      <c r="AE118" s="403">
        <f>AE$5*'(建設)投入係数表'!AE118</f>
        <v>0</v>
      </c>
      <c r="AF118" s="165">
        <f>AF$5*'(建設)投入係数表'!AF118</f>
        <v>0</v>
      </c>
      <c r="AG118" s="165">
        <f>AG$5*'(建設)投入係数表'!AG118</f>
        <v>0</v>
      </c>
      <c r="AH118" s="165">
        <f>AH$5*'(建設)投入係数表'!AH118</f>
        <v>0</v>
      </c>
      <c r="AI118" s="165">
        <f>AI$5*'(建設)投入係数表'!AI118</f>
        <v>0</v>
      </c>
      <c r="AJ118" s="165">
        <f>AJ$5*'(建設)投入係数表'!AJ118</f>
        <v>0</v>
      </c>
      <c r="AK118" s="403">
        <f>AK$5*'(建設)投入係数表'!AK118</f>
        <v>0</v>
      </c>
      <c r="AL118" s="403">
        <f>AL$5*'(建設)投入係数表'!AL118</f>
        <v>0</v>
      </c>
      <c r="AM118" s="403">
        <f>AM$5*'(建設)投入係数表'!AM118</f>
        <v>0</v>
      </c>
      <c r="AN118" s="403">
        <f>AN$5*'(建設)投入係数表'!AN118</f>
        <v>0</v>
      </c>
      <c r="AO118" s="403">
        <f>AO$5*'(建設)投入係数表'!AO118</f>
        <v>0</v>
      </c>
      <c r="AP118" s="403">
        <f>AP$5*'(建設)投入係数表'!AP118</f>
        <v>0</v>
      </c>
      <c r="AQ118" s="403">
        <f>AQ$5*'(建設)投入係数表'!AQ118</f>
        <v>0</v>
      </c>
      <c r="AR118" s="165">
        <f>AR$5*'(建設)投入係数表'!AR118</f>
        <v>0</v>
      </c>
      <c r="AS118" s="165">
        <f>AS$5*'(建設)投入係数表'!AS118</f>
        <v>0</v>
      </c>
      <c r="AT118" s="403">
        <f>AT$5*'(建設)投入係数表'!AT118</f>
        <v>0</v>
      </c>
      <c r="AU118" s="403">
        <f>AU$5*'(建設)投入係数表'!AU118</f>
        <v>0</v>
      </c>
      <c r="AV118" s="403">
        <f>AV$5*'(建設)投入係数表'!AV118</f>
        <v>0</v>
      </c>
      <c r="AW118" s="403">
        <f>AW$5*'(建設)投入係数表'!AW118</f>
        <v>0</v>
      </c>
      <c r="AX118" s="165">
        <f>AX$5*'(建設)投入係数表'!AX118</f>
        <v>0</v>
      </c>
      <c r="AY118" s="403">
        <f>AY$5*'(建設)投入係数表'!AY118</f>
        <v>0</v>
      </c>
      <c r="AZ118" s="403">
        <f>AZ$5*'(建設)投入係数表'!AZ118</f>
        <v>0</v>
      </c>
      <c r="BA118" s="403">
        <f>BA$5*'(建設)投入係数表'!BA118</f>
        <v>0</v>
      </c>
      <c r="BB118" s="165">
        <f>BB$5*'(建設)投入係数表'!BB118</f>
        <v>0</v>
      </c>
      <c r="BC118" s="165">
        <f>BC$5*'(建設)投入係数表'!BC118</f>
        <v>0</v>
      </c>
      <c r="BD118" s="403">
        <f>BD$5*'(建設)投入係数表'!BD118</f>
        <v>0</v>
      </c>
      <c r="BE118" s="403">
        <f>BE$5*'(建設)投入係数表'!BE118</f>
        <v>0</v>
      </c>
      <c r="BF118" s="403">
        <f>BF$5*'(建設)投入係数表'!BF118</f>
        <v>0</v>
      </c>
      <c r="BG118" s="403">
        <f>BG$5*'(建設)投入係数表'!BG118</f>
        <v>0</v>
      </c>
      <c r="BH118" s="403">
        <f>BH$5*'(建設)投入係数表'!BH118</f>
        <v>0</v>
      </c>
      <c r="BI118" s="403">
        <f>BI$5*'(建設)投入係数表'!BI118</f>
        <v>0</v>
      </c>
      <c r="BJ118" s="403">
        <f>BJ$5*'(建設)投入係数表'!BJ118</f>
        <v>0</v>
      </c>
      <c r="BK118" s="403">
        <f>BK$5*'(建設)投入係数表'!BK118</f>
        <v>0</v>
      </c>
      <c r="BL118" s="403">
        <f>BL$5*'(建設)投入係数表'!BL118</f>
        <v>0</v>
      </c>
      <c r="BM118" s="403">
        <f>BM$5*'(建設)投入係数表'!BM118</f>
        <v>0</v>
      </c>
      <c r="BN118" s="403">
        <f>BN$5*'(建設)投入係数表'!BN118</f>
        <v>0</v>
      </c>
      <c r="BO118" s="165">
        <f>BO$5*'(建設)投入係数表'!BO118</f>
        <v>0</v>
      </c>
      <c r="BP118" s="403">
        <f>BP$5*'(建設)投入係数表'!BP118</f>
        <v>0</v>
      </c>
      <c r="BQ118" s="403">
        <f>BQ$5*'(建設)投入係数表'!BQ118</f>
        <v>0</v>
      </c>
      <c r="BR118" s="403">
        <f>BR$5*'(建設)投入係数表'!BR118</f>
        <v>0</v>
      </c>
      <c r="BS118" s="403">
        <f>BS$5*'(建設)投入係数表'!BS118</f>
        <v>0</v>
      </c>
      <c r="BT118" s="403">
        <f>BT$5*'(建設)投入係数表'!BT118</f>
        <v>0</v>
      </c>
      <c r="BU118" s="403">
        <f>BU$5*'(建設)投入係数表'!BU118</f>
        <v>0</v>
      </c>
      <c r="BV118" s="226">
        <f t="shared" ref="BV118:BV122" si="6">SUM(H118:I118,K118,M118:N118,P118:R118,U118:V118,X118:AE118,AK118:AQ118,AT118:AW118,AY118:BA118,BD118:BN118,BP118:BU118)</f>
        <v>0</v>
      </c>
      <c r="BW118" s="407">
        <f t="shared" ref="BW118:BW122" si="7">BV118/BV$5</f>
        <v>0</v>
      </c>
    </row>
    <row r="119" spans="2:75" ht="31.75" x14ac:dyDescent="0.25">
      <c r="B119" s="8" t="s">
        <v>502</v>
      </c>
      <c r="C119" s="9" t="s">
        <v>503</v>
      </c>
      <c r="D119" s="165">
        <f>D$5*'(建設)投入係数表'!D119</f>
        <v>9283.5246060144818</v>
      </c>
      <c r="E119" s="165">
        <f>E$5*'(建設)投入係数表'!E119</f>
        <v>3740.0025797887088</v>
      </c>
      <c r="F119" s="165">
        <f>F$5*'(建設)投入係数表'!F119</f>
        <v>0</v>
      </c>
      <c r="G119" s="165">
        <f>G$5*'(建設)投入係数表'!G119</f>
        <v>0</v>
      </c>
      <c r="H119" s="403">
        <f>H$5*'(建設)投入係数表'!H119</f>
        <v>0</v>
      </c>
      <c r="I119" s="403">
        <f>I$5*'(建設)投入係数表'!I119</f>
        <v>0</v>
      </c>
      <c r="J119" s="165">
        <f>J$5*'(建設)投入係数表'!J119</f>
        <v>0</v>
      </c>
      <c r="K119" s="403">
        <f>K$5*'(建設)投入係数表'!K119</f>
        <v>0</v>
      </c>
      <c r="L119" s="165">
        <f>L$5*'(建設)投入係数表'!L119</f>
        <v>0</v>
      </c>
      <c r="M119" s="403">
        <f>M$5*'(建設)投入係数表'!M119</f>
        <v>0</v>
      </c>
      <c r="N119" s="403">
        <f>N$5*'(建設)投入係数表'!N119</f>
        <v>0</v>
      </c>
      <c r="O119" s="165">
        <f>O$5*'(建設)投入係数表'!O119</f>
        <v>0</v>
      </c>
      <c r="P119" s="403">
        <f>P$5*'(建設)投入係数表'!P119</f>
        <v>0</v>
      </c>
      <c r="Q119" s="403">
        <f>Q$5*'(建設)投入係数表'!Q119</f>
        <v>0</v>
      </c>
      <c r="R119" s="403">
        <f>R$5*'(建設)投入係数表'!R119</f>
        <v>0</v>
      </c>
      <c r="S119" s="165">
        <f>S$5*'(建設)投入係数表'!S119</f>
        <v>3852.4833695532916</v>
      </c>
      <c r="T119" s="165">
        <f>T$5*'(建設)投入係数表'!T119</f>
        <v>0</v>
      </c>
      <c r="U119" s="403">
        <f>U$5*'(建設)投入係数表'!U119</f>
        <v>0</v>
      </c>
      <c r="V119" s="403">
        <f>V$5*'(建設)投入係数表'!V119</f>
        <v>0</v>
      </c>
      <c r="W119" s="165">
        <f>W$5*'(建設)投入係数表'!W119</f>
        <v>3868.6902252858904</v>
      </c>
      <c r="X119" s="403">
        <f>X$5*'(建設)投入係数表'!X119</f>
        <v>2585.2031165393178</v>
      </c>
      <c r="Y119" s="403">
        <f>Y$5*'(建設)投入係数表'!Y119</f>
        <v>1088.722685718091</v>
      </c>
      <c r="Z119" s="403">
        <f>Z$5*'(建設)投入係数表'!Z119</f>
        <v>380.31342271038602</v>
      </c>
      <c r="AA119" s="403">
        <f>AA$5*'(建設)投入係数表'!AA119</f>
        <v>79.84683000757768</v>
      </c>
      <c r="AB119" s="403">
        <f>AB$5*'(建設)投入係数表'!AB119</f>
        <v>0</v>
      </c>
      <c r="AC119" s="403">
        <f>AC$5*'(建設)投入係数表'!AC119</f>
        <v>0</v>
      </c>
      <c r="AD119" s="403">
        <f>AD$5*'(建設)投入係数表'!AD119</f>
        <v>0</v>
      </c>
      <c r="AE119" s="403">
        <f>AE$5*'(建設)投入係数表'!AE119</f>
        <v>0</v>
      </c>
      <c r="AF119" s="165">
        <f>AF$5*'(建設)投入係数表'!AF119</f>
        <v>5534.117423318532</v>
      </c>
      <c r="AG119" s="165">
        <f>AG$5*'(建設)投入係数表'!AG119</f>
        <v>1993.5660578853187</v>
      </c>
      <c r="AH119" s="165">
        <f>AH$5*'(建設)投入係数表'!AH119</f>
        <v>0</v>
      </c>
      <c r="AI119" s="165">
        <f>AI$5*'(建設)投入係数表'!AI119</f>
        <v>0</v>
      </c>
      <c r="AJ119" s="165">
        <f>AJ$5*'(建設)投入係数表'!AJ119</f>
        <v>0</v>
      </c>
      <c r="AK119" s="403">
        <f>AK$5*'(建設)投入係数表'!AK119</f>
        <v>0</v>
      </c>
      <c r="AL119" s="403">
        <f>AL$5*'(建設)投入係数表'!AL119</f>
        <v>0</v>
      </c>
      <c r="AM119" s="403">
        <f>AM$5*'(建設)投入係数表'!AM119</f>
        <v>0</v>
      </c>
      <c r="AN119" s="403">
        <f>AN$5*'(建設)投入係数表'!AN119</f>
        <v>0</v>
      </c>
      <c r="AO119" s="403">
        <f>AO$5*'(建設)投入係数表'!AO119</f>
        <v>0</v>
      </c>
      <c r="AP119" s="403">
        <f>AP$5*'(建設)投入係数表'!AP119</f>
        <v>0</v>
      </c>
      <c r="AQ119" s="403">
        <f>AQ$5*'(建設)投入係数表'!AQ119</f>
        <v>0</v>
      </c>
      <c r="AR119" s="165">
        <f>AR$5*'(建設)投入係数表'!AR119</f>
        <v>0</v>
      </c>
      <c r="AS119" s="165">
        <f>AS$5*'(建設)投入係数表'!AS119</f>
        <v>0</v>
      </c>
      <c r="AT119" s="403">
        <f>AT$5*'(建設)投入係数表'!AT119</f>
        <v>0</v>
      </c>
      <c r="AU119" s="403">
        <f>AU$5*'(建設)投入係数表'!AU119</f>
        <v>0</v>
      </c>
      <c r="AV119" s="403">
        <f>AV$5*'(建設)投入係数表'!AV119</f>
        <v>0</v>
      </c>
      <c r="AW119" s="403">
        <f>AW$5*'(建設)投入係数表'!AW119</f>
        <v>0</v>
      </c>
      <c r="AX119" s="165">
        <f>AX$5*'(建設)投入係数表'!AX119</f>
        <v>0</v>
      </c>
      <c r="AY119" s="403">
        <f>AY$5*'(建設)投入係数表'!AY119</f>
        <v>0</v>
      </c>
      <c r="AZ119" s="403">
        <f>AZ$5*'(建設)投入係数表'!AZ119</f>
        <v>0</v>
      </c>
      <c r="BA119" s="403">
        <f>BA$5*'(建設)投入係数表'!BA119</f>
        <v>0</v>
      </c>
      <c r="BB119" s="165">
        <f>BB$5*'(建設)投入係数表'!BB119</f>
        <v>1885.2876206149215</v>
      </c>
      <c r="BC119" s="165">
        <f>BC$5*'(建設)投入係数表'!BC119</f>
        <v>0</v>
      </c>
      <c r="BD119" s="403">
        <f>BD$5*'(建設)投入係数表'!BD119</f>
        <v>0</v>
      </c>
      <c r="BE119" s="403">
        <f>BE$5*'(建設)投入係数表'!BE119</f>
        <v>0</v>
      </c>
      <c r="BF119" s="403">
        <f>BF$5*'(建設)投入係数表'!BF119</f>
        <v>0</v>
      </c>
      <c r="BG119" s="403">
        <f>BG$5*'(建設)投入係数表'!BG119</f>
        <v>0</v>
      </c>
      <c r="BH119" s="403">
        <f>BH$5*'(建設)投入係数表'!BH119</f>
        <v>0</v>
      </c>
      <c r="BI119" s="403">
        <f>BI$5*'(建設)投入係数表'!BI119</f>
        <v>0</v>
      </c>
      <c r="BJ119" s="403">
        <f>BJ$5*'(建設)投入係数表'!BJ119</f>
        <v>1434.7726617594069</v>
      </c>
      <c r="BK119" s="403">
        <f>BK$5*'(建設)投入係数表'!BK119</f>
        <v>0</v>
      </c>
      <c r="BL119" s="403">
        <f>BL$5*'(建設)投入係数表'!BL119</f>
        <v>40.1687311475103</v>
      </c>
      <c r="BM119" s="403">
        <f>BM$5*'(建設)投入係数表'!BM119</f>
        <v>0</v>
      </c>
      <c r="BN119" s="403">
        <f>BN$5*'(建設)投入係数表'!BN119</f>
        <v>0</v>
      </c>
      <c r="BO119" s="165">
        <f>BO$5*'(建設)投入係数表'!BO119</f>
        <v>3049.7379665726648</v>
      </c>
      <c r="BP119" s="403">
        <f>BP$5*'(建設)投入係数表'!BP119</f>
        <v>0</v>
      </c>
      <c r="BQ119" s="403">
        <f>BQ$5*'(建設)投入係数表'!BQ119</f>
        <v>458.87880829640534</v>
      </c>
      <c r="BR119" s="403">
        <f>BR$5*'(建設)投入係数表'!BR119</f>
        <v>617.50189683318899</v>
      </c>
      <c r="BS119" s="403">
        <f>BS$5*'(建設)投入係数表'!BS119</f>
        <v>407.01273439096195</v>
      </c>
      <c r="BT119" s="403">
        <f>BT$5*'(建設)投入係数表'!BT119</f>
        <v>88.577644902861138</v>
      </c>
      <c r="BU119" s="403">
        <f>BU$5*'(建設)投入係数表'!BU119</f>
        <v>1977.6628328077318</v>
      </c>
      <c r="BV119" s="226">
        <f t="shared" si="6"/>
        <v>9158.6613651134394</v>
      </c>
      <c r="BW119" s="407">
        <f t="shared" si="7"/>
        <v>3.6634645460453759E-2</v>
      </c>
    </row>
    <row r="120" spans="2:75" x14ac:dyDescent="0.25">
      <c r="B120" s="8" t="s">
        <v>504</v>
      </c>
      <c r="C120" s="9" t="s">
        <v>26</v>
      </c>
      <c r="D120" s="165">
        <f>D$5*'(建設)投入係数表'!D120</f>
        <v>-1275.8196767432853</v>
      </c>
      <c r="E120" s="165">
        <f>E$5*'(建設)投入係数表'!E120</f>
        <v>-1.2479603372600825</v>
      </c>
      <c r="F120" s="165">
        <f>F$5*'(建設)投入係数表'!F120</f>
        <v>0</v>
      </c>
      <c r="G120" s="165">
        <f>G$5*'(建設)投入係数表'!G120</f>
        <v>0</v>
      </c>
      <c r="H120" s="403">
        <f>H$5*'(建設)投入係数表'!H120</f>
        <v>0</v>
      </c>
      <c r="I120" s="403">
        <f>I$5*'(建設)投入係数表'!I120</f>
        <v>0</v>
      </c>
      <c r="J120" s="165">
        <f>J$5*'(建設)投入係数表'!J120</f>
        <v>0</v>
      </c>
      <c r="K120" s="403">
        <f>K$5*'(建設)投入係数表'!K120</f>
        <v>0</v>
      </c>
      <c r="L120" s="165">
        <f>L$5*'(建設)投入係数表'!L120</f>
        <v>0</v>
      </c>
      <c r="M120" s="403">
        <f>M$5*'(建設)投入係数表'!M120</f>
        <v>0</v>
      </c>
      <c r="N120" s="403">
        <f>N$5*'(建設)投入係数表'!N120</f>
        <v>0</v>
      </c>
      <c r="O120" s="165">
        <f>O$5*'(建設)投入係数表'!O120</f>
        <v>0</v>
      </c>
      <c r="P120" s="403">
        <f>P$5*'(建設)投入係数表'!P120</f>
        <v>0</v>
      </c>
      <c r="Q120" s="403">
        <f>Q$5*'(建設)投入係数表'!Q120</f>
        <v>0</v>
      </c>
      <c r="R120" s="403">
        <f>R$5*'(建設)投入係数表'!R120</f>
        <v>0</v>
      </c>
      <c r="S120" s="165">
        <f>S$5*'(建設)投入係数表'!S120</f>
        <v>-1.059316212680151</v>
      </c>
      <c r="T120" s="165">
        <f>T$5*'(建設)投入係数表'!T120</f>
        <v>0</v>
      </c>
      <c r="U120" s="403">
        <f>U$5*'(建設)投入係数表'!U120</f>
        <v>0</v>
      </c>
      <c r="V120" s="403">
        <f>V$5*'(建設)投入係数表'!V120</f>
        <v>0</v>
      </c>
      <c r="W120" s="165">
        <f>W$5*'(建設)投入係数表'!W120</f>
        <v>-1.0695742371379882</v>
      </c>
      <c r="X120" s="403">
        <f>X$5*'(建設)投入係数表'!X120</f>
        <v>-0.92676218553121259</v>
      </c>
      <c r="Y120" s="403">
        <f>Y$5*'(建設)投入係数表'!Y120</f>
        <v>-0.31537590730505427</v>
      </c>
      <c r="Z120" s="403">
        <f>Z$5*'(建設)投入係数表'!Z120</f>
        <v>-0.12359877241156518</v>
      </c>
      <c r="AA120" s="403">
        <f>AA$5*'(建設)投入係数表'!AA120</f>
        <v>-2.2227835311947459E-2</v>
      </c>
      <c r="AB120" s="403">
        <f>AB$5*'(建設)投入係数表'!AB120</f>
        <v>0</v>
      </c>
      <c r="AC120" s="403">
        <f>AC$5*'(建設)投入係数表'!AC120</f>
        <v>0</v>
      </c>
      <c r="AD120" s="403">
        <f>AD$5*'(建設)投入係数表'!AD120</f>
        <v>0</v>
      </c>
      <c r="AE120" s="403">
        <f>AE$5*'(建設)投入係数表'!AE120</f>
        <v>0</v>
      </c>
      <c r="AF120" s="165">
        <f>AF$5*'(建設)投入係数表'!AF120</f>
        <v>-2165.5012542348891</v>
      </c>
      <c r="AG120" s="165">
        <f>AG$5*'(建設)投入係数表'!AG120</f>
        <v>-132.65183925415644</v>
      </c>
      <c r="AH120" s="165">
        <f>AH$5*'(建設)投入係数表'!AH120</f>
        <v>0</v>
      </c>
      <c r="AI120" s="165">
        <f>AI$5*'(建設)投入係数表'!AI120</f>
        <v>0</v>
      </c>
      <c r="AJ120" s="165">
        <f>AJ$5*'(建設)投入係数表'!AJ120</f>
        <v>0</v>
      </c>
      <c r="AK120" s="403">
        <f>AK$5*'(建設)投入係数表'!AK120</f>
        <v>0</v>
      </c>
      <c r="AL120" s="403">
        <f>AL$5*'(建設)投入係数表'!AL120</f>
        <v>0</v>
      </c>
      <c r="AM120" s="403">
        <f>AM$5*'(建設)投入係数表'!AM120</f>
        <v>0</v>
      </c>
      <c r="AN120" s="403">
        <f>AN$5*'(建設)投入係数表'!AN120</f>
        <v>0</v>
      </c>
      <c r="AO120" s="403">
        <f>AO$5*'(建設)投入係数表'!AO120</f>
        <v>0</v>
      </c>
      <c r="AP120" s="403">
        <f>AP$5*'(建設)投入係数表'!AP120</f>
        <v>0</v>
      </c>
      <c r="AQ120" s="403">
        <f>AQ$5*'(建設)投入係数表'!AQ120</f>
        <v>0</v>
      </c>
      <c r="AR120" s="165">
        <f>AR$5*'(建設)投入係数表'!AR120</f>
        <v>0</v>
      </c>
      <c r="AS120" s="165">
        <f>AS$5*'(建設)投入係数表'!AS120</f>
        <v>0</v>
      </c>
      <c r="AT120" s="403">
        <f>AT$5*'(建設)投入係数表'!AT120</f>
        <v>0</v>
      </c>
      <c r="AU120" s="403">
        <f>AU$5*'(建設)投入係数表'!AU120</f>
        <v>0</v>
      </c>
      <c r="AV120" s="403">
        <f>AV$5*'(建設)投入係数表'!AV120</f>
        <v>0</v>
      </c>
      <c r="AW120" s="403">
        <f>AW$5*'(建設)投入係数表'!AW120</f>
        <v>0</v>
      </c>
      <c r="AX120" s="165">
        <f>AX$5*'(建設)投入係数表'!AX120</f>
        <v>0</v>
      </c>
      <c r="AY120" s="403">
        <f>AY$5*'(建設)投入係数表'!AY120</f>
        <v>0</v>
      </c>
      <c r="AZ120" s="403">
        <f>AZ$5*'(建設)投入係数表'!AZ120</f>
        <v>0</v>
      </c>
      <c r="BA120" s="403">
        <f>BA$5*'(建設)投入係数表'!BA120</f>
        <v>0</v>
      </c>
      <c r="BB120" s="165">
        <f>BB$5*'(建設)投入係数表'!BB120</f>
        <v>-145.36706549571713</v>
      </c>
      <c r="BC120" s="165">
        <f>BC$5*'(建設)投入係数表'!BC120</f>
        <v>0</v>
      </c>
      <c r="BD120" s="403">
        <f>BD$5*'(建設)投入係数表'!BD120</f>
        <v>0</v>
      </c>
      <c r="BE120" s="403">
        <f>BE$5*'(建設)投入係数表'!BE120</f>
        <v>0</v>
      </c>
      <c r="BF120" s="403">
        <f>BF$5*'(建設)投入係数表'!BF120</f>
        <v>0</v>
      </c>
      <c r="BG120" s="403">
        <f>BG$5*'(建設)投入係数表'!BG120</f>
        <v>0</v>
      </c>
      <c r="BH120" s="403">
        <f>BH$5*'(建設)投入係数表'!BH120</f>
        <v>0</v>
      </c>
      <c r="BI120" s="403">
        <f>BI$5*'(建設)投入係数表'!BI120</f>
        <v>0</v>
      </c>
      <c r="BJ120" s="403">
        <f>BJ$5*'(建設)投入係数表'!BJ120</f>
        <v>-102.62863540433418</v>
      </c>
      <c r="BK120" s="403">
        <f>BK$5*'(建設)投入係数表'!BK120</f>
        <v>0</v>
      </c>
      <c r="BL120" s="403">
        <f>BL$5*'(建設)投入係数表'!BL120</f>
        <v>-1.8653631999401088</v>
      </c>
      <c r="BM120" s="403">
        <f>BM$5*'(建設)投入係数表'!BM120</f>
        <v>0</v>
      </c>
      <c r="BN120" s="403">
        <f>BN$5*'(建設)投入係数表'!BN120</f>
        <v>0</v>
      </c>
      <c r="BO120" s="165">
        <f>BO$5*'(建設)投入係数表'!BO120</f>
        <v>-3266.1315719171812</v>
      </c>
      <c r="BP120" s="403">
        <f>BP$5*'(建設)投入係数表'!BP120</f>
        <v>0</v>
      </c>
      <c r="BQ120" s="403">
        <f>BQ$5*'(建設)投入係数表'!BQ120</f>
        <v>-26.537316888031668</v>
      </c>
      <c r="BR120" s="403">
        <f>BR$5*'(建設)投入係数表'!BR120</f>
        <v>-64.017475265643796</v>
      </c>
      <c r="BS120" s="403">
        <f>BS$5*'(建設)投入係数表'!BS120</f>
        <v>-466.86475572220422</v>
      </c>
      <c r="BT120" s="403">
        <f>BT$5*'(建設)投入係数表'!BT120</f>
        <v>-96.609733185111708</v>
      </c>
      <c r="BU120" s="403">
        <f>BU$5*'(建設)投入係数表'!BU120</f>
        <v>-1847.9684571117702</v>
      </c>
      <c r="BV120" s="226">
        <f t="shared" si="6"/>
        <v>-2607.8797014775955</v>
      </c>
      <c r="BW120" s="407">
        <f t="shared" si="7"/>
        <v>-1.0431518805910383E-2</v>
      </c>
    </row>
    <row r="121" spans="2:75" x14ac:dyDescent="0.25">
      <c r="B121" s="8" t="s">
        <v>505</v>
      </c>
      <c r="C121" s="9" t="s">
        <v>13</v>
      </c>
      <c r="D121" s="165">
        <f>D$5*'(建設)投入係数表'!D121</f>
        <v>117720.95141047279</v>
      </c>
      <c r="E121" s="165">
        <f>E$5*'(建設)投入係数表'!E121</f>
        <v>45070.427321371768</v>
      </c>
      <c r="F121" s="165">
        <f>F$5*'(建設)投入係数表'!F121</f>
        <v>0</v>
      </c>
      <c r="G121" s="165">
        <f>G$5*'(建設)投入係数表'!G121</f>
        <v>0</v>
      </c>
      <c r="H121" s="403">
        <f>H$5*'(建設)投入係数表'!H121</f>
        <v>0</v>
      </c>
      <c r="I121" s="403">
        <f>I$5*'(建設)投入係数表'!I121</f>
        <v>0</v>
      </c>
      <c r="J121" s="165">
        <f>J$5*'(建設)投入係数表'!J121</f>
        <v>0</v>
      </c>
      <c r="K121" s="403">
        <f>K$5*'(建設)投入係数表'!K121</f>
        <v>0</v>
      </c>
      <c r="L121" s="165">
        <f>L$5*'(建設)投入係数表'!L121</f>
        <v>0</v>
      </c>
      <c r="M121" s="403">
        <f>M$5*'(建設)投入係数表'!M121</f>
        <v>0</v>
      </c>
      <c r="N121" s="403">
        <f>N$5*'(建設)投入係数表'!N121</f>
        <v>0</v>
      </c>
      <c r="O121" s="165">
        <f>O$5*'(建設)投入係数表'!O121</f>
        <v>0</v>
      </c>
      <c r="P121" s="403">
        <f>P$5*'(建設)投入係数表'!P121</f>
        <v>0</v>
      </c>
      <c r="Q121" s="403">
        <f>Q$5*'(建設)投入係数表'!Q121</f>
        <v>0</v>
      </c>
      <c r="R121" s="403">
        <f>R$5*'(建設)投入係数表'!R121</f>
        <v>0</v>
      </c>
      <c r="S121" s="165">
        <f>S$5*'(建設)投入係数表'!S121</f>
        <v>44620.865571554619</v>
      </c>
      <c r="T121" s="165">
        <f>T$5*'(建設)投入係数表'!T121</f>
        <v>0</v>
      </c>
      <c r="U121" s="403">
        <f>U$5*'(建設)投入係数表'!U121</f>
        <v>0</v>
      </c>
      <c r="V121" s="403">
        <f>V$5*'(建設)投入係数表'!V121</f>
        <v>0</v>
      </c>
      <c r="W121" s="165">
        <f>W$5*'(建設)投入係数表'!W121</f>
        <v>44334.310518328384</v>
      </c>
      <c r="X121" s="403">
        <f>X$5*'(建設)投入係数表'!X121</f>
        <v>22186.223340524466</v>
      </c>
      <c r="Y121" s="403">
        <f>Y$5*'(建設)投入係数表'!Y121</f>
        <v>18201.33479199764</v>
      </c>
      <c r="Z121" s="403">
        <f>Z$5*'(建設)投入係数表'!Z121</f>
        <v>4321.6619770634788</v>
      </c>
      <c r="AA121" s="403">
        <f>AA$5*'(建設)投入係数表'!AA121</f>
        <v>852.8020207123011</v>
      </c>
      <c r="AB121" s="403">
        <f>AB$5*'(建設)投入係数表'!AB121</f>
        <v>0</v>
      </c>
      <c r="AC121" s="403">
        <f>AC$5*'(建設)投入係数表'!AC121</f>
        <v>0</v>
      </c>
      <c r="AD121" s="403">
        <f>AD$5*'(建設)投入係数表'!AD121</f>
        <v>0</v>
      </c>
      <c r="AE121" s="403">
        <f>AE$5*'(建設)投入係数表'!AE121</f>
        <v>0</v>
      </c>
      <c r="AF121" s="165">
        <f>AF$5*'(建設)投入係数表'!AF121</f>
        <v>75397.865929813692</v>
      </c>
      <c r="AG121" s="165">
        <f>AG$5*'(建設)投入係数表'!AG121</f>
        <v>23768.201779505078</v>
      </c>
      <c r="AH121" s="165">
        <f>AH$5*'(建設)投入係数表'!AH121</f>
        <v>0</v>
      </c>
      <c r="AI121" s="165">
        <f>AI$5*'(建設)投入係数表'!AI121</f>
        <v>0</v>
      </c>
      <c r="AJ121" s="165">
        <f>AJ$5*'(建設)投入係数表'!AJ121</f>
        <v>0</v>
      </c>
      <c r="AK121" s="403">
        <f>AK$5*'(建設)投入係数表'!AK121</f>
        <v>0</v>
      </c>
      <c r="AL121" s="403">
        <f>AL$5*'(建設)投入係数表'!AL121</f>
        <v>0</v>
      </c>
      <c r="AM121" s="403">
        <f>AM$5*'(建設)投入係数表'!AM121</f>
        <v>0</v>
      </c>
      <c r="AN121" s="403">
        <f>AN$5*'(建設)投入係数表'!AN121</f>
        <v>0</v>
      </c>
      <c r="AO121" s="403">
        <f>AO$5*'(建設)投入係数表'!AO121</f>
        <v>0</v>
      </c>
      <c r="AP121" s="403">
        <f>AP$5*'(建設)投入係数表'!AP121</f>
        <v>0</v>
      </c>
      <c r="AQ121" s="403">
        <f>AQ$5*'(建設)投入係数表'!AQ121</f>
        <v>0</v>
      </c>
      <c r="AR121" s="165">
        <f>AR$5*'(建設)投入係数表'!AR121</f>
        <v>0</v>
      </c>
      <c r="AS121" s="165">
        <f>AS$5*'(建設)投入係数表'!AS121</f>
        <v>0</v>
      </c>
      <c r="AT121" s="403">
        <f>AT$5*'(建設)投入係数表'!AT121</f>
        <v>0</v>
      </c>
      <c r="AU121" s="403">
        <f>AU$5*'(建設)投入係数表'!AU121</f>
        <v>0</v>
      </c>
      <c r="AV121" s="403">
        <f>AV$5*'(建設)投入係数表'!AV121</f>
        <v>0</v>
      </c>
      <c r="AW121" s="403">
        <f>AW$5*'(建設)投入係数表'!AW121</f>
        <v>0</v>
      </c>
      <c r="AX121" s="165">
        <f>AX$5*'(建設)投入係数表'!AX121</f>
        <v>0</v>
      </c>
      <c r="AY121" s="403">
        <f>AY$5*'(建設)投入係数表'!AY121</f>
        <v>0</v>
      </c>
      <c r="AZ121" s="403">
        <f>AZ$5*'(建設)投入係数表'!AZ121</f>
        <v>0</v>
      </c>
      <c r="BA121" s="403">
        <f>BA$5*'(建設)投入係数表'!BA121</f>
        <v>0</v>
      </c>
      <c r="BB121" s="165">
        <f>BB$5*'(建設)投入係数表'!BB121</f>
        <v>23782.488640188792</v>
      </c>
      <c r="BC121" s="165">
        <f>BC$5*'(建設)投入係数表'!BC121</f>
        <v>0</v>
      </c>
      <c r="BD121" s="403">
        <f>BD$5*'(建設)投入係数表'!BD121</f>
        <v>0</v>
      </c>
      <c r="BE121" s="403">
        <f>BE$5*'(建設)投入係数表'!BE121</f>
        <v>0</v>
      </c>
      <c r="BF121" s="403">
        <f>BF$5*'(建設)投入係数表'!BF121</f>
        <v>0</v>
      </c>
      <c r="BG121" s="403">
        <f>BG$5*'(建設)投入係数表'!BG121</f>
        <v>0</v>
      </c>
      <c r="BH121" s="403">
        <f>BH$5*'(建設)投入係数表'!BH121</f>
        <v>0</v>
      </c>
      <c r="BI121" s="403">
        <f>BI$5*'(建設)投入係数表'!BI121</f>
        <v>0</v>
      </c>
      <c r="BJ121" s="403">
        <f>BJ$5*'(建設)投入係数表'!BJ121</f>
        <v>22835.07420085448</v>
      </c>
      <c r="BK121" s="403">
        <f>BK$5*'(建設)投入係数表'!BK121</f>
        <v>0</v>
      </c>
      <c r="BL121" s="403">
        <f>BL$5*'(建設)投入係数表'!BL121</f>
        <v>446.69479476325796</v>
      </c>
      <c r="BM121" s="403">
        <f>BM$5*'(建設)投入係数表'!BM121</f>
        <v>0</v>
      </c>
      <c r="BN121" s="403">
        <f>BN$5*'(建設)投入係数表'!BN121</f>
        <v>0</v>
      </c>
      <c r="BO121" s="165">
        <f>BO$5*'(建設)投入係数表'!BO121</f>
        <v>52411.45894150708</v>
      </c>
      <c r="BP121" s="403">
        <f>BP$5*'(建設)投入係数表'!BP121</f>
        <v>0</v>
      </c>
      <c r="BQ121" s="403">
        <f>BQ$5*'(建設)投入係数表'!BQ121</f>
        <v>8496.6265167696019</v>
      </c>
      <c r="BR121" s="403">
        <f>BR$5*'(建設)投入係数表'!BR121</f>
        <v>8395.5417855213236</v>
      </c>
      <c r="BS121" s="403">
        <f>BS$5*'(建設)投入係数表'!BS121</f>
        <v>5752.0249244994129</v>
      </c>
      <c r="BT121" s="403">
        <f>BT$5*'(建設)投入係数表'!BT121</f>
        <v>2415.6770748769118</v>
      </c>
      <c r="BU121" s="403">
        <f>BU$5*'(建設)投入係数表'!BU121</f>
        <v>26465.032692467892</v>
      </c>
      <c r="BV121" s="226">
        <f t="shared" si="6"/>
        <v>120368.69412005077</v>
      </c>
      <c r="BW121" s="407">
        <f t="shared" si="7"/>
        <v>0.48147477648020309</v>
      </c>
    </row>
    <row r="122" spans="2:75" ht="24.9" customHeight="1" x14ac:dyDescent="0.25">
      <c r="B122" s="8" t="s">
        <v>506</v>
      </c>
      <c r="C122" s="9" t="s">
        <v>315</v>
      </c>
      <c r="D122" s="165">
        <f>D$5*'(建設)投入係数表'!D122</f>
        <v>250000</v>
      </c>
      <c r="E122" s="165">
        <f>E$5*'(建設)投入係数表'!E122</f>
        <v>98478</v>
      </c>
      <c r="F122" s="165">
        <f>F$5*'(建設)投入係数表'!F122</f>
        <v>0</v>
      </c>
      <c r="G122" s="165">
        <f>G$5*'(建設)投入係数表'!G122</f>
        <v>0</v>
      </c>
      <c r="H122" s="403">
        <f>H$5*'(建設)投入係数表'!H122</f>
        <v>0</v>
      </c>
      <c r="I122" s="403">
        <f>I$5*'(建設)投入係数表'!I122</f>
        <v>0</v>
      </c>
      <c r="J122" s="165">
        <f>J$5*'(建設)投入係数表'!J122</f>
        <v>0</v>
      </c>
      <c r="K122" s="403">
        <f>K$5*'(建設)投入係数表'!K122</f>
        <v>0</v>
      </c>
      <c r="L122" s="165">
        <f>L$5*'(建設)投入係数表'!L122</f>
        <v>0</v>
      </c>
      <c r="M122" s="403">
        <f>M$5*'(建設)投入係数表'!M122</f>
        <v>0</v>
      </c>
      <c r="N122" s="403">
        <f>N$5*'(建設)投入係数表'!N122</f>
        <v>0</v>
      </c>
      <c r="O122" s="165">
        <f>O$5*'(建設)投入係数表'!O122</f>
        <v>0</v>
      </c>
      <c r="P122" s="403">
        <f>P$5*'(建設)投入係数表'!P122</f>
        <v>0</v>
      </c>
      <c r="Q122" s="403">
        <f>Q$5*'(建設)投入係数表'!Q122</f>
        <v>0</v>
      </c>
      <c r="R122" s="403">
        <f>R$5*'(建設)投入係数表'!R122</f>
        <v>0</v>
      </c>
      <c r="S122" s="165">
        <f>S$5*'(建設)投入係数表'!S122</f>
        <v>98478</v>
      </c>
      <c r="T122" s="165">
        <f>T$5*'(建設)投入係数表'!T122</f>
        <v>0</v>
      </c>
      <c r="U122" s="403">
        <f>U$5*'(建設)投入係数表'!U122</f>
        <v>0</v>
      </c>
      <c r="V122" s="403">
        <f>V$5*'(建設)投入係数表'!V122</f>
        <v>0</v>
      </c>
      <c r="W122" s="165">
        <f>W$5*'(建設)投入係数表'!W122</f>
        <v>98478</v>
      </c>
      <c r="X122" s="403">
        <f>X$5*'(建設)投入係数表'!X122</f>
        <v>53913</v>
      </c>
      <c r="Y122" s="403">
        <f>Y$5*'(建設)投入係数表'!Y122</f>
        <v>33152</v>
      </c>
      <c r="Z122" s="403">
        <f>Z$5*'(建設)投入係数表'!Z122</f>
        <v>9565</v>
      </c>
      <c r="AA122" s="403">
        <f>AA$5*'(建設)投入係数表'!AA122</f>
        <v>1848</v>
      </c>
      <c r="AB122" s="403">
        <f>AB$5*'(建設)投入係数表'!AB122</f>
        <v>0</v>
      </c>
      <c r="AC122" s="403">
        <f>AC$5*'(建設)投入係数表'!AC122</f>
        <v>0</v>
      </c>
      <c r="AD122" s="403">
        <f>AD$5*'(建設)投入係数表'!AD122</f>
        <v>0</v>
      </c>
      <c r="AE122" s="403">
        <f>AE$5*'(建設)投入係数表'!AE122</f>
        <v>0</v>
      </c>
      <c r="AF122" s="165">
        <f>AF$5*'(建設)投入係数表'!AF122</f>
        <v>151522</v>
      </c>
      <c r="AG122" s="165">
        <f>AG$5*'(建設)投入係数表'!AG122</f>
        <v>48479</v>
      </c>
      <c r="AH122" s="165">
        <f>AH$5*'(建設)投入係数表'!AH122</f>
        <v>0</v>
      </c>
      <c r="AI122" s="165">
        <f>AI$5*'(建設)投入係数表'!AI122</f>
        <v>0</v>
      </c>
      <c r="AJ122" s="165">
        <f>AJ$5*'(建設)投入係数表'!AJ122</f>
        <v>0</v>
      </c>
      <c r="AK122" s="403">
        <f>AK$5*'(建設)投入係数表'!AK122</f>
        <v>0</v>
      </c>
      <c r="AL122" s="403">
        <f>AL$5*'(建設)投入係数表'!AL122</f>
        <v>0</v>
      </c>
      <c r="AM122" s="403">
        <f>AM$5*'(建設)投入係数表'!AM122</f>
        <v>0</v>
      </c>
      <c r="AN122" s="403">
        <f>AN$5*'(建設)投入係数表'!AN122</f>
        <v>0</v>
      </c>
      <c r="AO122" s="403">
        <f>AO$5*'(建設)投入係数表'!AO122</f>
        <v>0</v>
      </c>
      <c r="AP122" s="403">
        <f>AP$5*'(建設)投入係数表'!AP122</f>
        <v>0</v>
      </c>
      <c r="AQ122" s="403">
        <f>AQ$5*'(建設)投入係数表'!AQ122</f>
        <v>0</v>
      </c>
      <c r="AR122" s="165">
        <f>AR$5*'(建設)投入係数表'!AR122</f>
        <v>0</v>
      </c>
      <c r="AS122" s="165">
        <f>AS$5*'(建設)投入係数表'!AS122</f>
        <v>0</v>
      </c>
      <c r="AT122" s="403">
        <f>AT$5*'(建設)投入係数表'!AT122</f>
        <v>0</v>
      </c>
      <c r="AU122" s="403">
        <f>AU$5*'(建設)投入係数表'!AU122</f>
        <v>0</v>
      </c>
      <c r="AV122" s="403">
        <f>AV$5*'(建設)投入係数表'!AV122</f>
        <v>0</v>
      </c>
      <c r="AW122" s="403">
        <f>AW$5*'(建設)投入係数表'!AW122</f>
        <v>0</v>
      </c>
      <c r="AX122" s="165">
        <f>AX$5*'(建設)投入係数表'!AX122</f>
        <v>0</v>
      </c>
      <c r="AY122" s="403">
        <f>AY$5*'(建設)投入係数表'!AY122</f>
        <v>0</v>
      </c>
      <c r="AZ122" s="403">
        <f>AZ$5*'(建設)投入係数表'!AZ122</f>
        <v>0</v>
      </c>
      <c r="BA122" s="403">
        <f>BA$5*'(建設)投入係数表'!BA122</f>
        <v>0</v>
      </c>
      <c r="BB122" s="165">
        <f>BB$5*'(建設)投入係数表'!BB122</f>
        <v>48479</v>
      </c>
      <c r="BC122" s="165">
        <f>BC$5*'(建設)投入係数表'!BC122</f>
        <v>0</v>
      </c>
      <c r="BD122" s="403">
        <f>BD$5*'(建設)投入係数表'!BD122</f>
        <v>0</v>
      </c>
      <c r="BE122" s="403">
        <f>BE$5*'(建設)投入係数表'!BE122</f>
        <v>0</v>
      </c>
      <c r="BF122" s="403">
        <f>BF$5*'(建設)投入係数表'!BF122</f>
        <v>0</v>
      </c>
      <c r="BG122" s="403">
        <f>BG$5*'(建設)投入係数表'!BG122</f>
        <v>0</v>
      </c>
      <c r="BH122" s="403">
        <f>BH$5*'(建設)投入係数表'!BH122</f>
        <v>0</v>
      </c>
      <c r="BI122" s="403">
        <f>BI$5*'(建設)投入係数表'!BI122</f>
        <v>0</v>
      </c>
      <c r="BJ122" s="403">
        <f>BJ$5*'(建設)投入係数表'!BJ122</f>
        <v>47283</v>
      </c>
      <c r="BK122" s="403">
        <f>BK$5*'(建設)投入係数表'!BK122</f>
        <v>0</v>
      </c>
      <c r="BL122" s="403">
        <f>BL$5*'(建設)投入係数表'!BL122</f>
        <v>1196</v>
      </c>
      <c r="BM122" s="403">
        <f>BM$5*'(建設)投入係数表'!BM122</f>
        <v>0</v>
      </c>
      <c r="BN122" s="403">
        <f>BN$5*'(建設)投入係数表'!BN122</f>
        <v>0</v>
      </c>
      <c r="BO122" s="165">
        <f>BO$5*'(建設)投入係数表'!BO122</f>
        <v>103043</v>
      </c>
      <c r="BP122" s="403">
        <f>BP$5*'(建設)投入係数表'!BP122</f>
        <v>0</v>
      </c>
      <c r="BQ122" s="403">
        <f>BQ$5*'(建設)投入係数表'!BQ122</f>
        <v>14348</v>
      </c>
      <c r="BR122" s="403">
        <f>BR$5*'(建設)投入係数表'!BR122</f>
        <v>14348</v>
      </c>
      <c r="BS122" s="403">
        <f>BS$5*'(建設)投入係数表'!BS122</f>
        <v>14348</v>
      </c>
      <c r="BT122" s="403">
        <f>BT$5*'(建設)投入係数表'!BT122</f>
        <v>3913</v>
      </c>
      <c r="BU122" s="403">
        <f>BU$5*'(建設)投入係数表'!BU122</f>
        <v>56086</v>
      </c>
      <c r="BV122" s="226">
        <f t="shared" si="6"/>
        <v>250000</v>
      </c>
      <c r="BW122" s="407">
        <f t="shared" si="7"/>
        <v>1</v>
      </c>
    </row>
  </sheetData>
  <mergeCells count="1">
    <mergeCell ref="B3:C4"/>
  </mergeCells>
  <phoneticPr fontId="2"/>
  <pageMargins left="0.75" right="0.75" top="1" bottom="1" header="0.51200000000000001" footer="0.51200000000000001"/>
  <pageSetup paperSize="8" scale="48" fitToWidth="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pageSetUpPr fitToPage="1"/>
  </sheetPr>
  <dimension ref="A1:BU122"/>
  <sheetViews>
    <sheetView showZeros="0" workbookViewId="0">
      <pane xSplit="3" ySplit="5" topLeftCell="D6" activePane="bottomRight" state="frozen"/>
      <selection pane="topRight" activeCell="C1" sqref="C1"/>
      <selection pane="bottomLeft" activeCell="A6" sqref="A6"/>
      <selection pane="bottomRight"/>
    </sheetView>
  </sheetViews>
  <sheetFormatPr defaultColWidth="9" defaultRowHeight="15.9" x14ac:dyDescent="0.25"/>
  <cols>
    <col min="1" max="1" width="4.69140625" style="210" customWidth="1"/>
    <col min="2" max="2" width="4.84375" style="210" customWidth="1"/>
    <col min="3" max="3" width="21" style="215" customWidth="1"/>
    <col min="4" max="73" width="10" style="24" customWidth="1"/>
    <col min="74" max="95" width="7" style="24" customWidth="1"/>
    <col min="96" max="16384" width="9" style="24"/>
  </cols>
  <sheetData>
    <row r="1" spans="1:73" ht="18" customHeight="1" x14ac:dyDescent="0.25">
      <c r="B1" s="227" t="s">
        <v>658</v>
      </c>
      <c r="C1" s="24"/>
    </row>
    <row r="2" spans="1:73" ht="26.6" customHeight="1" x14ac:dyDescent="0.25">
      <c r="B2" s="211" t="s">
        <v>652</v>
      </c>
      <c r="C2" s="24"/>
    </row>
    <row r="3" spans="1:73" ht="11.15" customHeight="1" x14ac:dyDescent="0.25"/>
    <row r="4" spans="1:73" s="210" customFormat="1" x14ac:dyDescent="0.25">
      <c r="B4" s="212"/>
      <c r="C4" s="205"/>
      <c r="D4" s="212">
        <v>1</v>
      </c>
      <c r="E4" s="212">
        <v>2</v>
      </c>
      <c r="F4" s="212">
        <v>3</v>
      </c>
      <c r="G4" s="212">
        <v>4</v>
      </c>
      <c r="H4" s="212">
        <v>5</v>
      </c>
      <c r="I4" s="212">
        <v>6</v>
      </c>
      <c r="J4" s="212">
        <v>7</v>
      </c>
      <c r="K4" s="212">
        <v>8</v>
      </c>
      <c r="L4" s="212">
        <v>9</v>
      </c>
      <c r="M4" s="212">
        <v>10</v>
      </c>
      <c r="N4" s="212">
        <v>11</v>
      </c>
      <c r="O4" s="212">
        <v>12</v>
      </c>
      <c r="P4" s="212">
        <v>13</v>
      </c>
      <c r="Q4" s="212">
        <v>14</v>
      </c>
      <c r="R4" s="212">
        <v>15</v>
      </c>
      <c r="S4" s="212">
        <v>16</v>
      </c>
      <c r="T4" s="212">
        <v>17</v>
      </c>
      <c r="U4" s="212">
        <v>18</v>
      </c>
      <c r="V4" s="212">
        <v>19</v>
      </c>
      <c r="W4" s="212">
        <v>20</v>
      </c>
      <c r="X4" s="212">
        <v>21</v>
      </c>
      <c r="Y4" s="212">
        <v>22</v>
      </c>
      <c r="Z4" s="212">
        <v>23</v>
      </c>
      <c r="AA4" s="212">
        <v>24</v>
      </c>
      <c r="AB4" s="212">
        <v>25</v>
      </c>
      <c r="AC4" s="212">
        <v>26</v>
      </c>
      <c r="AD4" s="212">
        <v>27</v>
      </c>
      <c r="AE4" s="212">
        <v>28</v>
      </c>
      <c r="AF4" s="212">
        <v>29</v>
      </c>
      <c r="AG4" s="212">
        <v>30</v>
      </c>
      <c r="AH4" s="212">
        <v>31</v>
      </c>
      <c r="AI4" s="212">
        <v>32</v>
      </c>
      <c r="AJ4" s="212">
        <v>33</v>
      </c>
      <c r="AK4" s="212">
        <v>34</v>
      </c>
      <c r="AL4" s="212">
        <v>35</v>
      </c>
      <c r="AM4" s="212">
        <v>36</v>
      </c>
      <c r="AN4" s="212">
        <v>37</v>
      </c>
      <c r="AO4" s="212">
        <v>38</v>
      </c>
      <c r="AP4" s="212">
        <v>39</v>
      </c>
      <c r="AQ4" s="212">
        <v>40</v>
      </c>
      <c r="AR4" s="212">
        <v>41</v>
      </c>
      <c r="AS4" s="212">
        <v>42</v>
      </c>
      <c r="AT4" s="212">
        <v>43</v>
      </c>
      <c r="AU4" s="212">
        <v>44</v>
      </c>
      <c r="AV4" s="212">
        <v>45</v>
      </c>
      <c r="AW4" s="212">
        <v>46</v>
      </c>
      <c r="AX4" s="212">
        <v>47</v>
      </c>
      <c r="AY4" s="212">
        <v>48</v>
      </c>
      <c r="AZ4" s="212">
        <v>49</v>
      </c>
      <c r="BA4" s="212">
        <v>50</v>
      </c>
      <c r="BB4" s="212">
        <v>51</v>
      </c>
      <c r="BC4" s="212">
        <v>52</v>
      </c>
      <c r="BD4" s="212">
        <v>53</v>
      </c>
      <c r="BE4" s="212">
        <v>54</v>
      </c>
      <c r="BF4" s="212">
        <v>55</v>
      </c>
      <c r="BG4" s="212">
        <v>56</v>
      </c>
      <c r="BH4" s="212">
        <v>57</v>
      </c>
      <c r="BI4" s="212">
        <v>58</v>
      </c>
      <c r="BJ4" s="212">
        <v>59</v>
      </c>
      <c r="BK4" s="212">
        <v>60</v>
      </c>
      <c r="BL4" s="212">
        <v>61</v>
      </c>
      <c r="BM4" s="212">
        <v>62</v>
      </c>
      <c r="BN4" s="212">
        <v>63</v>
      </c>
      <c r="BO4" s="212">
        <v>64</v>
      </c>
      <c r="BP4" s="212">
        <v>65</v>
      </c>
      <c r="BQ4" s="212">
        <v>66</v>
      </c>
      <c r="BR4" s="212">
        <v>67</v>
      </c>
      <c r="BS4" s="212">
        <v>68</v>
      </c>
      <c r="BT4" s="212">
        <v>69</v>
      </c>
      <c r="BU4" s="212">
        <v>70</v>
      </c>
    </row>
    <row r="5" spans="1:73" s="215" customFormat="1" ht="38.25" customHeight="1" x14ac:dyDescent="0.25">
      <c r="A5" s="213"/>
      <c r="B5" s="205"/>
      <c r="C5" s="214"/>
      <c r="D5" s="214" t="s">
        <v>31</v>
      </c>
      <c r="E5" s="214" t="s">
        <v>32</v>
      </c>
      <c r="F5" s="214" t="s">
        <v>335</v>
      </c>
      <c r="G5" s="214" t="s">
        <v>336</v>
      </c>
      <c r="H5" s="214" t="s">
        <v>337</v>
      </c>
      <c r="I5" s="214" t="s">
        <v>338</v>
      </c>
      <c r="J5" s="214" t="s">
        <v>339</v>
      </c>
      <c r="K5" s="214" t="s">
        <v>15</v>
      </c>
      <c r="L5" s="214" t="s">
        <v>33</v>
      </c>
      <c r="M5" s="214" t="s">
        <v>34</v>
      </c>
      <c r="N5" s="214" t="s">
        <v>35</v>
      </c>
      <c r="O5" s="214" t="s">
        <v>36</v>
      </c>
      <c r="P5" s="214" t="s">
        <v>16</v>
      </c>
      <c r="Q5" s="214" t="s">
        <v>17</v>
      </c>
      <c r="R5" s="214" t="s">
        <v>37</v>
      </c>
      <c r="S5" s="214" t="s">
        <v>18</v>
      </c>
      <c r="T5" s="214" t="s">
        <v>38</v>
      </c>
      <c r="U5" s="214" t="s">
        <v>39</v>
      </c>
      <c r="V5" s="214" t="s">
        <v>19</v>
      </c>
      <c r="W5" s="214" t="s">
        <v>40</v>
      </c>
      <c r="X5" s="214" t="s">
        <v>20</v>
      </c>
      <c r="Y5" s="214" t="s">
        <v>41</v>
      </c>
      <c r="Z5" s="214" t="s">
        <v>42</v>
      </c>
      <c r="AA5" s="214" t="s">
        <v>43</v>
      </c>
      <c r="AB5" s="214" t="s">
        <v>21</v>
      </c>
      <c r="AC5" s="214" t="s">
        <v>44</v>
      </c>
      <c r="AD5" s="214" t="s">
        <v>45</v>
      </c>
      <c r="AE5" s="214" t="s">
        <v>22</v>
      </c>
      <c r="AF5" s="214" t="s">
        <v>46</v>
      </c>
      <c r="AG5" s="214" t="s">
        <v>47</v>
      </c>
      <c r="AH5" s="214" t="s">
        <v>48</v>
      </c>
      <c r="AI5" s="214" t="s">
        <v>49</v>
      </c>
      <c r="AJ5" s="214" t="s">
        <v>50</v>
      </c>
      <c r="AK5" s="214" t="s">
        <v>51</v>
      </c>
      <c r="AL5" s="214" t="s">
        <v>52</v>
      </c>
      <c r="AM5" s="214" t="s">
        <v>53</v>
      </c>
      <c r="AN5" s="214" t="s">
        <v>54</v>
      </c>
      <c r="AO5" s="214" t="s">
        <v>55</v>
      </c>
      <c r="AP5" s="214" t="s">
        <v>56</v>
      </c>
      <c r="AQ5" s="214" t="s">
        <v>57</v>
      </c>
      <c r="AR5" s="214" t="s">
        <v>58</v>
      </c>
      <c r="AS5" s="214" t="s">
        <v>59</v>
      </c>
      <c r="AT5" s="214" t="s">
        <v>261</v>
      </c>
      <c r="AU5" s="214" t="s">
        <v>262</v>
      </c>
      <c r="AV5" s="214" t="s">
        <v>263</v>
      </c>
      <c r="AW5" s="214" t="s">
        <v>264</v>
      </c>
      <c r="AX5" s="214" t="s">
        <v>60</v>
      </c>
      <c r="AY5" s="214" t="s">
        <v>261</v>
      </c>
      <c r="AZ5" s="214" t="s">
        <v>340</v>
      </c>
      <c r="BA5" s="214" t="s">
        <v>61</v>
      </c>
      <c r="BB5" s="214" t="s">
        <v>62</v>
      </c>
      <c r="BC5" s="214" t="s">
        <v>63</v>
      </c>
      <c r="BD5" s="214" t="s">
        <v>64</v>
      </c>
      <c r="BE5" s="214" t="s">
        <v>341</v>
      </c>
      <c r="BF5" s="214" t="s">
        <v>65</v>
      </c>
      <c r="BG5" s="214" t="s">
        <v>66</v>
      </c>
      <c r="BH5" s="214" t="s">
        <v>67</v>
      </c>
      <c r="BI5" s="214" t="s">
        <v>23</v>
      </c>
      <c r="BJ5" s="214" t="s">
        <v>68</v>
      </c>
      <c r="BK5" s="214" t="s">
        <v>507</v>
      </c>
      <c r="BL5" s="214" t="s">
        <v>69</v>
      </c>
      <c r="BM5" s="214" t="s">
        <v>70</v>
      </c>
      <c r="BN5" s="214" t="s">
        <v>71</v>
      </c>
      <c r="BO5" s="214" t="s">
        <v>72</v>
      </c>
      <c r="BP5" s="214" t="s">
        <v>73</v>
      </c>
      <c r="BQ5" s="214" t="s">
        <v>74</v>
      </c>
      <c r="BR5" s="214" t="s">
        <v>75</v>
      </c>
      <c r="BS5" s="214" t="s">
        <v>76</v>
      </c>
      <c r="BT5" s="214" t="s">
        <v>77</v>
      </c>
      <c r="BU5" s="214" t="s">
        <v>78</v>
      </c>
    </row>
    <row r="6" spans="1:73" ht="21.75" customHeight="1" x14ac:dyDescent="0.25">
      <c r="A6" s="210">
        <v>1</v>
      </c>
      <c r="B6" s="212" t="s">
        <v>342</v>
      </c>
      <c r="C6" s="214" t="s">
        <v>265</v>
      </c>
      <c r="D6" s="216">
        <v>1.068270964467643E-3</v>
      </c>
      <c r="E6" s="216">
        <v>7.0508167412390219E-4</v>
      </c>
      <c r="F6" s="216">
        <v>5.6017062050534418E-4</v>
      </c>
      <c r="G6" s="216">
        <v>2.1402396235249826E-4</v>
      </c>
      <c r="H6" s="216">
        <v>2.1242507033031346E-4</v>
      </c>
      <c r="I6" s="216">
        <v>2.6850089631916859E-4</v>
      </c>
      <c r="J6" s="216">
        <v>9.7683486530710266E-4</v>
      </c>
      <c r="K6" s="216">
        <v>1.1417322834645668E-3</v>
      </c>
      <c r="L6" s="216">
        <v>1.1366087334590443E-3</v>
      </c>
      <c r="M6" s="216">
        <v>1.145457760284135E-3</v>
      </c>
      <c r="N6" s="216">
        <v>6.6326192213305032E-4</v>
      </c>
      <c r="O6" s="216">
        <v>7.7325493208201153E-4</v>
      </c>
      <c r="P6" s="216">
        <v>8.0049509612667999E-4</v>
      </c>
      <c r="Q6" s="216">
        <v>7.562878209378597E-4</v>
      </c>
      <c r="R6" s="216">
        <v>3.8076434917501059E-4</v>
      </c>
      <c r="S6" s="216">
        <v>8.8613656138138033E-4</v>
      </c>
      <c r="T6" s="216">
        <v>5.589293513299919E-4</v>
      </c>
      <c r="U6" s="216">
        <v>2.6081059934275727E-4</v>
      </c>
      <c r="V6" s="216">
        <v>5.830166546082901E-4</v>
      </c>
      <c r="W6" s="216">
        <v>9.0669331243656899E-4</v>
      </c>
      <c r="X6" s="216">
        <v>8.766878389644769E-4</v>
      </c>
      <c r="Y6" s="216">
        <v>2.4190271433871543E-4</v>
      </c>
      <c r="Z6" s="216">
        <v>2.067517363915361E-3</v>
      </c>
      <c r="AA6" s="216">
        <v>1.247308723944238E-3</v>
      </c>
      <c r="AB6" s="216">
        <v>1.3119030778365208E-3</v>
      </c>
      <c r="AC6" s="216">
        <v>7.219450226650301E-4</v>
      </c>
      <c r="AD6" s="216">
        <v>7.8080757650774866E-4</v>
      </c>
      <c r="AE6" s="216">
        <v>8.3019607617049E-4</v>
      </c>
      <c r="AF6" s="216">
        <v>1.9795779131773234E-3</v>
      </c>
      <c r="AG6" s="216">
        <v>2.3103466916387385E-3</v>
      </c>
      <c r="AH6" s="216">
        <v>3.0256269940587628E-3</v>
      </c>
      <c r="AI6" s="216">
        <v>2.9590622792026234E-3</v>
      </c>
      <c r="AJ6" s="216">
        <v>3.610859807460036E-3</v>
      </c>
      <c r="AK6" s="216">
        <v>6.4595622251118843E-3</v>
      </c>
      <c r="AL6" s="216">
        <v>3.7951007057080121E-4</v>
      </c>
      <c r="AM6" s="216">
        <v>2.8342930564543937E-5</v>
      </c>
      <c r="AN6" s="216">
        <v>8.7750428599930441E-4</v>
      </c>
      <c r="AO6" s="216">
        <v>4.2332461581294301E-3</v>
      </c>
      <c r="AP6" s="216">
        <v>1.0458063166701528E-4</v>
      </c>
      <c r="AQ6" s="216">
        <v>0</v>
      </c>
      <c r="AR6" s="216">
        <v>2.7791733920437192E-4</v>
      </c>
      <c r="AS6" s="216">
        <v>1.1808969324142477E-4</v>
      </c>
      <c r="AT6" s="216">
        <v>3.3503007453302394E-5</v>
      </c>
      <c r="AU6" s="216">
        <v>7.0898520584203805E-4</v>
      </c>
      <c r="AV6" s="216">
        <v>2.8135330941830202E-5</v>
      </c>
      <c r="AW6" s="216">
        <v>1.0957266660025899E-3</v>
      </c>
      <c r="AX6" s="216">
        <v>1.9280205655526992E-3</v>
      </c>
      <c r="AY6" s="216">
        <v>1.959340711537548E-3</v>
      </c>
      <c r="AZ6" s="216">
        <v>1.8058899796258565E-3</v>
      </c>
      <c r="BA6" s="216">
        <v>5.276724456734723E-3</v>
      </c>
      <c r="BB6" s="216">
        <v>1.7184597485088652E-3</v>
      </c>
      <c r="BC6" s="216">
        <v>2.8728757156555257E-3</v>
      </c>
      <c r="BD6" s="216">
        <v>2.9199124653299584E-3</v>
      </c>
      <c r="BE6" s="216">
        <v>2.2389790255643426E-3</v>
      </c>
      <c r="BF6" s="216">
        <v>4.4478241531199336E-4</v>
      </c>
      <c r="BG6" s="216">
        <v>3.7233082706766918E-3</v>
      </c>
      <c r="BH6" s="216">
        <v>2.5170776728218539E-5</v>
      </c>
      <c r="BI6" s="216">
        <v>1.2284237868102844E-4</v>
      </c>
      <c r="BJ6" s="216">
        <v>6.0053876906710597E-4</v>
      </c>
      <c r="BK6" s="216">
        <v>7.6050150613287109E-4</v>
      </c>
      <c r="BL6" s="216">
        <v>6.2729856105009345E-3</v>
      </c>
      <c r="BM6" s="216">
        <v>2.4142106885247944E-3</v>
      </c>
      <c r="BN6" s="216">
        <v>6.8494428221776873E-4</v>
      </c>
      <c r="BO6" s="216">
        <v>1.4813626765483217E-3</v>
      </c>
      <c r="BP6" s="216">
        <v>2.9247221513956177E-4</v>
      </c>
      <c r="BQ6" s="216">
        <v>2.76579335015553E-4</v>
      </c>
      <c r="BR6" s="216">
        <v>4.0667174038076094E-5</v>
      </c>
      <c r="BS6" s="216">
        <v>7.4445936120423741E-5</v>
      </c>
      <c r="BT6" s="216">
        <v>1.743252273963339E-3</v>
      </c>
      <c r="BU6" s="216">
        <v>3.0692858903632173E-3</v>
      </c>
    </row>
    <row r="7" spans="1:73" ht="21.75" customHeight="1" x14ac:dyDescent="0.25">
      <c r="A7" s="210">
        <v>2</v>
      </c>
      <c r="B7" s="212" t="s">
        <v>343</v>
      </c>
      <c r="C7" s="214" t="s">
        <v>266</v>
      </c>
      <c r="D7" s="216">
        <v>0</v>
      </c>
      <c r="E7" s="216">
        <v>0</v>
      </c>
      <c r="F7" s="216">
        <v>0</v>
      </c>
      <c r="G7" s="216">
        <v>0</v>
      </c>
      <c r="H7" s="216">
        <v>0</v>
      </c>
      <c r="I7" s="216">
        <v>0</v>
      </c>
      <c r="J7" s="216">
        <v>0</v>
      </c>
      <c r="K7" s="216">
        <v>0</v>
      </c>
      <c r="L7" s="216">
        <v>0</v>
      </c>
      <c r="M7" s="216">
        <v>0</v>
      </c>
      <c r="N7" s="216">
        <v>0</v>
      </c>
      <c r="O7" s="216">
        <v>0</v>
      </c>
      <c r="P7" s="216">
        <v>0</v>
      </c>
      <c r="Q7" s="216">
        <v>0</v>
      </c>
      <c r="R7" s="216">
        <v>0</v>
      </c>
      <c r="S7" s="216">
        <v>0</v>
      </c>
      <c r="T7" s="216">
        <v>0</v>
      </c>
      <c r="U7" s="216">
        <v>0</v>
      </c>
      <c r="V7" s="216">
        <v>0</v>
      </c>
      <c r="W7" s="216">
        <v>0</v>
      </c>
      <c r="X7" s="216">
        <v>0</v>
      </c>
      <c r="Y7" s="216">
        <v>0</v>
      </c>
      <c r="Z7" s="216">
        <v>0</v>
      </c>
      <c r="AA7" s="216">
        <v>0</v>
      </c>
      <c r="AB7" s="216">
        <v>0</v>
      </c>
      <c r="AC7" s="216">
        <v>0</v>
      </c>
      <c r="AD7" s="216">
        <v>0</v>
      </c>
      <c r="AE7" s="216">
        <v>0</v>
      </c>
      <c r="AF7" s="216">
        <v>0</v>
      </c>
      <c r="AG7" s="216">
        <v>0</v>
      </c>
      <c r="AH7" s="216">
        <v>0</v>
      </c>
      <c r="AI7" s="216">
        <v>0</v>
      </c>
      <c r="AJ7" s="216">
        <v>0</v>
      </c>
      <c r="AK7" s="216">
        <v>0</v>
      </c>
      <c r="AL7" s="216">
        <v>0</v>
      </c>
      <c r="AM7" s="216">
        <v>0</v>
      </c>
      <c r="AN7" s="216">
        <v>0</v>
      </c>
      <c r="AO7" s="216">
        <v>0</v>
      </c>
      <c r="AP7" s="216">
        <v>0</v>
      </c>
      <c r="AQ7" s="216">
        <v>0</v>
      </c>
      <c r="AR7" s="216">
        <v>0</v>
      </c>
      <c r="AS7" s="216">
        <v>0</v>
      </c>
      <c r="AT7" s="216">
        <v>0</v>
      </c>
      <c r="AU7" s="216">
        <v>0</v>
      </c>
      <c r="AV7" s="216">
        <v>0</v>
      </c>
      <c r="AW7" s="216">
        <v>0</v>
      </c>
      <c r="AX7" s="216">
        <v>0</v>
      </c>
      <c r="AY7" s="216">
        <v>0</v>
      </c>
      <c r="AZ7" s="216">
        <v>0</v>
      </c>
      <c r="BA7" s="216">
        <v>0</v>
      </c>
      <c r="BB7" s="216">
        <v>0</v>
      </c>
      <c r="BC7" s="216">
        <v>0</v>
      </c>
      <c r="BD7" s="216">
        <v>0</v>
      </c>
      <c r="BE7" s="216">
        <v>0</v>
      </c>
      <c r="BF7" s="216">
        <v>0</v>
      </c>
      <c r="BG7" s="216">
        <v>0</v>
      </c>
      <c r="BH7" s="216">
        <v>0</v>
      </c>
      <c r="BI7" s="216">
        <v>0</v>
      </c>
      <c r="BJ7" s="216">
        <v>0</v>
      </c>
      <c r="BK7" s="216">
        <v>0</v>
      </c>
      <c r="BL7" s="216">
        <v>0</v>
      </c>
      <c r="BM7" s="216">
        <v>0</v>
      </c>
      <c r="BN7" s="216">
        <v>0</v>
      </c>
      <c r="BO7" s="216">
        <v>0</v>
      </c>
      <c r="BP7" s="216">
        <v>0</v>
      </c>
      <c r="BQ7" s="216">
        <v>0</v>
      </c>
      <c r="BR7" s="216">
        <v>0</v>
      </c>
      <c r="BS7" s="216">
        <v>0</v>
      </c>
      <c r="BT7" s="216">
        <v>0</v>
      </c>
      <c r="BU7" s="216">
        <v>0</v>
      </c>
    </row>
    <row r="8" spans="1:73" ht="21.75" customHeight="1" x14ac:dyDescent="0.25">
      <c r="A8" s="210">
        <v>3</v>
      </c>
      <c r="B8" s="212" t="s">
        <v>344</v>
      </c>
      <c r="C8" s="214" t="s">
        <v>267</v>
      </c>
      <c r="D8" s="216">
        <v>0</v>
      </c>
      <c r="E8" s="216">
        <v>0</v>
      </c>
      <c r="F8" s="216">
        <v>0</v>
      </c>
      <c r="G8" s="216">
        <v>0</v>
      </c>
      <c r="H8" s="216">
        <v>0</v>
      </c>
      <c r="I8" s="216">
        <v>0</v>
      </c>
      <c r="J8" s="216">
        <v>0</v>
      </c>
      <c r="K8" s="216">
        <v>0</v>
      </c>
      <c r="L8" s="216">
        <v>0</v>
      </c>
      <c r="M8" s="216">
        <v>0</v>
      </c>
      <c r="N8" s="216">
        <v>0</v>
      </c>
      <c r="O8" s="216">
        <v>0</v>
      </c>
      <c r="P8" s="216">
        <v>0</v>
      </c>
      <c r="Q8" s="216">
        <v>0</v>
      </c>
      <c r="R8" s="216">
        <v>0</v>
      </c>
      <c r="S8" s="216">
        <v>0</v>
      </c>
      <c r="T8" s="216">
        <v>0</v>
      </c>
      <c r="U8" s="216">
        <v>0</v>
      </c>
      <c r="V8" s="216">
        <v>0</v>
      </c>
      <c r="W8" s="216">
        <v>0</v>
      </c>
      <c r="X8" s="216">
        <v>0</v>
      </c>
      <c r="Y8" s="216">
        <v>0</v>
      </c>
      <c r="Z8" s="216">
        <v>0</v>
      </c>
      <c r="AA8" s="216">
        <v>0</v>
      </c>
      <c r="AB8" s="216">
        <v>0</v>
      </c>
      <c r="AC8" s="216">
        <v>0</v>
      </c>
      <c r="AD8" s="216">
        <v>0</v>
      </c>
      <c r="AE8" s="216">
        <v>0</v>
      </c>
      <c r="AF8" s="216">
        <v>0</v>
      </c>
      <c r="AG8" s="216">
        <v>0</v>
      </c>
      <c r="AH8" s="216">
        <v>0</v>
      </c>
      <c r="AI8" s="216">
        <v>0</v>
      </c>
      <c r="AJ8" s="216">
        <v>0</v>
      </c>
      <c r="AK8" s="216">
        <v>0</v>
      </c>
      <c r="AL8" s="216">
        <v>0</v>
      </c>
      <c r="AM8" s="216">
        <v>0</v>
      </c>
      <c r="AN8" s="216">
        <v>0</v>
      </c>
      <c r="AO8" s="216">
        <v>0</v>
      </c>
      <c r="AP8" s="216">
        <v>0</v>
      </c>
      <c r="AQ8" s="216">
        <v>0</v>
      </c>
      <c r="AR8" s="216">
        <v>0</v>
      </c>
      <c r="AS8" s="216">
        <v>0</v>
      </c>
      <c r="AT8" s="216">
        <v>0</v>
      </c>
      <c r="AU8" s="216">
        <v>0</v>
      </c>
      <c r="AV8" s="216">
        <v>0</v>
      </c>
      <c r="AW8" s="216">
        <v>0</v>
      </c>
      <c r="AX8" s="216">
        <v>0</v>
      </c>
      <c r="AY8" s="216">
        <v>0</v>
      </c>
      <c r="AZ8" s="216">
        <v>0</v>
      </c>
      <c r="BA8" s="216">
        <v>0</v>
      </c>
      <c r="BB8" s="216">
        <v>0</v>
      </c>
      <c r="BC8" s="216">
        <v>0</v>
      </c>
      <c r="BD8" s="216">
        <v>0</v>
      </c>
      <c r="BE8" s="216">
        <v>0</v>
      </c>
      <c r="BF8" s="216">
        <v>0</v>
      </c>
      <c r="BG8" s="216">
        <v>0</v>
      </c>
      <c r="BH8" s="216">
        <v>0</v>
      </c>
      <c r="BI8" s="216">
        <v>0</v>
      </c>
      <c r="BJ8" s="216">
        <v>0</v>
      </c>
      <c r="BK8" s="216">
        <v>0</v>
      </c>
      <c r="BL8" s="216">
        <v>0</v>
      </c>
      <c r="BM8" s="216">
        <v>0</v>
      </c>
      <c r="BN8" s="216">
        <v>0</v>
      </c>
      <c r="BO8" s="216">
        <v>0</v>
      </c>
      <c r="BP8" s="216">
        <v>0</v>
      </c>
      <c r="BQ8" s="216">
        <v>0</v>
      </c>
      <c r="BR8" s="216">
        <v>0</v>
      </c>
      <c r="BS8" s="216">
        <v>0</v>
      </c>
      <c r="BT8" s="216">
        <v>0</v>
      </c>
      <c r="BU8" s="216">
        <v>0</v>
      </c>
    </row>
    <row r="9" spans="1:73" ht="21.75" customHeight="1" x14ac:dyDescent="0.25">
      <c r="A9" s="210">
        <v>4</v>
      </c>
      <c r="B9" s="212" t="s">
        <v>345</v>
      </c>
      <c r="C9" s="214" t="s">
        <v>7</v>
      </c>
      <c r="D9" s="216">
        <v>3.9098878315487307E-5</v>
      </c>
      <c r="E9" s="216">
        <v>1.1784380271909034E-5</v>
      </c>
      <c r="F9" s="216">
        <v>1.1991796135529927E-5</v>
      </c>
      <c r="G9" s="216">
        <v>1.8351344483670286E-5</v>
      </c>
      <c r="H9" s="216">
        <v>1.8310507971734601E-5</v>
      </c>
      <c r="I9" s="216">
        <v>1.9742712964644749E-5</v>
      </c>
      <c r="J9" s="216">
        <v>4.3366697682890237E-6</v>
      </c>
      <c r="K9" s="216">
        <v>9.8425196850393696E-6</v>
      </c>
      <c r="L9" s="216">
        <v>3.8949967306371193E-6</v>
      </c>
      <c r="M9" s="216">
        <v>3.7198238589006335E-6</v>
      </c>
      <c r="N9" s="216">
        <v>1.3265238442661008E-5</v>
      </c>
      <c r="O9" s="216">
        <v>4.5181840772738567E-6</v>
      </c>
      <c r="P9" s="216">
        <v>4.2042809670518907E-6</v>
      </c>
      <c r="Q9" s="216">
        <v>4.7137052551528653E-6</v>
      </c>
      <c r="R9" s="216">
        <v>1.4102383302778169E-5</v>
      </c>
      <c r="S9" s="216">
        <v>1.1525230573762859E-5</v>
      </c>
      <c r="T9" s="216">
        <v>1.9497535511511345E-5</v>
      </c>
      <c r="U9" s="216">
        <v>3.4774746579034308E-5</v>
      </c>
      <c r="V9" s="216">
        <v>1.8263172313030775E-5</v>
      </c>
      <c r="W9" s="216">
        <v>1.1024371537326563E-5</v>
      </c>
      <c r="X9" s="216">
        <v>8.5949788133772244E-6</v>
      </c>
      <c r="Y9" s="216">
        <v>8.1540240788331048E-6</v>
      </c>
      <c r="Z9" s="216">
        <v>9.6914876433532547E-6</v>
      </c>
      <c r="AA9" s="216">
        <v>1.0825244470104283E-5</v>
      </c>
      <c r="AB9" s="216">
        <v>1.2526127414097905E-5</v>
      </c>
      <c r="AC9" s="216">
        <v>1.0108915136499839E-5</v>
      </c>
      <c r="AD9" s="216">
        <v>1.1299675492152657E-5</v>
      </c>
      <c r="AE9" s="216">
        <v>1.1530501057923472E-5</v>
      </c>
      <c r="AF9" s="216">
        <v>7.7049292800366852E-5</v>
      </c>
      <c r="AG9" s="216">
        <v>1.0803338893146894E-4</v>
      </c>
      <c r="AH9" s="216">
        <v>3.4241613261903634E-5</v>
      </c>
      <c r="AI9" s="216">
        <v>3.5254134159281115E-5</v>
      </c>
      <c r="AJ9" s="216">
        <v>4.2607212427184784E-5</v>
      </c>
      <c r="AK9" s="216">
        <v>9.018977544092031E-5</v>
      </c>
      <c r="AL9" s="216">
        <v>0</v>
      </c>
      <c r="AM9" s="216">
        <v>2.3619108803786617E-6</v>
      </c>
      <c r="AN9" s="216">
        <v>2.9426703085154404E-6</v>
      </c>
      <c r="AO9" s="216">
        <v>6.8462202018265717E-6</v>
      </c>
      <c r="AP9" s="216">
        <v>0</v>
      </c>
      <c r="AQ9" s="216">
        <v>0</v>
      </c>
      <c r="AR9" s="216">
        <v>5.0075196253039979E-6</v>
      </c>
      <c r="AS9" s="216">
        <v>2.7462719358470874E-6</v>
      </c>
      <c r="AT9" s="216">
        <v>3.3503007453302391E-6</v>
      </c>
      <c r="AU9" s="216">
        <v>0</v>
      </c>
      <c r="AV9" s="216">
        <v>0</v>
      </c>
      <c r="AW9" s="216">
        <v>0</v>
      </c>
      <c r="AX9" s="216">
        <v>2.8353243611069107E-5</v>
      </c>
      <c r="AY9" s="216">
        <v>2.3749584382273311E-5</v>
      </c>
      <c r="AZ9" s="216">
        <v>4.6304871272457863E-5</v>
      </c>
      <c r="BA9" s="216">
        <v>0</v>
      </c>
      <c r="BB9" s="216">
        <v>2.1314852953655476E-5</v>
      </c>
      <c r="BC9" s="216">
        <v>8.7000346137091409E-6</v>
      </c>
      <c r="BD9" s="216">
        <v>2.0901306122619604E-6</v>
      </c>
      <c r="BE9" s="216">
        <v>0</v>
      </c>
      <c r="BF9" s="216">
        <v>0</v>
      </c>
      <c r="BG9" s="216">
        <v>3.6090225563909776E-5</v>
      </c>
      <c r="BH9" s="216">
        <v>2.097564727351545E-6</v>
      </c>
      <c r="BI9" s="216">
        <v>7.758466021959691E-5</v>
      </c>
      <c r="BJ9" s="216">
        <v>0</v>
      </c>
      <c r="BK9" s="216">
        <v>0</v>
      </c>
      <c r="BL9" s="216">
        <v>1.2165412173522448E-4</v>
      </c>
      <c r="BM9" s="216">
        <v>3.113102112862404E-6</v>
      </c>
      <c r="BN9" s="216">
        <v>1.0372605544629145E-3</v>
      </c>
      <c r="BO9" s="216">
        <v>3.0379988467903972E-5</v>
      </c>
      <c r="BP9" s="216">
        <v>1.3844838586488129E-5</v>
      </c>
      <c r="BQ9" s="216">
        <v>8.5288781722857752E-6</v>
      </c>
      <c r="BR9" s="216">
        <v>2.9047981455768637E-5</v>
      </c>
      <c r="BS9" s="216">
        <v>7.4445936120423745E-6</v>
      </c>
      <c r="BT9" s="216">
        <v>5.9012199576069114E-5</v>
      </c>
      <c r="BU9" s="216">
        <v>4.3521501491801467E-5</v>
      </c>
    </row>
    <row r="10" spans="1:73" ht="21.75" customHeight="1" x14ac:dyDescent="0.25">
      <c r="A10" s="210">
        <v>5</v>
      </c>
      <c r="B10" s="212" t="s">
        <v>346</v>
      </c>
      <c r="C10" s="214" t="s">
        <v>8</v>
      </c>
      <c r="D10" s="216">
        <v>0</v>
      </c>
      <c r="E10" s="216">
        <v>0</v>
      </c>
      <c r="F10" s="216">
        <v>0</v>
      </c>
      <c r="G10" s="216">
        <v>0</v>
      </c>
      <c r="H10" s="216">
        <v>0</v>
      </c>
      <c r="I10" s="216">
        <v>0</v>
      </c>
      <c r="J10" s="216">
        <v>0</v>
      </c>
      <c r="K10" s="216">
        <v>0</v>
      </c>
      <c r="L10" s="216">
        <v>0</v>
      </c>
      <c r="M10" s="216">
        <v>0</v>
      </c>
      <c r="N10" s="216">
        <v>0</v>
      </c>
      <c r="O10" s="216">
        <v>0</v>
      </c>
      <c r="P10" s="216">
        <v>0</v>
      </c>
      <c r="Q10" s="216">
        <v>0</v>
      </c>
      <c r="R10" s="216">
        <v>0</v>
      </c>
      <c r="S10" s="216">
        <v>0</v>
      </c>
      <c r="T10" s="216">
        <v>0</v>
      </c>
      <c r="U10" s="216">
        <v>0</v>
      </c>
      <c r="V10" s="216">
        <v>0</v>
      </c>
      <c r="W10" s="216">
        <v>0</v>
      </c>
      <c r="X10" s="216">
        <v>0</v>
      </c>
      <c r="Y10" s="216">
        <v>0</v>
      </c>
      <c r="Z10" s="216">
        <v>0</v>
      </c>
      <c r="AA10" s="216">
        <v>0</v>
      </c>
      <c r="AB10" s="216">
        <v>0</v>
      </c>
      <c r="AC10" s="216">
        <v>0</v>
      </c>
      <c r="AD10" s="216">
        <v>0</v>
      </c>
      <c r="AE10" s="216">
        <v>0</v>
      </c>
      <c r="AF10" s="216">
        <v>0</v>
      </c>
      <c r="AG10" s="216">
        <v>0</v>
      </c>
      <c r="AH10" s="216">
        <v>0</v>
      </c>
      <c r="AI10" s="216">
        <v>0</v>
      </c>
      <c r="AJ10" s="216">
        <v>0</v>
      </c>
      <c r="AK10" s="216">
        <v>0</v>
      </c>
      <c r="AL10" s="216">
        <v>0</v>
      </c>
      <c r="AM10" s="216">
        <v>0</v>
      </c>
      <c r="AN10" s="216">
        <v>0</v>
      </c>
      <c r="AO10" s="216">
        <v>0</v>
      </c>
      <c r="AP10" s="216">
        <v>0</v>
      </c>
      <c r="AQ10" s="216">
        <v>0</v>
      </c>
      <c r="AR10" s="216">
        <v>0</v>
      </c>
      <c r="AS10" s="216">
        <v>0</v>
      </c>
      <c r="AT10" s="216">
        <v>0</v>
      </c>
      <c r="AU10" s="216">
        <v>0</v>
      </c>
      <c r="AV10" s="216">
        <v>0</v>
      </c>
      <c r="AW10" s="216">
        <v>0</v>
      </c>
      <c r="AX10" s="216">
        <v>0</v>
      </c>
      <c r="AY10" s="216">
        <v>0</v>
      </c>
      <c r="AZ10" s="216">
        <v>0</v>
      </c>
      <c r="BA10" s="216">
        <v>0</v>
      </c>
      <c r="BB10" s="216">
        <v>0</v>
      </c>
      <c r="BC10" s="216">
        <v>0</v>
      </c>
      <c r="BD10" s="216">
        <v>0</v>
      </c>
      <c r="BE10" s="216">
        <v>0</v>
      </c>
      <c r="BF10" s="216">
        <v>0</v>
      </c>
      <c r="BG10" s="216">
        <v>0</v>
      </c>
      <c r="BH10" s="216">
        <v>0</v>
      </c>
      <c r="BI10" s="216">
        <v>0</v>
      </c>
      <c r="BJ10" s="216">
        <v>0</v>
      </c>
      <c r="BK10" s="216">
        <v>0</v>
      </c>
      <c r="BL10" s="216">
        <v>0</v>
      </c>
      <c r="BM10" s="216">
        <v>0</v>
      </c>
      <c r="BN10" s="216">
        <v>0</v>
      </c>
      <c r="BO10" s="216">
        <v>0</v>
      </c>
      <c r="BP10" s="216">
        <v>0</v>
      </c>
      <c r="BQ10" s="216">
        <v>0</v>
      </c>
      <c r="BR10" s="216">
        <v>0</v>
      </c>
      <c r="BS10" s="216">
        <v>0</v>
      </c>
      <c r="BT10" s="216">
        <v>0</v>
      </c>
      <c r="BU10" s="216">
        <v>0</v>
      </c>
    </row>
    <row r="11" spans="1:73" ht="21.75" customHeight="1" x14ac:dyDescent="0.25">
      <c r="A11" s="210">
        <v>6</v>
      </c>
      <c r="B11" s="212" t="s">
        <v>347</v>
      </c>
      <c r="C11" s="214" t="s">
        <v>268</v>
      </c>
      <c r="D11" s="216">
        <v>3.6928663046409231E-6</v>
      </c>
      <c r="E11" s="216">
        <v>6.8315247953095844E-7</v>
      </c>
      <c r="F11" s="216">
        <v>7.3795668526338009E-7</v>
      </c>
      <c r="G11" s="216">
        <v>7.8809454837847861E-7</v>
      </c>
      <c r="H11" s="216">
        <v>8.1122503672241909E-7</v>
      </c>
      <c r="I11" s="216">
        <v>0</v>
      </c>
      <c r="J11" s="216">
        <v>6.7760465129515998E-7</v>
      </c>
      <c r="K11" s="216">
        <v>0</v>
      </c>
      <c r="L11" s="216">
        <v>7.3031188699445982E-7</v>
      </c>
      <c r="M11" s="216">
        <v>7.4396477178012666E-7</v>
      </c>
      <c r="N11" s="216">
        <v>0</v>
      </c>
      <c r="O11" s="216">
        <v>6.454548681819795E-7</v>
      </c>
      <c r="P11" s="216">
        <v>8.4085619341037823E-7</v>
      </c>
      <c r="Q11" s="216">
        <v>5.2374502835031835E-7</v>
      </c>
      <c r="R11" s="216">
        <v>0</v>
      </c>
      <c r="S11" s="216">
        <v>6.1467896393401915E-7</v>
      </c>
      <c r="T11" s="216">
        <v>1.299835700767423E-6</v>
      </c>
      <c r="U11" s="216">
        <v>0</v>
      </c>
      <c r="V11" s="216">
        <v>1.4048594086946748E-6</v>
      </c>
      <c r="W11" s="216">
        <v>5.7163407971322918E-7</v>
      </c>
      <c r="X11" s="216">
        <v>0</v>
      </c>
      <c r="Y11" s="216">
        <v>0</v>
      </c>
      <c r="Z11" s="216">
        <v>0</v>
      </c>
      <c r="AA11" s="216">
        <v>0</v>
      </c>
      <c r="AB11" s="216">
        <v>8.350751609398604E-7</v>
      </c>
      <c r="AC11" s="216">
        <v>4.2120479735415996E-7</v>
      </c>
      <c r="AD11" s="216">
        <v>7.533116994768439E-7</v>
      </c>
      <c r="AE11" s="216">
        <v>0</v>
      </c>
      <c r="AF11" s="216">
        <v>9.2753607256492583E-6</v>
      </c>
      <c r="AG11" s="216">
        <v>1.0860499416391057E-5</v>
      </c>
      <c r="AH11" s="216">
        <v>1.2206501023919352E-5</v>
      </c>
      <c r="AI11" s="216">
        <v>1.1914591637164451E-5</v>
      </c>
      <c r="AJ11" s="216">
        <v>1.1564814801664441E-5</v>
      </c>
      <c r="AK11" s="216">
        <v>1.0320223060403816E-5</v>
      </c>
      <c r="AL11" s="216">
        <v>1.8071908122419104E-5</v>
      </c>
      <c r="AM11" s="216">
        <v>1.6533376162650632E-5</v>
      </c>
      <c r="AN11" s="216">
        <v>1.1182147172358673E-5</v>
      </c>
      <c r="AO11" s="216">
        <v>1.3692440403653143E-5</v>
      </c>
      <c r="AP11" s="216">
        <v>0</v>
      </c>
      <c r="AQ11" s="216">
        <v>0</v>
      </c>
      <c r="AR11" s="216">
        <v>1.3353385667477328E-5</v>
      </c>
      <c r="AS11" s="216">
        <v>1.3731359679235437E-5</v>
      </c>
      <c r="AT11" s="216">
        <v>1.1167669151100796E-5</v>
      </c>
      <c r="AU11" s="216">
        <v>2.8359408233681523E-5</v>
      </c>
      <c r="AV11" s="216">
        <v>2.8135330941830202E-5</v>
      </c>
      <c r="AW11" s="216">
        <v>0</v>
      </c>
      <c r="AX11" s="216">
        <v>9.4510812036897022E-6</v>
      </c>
      <c r="AY11" s="216">
        <v>1.1874792191136656E-5</v>
      </c>
      <c r="AZ11" s="216">
        <v>0</v>
      </c>
      <c r="BA11" s="216">
        <v>2.2078345007258257E-5</v>
      </c>
      <c r="BB11" s="216">
        <v>1.1260677032119875E-5</v>
      </c>
      <c r="BC11" s="216">
        <v>1.3050051920563713E-5</v>
      </c>
      <c r="BD11" s="216">
        <v>1.1495718367440782E-5</v>
      </c>
      <c r="BE11" s="216">
        <v>1.1994530494094693E-5</v>
      </c>
      <c r="BF11" s="216">
        <v>1.4347819848773978E-5</v>
      </c>
      <c r="BG11" s="216">
        <v>1.8045112781954888E-5</v>
      </c>
      <c r="BH11" s="216">
        <v>6.9918824245051498E-6</v>
      </c>
      <c r="BI11" s="216">
        <v>1.1314429615357883E-5</v>
      </c>
      <c r="BJ11" s="216">
        <v>1.7158250544774456E-5</v>
      </c>
      <c r="BK11" s="216">
        <v>8.4972235322108502E-6</v>
      </c>
      <c r="BL11" s="216">
        <v>1.8716018728496074E-5</v>
      </c>
      <c r="BM11" s="216">
        <v>1.2452408451449616E-5</v>
      </c>
      <c r="BN11" s="216">
        <v>0</v>
      </c>
      <c r="BO11" s="216">
        <v>6.8877706647879454E-6</v>
      </c>
      <c r="BP11" s="216">
        <v>0</v>
      </c>
      <c r="BQ11" s="216">
        <v>0</v>
      </c>
      <c r="BR11" s="216">
        <v>0</v>
      </c>
      <c r="BS11" s="216">
        <v>1.1580478952065915E-5</v>
      </c>
      <c r="BT11" s="216">
        <v>7.1771594079002981E-6</v>
      </c>
      <c r="BU11" s="216">
        <v>1.1220387103355067E-5</v>
      </c>
    </row>
    <row r="12" spans="1:73" ht="21.75" customHeight="1" x14ac:dyDescent="0.25">
      <c r="A12" s="210">
        <v>7</v>
      </c>
      <c r="B12" s="212" t="s">
        <v>348</v>
      </c>
      <c r="C12" s="214" t="s">
        <v>349</v>
      </c>
      <c r="D12" s="216">
        <v>6.6191215672160558E-3</v>
      </c>
      <c r="E12" s="216">
        <v>2.1771044793932348E-3</v>
      </c>
      <c r="F12" s="216">
        <v>1.8897840781786392E-3</v>
      </c>
      <c r="G12" s="216">
        <v>1.949745912688356E-3</v>
      </c>
      <c r="H12" s="216">
        <v>1.9654823746874609E-3</v>
      </c>
      <c r="I12" s="216">
        <v>1.4135782482685641E-3</v>
      </c>
      <c r="J12" s="216">
        <v>1.8176067166341371E-3</v>
      </c>
      <c r="K12" s="216">
        <v>1.3681102362204725E-3</v>
      </c>
      <c r="L12" s="216">
        <v>1.8398990806347093E-3</v>
      </c>
      <c r="M12" s="216">
        <v>1.8385849393259531E-3</v>
      </c>
      <c r="N12" s="216">
        <v>1.910194335743185E-3</v>
      </c>
      <c r="O12" s="216">
        <v>1.8082418132118157E-3</v>
      </c>
      <c r="P12" s="216">
        <v>1.3781633009996097E-3</v>
      </c>
      <c r="Q12" s="216">
        <v>2.0761252923806621E-3</v>
      </c>
      <c r="R12" s="216">
        <v>1.5794669299111549E-3</v>
      </c>
      <c r="S12" s="216">
        <v>2.5360885703212713E-3</v>
      </c>
      <c r="T12" s="216">
        <v>3.2352910592101159E-3</v>
      </c>
      <c r="U12" s="216">
        <v>8.8849477509432648E-3</v>
      </c>
      <c r="V12" s="216">
        <v>2.7788119103980668E-3</v>
      </c>
      <c r="W12" s="216">
        <v>2.492161263526904E-3</v>
      </c>
      <c r="X12" s="216">
        <v>2.7503932202807119E-3</v>
      </c>
      <c r="Y12" s="216">
        <v>1.1374863589972181E-3</v>
      </c>
      <c r="Z12" s="216">
        <v>4.8845097722500404E-3</v>
      </c>
      <c r="AA12" s="216">
        <v>2.4128267118921323E-3</v>
      </c>
      <c r="AB12" s="216">
        <v>2.6730755901684931E-3</v>
      </c>
      <c r="AC12" s="216">
        <v>3.3397328382211342E-3</v>
      </c>
      <c r="AD12" s="216">
        <v>2.0544693323982224E-3</v>
      </c>
      <c r="AE12" s="216">
        <v>3.4764460689639268E-3</v>
      </c>
      <c r="AF12" s="216">
        <v>1.5385762252579753E-2</v>
      </c>
      <c r="AG12" s="216">
        <v>1.5660023579532417E-2</v>
      </c>
      <c r="AH12" s="216">
        <v>1.3522900822654759E-2</v>
      </c>
      <c r="AI12" s="216">
        <v>1.3375026787429486E-2</v>
      </c>
      <c r="AJ12" s="216">
        <v>1.4806614992909957E-2</v>
      </c>
      <c r="AK12" s="216">
        <v>2.3258641840697036E-2</v>
      </c>
      <c r="AL12" s="216">
        <v>4.3625586207519718E-2</v>
      </c>
      <c r="AM12" s="216">
        <v>3.6255332013812457E-3</v>
      </c>
      <c r="AN12" s="216">
        <v>3.76779506302317E-3</v>
      </c>
      <c r="AO12" s="216">
        <v>1.8475666251329306E-2</v>
      </c>
      <c r="AP12" s="216">
        <v>1.9033674963396779E-2</v>
      </c>
      <c r="AQ12" s="216">
        <v>5.2200240121104561E-3</v>
      </c>
      <c r="AR12" s="216">
        <v>7.486241839829477E-3</v>
      </c>
      <c r="AS12" s="216">
        <v>6.6505552046430307E-3</v>
      </c>
      <c r="AT12" s="216">
        <v>7.1082214146756572E-3</v>
      </c>
      <c r="AU12" s="216">
        <v>5.1330528902963557E-3</v>
      </c>
      <c r="AV12" s="216">
        <v>4.3750439614545968E-3</v>
      </c>
      <c r="AW12" s="216">
        <v>2.2910648470963243E-3</v>
      </c>
      <c r="AX12" s="216">
        <v>1.6114093452290944E-2</v>
      </c>
      <c r="AY12" s="216">
        <v>1.6458461976915403E-2</v>
      </c>
      <c r="AZ12" s="216">
        <v>1.4771253935914058E-2</v>
      </c>
      <c r="BA12" s="216">
        <v>1.8523731461089675E-2</v>
      </c>
      <c r="BB12" s="216">
        <v>1.5400383426052943E-2</v>
      </c>
      <c r="BC12" s="216">
        <v>1.1528788725252285E-2</v>
      </c>
      <c r="BD12" s="216">
        <v>1.4014325755216444E-2</v>
      </c>
      <c r="BE12" s="216">
        <v>6.1052160214941989E-3</v>
      </c>
      <c r="BF12" s="216">
        <v>4.0704764910971775E-2</v>
      </c>
      <c r="BG12" s="216">
        <v>2.3398496240601505E-3</v>
      </c>
      <c r="BH12" s="216">
        <v>4.7195206365409758E-3</v>
      </c>
      <c r="BI12" s="216">
        <v>2.8628739621031261E-2</v>
      </c>
      <c r="BJ12" s="216">
        <v>0.11708790171754088</v>
      </c>
      <c r="BK12" s="216">
        <v>1.7814429135280047E-2</v>
      </c>
      <c r="BL12" s="216">
        <v>1.0193991534120862E-2</v>
      </c>
      <c r="BM12" s="216">
        <v>1.9400852367358501E-2</v>
      </c>
      <c r="BN12" s="216">
        <v>3.0967564106018183E-2</v>
      </c>
      <c r="BO12" s="216">
        <v>1.4972660470296981E-2</v>
      </c>
      <c r="BP12" s="216">
        <v>9.4987130068797318E-3</v>
      </c>
      <c r="BQ12" s="216">
        <v>3.5955313552021892E-3</v>
      </c>
      <c r="BR12" s="216">
        <v>1.2316344137245903E-3</v>
      </c>
      <c r="BS12" s="216">
        <v>1.538301193368356E-2</v>
      </c>
      <c r="BT12" s="216">
        <v>2.5083374668455109E-2</v>
      </c>
      <c r="BU12" s="216">
        <v>1.7698630602755797E-2</v>
      </c>
    </row>
    <row r="13" spans="1:73" ht="21.75" customHeight="1" x14ac:dyDescent="0.25">
      <c r="A13" s="210">
        <v>8</v>
      </c>
      <c r="B13" s="212" t="s">
        <v>350</v>
      </c>
      <c r="C13" s="214" t="s">
        <v>269</v>
      </c>
      <c r="D13" s="216">
        <v>0</v>
      </c>
      <c r="E13" s="216">
        <v>0</v>
      </c>
      <c r="F13" s="216">
        <v>0</v>
      </c>
      <c r="G13" s="216">
        <v>0</v>
      </c>
      <c r="H13" s="216">
        <v>0</v>
      </c>
      <c r="I13" s="216">
        <v>0</v>
      </c>
      <c r="J13" s="216">
        <v>0</v>
      </c>
      <c r="K13" s="216">
        <v>0</v>
      </c>
      <c r="L13" s="216">
        <v>0</v>
      </c>
      <c r="M13" s="216">
        <v>0</v>
      </c>
      <c r="N13" s="216">
        <v>0</v>
      </c>
      <c r="O13" s="216">
        <v>0</v>
      </c>
      <c r="P13" s="216">
        <v>0</v>
      </c>
      <c r="Q13" s="216">
        <v>0</v>
      </c>
      <c r="R13" s="216">
        <v>0</v>
      </c>
      <c r="S13" s="216">
        <v>0</v>
      </c>
      <c r="T13" s="216">
        <v>0</v>
      </c>
      <c r="U13" s="216">
        <v>0</v>
      </c>
      <c r="V13" s="216">
        <v>0</v>
      </c>
      <c r="W13" s="216">
        <v>0</v>
      </c>
      <c r="X13" s="216">
        <v>0</v>
      </c>
      <c r="Y13" s="216">
        <v>0</v>
      </c>
      <c r="Z13" s="216">
        <v>0</v>
      </c>
      <c r="AA13" s="216">
        <v>0</v>
      </c>
      <c r="AB13" s="216">
        <v>0</v>
      </c>
      <c r="AC13" s="216">
        <v>0</v>
      </c>
      <c r="AD13" s="216">
        <v>0</v>
      </c>
      <c r="AE13" s="216">
        <v>0</v>
      </c>
      <c r="AF13" s="216">
        <v>0</v>
      </c>
      <c r="AG13" s="216">
        <v>0</v>
      </c>
      <c r="AH13" s="216">
        <v>0</v>
      </c>
      <c r="AI13" s="216">
        <v>0</v>
      </c>
      <c r="AJ13" s="216">
        <v>0</v>
      </c>
      <c r="AK13" s="216">
        <v>0</v>
      </c>
      <c r="AL13" s="216">
        <v>0</v>
      </c>
      <c r="AM13" s="216">
        <v>0</v>
      </c>
      <c r="AN13" s="216">
        <v>0</v>
      </c>
      <c r="AO13" s="216">
        <v>0</v>
      </c>
      <c r="AP13" s="216">
        <v>0</v>
      </c>
      <c r="AQ13" s="216">
        <v>0</v>
      </c>
      <c r="AR13" s="216">
        <v>0</v>
      </c>
      <c r="AS13" s="216">
        <v>0</v>
      </c>
      <c r="AT13" s="216">
        <v>0</v>
      </c>
      <c r="AU13" s="216">
        <v>0</v>
      </c>
      <c r="AV13" s="216">
        <v>0</v>
      </c>
      <c r="AW13" s="216">
        <v>0</v>
      </c>
      <c r="AX13" s="216">
        <v>0</v>
      </c>
      <c r="AY13" s="216">
        <v>0</v>
      </c>
      <c r="AZ13" s="216">
        <v>0</v>
      </c>
      <c r="BA13" s="216">
        <v>0</v>
      </c>
      <c r="BB13" s="216">
        <v>0</v>
      </c>
      <c r="BC13" s="216">
        <v>0</v>
      </c>
      <c r="BD13" s="216">
        <v>0</v>
      </c>
      <c r="BE13" s="216">
        <v>0</v>
      </c>
      <c r="BF13" s="216">
        <v>0</v>
      </c>
      <c r="BG13" s="216">
        <v>0</v>
      </c>
      <c r="BH13" s="216">
        <v>0</v>
      </c>
      <c r="BI13" s="216">
        <v>0</v>
      </c>
      <c r="BJ13" s="216">
        <v>0</v>
      </c>
      <c r="BK13" s="216">
        <v>0</v>
      </c>
      <c r="BL13" s="216">
        <v>0</v>
      </c>
      <c r="BM13" s="216">
        <v>0</v>
      </c>
      <c r="BN13" s="216">
        <v>0</v>
      </c>
      <c r="BO13" s="216">
        <v>0</v>
      </c>
      <c r="BP13" s="216">
        <v>0</v>
      </c>
      <c r="BQ13" s="216">
        <v>0</v>
      </c>
      <c r="BR13" s="216">
        <v>0</v>
      </c>
      <c r="BS13" s="216">
        <v>0</v>
      </c>
      <c r="BT13" s="216">
        <v>0</v>
      </c>
      <c r="BU13" s="216">
        <v>0</v>
      </c>
    </row>
    <row r="14" spans="1:73" ht="21.75" customHeight="1" x14ac:dyDescent="0.25">
      <c r="A14" s="210">
        <v>9</v>
      </c>
      <c r="B14" s="212" t="s">
        <v>351</v>
      </c>
      <c r="C14" s="214" t="s">
        <v>352</v>
      </c>
      <c r="D14" s="216">
        <v>0</v>
      </c>
      <c r="E14" s="216">
        <v>0</v>
      </c>
      <c r="F14" s="216">
        <v>0</v>
      </c>
      <c r="G14" s="216">
        <v>0</v>
      </c>
      <c r="H14" s="216">
        <v>0</v>
      </c>
      <c r="I14" s="216">
        <v>0</v>
      </c>
      <c r="J14" s="216">
        <v>0</v>
      </c>
      <c r="K14" s="216">
        <v>0</v>
      </c>
      <c r="L14" s="216">
        <v>0</v>
      </c>
      <c r="M14" s="216">
        <v>0</v>
      </c>
      <c r="N14" s="216">
        <v>0</v>
      </c>
      <c r="O14" s="216">
        <v>0</v>
      </c>
      <c r="P14" s="216">
        <v>0</v>
      </c>
      <c r="Q14" s="216">
        <v>0</v>
      </c>
      <c r="R14" s="216">
        <v>0</v>
      </c>
      <c r="S14" s="216">
        <v>0</v>
      </c>
      <c r="T14" s="216">
        <v>0</v>
      </c>
      <c r="U14" s="216">
        <v>0</v>
      </c>
      <c r="V14" s="216">
        <v>0</v>
      </c>
      <c r="W14" s="216">
        <v>0</v>
      </c>
      <c r="X14" s="216">
        <v>0</v>
      </c>
      <c r="Y14" s="216">
        <v>0</v>
      </c>
      <c r="Z14" s="216">
        <v>0</v>
      </c>
      <c r="AA14" s="216">
        <v>0</v>
      </c>
      <c r="AB14" s="216">
        <v>0</v>
      </c>
      <c r="AC14" s="216">
        <v>0</v>
      </c>
      <c r="AD14" s="216">
        <v>0</v>
      </c>
      <c r="AE14" s="216">
        <v>0</v>
      </c>
      <c r="AF14" s="216">
        <v>0</v>
      </c>
      <c r="AG14" s="216">
        <v>0</v>
      </c>
      <c r="AH14" s="216">
        <v>0</v>
      </c>
      <c r="AI14" s="216">
        <v>0</v>
      </c>
      <c r="AJ14" s="216">
        <v>0</v>
      </c>
      <c r="AK14" s="216">
        <v>0</v>
      </c>
      <c r="AL14" s="216">
        <v>0</v>
      </c>
      <c r="AM14" s="216">
        <v>0</v>
      </c>
      <c r="AN14" s="216">
        <v>0</v>
      </c>
      <c r="AO14" s="216">
        <v>0</v>
      </c>
      <c r="AP14" s="216">
        <v>0</v>
      </c>
      <c r="AQ14" s="216">
        <v>0</v>
      </c>
      <c r="AR14" s="216">
        <v>0</v>
      </c>
      <c r="AS14" s="216">
        <v>0</v>
      </c>
      <c r="AT14" s="216">
        <v>0</v>
      </c>
      <c r="AU14" s="216">
        <v>0</v>
      </c>
      <c r="AV14" s="216">
        <v>0</v>
      </c>
      <c r="AW14" s="216">
        <v>0</v>
      </c>
      <c r="AX14" s="216">
        <v>0</v>
      </c>
      <c r="AY14" s="216">
        <v>0</v>
      </c>
      <c r="AZ14" s="216">
        <v>0</v>
      </c>
      <c r="BA14" s="216">
        <v>0</v>
      </c>
      <c r="BB14" s="216">
        <v>0</v>
      </c>
      <c r="BC14" s="216">
        <v>0</v>
      </c>
      <c r="BD14" s="216">
        <v>0</v>
      </c>
      <c r="BE14" s="216">
        <v>0</v>
      </c>
      <c r="BF14" s="216">
        <v>0</v>
      </c>
      <c r="BG14" s="216">
        <v>0</v>
      </c>
      <c r="BH14" s="216">
        <v>0</v>
      </c>
      <c r="BI14" s="216">
        <v>0</v>
      </c>
      <c r="BJ14" s="216">
        <v>0</v>
      </c>
      <c r="BK14" s="216">
        <v>0</v>
      </c>
      <c r="BL14" s="216">
        <v>0</v>
      </c>
      <c r="BM14" s="216">
        <v>0</v>
      </c>
      <c r="BN14" s="216">
        <v>0</v>
      </c>
      <c r="BO14" s="216">
        <v>0</v>
      </c>
      <c r="BP14" s="216">
        <v>0</v>
      </c>
      <c r="BQ14" s="216">
        <v>0</v>
      </c>
      <c r="BR14" s="216">
        <v>0</v>
      </c>
      <c r="BS14" s="216">
        <v>0</v>
      </c>
      <c r="BT14" s="216">
        <v>0</v>
      </c>
      <c r="BU14" s="216">
        <v>0</v>
      </c>
    </row>
    <row r="15" spans="1:73" ht="21.75" customHeight="1" x14ac:dyDescent="0.25">
      <c r="A15" s="210">
        <v>10</v>
      </c>
      <c r="B15" s="212" t="s">
        <v>353</v>
      </c>
      <c r="C15" s="214" t="s">
        <v>270</v>
      </c>
      <c r="D15" s="216">
        <v>2.6480126629960743E-5</v>
      </c>
      <c r="E15" s="216">
        <v>0</v>
      </c>
      <c r="F15" s="216">
        <v>0</v>
      </c>
      <c r="G15" s="216">
        <v>0</v>
      </c>
      <c r="H15" s="216">
        <v>0</v>
      </c>
      <c r="I15" s="216">
        <v>0</v>
      </c>
      <c r="J15" s="216">
        <v>0</v>
      </c>
      <c r="K15" s="216">
        <v>0</v>
      </c>
      <c r="L15" s="216">
        <v>0</v>
      </c>
      <c r="M15" s="216">
        <v>0</v>
      </c>
      <c r="N15" s="216">
        <v>0</v>
      </c>
      <c r="O15" s="216">
        <v>0</v>
      </c>
      <c r="P15" s="216">
        <v>0</v>
      </c>
      <c r="Q15" s="216">
        <v>0</v>
      </c>
      <c r="R15" s="216">
        <v>0</v>
      </c>
      <c r="S15" s="216">
        <v>0</v>
      </c>
      <c r="T15" s="216">
        <v>0</v>
      </c>
      <c r="U15" s="216">
        <v>0</v>
      </c>
      <c r="V15" s="216">
        <v>0</v>
      </c>
      <c r="W15" s="216">
        <v>0</v>
      </c>
      <c r="X15" s="216">
        <v>0</v>
      </c>
      <c r="Y15" s="216">
        <v>0</v>
      </c>
      <c r="Z15" s="216">
        <v>0</v>
      </c>
      <c r="AA15" s="216">
        <v>0</v>
      </c>
      <c r="AB15" s="216">
        <v>0</v>
      </c>
      <c r="AC15" s="216">
        <v>0</v>
      </c>
      <c r="AD15" s="216">
        <v>0</v>
      </c>
      <c r="AE15" s="216">
        <v>0</v>
      </c>
      <c r="AF15" s="216">
        <v>7.4251961787869458E-5</v>
      </c>
      <c r="AG15" s="216">
        <v>1.2354838809774189E-4</v>
      </c>
      <c r="AH15" s="216">
        <v>0</v>
      </c>
      <c r="AI15" s="216">
        <v>0</v>
      </c>
      <c r="AJ15" s="216">
        <v>0</v>
      </c>
      <c r="AK15" s="216">
        <v>0</v>
      </c>
      <c r="AL15" s="216">
        <v>0</v>
      </c>
      <c r="AM15" s="216">
        <v>0</v>
      </c>
      <c r="AN15" s="216">
        <v>0</v>
      </c>
      <c r="AO15" s="216">
        <v>0</v>
      </c>
      <c r="AP15" s="216">
        <v>0</v>
      </c>
      <c r="AQ15" s="216">
        <v>0</v>
      </c>
      <c r="AR15" s="216">
        <v>0</v>
      </c>
      <c r="AS15" s="216">
        <v>0</v>
      </c>
      <c r="AT15" s="216">
        <v>0</v>
      </c>
      <c r="AU15" s="216">
        <v>0</v>
      </c>
      <c r="AV15" s="216">
        <v>0</v>
      </c>
      <c r="AW15" s="216">
        <v>0</v>
      </c>
      <c r="AX15" s="216">
        <v>0</v>
      </c>
      <c r="AY15" s="216">
        <v>0</v>
      </c>
      <c r="AZ15" s="216">
        <v>0</v>
      </c>
      <c r="BA15" s="216">
        <v>0</v>
      </c>
      <c r="BB15" s="216">
        <v>0</v>
      </c>
      <c r="BC15" s="216">
        <v>0</v>
      </c>
      <c r="BD15" s="216">
        <v>0</v>
      </c>
      <c r="BE15" s="216">
        <v>0</v>
      </c>
      <c r="BF15" s="216">
        <v>0</v>
      </c>
      <c r="BG15" s="216">
        <v>0</v>
      </c>
      <c r="BH15" s="216">
        <v>0</v>
      </c>
      <c r="BI15" s="216">
        <v>0</v>
      </c>
      <c r="BJ15" s="216">
        <v>0</v>
      </c>
      <c r="BK15" s="216">
        <v>0</v>
      </c>
      <c r="BL15" s="216">
        <v>0</v>
      </c>
      <c r="BM15" s="216">
        <v>0</v>
      </c>
      <c r="BN15" s="216">
        <v>1.5678074114908989E-3</v>
      </c>
      <c r="BO15" s="216">
        <v>0</v>
      </c>
      <c r="BP15" s="216">
        <v>0</v>
      </c>
      <c r="BQ15" s="216">
        <v>0</v>
      </c>
      <c r="BR15" s="216">
        <v>0</v>
      </c>
      <c r="BS15" s="216">
        <v>0</v>
      </c>
      <c r="BT15" s="216">
        <v>0</v>
      </c>
      <c r="BU15" s="216">
        <v>0</v>
      </c>
    </row>
    <row r="16" spans="1:73" ht="21.75" customHeight="1" x14ac:dyDescent="0.25">
      <c r="A16" s="210">
        <v>11</v>
      </c>
      <c r="B16" s="212" t="s">
        <v>354</v>
      </c>
      <c r="C16" s="214" t="s">
        <v>271</v>
      </c>
      <c r="D16" s="216">
        <v>0</v>
      </c>
      <c r="E16" s="216">
        <v>0</v>
      </c>
      <c r="F16" s="216">
        <v>0</v>
      </c>
      <c r="G16" s="216">
        <v>0</v>
      </c>
      <c r="H16" s="216">
        <v>0</v>
      </c>
      <c r="I16" s="216">
        <v>0</v>
      </c>
      <c r="J16" s="216">
        <v>0</v>
      </c>
      <c r="K16" s="216">
        <v>0</v>
      </c>
      <c r="L16" s="216">
        <v>0</v>
      </c>
      <c r="M16" s="216">
        <v>0</v>
      </c>
      <c r="N16" s="216">
        <v>0</v>
      </c>
      <c r="O16" s="216">
        <v>0</v>
      </c>
      <c r="P16" s="216">
        <v>0</v>
      </c>
      <c r="Q16" s="216">
        <v>0</v>
      </c>
      <c r="R16" s="216">
        <v>0</v>
      </c>
      <c r="S16" s="216">
        <v>0</v>
      </c>
      <c r="T16" s="216">
        <v>0</v>
      </c>
      <c r="U16" s="216">
        <v>0</v>
      </c>
      <c r="V16" s="216">
        <v>0</v>
      </c>
      <c r="W16" s="216">
        <v>0</v>
      </c>
      <c r="X16" s="216">
        <v>0</v>
      </c>
      <c r="Y16" s="216">
        <v>0</v>
      </c>
      <c r="Z16" s="216">
        <v>0</v>
      </c>
      <c r="AA16" s="216">
        <v>0</v>
      </c>
      <c r="AB16" s="216">
        <v>0</v>
      </c>
      <c r="AC16" s="216">
        <v>0</v>
      </c>
      <c r="AD16" s="216">
        <v>0</v>
      </c>
      <c r="AE16" s="216">
        <v>0</v>
      </c>
      <c r="AF16" s="216">
        <v>0</v>
      </c>
      <c r="AG16" s="216">
        <v>0</v>
      </c>
      <c r="AH16" s="216">
        <v>0</v>
      </c>
      <c r="AI16" s="216">
        <v>0</v>
      </c>
      <c r="AJ16" s="216">
        <v>0</v>
      </c>
      <c r="AK16" s="216">
        <v>0</v>
      </c>
      <c r="AL16" s="216">
        <v>0</v>
      </c>
      <c r="AM16" s="216">
        <v>0</v>
      </c>
      <c r="AN16" s="216">
        <v>0</v>
      </c>
      <c r="AO16" s="216">
        <v>0</v>
      </c>
      <c r="AP16" s="216">
        <v>0</v>
      </c>
      <c r="AQ16" s="216">
        <v>0</v>
      </c>
      <c r="AR16" s="216">
        <v>0</v>
      </c>
      <c r="AS16" s="216">
        <v>0</v>
      </c>
      <c r="AT16" s="216">
        <v>0</v>
      </c>
      <c r="AU16" s="216">
        <v>0</v>
      </c>
      <c r="AV16" s="216">
        <v>0</v>
      </c>
      <c r="AW16" s="216">
        <v>0</v>
      </c>
      <c r="AX16" s="216">
        <v>0</v>
      </c>
      <c r="AY16" s="216">
        <v>0</v>
      </c>
      <c r="AZ16" s="216">
        <v>0</v>
      </c>
      <c r="BA16" s="216">
        <v>0</v>
      </c>
      <c r="BB16" s="216">
        <v>0</v>
      </c>
      <c r="BC16" s="216">
        <v>0</v>
      </c>
      <c r="BD16" s="216">
        <v>0</v>
      </c>
      <c r="BE16" s="216">
        <v>0</v>
      </c>
      <c r="BF16" s="216">
        <v>0</v>
      </c>
      <c r="BG16" s="216">
        <v>0</v>
      </c>
      <c r="BH16" s="216">
        <v>0</v>
      </c>
      <c r="BI16" s="216">
        <v>0</v>
      </c>
      <c r="BJ16" s="216">
        <v>0</v>
      </c>
      <c r="BK16" s="216">
        <v>0</v>
      </c>
      <c r="BL16" s="216">
        <v>0</v>
      </c>
      <c r="BM16" s="216">
        <v>0</v>
      </c>
      <c r="BN16" s="216">
        <v>0</v>
      </c>
      <c r="BO16" s="216">
        <v>0</v>
      </c>
      <c r="BP16" s="216">
        <v>0</v>
      </c>
      <c r="BQ16" s="216">
        <v>0</v>
      </c>
      <c r="BR16" s="216">
        <v>0</v>
      </c>
      <c r="BS16" s="216">
        <v>0</v>
      </c>
      <c r="BT16" s="216">
        <v>0</v>
      </c>
      <c r="BU16" s="216">
        <v>0</v>
      </c>
    </row>
    <row r="17" spans="1:73" ht="21.75" customHeight="1" x14ac:dyDescent="0.25">
      <c r="A17" s="210">
        <v>12</v>
      </c>
      <c r="B17" s="212" t="s">
        <v>355</v>
      </c>
      <c r="C17" s="214" t="s">
        <v>272</v>
      </c>
      <c r="D17" s="216">
        <v>6.8207765698799082E-4</v>
      </c>
      <c r="E17" s="216">
        <v>4.3205978567935468E-4</v>
      </c>
      <c r="F17" s="216">
        <v>4.7819593205067031E-4</v>
      </c>
      <c r="G17" s="216">
        <v>5.2667232818778896E-4</v>
      </c>
      <c r="H17" s="216">
        <v>5.3193184550798624E-4</v>
      </c>
      <c r="I17" s="216">
        <v>3.4747174817774759E-4</v>
      </c>
      <c r="J17" s="216">
        <v>4.198438419424811E-4</v>
      </c>
      <c r="K17" s="216">
        <v>4.7244094488188977E-4</v>
      </c>
      <c r="L17" s="216">
        <v>3.746499980281579E-4</v>
      </c>
      <c r="M17" s="216">
        <v>3.7644617452074411E-4</v>
      </c>
      <c r="N17" s="216">
        <v>2.7857000729588114E-4</v>
      </c>
      <c r="O17" s="216">
        <v>4.7505478298193697E-4</v>
      </c>
      <c r="P17" s="216">
        <v>4.0192926045016077E-4</v>
      </c>
      <c r="Q17" s="216">
        <v>5.2060255818021646E-4</v>
      </c>
      <c r="R17" s="216">
        <v>5.4999294880834864E-4</v>
      </c>
      <c r="S17" s="216">
        <v>3.7441632390630941E-4</v>
      </c>
      <c r="T17" s="216">
        <v>4.1464758854480792E-4</v>
      </c>
      <c r="U17" s="216">
        <v>1.5648635960565437E-4</v>
      </c>
      <c r="V17" s="216">
        <v>4.3550641669534923E-4</v>
      </c>
      <c r="W17" s="216">
        <v>3.7188879985914936E-4</v>
      </c>
      <c r="X17" s="216">
        <v>1.2032970338728115E-4</v>
      </c>
      <c r="Y17" s="216">
        <v>2.9626287486426945E-4</v>
      </c>
      <c r="Z17" s="216">
        <v>1.4537231465029882E-4</v>
      </c>
      <c r="AA17" s="216">
        <v>3.0430965010404265E-4</v>
      </c>
      <c r="AB17" s="216">
        <v>7.3194337856378761E-4</v>
      </c>
      <c r="AC17" s="216">
        <v>1.0572240413589414E-4</v>
      </c>
      <c r="AD17" s="216">
        <v>3.5801138517637006E-4</v>
      </c>
      <c r="AE17" s="216">
        <v>6.8606481294644661E-4</v>
      </c>
      <c r="AF17" s="216">
        <v>8.5244981907157469E-5</v>
      </c>
      <c r="AG17" s="216">
        <v>1.1709741476018629E-4</v>
      </c>
      <c r="AH17" s="216">
        <v>4.3753172501321312E-5</v>
      </c>
      <c r="AI17" s="216">
        <v>4.4394094867242888E-5</v>
      </c>
      <c r="AJ17" s="216">
        <v>4.7882391108645755E-5</v>
      </c>
      <c r="AK17" s="216">
        <v>3.6345133386639528E-5</v>
      </c>
      <c r="AL17" s="216">
        <v>4.5179770306047765E-5</v>
      </c>
      <c r="AM17" s="216">
        <v>2.8342930564543937E-5</v>
      </c>
      <c r="AN17" s="216">
        <v>6.3561678663933519E-5</v>
      </c>
      <c r="AO17" s="216">
        <v>6.3898055217048006E-5</v>
      </c>
      <c r="AP17" s="216">
        <v>1.0458063166701528E-4</v>
      </c>
      <c r="AQ17" s="216">
        <v>5.2200240121104554E-5</v>
      </c>
      <c r="AR17" s="216">
        <v>3.0045117751823989E-5</v>
      </c>
      <c r="AS17" s="216">
        <v>2.7462719358470875E-5</v>
      </c>
      <c r="AT17" s="216">
        <v>2.3452105217311675E-5</v>
      </c>
      <c r="AU17" s="216">
        <v>5.6718816467363046E-5</v>
      </c>
      <c r="AV17" s="216">
        <v>2.8135330941830202E-5</v>
      </c>
      <c r="AW17" s="216">
        <v>4.9805757545572267E-5</v>
      </c>
      <c r="AX17" s="216">
        <v>5.6706487222138213E-5</v>
      </c>
      <c r="AY17" s="216">
        <v>5.9373960955683275E-5</v>
      </c>
      <c r="AZ17" s="216">
        <v>4.6304871272457863E-5</v>
      </c>
      <c r="BA17" s="216">
        <v>2.2078345007258257E-5</v>
      </c>
      <c r="BB17" s="216">
        <v>2.3104496267688815E-4</v>
      </c>
      <c r="BC17" s="216">
        <v>2.2247231369341947E-4</v>
      </c>
      <c r="BD17" s="216">
        <v>2.1946371428750583E-4</v>
      </c>
      <c r="BE17" s="216">
        <v>1.55928896423231E-4</v>
      </c>
      <c r="BF17" s="216">
        <v>5.0217369470708924E-4</v>
      </c>
      <c r="BG17" s="216">
        <v>2.2255639097744362E-4</v>
      </c>
      <c r="BH17" s="216">
        <v>4.6006586353243881E-4</v>
      </c>
      <c r="BI17" s="216">
        <v>6.9502924780055566E-5</v>
      </c>
      <c r="BJ17" s="216">
        <v>8.5791252723872278E-6</v>
      </c>
      <c r="BK17" s="216">
        <v>3.0590004715959059E-4</v>
      </c>
      <c r="BL17" s="216">
        <v>2.4954691637994766E-5</v>
      </c>
      <c r="BM17" s="216">
        <v>1.4008959507880818E-5</v>
      </c>
      <c r="BN17" s="216">
        <v>9.3260189711950357E-6</v>
      </c>
      <c r="BO17" s="216">
        <v>3.7267759132691916E-5</v>
      </c>
      <c r="BP17" s="216">
        <v>6.5186115011381612E-5</v>
      </c>
      <c r="BQ17" s="216">
        <v>4.020756852649009E-5</v>
      </c>
      <c r="BR17" s="216">
        <v>5.8095962911537274E-5</v>
      </c>
      <c r="BS17" s="216">
        <v>5.2939332352301329E-5</v>
      </c>
      <c r="BT17" s="216">
        <v>2.6316251162301094E-5</v>
      </c>
      <c r="BU17" s="216">
        <v>1.7000586520234947E-5</v>
      </c>
    </row>
    <row r="18" spans="1:73" ht="21.75" customHeight="1" x14ac:dyDescent="0.25">
      <c r="A18" s="210">
        <v>13</v>
      </c>
      <c r="B18" s="212" t="s">
        <v>356</v>
      </c>
      <c r="C18" s="214" t="s">
        <v>357</v>
      </c>
      <c r="D18" s="216">
        <v>2.4380793391848522E-3</v>
      </c>
      <c r="E18" s="216">
        <v>3.3736460472917084E-3</v>
      </c>
      <c r="F18" s="216">
        <v>2.6934189084304601E-3</v>
      </c>
      <c r="G18" s="216">
        <v>2.3306207494261265E-3</v>
      </c>
      <c r="H18" s="216">
        <v>2.3196400478622771E-3</v>
      </c>
      <c r="I18" s="216">
        <v>2.7047516761563306E-3</v>
      </c>
      <c r="J18" s="216">
        <v>3.130126926192862E-3</v>
      </c>
      <c r="K18" s="216">
        <v>4.3996062992125986E-3</v>
      </c>
      <c r="L18" s="216">
        <v>3.194871068305097E-3</v>
      </c>
      <c r="M18" s="216">
        <v>3.2203755087789085E-3</v>
      </c>
      <c r="N18" s="216">
        <v>1.8306029050872189E-3</v>
      </c>
      <c r="O18" s="216">
        <v>2.9645742095598319E-3</v>
      </c>
      <c r="P18" s="216">
        <v>3.4298524129209324E-3</v>
      </c>
      <c r="Q18" s="216">
        <v>2.674765859785076E-3</v>
      </c>
      <c r="R18" s="216">
        <v>4.7948103229445774E-3</v>
      </c>
      <c r="S18" s="216">
        <v>4.2235359960611368E-3</v>
      </c>
      <c r="T18" s="216">
        <v>3.2131938522970698E-3</v>
      </c>
      <c r="U18" s="216">
        <v>1.9995479282944725E-3</v>
      </c>
      <c r="V18" s="216">
        <v>3.3112536262933489E-3</v>
      </c>
      <c r="W18" s="216">
        <v>4.287010611815056E-3</v>
      </c>
      <c r="X18" s="216">
        <v>2.6988233474004486E-3</v>
      </c>
      <c r="Y18" s="216">
        <v>4.5621764721071219E-3</v>
      </c>
      <c r="Z18" s="216">
        <v>1.7606202552091746E-3</v>
      </c>
      <c r="AA18" s="216">
        <v>4.6139597541466704E-3</v>
      </c>
      <c r="AB18" s="216">
        <v>6.4526257685823011E-3</v>
      </c>
      <c r="AC18" s="216">
        <v>1.7265184643547016E-3</v>
      </c>
      <c r="AD18" s="216">
        <v>4.5805117886689494E-3</v>
      </c>
      <c r="AE18" s="216">
        <v>3.2861928015081895E-3</v>
      </c>
      <c r="AF18" s="216">
        <v>1.3320203217755142E-3</v>
      </c>
      <c r="AG18" s="216">
        <v>1.2290329076398631E-3</v>
      </c>
      <c r="AH18" s="216">
        <v>1.2379294350102106E-3</v>
      </c>
      <c r="AI18" s="216">
        <v>1.2208376088491794E-3</v>
      </c>
      <c r="AJ18" s="216">
        <v>1.2327686795598797E-3</v>
      </c>
      <c r="AK18" s="216">
        <v>1.0921488230009953E-3</v>
      </c>
      <c r="AL18" s="216">
        <v>1.5451481444668336E-3</v>
      </c>
      <c r="AM18" s="216">
        <v>1.1455267769836508E-3</v>
      </c>
      <c r="AN18" s="216">
        <v>1.0929077525826346E-3</v>
      </c>
      <c r="AO18" s="216">
        <v>2.4121515844435621E-3</v>
      </c>
      <c r="AP18" s="216">
        <v>2.6145157916753819E-3</v>
      </c>
      <c r="AQ18" s="216">
        <v>2.4534112856919141E-3</v>
      </c>
      <c r="AR18" s="216">
        <v>1.1717595923211356E-3</v>
      </c>
      <c r="AS18" s="216">
        <v>1.161673028863318E-3</v>
      </c>
      <c r="AT18" s="216">
        <v>1.0553447347790253E-3</v>
      </c>
      <c r="AU18" s="216">
        <v>1.7488301744103605E-3</v>
      </c>
      <c r="AV18" s="216">
        <v>1.6881198565098122E-3</v>
      </c>
      <c r="AW18" s="216">
        <v>9.4630939336587307E-4</v>
      </c>
      <c r="AX18" s="216">
        <v>1.2758959624981098E-3</v>
      </c>
      <c r="AY18" s="216">
        <v>1.2824775566427588E-3</v>
      </c>
      <c r="AZ18" s="216">
        <v>1.2502315243563622E-3</v>
      </c>
      <c r="BA18" s="216">
        <v>1.8159438768469915E-3</v>
      </c>
      <c r="BB18" s="216">
        <v>1.3615365032943513E-3</v>
      </c>
      <c r="BC18" s="216">
        <v>1.3652840033084989E-3</v>
      </c>
      <c r="BD18" s="216">
        <v>1.4066579020522994E-3</v>
      </c>
      <c r="BE18" s="216">
        <v>9.915478541784946E-4</v>
      </c>
      <c r="BF18" s="216">
        <v>1.1908690474482402E-3</v>
      </c>
      <c r="BG18" s="216">
        <v>1.5639097744360902E-3</v>
      </c>
      <c r="BH18" s="216">
        <v>1.5375149451486824E-3</v>
      </c>
      <c r="BI18" s="216">
        <v>1.1071977552171643E-3</v>
      </c>
      <c r="BJ18" s="216">
        <v>1.3469226677647946E-3</v>
      </c>
      <c r="BK18" s="216">
        <v>9.7293209443814234E-4</v>
      </c>
      <c r="BL18" s="216">
        <v>1.3537920213612161E-3</v>
      </c>
      <c r="BM18" s="216">
        <v>1.3541994190951457E-3</v>
      </c>
      <c r="BN18" s="216">
        <v>4.880616594925402E-4</v>
      </c>
      <c r="BO18" s="216">
        <v>1.4871434840705545E-3</v>
      </c>
      <c r="BP18" s="216">
        <v>1.1266237399754715E-3</v>
      </c>
      <c r="BQ18" s="216">
        <v>1.5096114364945823E-3</v>
      </c>
      <c r="BR18" s="216">
        <v>1.7777364650930407E-3</v>
      </c>
      <c r="BS18" s="216">
        <v>1.7395533740139015E-3</v>
      </c>
      <c r="BT18" s="216">
        <v>1.3293694147744218E-3</v>
      </c>
      <c r="BU18" s="216">
        <v>1.639876575741863E-3</v>
      </c>
    </row>
    <row r="19" spans="1:73" ht="21.75" customHeight="1" x14ac:dyDescent="0.25">
      <c r="A19" s="210">
        <v>14</v>
      </c>
      <c r="B19" s="212" t="s">
        <v>358</v>
      </c>
      <c r="C19" s="214" t="s">
        <v>359</v>
      </c>
      <c r="D19" s="216">
        <v>3.6209691729846914E-2</v>
      </c>
      <c r="E19" s="216">
        <v>6.4117617542617869E-2</v>
      </c>
      <c r="F19" s="216">
        <v>0.10141252904090169</v>
      </c>
      <c r="G19" s="216">
        <v>0.14153243633912968</v>
      </c>
      <c r="H19" s="216">
        <v>0.1402153802472498</v>
      </c>
      <c r="I19" s="216">
        <v>0.18640674726958278</v>
      </c>
      <c r="J19" s="216">
        <v>5.311932590805122E-2</v>
      </c>
      <c r="K19" s="216">
        <v>3.5393700787401575E-2</v>
      </c>
      <c r="L19" s="216">
        <v>3.8703365325862729E-2</v>
      </c>
      <c r="M19" s="216">
        <v>3.8490009421073897E-2</v>
      </c>
      <c r="N19" s="216">
        <v>5.0116070836373282E-2</v>
      </c>
      <c r="O19" s="216">
        <v>7.2608509031527241E-2</v>
      </c>
      <c r="P19" s="216">
        <v>3.0786267809334175E-2</v>
      </c>
      <c r="Q19" s="216">
        <v>9.8658374735377821E-2</v>
      </c>
      <c r="R19" s="216">
        <v>6.2008179382315613E-2</v>
      </c>
      <c r="S19" s="216">
        <v>1.7520578683363805E-2</v>
      </c>
      <c r="T19" s="216">
        <v>7.0149533099016281E-2</v>
      </c>
      <c r="U19" s="216">
        <v>7.5252551597030232E-2</v>
      </c>
      <c r="V19" s="216">
        <v>6.9737221047603659E-2</v>
      </c>
      <c r="W19" s="216">
        <v>1.4214171364137768E-2</v>
      </c>
      <c r="X19" s="216">
        <v>6.2313596396984883E-3</v>
      </c>
      <c r="Y19" s="216">
        <v>1.057305122222026E-2</v>
      </c>
      <c r="Z19" s="216">
        <v>1.1914068809562268E-2</v>
      </c>
      <c r="AA19" s="216">
        <v>3.7970146381361335E-2</v>
      </c>
      <c r="AB19" s="216">
        <v>2.5022609659982448E-2</v>
      </c>
      <c r="AC19" s="216">
        <v>4.8569125182908179E-3</v>
      </c>
      <c r="AD19" s="216">
        <v>1.0810776199192186E-2</v>
      </c>
      <c r="AE19" s="216">
        <v>8.2788997595890524E-3</v>
      </c>
      <c r="AF19" s="216">
        <v>2.9019610075613328E-3</v>
      </c>
      <c r="AG19" s="216">
        <v>1.8221958231335823E-3</v>
      </c>
      <c r="AH19" s="216">
        <v>2.0752637000536135E-3</v>
      </c>
      <c r="AI19" s="216">
        <v>1.9224928067693161E-3</v>
      </c>
      <c r="AJ19" s="216">
        <v>1.1729156906740725E-3</v>
      </c>
      <c r="AK19" s="216">
        <v>9.6696003022479239E-4</v>
      </c>
      <c r="AL19" s="216">
        <v>5.9637296803983044E-4</v>
      </c>
      <c r="AM19" s="216">
        <v>7.8651632316609427E-4</v>
      </c>
      <c r="AN19" s="216">
        <v>1.222973780219017E-3</v>
      </c>
      <c r="AO19" s="216">
        <v>2.5034345204679163E-3</v>
      </c>
      <c r="AP19" s="216">
        <v>1.6732901066722444E-3</v>
      </c>
      <c r="AQ19" s="216">
        <v>1.8792086443597639E-3</v>
      </c>
      <c r="AR19" s="216">
        <v>5.0058504520955633E-3</v>
      </c>
      <c r="AS19" s="216">
        <v>5.4138174095332255E-3</v>
      </c>
      <c r="AT19" s="216">
        <v>6.4928828444500031E-3</v>
      </c>
      <c r="AU19" s="216">
        <v>5.199224842841613E-4</v>
      </c>
      <c r="AV19" s="216">
        <v>5.2050362242385872E-4</v>
      </c>
      <c r="AW19" s="216">
        <v>3.9844606036457814E-4</v>
      </c>
      <c r="AX19" s="216">
        <v>7.9389082110993493E-4</v>
      </c>
      <c r="AY19" s="216">
        <v>7.9561107680615594E-4</v>
      </c>
      <c r="AZ19" s="216">
        <v>7.8718281163178369E-4</v>
      </c>
      <c r="BA19" s="216">
        <v>7.2416971623807079E-3</v>
      </c>
      <c r="BB19" s="216">
        <v>1.2710489200005309E-3</v>
      </c>
      <c r="BC19" s="216">
        <v>5.2635209412940306E-4</v>
      </c>
      <c r="BD19" s="216">
        <v>3.7622351020715286E-4</v>
      </c>
      <c r="BE19" s="216">
        <v>2.0790519523097468E-4</v>
      </c>
      <c r="BF19" s="216">
        <v>3.1565203667302755E-4</v>
      </c>
      <c r="BG19" s="216">
        <v>1.2421052631578946E-3</v>
      </c>
      <c r="BH19" s="216">
        <v>1.4347342735084568E-3</v>
      </c>
      <c r="BI19" s="216">
        <v>9.3101592263516303E-4</v>
      </c>
      <c r="BJ19" s="216">
        <v>5.5678523017793106E-3</v>
      </c>
      <c r="BK19" s="216">
        <v>3.3988894128843402E-4</v>
      </c>
      <c r="BL19" s="216">
        <v>6.3540883583244169E-3</v>
      </c>
      <c r="BM19" s="216">
        <v>1.2452408451449617E-4</v>
      </c>
      <c r="BN19" s="216">
        <v>3.0081592303754655E-3</v>
      </c>
      <c r="BO19" s="216">
        <v>4.5283402243838887E-3</v>
      </c>
      <c r="BP19" s="216">
        <v>6.9731837013945214E-3</v>
      </c>
      <c r="BQ19" s="216">
        <v>2.3405678527087109E-3</v>
      </c>
      <c r="BR19" s="216">
        <v>1.8881187946249616E-3</v>
      </c>
      <c r="BS19" s="216">
        <v>3.2913375535907341E-3</v>
      </c>
      <c r="BT19" s="216">
        <v>5.3158827347848207E-3</v>
      </c>
      <c r="BU19" s="216">
        <v>4.025058864530826E-3</v>
      </c>
    </row>
    <row r="20" spans="1:73" ht="21.75" customHeight="1" x14ac:dyDescent="0.25">
      <c r="A20" s="210">
        <v>15</v>
      </c>
      <c r="B20" s="212" t="s">
        <v>360</v>
      </c>
      <c r="C20" s="214" t="s">
        <v>273</v>
      </c>
      <c r="D20" s="216">
        <v>9.2121962807795808E-3</v>
      </c>
      <c r="E20" s="216">
        <v>1.0560034398093649E-2</v>
      </c>
      <c r="F20" s="216">
        <v>1.5290155036705043E-2</v>
      </c>
      <c r="G20" s="216">
        <v>1.7164361508876815E-2</v>
      </c>
      <c r="H20" s="216">
        <v>1.7308065604927612E-2</v>
      </c>
      <c r="I20" s="216">
        <v>1.2268121836230248E-2</v>
      </c>
      <c r="J20" s="216">
        <v>1.3034132030453179E-2</v>
      </c>
      <c r="K20" s="216">
        <v>1.1023622047244094E-2</v>
      </c>
      <c r="L20" s="216">
        <v>1.1575199971566525E-2</v>
      </c>
      <c r="M20" s="216">
        <v>1.1544349351969485E-2</v>
      </c>
      <c r="N20" s="216">
        <v>1.3225442727333024E-2</v>
      </c>
      <c r="O20" s="216">
        <v>1.4986816584317383E-2</v>
      </c>
      <c r="P20" s="216">
        <v>9.9977801396493975E-3</v>
      </c>
      <c r="Q20" s="216">
        <v>1.8094343239446798E-2</v>
      </c>
      <c r="R20" s="216">
        <v>1.5103652517275419E-2</v>
      </c>
      <c r="S20" s="216">
        <v>4.6501231970313469E-3</v>
      </c>
      <c r="T20" s="216">
        <v>1.5239273755797268E-2</v>
      </c>
      <c r="U20" s="216">
        <v>2.5907186201380556E-3</v>
      </c>
      <c r="V20" s="216">
        <v>1.6261247655640861E-2</v>
      </c>
      <c r="W20" s="216">
        <v>3.9848611696809205E-3</v>
      </c>
      <c r="X20" s="216">
        <v>1.1947020550594342E-3</v>
      </c>
      <c r="Y20" s="216">
        <v>3.8283143050121429E-3</v>
      </c>
      <c r="Z20" s="216">
        <v>1.0208366984332095E-3</v>
      </c>
      <c r="AA20" s="216">
        <v>5.8191703051516134E-3</v>
      </c>
      <c r="AB20" s="216">
        <v>6.9837335709400528E-3</v>
      </c>
      <c r="AC20" s="216">
        <v>1.5466640158844753E-3</v>
      </c>
      <c r="AD20" s="216">
        <v>3.7019620191540798E-3</v>
      </c>
      <c r="AE20" s="216">
        <v>3.6436383343038171E-3</v>
      </c>
      <c r="AF20" s="216">
        <v>9.0201656157372156E-5</v>
      </c>
      <c r="AG20" s="216">
        <v>6.7367759537764085E-5</v>
      </c>
      <c r="AH20" s="216">
        <v>5.8337563335095084E-5</v>
      </c>
      <c r="AI20" s="216">
        <v>5.696154084069032E-5</v>
      </c>
      <c r="AJ20" s="216">
        <v>5.5186484667591715E-5</v>
      </c>
      <c r="AK20" s="216">
        <v>5.1152409951566747E-5</v>
      </c>
      <c r="AL20" s="216">
        <v>7.2287632489676418E-5</v>
      </c>
      <c r="AM20" s="216">
        <v>6.6133504650602528E-5</v>
      </c>
      <c r="AN20" s="216">
        <v>5.4145133676684106E-5</v>
      </c>
      <c r="AO20" s="216">
        <v>5.9333908415830286E-5</v>
      </c>
      <c r="AP20" s="216">
        <v>1.0458063166701528E-4</v>
      </c>
      <c r="AQ20" s="216">
        <v>1.5660072036331366E-4</v>
      </c>
      <c r="AR20" s="216">
        <v>6.4263168524734645E-5</v>
      </c>
      <c r="AS20" s="216">
        <v>6.2248830545867315E-5</v>
      </c>
      <c r="AT20" s="216">
        <v>5.4721578840393904E-5</v>
      </c>
      <c r="AU20" s="216">
        <v>9.4531360778938415E-5</v>
      </c>
      <c r="AV20" s="216">
        <v>9.8473658296405713E-5</v>
      </c>
      <c r="AW20" s="216">
        <v>9.9611515091144534E-5</v>
      </c>
      <c r="AX20" s="216">
        <v>8.505973083320732E-5</v>
      </c>
      <c r="AY20" s="216">
        <v>7.1248753146819927E-5</v>
      </c>
      <c r="AZ20" s="216">
        <v>1.3891461381737358E-4</v>
      </c>
      <c r="BA20" s="216">
        <v>1.0487213878447672E-4</v>
      </c>
      <c r="BB20" s="216">
        <v>5.6705552197460798E-5</v>
      </c>
      <c r="BC20" s="216">
        <v>6.2143104383636721E-5</v>
      </c>
      <c r="BD20" s="216">
        <v>5.7478591837203907E-5</v>
      </c>
      <c r="BE20" s="216">
        <v>5.5974475639108567E-5</v>
      </c>
      <c r="BF20" s="216">
        <v>7.1739099243869889E-5</v>
      </c>
      <c r="BG20" s="216">
        <v>7.8195488721804514E-5</v>
      </c>
      <c r="BH20" s="216">
        <v>4.7544800486635017E-5</v>
      </c>
      <c r="BI20" s="216">
        <v>5.3339453900972877E-5</v>
      </c>
      <c r="BJ20" s="216">
        <v>6.0053876906710591E-5</v>
      </c>
      <c r="BK20" s="216">
        <v>4.6734729427159675E-5</v>
      </c>
      <c r="BL20" s="216">
        <v>8.7341420732981674E-5</v>
      </c>
      <c r="BM20" s="216">
        <v>5.4479286975092071E-5</v>
      </c>
      <c r="BN20" s="216">
        <v>1.8133925777323682E-4</v>
      </c>
      <c r="BO20" s="216">
        <v>1.2459485148982478E-4</v>
      </c>
      <c r="BP20" s="216">
        <v>1.805597698987827E-4</v>
      </c>
      <c r="BQ20" s="216">
        <v>1.2671476141681723E-4</v>
      </c>
      <c r="BR20" s="216">
        <v>2.5562223681076403E-4</v>
      </c>
      <c r="BS20" s="216">
        <v>1.1828632072467329E-4</v>
      </c>
      <c r="BT20" s="216">
        <v>7.5758904861169814E-5</v>
      </c>
      <c r="BU20" s="216">
        <v>1.0676368334707548E-4</v>
      </c>
    </row>
    <row r="21" spans="1:73" ht="21.75" customHeight="1" x14ac:dyDescent="0.25">
      <c r="A21" s="210">
        <v>16</v>
      </c>
      <c r="B21" s="212" t="s">
        <v>361</v>
      </c>
      <c r="C21" s="214" t="s">
        <v>274</v>
      </c>
      <c r="D21" s="216">
        <v>2.4558085977943369E-3</v>
      </c>
      <c r="E21" s="216">
        <v>3.9728049294643353E-3</v>
      </c>
      <c r="F21" s="216">
        <v>6.2483407505154777E-3</v>
      </c>
      <c r="G21" s="216">
        <v>7.9106679067522025E-3</v>
      </c>
      <c r="H21" s="216">
        <v>7.9844244792949288E-3</v>
      </c>
      <c r="I21" s="216">
        <v>5.3976577245338749E-3</v>
      </c>
      <c r="J21" s="216">
        <v>4.2473614752483214E-3</v>
      </c>
      <c r="K21" s="216">
        <v>4.7637795275590547E-3</v>
      </c>
      <c r="L21" s="216">
        <v>3.8304858472859417E-3</v>
      </c>
      <c r="M21" s="216">
        <v>3.7989321129665867E-3</v>
      </c>
      <c r="N21" s="216">
        <v>5.5183391921469786E-3</v>
      </c>
      <c r="O21" s="216">
        <v>4.7718478404693747E-3</v>
      </c>
      <c r="P21" s="216">
        <v>4.1311264782251883E-3</v>
      </c>
      <c r="Q21" s="216">
        <v>5.1709346649026931E-3</v>
      </c>
      <c r="R21" s="216">
        <v>4.7384007897334646E-3</v>
      </c>
      <c r="S21" s="216">
        <v>1.1297031008402354E-3</v>
      </c>
      <c r="T21" s="216">
        <v>3.3925711790029739E-3</v>
      </c>
      <c r="U21" s="216">
        <v>1.5300888494775094E-3</v>
      </c>
      <c r="V21" s="216">
        <v>3.54305542872797E-3</v>
      </c>
      <c r="W21" s="216">
        <v>9.8753870371029711E-4</v>
      </c>
      <c r="X21" s="216">
        <v>2.8363430084144843E-4</v>
      </c>
      <c r="Y21" s="216">
        <v>8.3578746808039329E-4</v>
      </c>
      <c r="Z21" s="216">
        <v>1.7121628169924083E-4</v>
      </c>
      <c r="AA21" s="216">
        <v>8.7804760701956966E-4</v>
      </c>
      <c r="AB21" s="216">
        <v>1.4906091622776509E-3</v>
      </c>
      <c r="AC21" s="216">
        <v>3.9003564234995209E-4</v>
      </c>
      <c r="AD21" s="216">
        <v>1.1339224356375192E-3</v>
      </c>
      <c r="AE21" s="216">
        <v>8.3596132669945175E-4</v>
      </c>
      <c r="AF21" s="216">
        <v>8.3429170548167935E-7</v>
      </c>
      <c r="AG21" s="216">
        <v>8.9823679383685435E-7</v>
      </c>
      <c r="AH21" s="216">
        <v>0</v>
      </c>
      <c r="AI21" s="216">
        <v>0</v>
      </c>
      <c r="AJ21" s="216">
        <v>0</v>
      </c>
      <c r="AK21" s="216">
        <v>0</v>
      </c>
      <c r="AL21" s="216">
        <v>0</v>
      </c>
      <c r="AM21" s="216">
        <v>0</v>
      </c>
      <c r="AN21" s="216">
        <v>0</v>
      </c>
      <c r="AO21" s="216">
        <v>0</v>
      </c>
      <c r="AP21" s="216">
        <v>0</v>
      </c>
      <c r="AQ21" s="216">
        <v>0</v>
      </c>
      <c r="AR21" s="216">
        <v>0</v>
      </c>
      <c r="AS21" s="216">
        <v>0</v>
      </c>
      <c r="AT21" s="216">
        <v>0</v>
      </c>
      <c r="AU21" s="216">
        <v>0</v>
      </c>
      <c r="AV21" s="216">
        <v>0</v>
      </c>
      <c r="AW21" s="216">
        <v>0</v>
      </c>
      <c r="AX21" s="216">
        <v>0</v>
      </c>
      <c r="AY21" s="216">
        <v>0</v>
      </c>
      <c r="AZ21" s="216">
        <v>0</v>
      </c>
      <c r="BA21" s="216">
        <v>0</v>
      </c>
      <c r="BB21" s="216">
        <v>1.8097516658764084E-6</v>
      </c>
      <c r="BC21" s="216">
        <v>2.4857241753454691E-6</v>
      </c>
      <c r="BD21" s="216">
        <v>2.0901306122619604E-6</v>
      </c>
      <c r="BE21" s="216">
        <v>3.998176831364898E-6</v>
      </c>
      <c r="BF21" s="216">
        <v>0</v>
      </c>
      <c r="BG21" s="216">
        <v>3.0075187969924812E-6</v>
      </c>
      <c r="BH21" s="216">
        <v>6.9918824245051494E-7</v>
      </c>
      <c r="BI21" s="216">
        <v>1.6163470879082691E-6</v>
      </c>
      <c r="BJ21" s="216">
        <v>0</v>
      </c>
      <c r="BK21" s="216">
        <v>0</v>
      </c>
      <c r="BL21" s="216">
        <v>3.1193364547493457E-6</v>
      </c>
      <c r="BM21" s="216">
        <v>3.113102112862404E-6</v>
      </c>
      <c r="BN21" s="216">
        <v>2.0724486602655636E-6</v>
      </c>
      <c r="BO21" s="216">
        <v>7.3797542837013697E-7</v>
      </c>
      <c r="BP21" s="216">
        <v>1.7306048233110161E-6</v>
      </c>
      <c r="BQ21" s="216">
        <v>1.2184111674693967E-6</v>
      </c>
      <c r="BR21" s="216">
        <v>1.1619192582307455E-5</v>
      </c>
      <c r="BS21" s="216">
        <v>0</v>
      </c>
      <c r="BT21" s="216">
        <v>0</v>
      </c>
      <c r="BU21" s="216">
        <v>0</v>
      </c>
    </row>
    <row r="22" spans="1:73" ht="21.75" customHeight="1" x14ac:dyDescent="0.25">
      <c r="A22" s="210">
        <v>17</v>
      </c>
      <c r="B22" s="212" t="s">
        <v>362</v>
      </c>
      <c r="C22" s="214" t="s">
        <v>275</v>
      </c>
      <c r="D22" s="216">
        <v>3.6006321557051048E-4</v>
      </c>
      <c r="E22" s="216">
        <v>1.987973715435089E-5</v>
      </c>
      <c r="F22" s="216">
        <v>1.3775191458249763E-5</v>
      </c>
      <c r="G22" s="216">
        <v>1.4523456677260533E-5</v>
      </c>
      <c r="H22" s="216">
        <v>1.2747822005638014E-5</v>
      </c>
      <c r="I22" s="216">
        <v>7.502230926565005E-5</v>
      </c>
      <c r="J22" s="216">
        <v>1.287448837460804E-5</v>
      </c>
      <c r="K22" s="216">
        <v>2.9527559055118111E-5</v>
      </c>
      <c r="L22" s="216">
        <v>1.6310298809542937E-5</v>
      </c>
      <c r="M22" s="216">
        <v>1.6615213236422829E-5</v>
      </c>
      <c r="N22" s="216">
        <v>0</v>
      </c>
      <c r="O22" s="216">
        <v>7.1000035500017747E-6</v>
      </c>
      <c r="P22" s="216">
        <v>1.6817123868207563E-5</v>
      </c>
      <c r="Q22" s="216">
        <v>1.0474900567006367E-6</v>
      </c>
      <c r="R22" s="216">
        <v>4.2307149908334512E-5</v>
      </c>
      <c r="S22" s="216">
        <v>2.7506883636047356E-5</v>
      </c>
      <c r="T22" s="216">
        <v>4.2894578125324956E-5</v>
      </c>
      <c r="U22" s="216">
        <v>3.4774746579034308E-5</v>
      </c>
      <c r="V22" s="216">
        <v>4.3550641669534918E-5</v>
      </c>
      <c r="W22" s="216">
        <v>2.6540153700971353E-5</v>
      </c>
      <c r="X22" s="216">
        <v>5.156987288026335E-5</v>
      </c>
      <c r="Y22" s="216">
        <v>1.7667052170805059E-5</v>
      </c>
      <c r="Z22" s="216">
        <v>9.6914876433532547E-6</v>
      </c>
      <c r="AA22" s="216">
        <v>4.9315002586030624E-5</v>
      </c>
      <c r="AB22" s="216">
        <v>3.3403006437594414E-5</v>
      </c>
      <c r="AC22" s="216">
        <v>3.0326745409499517E-5</v>
      </c>
      <c r="AD22" s="216">
        <v>2.0151087961005573E-5</v>
      </c>
      <c r="AE22" s="216">
        <v>1.729575158688521E-5</v>
      </c>
      <c r="AF22" s="216">
        <v>4.90759826753929E-8</v>
      </c>
      <c r="AG22" s="216">
        <v>8.1657890348804939E-8</v>
      </c>
      <c r="AH22" s="216">
        <v>0</v>
      </c>
      <c r="AI22" s="216">
        <v>0</v>
      </c>
      <c r="AJ22" s="216">
        <v>0</v>
      </c>
      <c r="AK22" s="216">
        <v>0</v>
      </c>
      <c r="AL22" s="216">
        <v>0</v>
      </c>
      <c r="AM22" s="216">
        <v>0</v>
      </c>
      <c r="AN22" s="216">
        <v>0</v>
      </c>
      <c r="AO22" s="216">
        <v>0</v>
      </c>
      <c r="AP22" s="216">
        <v>0</v>
      </c>
      <c r="AQ22" s="216">
        <v>0</v>
      </c>
      <c r="AR22" s="216">
        <v>0</v>
      </c>
      <c r="AS22" s="216">
        <v>0</v>
      </c>
      <c r="AT22" s="216">
        <v>0</v>
      </c>
      <c r="AU22" s="216">
        <v>0</v>
      </c>
      <c r="AV22" s="216">
        <v>0</v>
      </c>
      <c r="AW22" s="216">
        <v>0</v>
      </c>
      <c r="AX22" s="216">
        <v>0</v>
      </c>
      <c r="AY22" s="216">
        <v>0</v>
      </c>
      <c r="AZ22" s="216">
        <v>0</v>
      </c>
      <c r="BA22" s="216">
        <v>0</v>
      </c>
      <c r="BB22" s="216">
        <v>0</v>
      </c>
      <c r="BC22" s="216">
        <v>0</v>
      </c>
      <c r="BD22" s="216">
        <v>0</v>
      </c>
      <c r="BE22" s="216">
        <v>0</v>
      </c>
      <c r="BF22" s="216">
        <v>0</v>
      </c>
      <c r="BG22" s="216">
        <v>0</v>
      </c>
      <c r="BH22" s="216">
        <v>0</v>
      </c>
      <c r="BI22" s="216">
        <v>0</v>
      </c>
      <c r="BJ22" s="216">
        <v>0</v>
      </c>
      <c r="BK22" s="216">
        <v>0</v>
      </c>
      <c r="BL22" s="216">
        <v>0</v>
      </c>
      <c r="BM22" s="216">
        <v>0</v>
      </c>
      <c r="BN22" s="216">
        <v>1.0362243301327818E-6</v>
      </c>
      <c r="BO22" s="216">
        <v>0</v>
      </c>
      <c r="BP22" s="216">
        <v>0</v>
      </c>
      <c r="BQ22" s="216">
        <v>0</v>
      </c>
      <c r="BR22" s="216">
        <v>0</v>
      </c>
      <c r="BS22" s="216">
        <v>0</v>
      </c>
      <c r="BT22" s="216">
        <v>0</v>
      </c>
      <c r="BU22" s="216">
        <v>0</v>
      </c>
    </row>
    <row r="23" spans="1:73" ht="21.75" customHeight="1" x14ac:dyDescent="0.25">
      <c r="A23" s="210">
        <v>18</v>
      </c>
      <c r="B23" s="212" t="s">
        <v>363</v>
      </c>
      <c r="C23" s="214" t="s">
        <v>364</v>
      </c>
      <c r="D23" s="216">
        <v>6.0851786040786848E-4</v>
      </c>
      <c r="E23" s="216">
        <v>6.4342716284623315E-4</v>
      </c>
      <c r="F23" s="216">
        <v>4.6226836692706902E-4</v>
      </c>
      <c r="G23" s="216">
        <v>2.5027631157790829E-4</v>
      </c>
      <c r="H23" s="216">
        <v>2.4869841840090159E-4</v>
      </c>
      <c r="I23" s="216">
        <v>3.0403777965552916E-4</v>
      </c>
      <c r="J23" s="216">
        <v>7.1744780479131537E-4</v>
      </c>
      <c r="K23" s="216">
        <v>6.6929133858267711E-4</v>
      </c>
      <c r="L23" s="216">
        <v>6.6920912578259E-4</v>
      </c>
      <c r="M23" s="216">
        <v>6.6708841202951362E-4</v>
      </c>
      <c r="N23" s="216">
        <v>7.8264906811699941E-4</v>
      </c>
      <c r="O23" s="216">
        <v>7.803549356320133E-4</v>
      </c>
      <c r="P23" s="216">
        <v>7.7106512935731677E-4</v>
      </c>
      <c r="Q23" s="216">
        <v>7.8614128755382794E-4</v>
      </c>
      <c r="R23" s="216">
        <v>8.3204061486391199E-4</v>
      </c>
      <c r="S23" s="216">
        <v>8.697707339666371E-4</v>
      </c>
      <c r="T23" s="216">
        <v>2.3137075473660129E-4</v>
      </c>
      <c r="U23" s="216">
        <v>2.4342322605324014E-4</v>
      </c>
      <c r="V23" s="216">
        <v>2.3039694302592667E-4</v>
      </c>
      <c r="W23" s="216">
        <v>9.0987813088068555E-4</v>
      </c>
      <c r="X23" s="216">
        <v>1.0142074999785126E-3</v>
      </c>
      <c r="Y23" s="216">
        <v>6.8629702663511967E-4</v>
      </c>
      <c r="Z23" s="216">
        <v>9.271523178807947E-4</v>
      </c>
      <c r="AA23" s="216">
        <v>8.9488687619528745E-4</v>
      </c>
      <c r="AB23" s="216">
        <v>1.010440944737231E-3</v>
      </c>
      <c r="AC23" s="216">
        <v>7.9818309098613307E-4</v>
      </c>
      <c r="AD23" s="216">
        <v>9.4521785491856979E-4</v>
      </c>
      <c r="AE23" s="216">
        <v>8.8784858146010739E-4</v>
      </c>
      <c r="AF23" s="216">
        <v>4.2681382132789204E-4</v>
      </c>
      <c r="AG23" s="216">
        <v>4.8521118445259896E-4</v>
      </c>
      <c r="AH23" s="216">
        <v>4.6162767508640457E-4</v>
      </c>
      <c r="AI23" s="216">
        <v>4.6352657876091839E-4</v>
      </c>
      <c r="AJ23" s="216">
        <v>4.429121177549732E-4</v>
      </c>
      <c r="AK23" s="216">
        <v>4.8370436778762235E-4</v>
      </c>
      <c r="AL23" s="216">
        <v>4.6083365712168721E-4</v>
      </c>
      <c r="AM23" s="216">
        <v>4.3931542375043103E-4</v>
      </c>
      <c r="AN23" s="216">
        <v>3.5312043702185285E-4</v>
      </c>
      <c r="AO23" s="216">
        <v>5.7280042355282318E-4</v>
      </c>
      <c r="AP23" s="216">
        <v>5.229031583350763E-4</v>
      </c>
      <c r="AQ23" s="216">
        <v>6.2640288145325465E-4</v>
      </c>
      <c r="AR23" s="216">
        <v>5.4832339897078781E-4</v>
      </c>
      <c r="AS23" s="216">
        <v>5.2728421168264086E-4</v>
      </c>
      <c r="AT23" s="216">
        <v>5.4833255531904911E-4</v>
      </c>
      <c r="AU23" s="216">
        <v>4.1593798742732904E-4</v>
      </c>
      <c r="AV23" s="216">
        <v>8.4405992825490605E-5</v>
      </c>
      <c r="AW23" s="216">
        <v>1.7432015140950293E-3</v>
      </c>
      <c r="AX23" s="216">
        <v>7.6553757749886584E-4</v>
      </c>
      <c r="AY23" s="216">
        <v>4.9874127202773955E-4</v>
      </c>
      <c r="AZ23" s="216">
        <v>1.8058899796258565E-3</v>
      </c>
      <c r="BA23" s="216">
        <v>3.9741021013064862E-4</v>
      </c>
      <c r="BB23" s="216">
        <v>5.3709407772843188E-4</v>
      </c>
      <c r="BC23" s="216">
        <v>8.2091040890784118E-4</v>
      </c>
      <c r="BD23" s="216">
        <v>5.9986748571918256E-4</v>
      </c>
      <c r="BE23" s="216">
        <v>5.6374293322245059E-4</v>
      </c>
      <c r="BF23" s="216">
        <v>5.0791282264659888E-3</v>
      </c>
      <c r="BG23" s="216">
        <v>7.5789473684210529E-4</v>
      </c>
      <c r="BH23" s="216">
        <v>5.2089524062563363E-4</v>
      </c>
      <c r="BI23" s="216">
        <v>4.0085407780125071E-4</v>
      </c>
      <c r="BJ23" s="216">
        <v>3.4316501089548911E-5</v>
      </c>
      <c r="BK23" s="216">
        <v>1.9543614124084956E-4</v>
      </c>
      <c r="BL23" s="216">
        <v>9.3580093642480375E-5</v>
      </c>
      <c r="BM23" s="216">
        <v>4.3116464263144295E-4</v>
      </c>
      <c r="BN23" s="216">
        <v>3.7200453451766868E-4</v>
      </c>
      <c r="BO23" s="216">
        <v>3.3885371752662125E-4</v>
      </c>
      <c r="BP23" s="216">
        <v>3.640038811697504E-4</v>
      </c>
      <c r="BQ23" s="216">
        <v>3.0216596953241032E-4</v>
      </c>
      <c r="BR23" s="216">
        <v>4.7057729958345192E-4</v>
      </c>
      <c r="BS23" s="216">
        <v>3.8298298248617995E-4</v>
      </c>
      <c r="BT23" s="216">
        <v>2.4561834418147685E-4</v>
      </c>
      <c r="BU23" s="216">
        <v>3.4817201193441174E-4</v>
      </c>
    </row>
    <row r="24" spans="1:73" ht="21.75" customHeight="1" x14ac:dyDescent="0.25">
      <c r="A24" s="210">
        <v>19</v>
      </c>
      <c r="B24" s="212" t="s">
        <v>365</v>
      </c>
      <c r="C24" s="214" t="s">
        <v>276</v>
      </c>
      <c r="D24" s="216">
        <v>1.1701660716980669E-4</v>
      </c>
      <c r="E24" s="216">
        <v>0</v>
      </c>
      <c r="F24" s="216">
        <v>0</v>
      </c>
      <c r="G24" s="216">
        <v>0</v>
      </c>
      <c r="H24" s="216">
        <v>0</v>
      </c>
      <c r="I24" s="216">
        <v>0</v>
      </c>
      <c r="J24" s="216">
        <v>0</v>
      </c>
      <c r="K24" s="216">
        <v>0</v>
      </c>
      <c r="L24" s="216">
        <v>0</v>
      </c>
      <c r="M24" s="216">
        <v>0</v>
      </c>
      <c r="N24" s="216">
        <v>0</v>
      </c>
      <c r="O24" s="216">
        <v>0</v>
      </c>
      <c r="P24" s="216">
        <v>0</v>
      </c>
      <c r="Q24" s="216">
        <v>0</v>
      </c>
      <c r="R24" s="216">
        <v>0</v>
      </c>
      <c r="S24" s="216">
        <v>0</v>
      </c>
      <c r="T24" s="216">
        <v>0</v>
      </c>
      <c r="U24" s="216">
        <v>0</v>
      </c>
      <c r="V24" s="216">
        <v>0</v>
      </c>
      <c r="W24" s="216">
        <v>0</v>
      </c>
      <c r="X24" s="216">
        <v>0</v>
      </c>
      <c r="Y24" s="216">
        <v>0</v>
      </c>
      <c r="Z24" s="216">
        <v>0</v>
      </c>
      <c r="AA24" s="216">
        <v>0</v>
      </c>
      <c r="AB24" s="216">
        <v>0</v>
      </c>
      <c r="AC24" s="216">
        <v>0</v>
      </c>
      <c r="AD24" s="216">
        <v>0</v>
      </c>
      <c r="AE24" s="216">
        <v>0</v>
      </c>
      <c r="AF24" s="216">
        <v>3.2812202016767691E-4</v>
      </c>
      <c r="AG24" s="216">
        <v>4.0910603064751275E-4</v>
      </c>
      <c r="AH24" s="216">
        <v>2.8994403081491549E-4</v>
      </c>
      <c r="AI24" s="216">
        <v>2.9460051924769639E-4</v>
      </c>
      <c r="AJ24" s="216">
        <v>3.4329239727046021E-4</v>
      </c>
      <c r="AK24" s="216">
        <v>3.7646378902951317E-4</v>
      </c>
      <c r="AL24" s="216">
        <v>1.9879098934661016E-4</v>
      </c>
      <c r="AM24" s="216">
        <v>6.6133504650602528E-5</v>
      </c>
      <c r="AN24" s="216">
        <v>4.6435337468373649E-4</v>
      </c>
      <c r="AO24" s="216">
        <v>2.510280740669743E-5</v>
      </c>
      <c r="AP24" s="216">
        <v>2.0916126333403055E-4</v>
      </c>
      <c r="AQ24" s="216">
        <v>5.2200240121104554E-5</v>
      </c>
      <c r="AR24" s="216">
        <v>9.430828627655863E-5</v>
      </c>
      <c r="AS24" s="216">
        <v>7.4149342267871364E-5</v>
      </c>
      <c r="AT24" s="216">
        <v>1.0050902235990717E-5</v>
      </c>
      <c r="AU24" s="216">
        <v>6.4281325329678123E-4</v>
      </c>
      <c r="AV24" s="216">
        <v>5.6270661883660403E-5</v>
      </c>
      <c r="AW24" s="216">
        <v>0</v>
      </c>
      <c r="AX24" s="216">
        <v>3.0243459851807047E-4</v>
      </c>
      <c r="AY24" s="216">
        <v>2.9686980477841639E-4</v>
      </c>
      <c r="AZ24" s="216">
        <v>3.2413409890720503E-4</v>
      </c>
      <c r="BA24" s="216">
        <v>1.3247007004354953E-4</v>
      </c>
      <c r="BB24" s="216">
        <v>2.3768071878510163E-4</v>
      </c>
      <c r="BC24" s="216">
        <v>4.1884452354571153E-4</v>
      </c>
      <c r="BD24" s="216">
        <v>5.7165072245364611E-4</v>
      </c>
      <c r="BE24" s="216">
        <v>2.5188514037598853E-4</v>
      </c>
      <c r="BF24" s="216">
        <v>2.7260857712670561E-4</v>
      </c>
      <c r="BG24" s="216">
        <v>1.3533834586466166E-4</v>
      </c>
      <c r="BH24" s="216">
        <v>1.5731735455136586E-4</v>
      </c>
      <c r="BI24" s="216">
        <v>2.618482282411396E-4</v>
      </c>
      <c r="BJ24" s="216">
        <v>1.4584512963058288E-4</v>
      </c>
      <c r="BK24" s="216">
        <v>0</v>
      </c>
      <c r="BL24" s="216">
        <v>2.8385961738219048E-4</v>
      </c>
      <c r="BM24" s="216">
        <v>2.0235163733605625E-5</v>
      </c>
      <c r="BN24" s="216">
        <v>2.0714124359354309E-3</v>
      </c>
      <c r="BO24" s="216">
        <v>2.0614113632472494E-4</v>
      </c>
      <c r="BP24" s="216">
        <v>6.662828569747412E-4</v>
      </c>
      <c r="BQ24" s="216">
        <v>8.4070370555388362E-5</v>
      </c>
      <c r="BR24" s="216">
        <v>1.9752627389922674E-4</v>
      </c>
      <c r="BS24" s="216">
        <v>1.0256995643258383E-4</v>
      </c>
      <c r="BT24" s="216">
        <v>3.7480721352368226E-5</v>
      </c>
      <c r="BU24" s="216">
        <v>8.3982897409960643E-5</v>
      </c>
    </row>
    <row r="25" spans="1:73" ht="21.75" customHeight="1" x14ac:dyDescent="0.25">
      <c r="A25" s="210">
        <v>20</v>
      </c>
      <c r="B25" s="212" t="s">
        <v>366</v>
      </c>
      <c r="C25" s="214" t="s">
        <v>367</v>
      </c>
      <c r="D25" s="216">
        <v>3.659087954081885E-4</v>
      </c>
      <c r="E25" s="216">
        <v>1.6559616103830433E-4</v>
      </c>
      <c r="F25" s="216">
        <v>1.4027326659048084E-4</v>
      </c>
      <c r="G25" s="216">
        <v>9.5359440353795914E-5</v>
      </c>
      <c r="H25" s="216">
        <v>9.5260997169404062E-5</v>
      </c>
      <c r="I25" s="216">
        <v>9.8713564823223743E-5</v>
      </c>
      <c r="J25" s="216">
        <v>1.9433701399145187E-4</v>
      </c>
      <c r="K25" s="216">
        <v>2.1653543307086615E-4</v>
      </c>
      <c r="L25" s="216">
        <v>3.0064506014605263E-4</v>
      </c>
      <c r="M25" s="216">
        <v>3.0576952120163204E-4</v>
      </c>
      <c r="N25" s="216">
        <v>2.6530476885322015E-5</v>
      </c>
      <c r="O25" s="216">
        <v>5.0668207152285394E-5</v>
      </c>
      <c r="P25" s="216">
        <v>8.7449044114679326E-5</v>
      </c>
      <c r="Q25" s="216">
        <v>2.7758486502566874E-5</v>
      </c>
      <c r="R25" s="216">
        <v>2.8204766605556341E-4</v>
      </c>
      <c r="S25" s="216">
        <v>1.9723511255232838E-4</v>
      </c>
      <c r="T25" s="216">
        <v>9.8787513258324149E-5</v>
      </c>
      <c r="U25" s="216">
        <v>1.0432423973710292E-4</v>
      </c>
      <c r="V25" s="216">
        <v>9.8340158608627246E-5</v>
      </c>
      <c r="W25" s="216">
        <v>2.0342007036652196E-4</v>
      </c>
      <c r="X25" s="216">
        <v>2.6644434321469398E-4</v>
      </c>
      <c r="Y25" s="216">
        <v>2.1879964611535497E-4</v>
      </c>
      <c r="Z25" s="216">
        <v>4.3611694395089646E-4</v>
      </c>
      <c r="AA25" s="216">
        <v>2.4296659810678502E-4</v>
      </c>
      <c r="AB25" s="216">
        <v>3.665979956525987E-4</v>
      </c>
      <c r="AC25" s="216">
        <v>1.4994890785808093E-4</v>
      </c>
      <c r="AD25" s="216">
        <v>1.3220620325818611E-4</v>
      </c>
      <c r="AE25" s="216">
        <v>1.4989651375300515E-4</v>
      </c>
      <c r="AF25" s="216">
        <v>7.43452061549527E-4</v>
      </c>
      <c r="AG25" s="216">
        <v>6.4795535991776722E-4</v>
      </c>
      <c r="AH25" s="216">
        <v>6.4551782038181301E-4</v>
      </c>
      <c r="AI25" s="216">
        <v>6.5105898685820544E-4</v>
      </c>
      <c r="AJ25" s="216">
        <v>7.3527875160056023E-4</v>
      </c>
      <c r="AK25" s="216">
        <v>7.8792659539430882E-4</v>
      </c>
      <c r="AL25" s="216">
        <v>5.6022915179499224E-4</v>
      </c>
      <c r="AM25" s="216">
        <v>2.6217210772203141E-4</v>
      </c>
      <c r="AN25" s="216">
        <v>9.4871690746537796E-4</v>
      </c>
      <c r="AO25" s="216">
        <v>1.6887343164505544E-4</v>
      </c>
      <c r="AP25" s="216">
        <v>5.229031583350763E-4</v>
      </c>
      <c r="AQ25" s="216">
        <v>2.0880096048441822E-4</v>
      </c>
      <c r="AR25" s="216">
        <v>3.0462411053932653E-4</v>
      </c>
      <c r="AS25" s="216">
        <v>2.654729537985518E-4</v>
      </c>
      <c r="AT25" s="216">
        <v>1.3624556364342973E-4</v>
      </c>
      <c r="AU25" s="216">
        <v>1.3707047312946071E-3</v>
      </c>
      <c r="AV25" s="216">
        <v>2.9542097488921711E-4</v>
      </c>
      <c r="AW25" s="216">
        <v>9.9611515091144534E-5</v>
      </c>
      <c r="AX25" s="216">
        <v>7.0883109027672765E-4</v>
      </c>
      <c r="AY25" s="216">
        <v>7.1248753146819935E-4</v>
      </c>
      <c r="AZ25" s="216">
        <v>6.9457306908686793E-4</v>
      </c>
      <c r="BA25" s="216">
        <v>4.5812565890060881E-4</v>
      </c>
      <c r="BB25" s="216">
        <v>6.2637515991166798E-4</v>
      </c>
      <c r="BC25" s="216">
        <v>9.2096080696549623E-4</v>
      </c>
      <c r="BD25" s="216">
        <v>1.1380761183766373E-3</v>
      </c>
      <c r="BE25" s="216">
        <v>6.5170282351247836E-4</v>
      </c>
      <c r="BF25" s="216">
        <v>7.0304317258992497E-4</v>
      </c>
      <c r="BG25" s="216">
        <v>5.4436090225563915E-4</v>
      </c>
      <c r="BH25" s="216">
        <v>4.7894394607860273E-4</v>
      </c>
      <c r="BI25" s="216">
        <v>6.36840752635858E-4</v>
      </c>
      <c r="BJ25" s="216">
        <v>4.9758926579845919E-4</v>
      </c>
      <c r="BK25" s="216">
        <v>1.9543614124084956E-4</v>
      </c>
      <c r="BL25" s="216">
        <v>8.2662416050857657E-4</v>
      </c>
      <c r="BM25" s="216">
        <v>2.8796194543977236E-4</v>
      </c>
      <c r="BN25" s="216">
        <v>7.7509579893932079E-4</v>
      </c>
      <c r="BO25" s="216">
        <v>8.872924567103614E-4</v>
      </c>
      <c r="BP25" s="216">
        <v>2.1534492684733412E-3</v>
      </c>
      <c r="BQ25" s="216">
        <v>5.0929586800220776E-4</v>
      </c>
      <c r="BR25" s="216">
        <v>1.0108697546607486E-3</v>
      </c>
      <c r="BS25" s="216">
        <v>6.9400156005595026E-4</v>
      </c>
      <c r="BT25" s="216">
        <v>2.7592190612594477E-4</v>
      </c>
      <c r="BU25" s="216">
        <v>5.7937998860960703E-4</v>
      </c>
    </row>
    <row r="26" spans="1:73" ht="21.75" customHeight="1" x14ac:dyDescent="0.25">
      <c r="A26" s="210">
        <v>21</v>
      </c>
      <c r="B26" s="212" t="s">
        <v>368</v>
      </c>
      <c r="C26" s="214" t="s">
        <v>369</v>
      </c>
      <c r="D26" s="216">
        <v>0</v>
      </c>
      <c r="E26" s="216">
        <v>0</v>
      </c>
      <c r="F26" s="216">
        <v>0</v>
      </c>
      <c r="G26" s="216">
        <v>0</v>
      </c>
      <c r="H26" s="216">
        <v>0</v>
      </c>
      <c r="I26" s="216">
        <v>0</v>
      </c>
      <c r="J26" s="216">
        <v>0</v>
      </c>
      <c r="K26" s="216">
        <v>0</v>
      </c>
      <c r="L26" s="216">
        <v>0</v>
      </c>
      <c r="M26" s="216">
        <v>0</v>
      </c>
      <c r="N26" s="216">
        <v>0</v>
      </c>
      <c r="O26" s="216">
        <v>0</v>
      </c>
      <c r="P26" s="216">
        <v>0</v>
      </c>
      <c r="Q26" s="216">
        <v>0</v>
      </c>
      <c r="R26" s="216">
        <v>0</v>
      </c>
      <c r="S26" s="216">
        <v>0</v>
      </c>
      <c r="T26" s="216">
        <v>0</v>
      </c>
      <c r="U26" s="216">
        <v>0</v>
      </c>
      <c r="V26" s="216">
        <v>0</v>
      </c>
      <c r="W26" s="216">
        <v>0</v>
      </c>
      <c r="X26" s="216">
        <v>0</v>
      </c>
      <c r="Y26" s="216">
        <v>0</v>
      </c>
      <c r="Z26" s="216">
        <v>0</v>
      </c>
      <c r="AA26" s="216">
        <v>0</v>
      </c>
      <c r="AB26" s="216">
        <v>0</v>
      </c>
      <c r="AC26" s="216">
        <v>0</v>
      </c>
      <c r="AD26" s="216">
        <v>0</v>
      </c>
      <c r="AE26" s="216">
        <v>0</v>
      </c>
      <c r="AF26" s="216">
        <v>0</v>
      </c>
      <c r="AG26" s="216">
        <v>0</v>
      </c>
      <c r="AH26" s="216">
        <v>0</v>
      </c>
      <c r="AI26" s="216">
        <v>0</v>
      </c>
      <c r="AJ26" s="216">
        <v>0</v>
      </c>
      <c r="AK26" s="216">
        <v>0</v>
      </c>
      <c r="AL26" s="216">
        <v>0</v>
      </c>
      <c r="AM26" s="216">
        <v>0</v>
      </c>
      <c r="AN26" s="216">
        <v>0</v>
      </c>
      <c r="AO26" s="216">
        <v>0</v>
      </c>
      <c r="AP26" s="216">
        <v>0</v>
      </c>
      <c r="AQ26" s="216">
        <v>0</v>
      </c>
      <c r="AR26" s="216">
        <v>0</v>
      </c>
      <c r="AS26" s="216">
        <v>0</v>
      </c>
      <c r="AT26" s="216">
        <v>0</v>
      </c>
      <c r="AU26" s="216">
        <v>0</v>
      </c>
      <c r="AV26" s="216">
        <v>0</v>
      </c>
      <c r="AW26" s="216">
        <v>0</v>
      </c>
      <c r="AX26" s="216">
        <v>0</v>
      </c>
      <c r="AY26" s="216">
        <v>0</v>
      </c>
      <c r="AZ26" s="216">
        <v>0</v>
      </c>
      <c r="BA26" s="216">
        <v>0</v>
      </c>
      <c r="BB26" s="216">
        <v>0</v>
      </c>
      <c r="BC26" s="216">
        <v>0</v>
      </c>
      <c r="BD26" s="216">
        <v>0</v>
      </c>
      <c r="BE26" s="216">
        <v>0</v>
      </c>
      <c r="BF26" s="216">
        <v>0</v>
      </c>
      <c r="BG26" s="216">
        <v>0</v>
      </c>
      <c r="BH26" s="216">
        <v>0</v>
      </c>
      <c r="BI26" s="216">
        <v>0</v>
      </c>
      <c r="BJ26" s="216">
        <v>0</v>
      </c>
      <c r="BK26" s="216">
        <v>0</v>
      </c>
      <c r="BL26" s="216">
        <v>0</v>
      </c>
      <c r="BM26" s="216">
        <v>0</v>
      </c>
      <c r="BN26" s="216">
        <v>0</v>
      </c>
      <c r="BO26" s="216">
        <v>0</v>
      </c>
      <c r="BP26" s="216">
        <v>0</v>
      </c>
      <c r="BQ26" s="216">
        <v>0</v>
      </c>
      <c r="BR26" s="216">
        <v>0</v>
      </c>
      <c r="BS26" s="216">
        <v>0</v>
      </c>
      <c r="BT26" s="216">
        <v>0</v>
      </c>
      <c r="BU26" s="216">
        <v>0</v>
      </c>
    </row>
    <row r="27" spans="1:73" ht="21.75" customHeight="1" x14ac:dyDescent="0.25">
      <c r="A27" s="210">
        <v>22</v>
      </c>
      <c r="B27" s="212" t="s">
        <v>370</v>
      </c>
      <c r="C27" s="214" t="s">
        <v>371</v>
      </c>
      <c r="D27" s="216">
        <v>6.3461294884492836E-5</v>
      </c>
      <c r="E27" s="216">
        <v>5.7453123528553604E-5</v>
      </c>
      <c r="F27" s="216">
        <v>9.6118858255555265E-5</v>
      </c>
      <c r="G27" s="216">
        <v>1.417444337726435E-4</v>
      </c>
      <c r="H27" s="216">
        <v>1.4231204929930437E-4</v>
      </c>
      <c r="I27" s="216">
        <v>1.2240482038079745E-4</v>
      </c>
      <c r="J27" s="216">
        <v>4.1198362798745724E-5</v>
      </c>
      <c r="K27" s="216">
        <v>0</v>
      </c>
      <c r="L27" s="216">
        <v>2.4343729566481996E-7</v>
      </c>
      <c r="M27" s="216">
        <v>2.479882572600422E-7</v>
      </c>
      <c r="N27" s="216">
        <v>0</v>
      </c>
      <c r="O27" s="216">
        <v>9.77864125295699E-5</v>
      </c>
      <c r="P27" s="216">
        <v>0</v>
      </c>
      <c r="Q27" s="216">
        <v>1.5869474359014648E-4</v>
      </c>
      <c r="R27" s="216">
        <v>0</v>
      </c>
      <c r="S27" s="216">
        <v>9.1433495885185342E-6</v>
      </c>
      <c r="T27" s="216">
        <v>1.5468044839132334E-4</v>
      </c>
      <c r="U27" s="216">
        <v>3.9990958565889453E-4</v>
      </c>
      <c r="V27" s="216">
        <v>1.3486650323468879E-4</v>
      </c>
      <c r="W27" s="216">
        <v>0</v>
      </c>
      <c r="X27" s="216">
        <v>0</v>
      </c>
      <c r="Y27" s="216">
        <v>0</v>
      </c>
      <c r="Z27" s="216">
        <v>0</v>
      </c>
      <c r="AA27" s="216">
        <v>0</v>
      </c>
      <c r="AB27" s="216">
        <v>0</v>
      </c>
      <c r="AC27" s="216">
        <v>0</v>
      </c>
      <c r="AD27" s="216">
        <v>0</v>
      </c>
      <c r="AE27" s="216">
        <v>0</v>
      </c>
      <c r="AF27" s="216">
        <v>1.4722794802617869E-7</v>
      </c>
      <c r="AG27" s="216">
        <v>2.4497367104641484E-7</v>
      </c>
      <c r="AH27" s="216">
        <v>0</v>
      </c>
      <c r="AI27" s="216">
        <v>0</v>
      </c>
      <c r="AJ27" s="216">
        <v>0</v>
      </c>
      <c r="AK27" s="216">
        <v>0</v>
      </c>
      <c r="AL27" s="216">
        <v>0</v>
      </c>
      <c r="AM27" s="216">
        <v>0</v>
      </c>
      <c r="AN27" s="216">
        <v>0</v>
      </c>
      <c r="AO27" s="216">
        <v>0</v>
      </c>
      <c r="AP27" s="216">
        <v>0</v>
      </c>
      <c r="AQ27" s="216">
        <v>0</v>
      </c>
      <c r="AR27" s="216">
        <v>0</v>
      </c>
      <c r="AS27" s="216">
        <v>0</v>
      </c>
      <c r="AT27" s="216">
        <v>0</v>
      </c>
      <c r="AU27" s="216">
        <v>0</v>
      </c>
      <c r="AV27" s="216">
        <v>0</v>
      </c>
      <c r="AW27" s="216">
        <v>0</v>
      </c>
      <c r="AX27" s="216">
        <v>0</v>
      </c>
      <c r="AY27" s="216">
        <v>0</v>
      </c>
      <c r="AZ27" s="216">
        <v>0</v>
      </c>
      <c r="BA27" s="216">
        <v>0</v>
      </c>
      <c r="BB27" s="216">
        <v>0</v>
      </c>
      <c r="BC27" s="216">
        <v>0</v>
      </c>
      <c r="BD27" s="216">
        <v>0</v>
      </c>
      <c r="BE27" s="216">
        <v>0</v>
      </c>
      <c r="BF27" s="216">
        <v>0</v>
      </c>
      <c r="BG27" s="216">
        <v>0</v>
      </c>
      <c r="BH27" s="216">
        <v>0</v>
      </c>
      <c r="BI27" s="216">
        <v>0</v>
      </c>
      <c r="BJ27" s="216">
        <v>0</v>
      </c>
      <c r="BK27" s="216">
        <v>0</v>
      </c>
      <c r="BL27" s="216">
        <v>0</v>
      </c>
      <c r="BM27" s="216">
        <v>0</v>
      </c>
      <c r="BN27" s="216">
        <v>3.1086729903983452E-6</v>
      </c>
      <c r="BO27" s="216">
        <v>0</v>
      </c>
      <c r="BP27" s="216">
        <v>0</v>
      </c>
      <c r="BQ27" s="216">
        <v>0</v>
      </c>
      <c r="BR27" s="216">
        <v>0</v>
      </c>
      <c r="BS27" s="216">
        <v>0</v>
      </c>
      <c r="BT27" s="216">
        <v>0</v>
      </c>
      <c r="BU27" s="216">
        <v>0</v>
      </c>
    </row>
    <row r="28" spans="1:73" ht="21.75" customHeight="1" x14ac:dyDescent="0.25">
      <c r="A28" s="210">
        <v>23</v>
      </c>
      <c r="B28" s="212" t="s">
        <v>372</v>
      </c>
      <c r="C28" s="214" t="s">
        <v>277</v>
      </c>
      <c r="D28" s="216">
        <v>1.7501736040952242E-8</v>
      </c>
      <c r="E28" s="216">
        <v>3.4157623976547921E-8</v>
      </c>
      <c r="F28" s="216">
        <v>6.1496390438615017E-8</v>
      </c>
      <c r="G28" s="216">
        <v>1.125849354826398E-7</v>
      </c>
      <c r="H28" s="216">
        <v>1.1588929096034558E-7</v>
      </c>
      <c r="I28" s="216">
        <v>0</v>
      </c>
      <c r="J28" s="216">
        <v>0</v>
      </c>
      <c r="K28" s="216">
        <v>0</v>
      </c>
      <c r="L28" s="216">
        <v>0</v>
      </c>
      <c r="M28" s="216">
        <v>0</v>
      </c>
      <c r="N28" s="216">
        <v>0</v>
      </c>
      <c r="O28" s="216">
        <v>0</v>
      </c>
      <c r="P28" s="216">
        <v>0</v>
      </c>
      <c r="Q28" s="216">
        <v>0</v>
      </c>
      <c r="R28" s="216">
        <v>0</v>
      </c>
      <c r="S28" s="216">
        <v>0</v>
      </c>
      <c r="T28" s="216">
        <v>0</v>
      </c>
      <c r="U28" s="216">
        <v>0</v>
      </c>
      <c r="V28" s="216">
        <v>0</v>
      </c>
      <c r="W28" s="216">
        <v>0</v>
      </c>
      <c r="X28" s="216">
        <v>0</v>
      </c>
      <c r="Y28" s="216">
        <v>0</v>
      </c>
      <c r="Z28" s="216">
        <v>0</v>
      </c>
      <c r="AA28" s="216">
        <v>0</v>
      </c>
      <c r="AB28" s="216">
        <v>0</v>
      </c>
      <c r="AC28" s="216">
        <v>0</v>
      </c>
      <c r="AD28" s="216">
        <v>0</v>
      </c>
      <c r="AE28" s="216">
        <v>0</v>
      </c>
      <c r="AF28" s="216">
        <v>0</v>
      </c>
      <c r="AG28" s="216">
        <v>0</v>
      </c>
      <c r="AH28" s="216">
        <v>0</v>
      </c>
      <c r="AI28" s="216">
        <v>0</v>
      </c>
      <c r="AJ28" s="216">
        <v>0</v>
      </c>
      <c r="AK28" s="216">
        <v>0</v>
      </c>
      <c r="AL28" s="216">
        <v>0</v>
      </c>
      <c r="AM28" s="216">
        <v>0</v>
      </c>
      <c r="AN28" s="216">
        <v>0</v>
      </c>
      <c r="AO28" s="216">
        <v>0</v>
      </c>
      <c r="AP28" s="216">
        <v>0</v>
      </c>
      <c r="AQ28" s="216">
        <v>0</v>
      </c>
      <c r="AR28" s="216">
        <v>0</v>
      </c>
      <c r="AS28" s="216">
        <v>0</v>
      </c>
      <c r="AT28" s="216">
        <v>0</v>
      </c>
      <c r="AU28" s="216">
        <v>0</v>
      </c>
      <c r="AV28" s="216">
        <v>0</v>
      </c>
      <c r="AW28" s="216">
        <v>0</v>
      </c>
      <c r="AX28" s="216">
        <v>0</v>
      </c>
      <c r="AY28" s="216">
        <v>0</v>
      </c>
      <c r="AZ28" s="216">
        <v>0</v>
      </c>
      <c r="BA28" s="216">
        <v>0</v>
      </c>
      <c r="BB28" s="216">
        <v>0</v>
      </c>
      <c r="BC28" s="216">
        <v>0</v>
      </c>
      <c r="BD28" s="216">
        <v>0</v>
      </c>
      <c r="BE28" s="216">
        <v>0</v>
      </c>
      <c r="BF28" s="216">
        <v>0</v>
      </c>
      <c r="BG28" s="216">
        <v>0</v>
      </c>
      <c r="BH28" s="216">
        <v>0</v>
      </c>
      <c r="BI28" s="216">
        <v>0</v>
      </c>
      <c r="BJ28" s="216">
        <v>0</v>
      </c>
      <c r="BK28" s="216">
        <v>0</v>
      </c>
      <c r="BL28" s="216">
        <v>0</v>
      </c>
      <c r="BM28" s="216">
        <v>0</v>
      </c>
      <c r="BN28" s="216">
        <v>0</v>
      </c>
      <c r="BO28" s="216">
        <v>0</v>
      </c>
      <c r="BP28" s="216">
        <v>0</v>
      </c>
      <c r="BQ28" s="216">
        <v>0</v>
      </c>
      <c r="BR28" s="216">
        <v>0</v>
      </c>
      <c r="BS28" s="216">
        <v>0</v>
      </c>
      <c r="BT28" s="216">
        <v>0</v>
      </c>
      <c r="BU28" s="216">
        <v>0</v>
      </c>
    </row>
    <row r="29" spans="1:73" ht="21.75" customHeight="1" x14ac:dyDescent="0.25">
      <c r="A29" s="210">
        <v>24</v>
      </c>
      <c r="B29" s="212" t="s">
        <v>373</v>
      </c>
      <c r="C29" s="214" t="s">
        <v>278</v>
      </c>
      <c r="D29" s="216">
        <v>0</v>
      </c>
      <c r="E29" s="216">
        <v>0</v>
      </c>
      <c r="F29" s="216">
        <v>0</v>
      </c>
      <c r="G29" s="216">
        <v>0</v>
      </c>
      <c r="H29" s="216">
        <v>0</v>
      </c>
      <c r="I29" s="216">
        <v>0</v>
      </c>
      <c r="J29" s="216">
        <v>0</v>
      </c>
      <c r="K29" s="216">
        <v>0</v>
      </c>
      <c r="L29" s="216">
        <v>0</v>
      </c>
      <c r="M29" s="216">
        <v>0</v>
      </c>
      <c r="N29" s="216">
        <v>0</v>
      </c>
      <c r="O29" s="216">
        <v>0</v>
      </c>
      <c r="P29" s="216">
        <v>0</v>
      </c>
      <c r="Q29" s="216">
        <v>0</v>
      </c>
      <c r="R29" s="216">
        <v>0</v>
      </c>
      <c r="S29" s="216">
        <v>0</v>
      </c>
      <c r="T29" s="216">
        <v>0</v>
      </c>
      <c r="U29" s="216">
        <v>0</v>
      </c>
      <c r="V29" s="216">
        <v>0</v>
      </c>
      <c r="W29" s="216">
        <v>0</v>
      </c>
      <c r="X29" s="216">
        <v>0</v>
      </c>
      <c r="Y29" s="216">
        <v>0</v>
      </c>
      <c r="Z29" s="216">
        <v>0</v>
      </c>
      <c r="AA29" s="216">
        <v>0</v>
      </c>
      <c r="AB29" s="216">
        <v>0</v>
      </c>
      <c r="AC29" s="216">
        <v>0</v>
      </c>
      <c r="AD29" s="216">
        <v>0</v>
      </c>
      <c r="AE29" s="216">
        <v>0</v>
      </c>
      <c r="AF29" s="216">
        <v>0</v>
      </c>
      <c r="AG29" s="216">
        <v>0</v>
      </c>
      <c r="AH29" s="216">
        <v>0</v>
      </c>
      <c r="AI29" s="216">
        <v>0</v>
      </c>
      <c r="AJ29" s="216">
        <v>0</v>
      </c>
      <c r="AK29" s="216">
        <v>0</v>
      </c>
      <c r="AL29" s="216">
        <v>0</v>
      </c>
      <c r="AM29" s="216">
        <v>0</v>
      </c>
      <c r="AN29" s="216">
        <v>0</v>
      </c>
      <c r="AO29" s="216">
        <v>0</v>
      </c>
      <c r="AP29" s="216">
        <v>0</v>
      </c>
      <c r="AQ29" s="216">
        <v>0</v>
      </c>
      <c r="AR29" s="216">
        <v>0</v>
      </c>
      <c r="AS29" s="216">
        <v>0</v>
      </c>
      <c r="AT29" s="216">
        <v>0</v>
      </c>
      <c r="AU29" s="216">
        <v>0</v>
      </c>
      <c r="AV29" s="216">
        <v>0</v>
      </c>
      <c r="AW29" s="216">
        <v>0</v>
      </c>
      <c r="AX29" s="216">
        <v>0</v>
      </c>
      <c r="AY29" s="216">
        <v>0</v>
      </c>
      <c r="AZ29" s="216">
        <v>0</v>
      </c>
      <c r="BA29" s="216">
        <v>0</v>
      </c>
      <c r="BB29" s="216">
        <v>0</v>
      </c>
      <c r="BC29" s="216">
        <v>0</v>
      </c>
      <c r="BD29" s="216">
        <v>0</v>
      </c>
      <c r="BE29" s="216">
        <v>0</v>
      </c>
      <c r="BF29" s="216">
        <v>0</v>
      </c>
      <c r="BG29" s="216">
        <v>0</v>
      </c>
      <c r="BH29" s="216">
        <v>0</v>
      </c>
      <c r="BI29" s="216">
        <v>0</v>
      </c>
      <c r="BJ29" s="216">
        <v>0</v>
      </c>
      <c r="BK29" s="216">
        <v>0</v>
      </c>
      <c r="BL29" s="216">
        <v>0</v>
      </c>
      <c r="BM29" s="216">
        <v>0</v>
      </c>
      <c r="BN29" s="216">
        <v>0</v>
      </c>
      <c r="BO29" s="216">
        <v>0</v>
      </c>
      <c r="BP29" s="216">
        <v>0</v>
      </c>
      <c r="BQ29" s="216">
        <v>0</v>
      </c>
      <c r="BR29" s="216">
        <v>0</v>
      </c>
      <c r="BS29" s="216">
        <v>0</v>
      </c>
      <c r="BT29" s="216">
        <v>0</v>
      </c>
      <c r="BU29" s="216">
        <v>0</v>
      </c>
    </row>
    <row r="30" spans="1:73" ht="21.75" customHeight="1" x14ac:dyDescent="0.25">
      <c r="A30" s="210">
        <v>25</v>
      </c>
      <c r="B30" s="212" t="s">
        <v>374</v>
      </c>
      <c r="C30" s="214" t="s">
        <v>375</v>
      </c>
      <c r="D30" s="216">
        <v>0</v>
      </c>
      <c r="E30" s="216">
        <v>0</v>
      </c>
      <c r="F30" s="216">
        <v>0</v>
      </c>
      <c r="G30" s="216">
        <v>0</v>
      </c>
      <c r="H30" s="216">
        <v>0</v>
      </c>
      <c r="I30" s="216">
        <v>0</v>
      </c>
      <c r="J30" s="216">
        <v>0</v>
      </c>
      <c r="K30" s="216">
        <v>0</v>
      </c>
      <c r="L30" s="216">
        <v>0</v>
      </c>
      <c r="M30" s="216">
        <v>0</v>
      </c>
      <c r="N30" s="216">
        <v>0</v>
      </c>
      <c r="O30" s="216">
        <v>0</v>
      </c>
      <c r="P30" s="216">
        <v>0</v>
      </c>
      <c r="Q30" s="216">
        <v>0</v>
      </c>
      <c r="R30" s="216">
        <v>0</v>
      </c>
      <c r="S30" s="216">
        <v>0</v>
      </c>
      <c r="T30" s="216">
        <v>0</v>
      </c>
      <c r="U30" s="216">
        <v>0</v>
      </c>
      <c r="V30" s="216">
        <v>0</v>
      </c>
      <c r="W30" s="216">
        <v>0</v>
      </c>
      <c r="X30" s="216">
        <v>0</v>
      </c>
      <c r="Y30" s="216">
        <v>0</v>
      </c>
      <c r="Z30" s="216">
        <v>0</v>
      </c>
      <c r="AA30" s="216">
        <v>0</v>
      </c>
      <c r="AB30" s="216">
        <v>0</v>
      </c>
      <c r="AC30" s="216">
        <v>0</v>
      </c>
      <c r="AD30" s="216">
        <v>0</v>
      </c>
      <c r="AE30" s="216">
        <v>0</v>
      </c>
      <c r="AF30" s="216">
        <v>0</v>
      </c>
      <c r="AG30" s="216">
        <v>0</v>
      </c>
      <c r="AH30" s="216">
        <v>0</v>
      </c>
      <c r="AI30" s="216">
        <v>0</v>
      </c>
      <c r="AJ30" s="216">
        <v>0</v>
      </c>
      <c r="AK30" s="216">
        <v>0</v>
      </c>
      <c r="AL30" s="216">
        <v>0</v>
      </c>
      <c r="AM30" s="216">
        <v>0</v>
      </c>
      <c r="AN30" s="216">
        <v>0</v>
      </c>
      <c r="AO30" s="216">
        <v>0</v>
      </c>
      <c r="AP30" s="216">
        <v>0</v>
      </c>
      <c r="AQ30" s="216">
        <v>0</v>
      </c>
      <c r="AR30" s="216">
        <v>0</v>
      </c>
      <c r="AS30" s="216">
        <v>0</v>
      </c>
      <c r="AT30" s="216">
        <v>0</v>
      </c>
      <c r="AU30" s="216">
        <v>0</v>
      </c>
      <c r="AV30" s="216">
        <v>0</v>
      </c>
      <c r="AW30" s="216">
        <v>0</v>
      </c>
      <c r="AX30" s="216">
        <v>0</v>
      </c>
      <c r="AY30" s="216">
        <v>0</v>
      </c>
      <c r="AZ30" s="216">
        <v>0</v>
      </c>
      <c r="BA30" s="216">
        <v>0</v>
      </c>
      <c r="BB30" s="216">
        <v>0</v>
      </c>
      <c r="BC30" s="216">
        <v>0</v>
      </c>
      <c r="BD30" s="216">
        <v>0</v>
      </c>
      <c r="BE30" s="216">
        <v>0</v>
      </c>
      <c r="BF30" s="216">
        <v>0</v>
      </c>
      <c r="BG30" s="216">
        <v>0</v>
      </c>
      <c r="BH30" s="216">
        <v>0</v>
      </c>
      <c r="BI30" s="216">
        <v>0</v>
      </c>
      <c r="BJ30" s="216">
        <v>0</v>
      </c>
      <c r="BK30" s="216">
        <v>0</v>
      </c>
      <c r="BL30" s="216">
        <v>0</v>
      </c>
      <c r="BM30" s="216">
        <v>0</v>
      </c>
      <c r="BN30" s="216">
        <v>0</v>
      </c>
      <c r="BO30" s="216">
        <v>0</v>
      </c>
      <c r="BP30" s="216">
        <v>0</v>
      </c>
      <c r="BQ30" s="216">
        <v>0</v>
      </c>
      <c r="BR30" s="216">
        <v>0</v>
      </c>
      <c r="BS30" s="216">
        <v>0</v>
      </c>
      <c r="BT30" s="216">
        <v>0</v>
      </c>
      <c r="BU30" s="216">
        <v>0</v>
      </c>
    </row>
    <row r="31" spans="1:73" ht="21.75" customHeight="1" x14ac:dyDescent="0.25">
      <c r="A31" s="210">
        <v>26</v>
      </c>
      <c r="B31" s="212" t="s">
        <v>376</v>
      </c>
      <c r="C31" s="214" t="s">
        <v>377</v>
      </c>
      <c r="D31" s="216">
        <v>4.8281864198814542E-3</v>
      </c>
      <c r="E31" s="216">
        <v>5.9099862580462978E-3</v>
      </c>
      <c r="F31" s="216">
        <v>6.7915383672597649E-3</v>
      </c>
      <c r="G31" s="216">
        <v>6.9228476828275213E-3</v>
      </c>
      <c r="H31" s="216">
        <v>6.8029331579542067E-3</v>
      </c>
      <c r="I31" s="216">
        <v>1.1008536749085912E-2</v>
      </c>
      <c r="J31" s="216">
        <v>6.6334784943190978E-3</v>
      </c>
      <c r="K31" s="216">
        <v>7.7362204724409451E-3</v>
      </c>
      <c r="L31" s="216">
        <v>7.296059188370319E-3</v>
      </c>
      <c r="M31" s="216">
        <v>7.0356748467246578E-3</v>
      </c>
      <c r="N31" s="216">
        <v>2.122438150825761E-2</v>
      </c>
      <c r="O31" s="216">
        <v>5.4695845529740949E-3</v>
      </c>
      <c r="P31" s="216">
        <v>7.5273446434097058E-3</v>
      </c>
      <c r="Q31" s="216">
        <v>4.1878652466891455E-3</v>
      </c>
      <c r="R31" s="216">
        <v>1.7529262445353265E-2</v>
      </c>
      <c r="S31" s="216">
        <v>4.8085566999853399E-3</v>
      </c>
      <c r="T31" s="216">
        <v>4.5910196951105377E-3</v>
      </c>
      <c r="U31" s="216">
        <v>3.3036009250082591E-3</v>
      </c>
      <c r="V31" s="216">
        <v>4.6950401438576031E-3</v>
      </c>
      <c r="W31" s="216">
        <v>4.8222234344494136E-3</v>
      </c>
      <c r="X31" s="216">
        <v>7.2799470549305099E-3</v>
      </c>
      <c r="Y31" s="216">
        <v>3.0577590295624143E-3</v>
      </c>
      <c r="Z31" s="216">
        <v>4.3547084477467291E-3</v>
      </c>
      <c r="AA31" s="216">
        <v>7.8639387050602003E-3</v>
      </c>
      <c r="AB31" s="216">
        <v>5.3674455969409526E-3</v>
      </c>
      <c r="AC31" s="216">
        <v>5.7650300613863873E-3</v>
      </c>
      <c r="AD31" s="216">
        <v>3.9560163898026456E-3</v>
      </c>
      <c r="AE31" s="216">
        <v>2.9979302750601029E-3</v>
      </c>
      <c r="AF31" s="216">
        <v>1.9790871533505693E-3</v>
      </c>
      <c r="AG31" s="216">
        <v>1.7642187209859308E-3</v>
      </c>
      <c r="AH31" s="216">
        <v>2.6148861609032428E-3</v>
      </c>
      <c r="AI31" s="216">
        <v>2.6771924195124453E-3</v>
      </c>
      <c r="AJ31" s="216">
        <v>2.5893011666463439E-3</v>
      </c>
      <c r="AK31" s="216">
        <v>4.7876860893264662E-4</v>
      </c>
      <c r="AL31" s="216">
        <v>1.5270762363444143E-3</v>
      </c>
      <c r="AM31" s="216">
        <v>5.923672487989683E-3</v>
      </c>
      <c r="AN31" s="216">
        <v>4.9689930829591731E-3</v>
      </c>
      <c r="AO31" s="216">
        <v>1.0634462046837274E-3</v>
      </c>
      <c r="AP31" s="216">
        <v>2.0916126333403052E-3</v>
      </c>
      <c r="AQ31" s="216">
        <v>4.6458213707783053E-3</v>
      </c>
      <c r="AR31" s="216">
        <v>3.0387298259553094E-3</v>
      </c>
      <c r="AS31" s="216">
        <v>3.0282225212607218E-3</v>
      </c>
      <c r="AT31" s="216">
        <v>2.7852166862845388E-3</v>
      </c>
      <c r="AU31" s="216">
        <v>6.8062579760835656E-4</v>
      </c>
      <c r="AV31" s="216">
        <v>7.8638249982415417E-3</v>
      </c>
      <c r="AW31" s="216">
        <v>9.1144536308397257E-3</v>
      </c>
      <c r="AX31" s="216">
        <v>3.1472100408286709E-3</v>
      </c>
      <c r="AY31" s="216">
        <v>3.2180686837980335E-3</v>
      </c>
      <c r="AZ31" s="216">
        <v>2.8709020188923875E-3</v>
      </c>
      <c r="BA31" s="216">
        <v>5.0780193516693987E-4</v>
      </c>
      <c r="BB31" s="216">
        <v>6.8388504618285167E-4</v>
      </c>
      <c r="BC31" s="216">
        <v>5.1951635264720303E-4</v>
      </c>
      <c r="BD31" s="216">
        <v>6.7929244898513712E-4</v>
      </c>
      <c r="BE31" s="216">
        <v>4.7978121976378771E-4</v>
      </c>
      <c r="BF31" s="216">
        <v>1.7217383818528774E-4</v>
      </c>
      <c r="BG31" s="216">
        <v>1.6240601503759398E-4</v>
      </c>
      <c r="BH31" s="216">
        <v>6.432531830544738E-4</v>
      </c>
      <c r="BI31" s="216">
        <v>8.0009180851459323E-4</v>
      </c>
      <c r="BJ31" s="216">
        <v>2.7024244608019766E-3</v>
      </c>
      <c r="BK31" s="216">
        <v>7.6475011789897646E-5</v>
      </c>
      <c r="BL31" s="216">
        <v>2.3488603504262574E-3</v>
      </c>
      <c r="BM31" s="216">
        <v>9.9619267611596927E-5</v>
      </c>
      <c r="BN31" s="216">
        <v>1.770907380196924E-3</v>
      </c>
      <c r="BO31" s="216">
        <v>2.3027293283242843E-3</v>
      </c>
      <c r="BP31" s="216">
        <v>1.5327390051791234E-3</v>
      </c>
      <c r="BQ31" s="216">
        <v>8.0049613702739349E-4</v>
      </c>
      <c r="BR31" s="216">
        <v>6.9715155493844732E-4</v>
      </c>
      <c r="BS31" s="216">
        <v>5.1202260509491445E-3</v>
      </c>
      <c r="BT31" s="216">
        <v>2.8285982688691508E-3</v>
      </c>
      <c r="BU31" s="216">
        <v>1.887405115476484E-3</v>
      </c>
    </row>
    <row r="32" spans="1:73" ht="21.75" customHeight="1" x14ac:dyDescent="0.25">
      <c r="A32" s="210">
        <v>27</v>
      </c>
      <c r="B32" s="212" t="s">
        <v>378</v>
      </c>
      <c r="C32" s="214" t="s">
        <v>279</v>
      </c>
      <c r="D32" s="216">
        <v>4.5537066935512002E-3</v>
      </c>
      <c r="E32" s="216">
        <v>2.3422907489438205E-3</v>
      </c>
      <c r="F32" s="216">
        <v>1.6636003541454132E-3</v>
      </c>
      <c r="G32" s="216">
        <v>4.6914142615616002E-4</v>
      </c>
      <c r="H32" s="216">
        <v>4.6842451406171686E-4</v>
      </c>
      <c r="I32" s="216">
        <v>4.9356782411611876E-4</v>
      </c>
      <c r="J32" s="216">
        <v>3.1013964889779473E-3</v>
      </c>
      <c r="K32" s="216">
        <v>3.828740157480315E-3</v>
      </c>
      <c r="L32" s="216">
        <v>3.9563429291446534E-3</v>
      </c>
      <c r="M32" s="216">
        <v>4.0084821903513222E-3</v>
      </c>
      <c r="N32" s="216">
        <v>1.1673409829541686E-3</v>
      </c>
      <c r="O32" s="216">
        <v>1.8447100132640976E-3</v>
      </c>
      <c r="P32" s="216">
        <v>3.115372196585451E-3</v>
      </c>
      <c r="Q32" s="216">
        <v>1.0532512520124904E-3</v>
      </c>
      <c r="R32" s="216">
        <v>7.4460583838668734E-3</v>
      </c>
      <c r="S32" s="216">
        <v>3.190260657688051E-3</v>
      </c>
      <c r="T32" s="216">
        <v>8.279953413888485E-4</v>
      </c>
      <c r="U32" s="216">
        <v>1.8430615686888183E-3</v>
      </c>
      <c r="V32" s="216">
        <v>7.4598034601687231E-4</v>
      </c>
      <c r="W32" s="216">
        <v>3.3386696735708088E-3</v>
      </c>
      <c r="X32" s="216">
        <v>4.2974894066886123E-3</v>
      </c>
      <c r="Y32" s="216">
        <v>2.624236749371121E-3</v>
      </c>
      <c r="Z32" s="216">
        <v>5.2495558068163467E-3</v>
      </c>
      <c r="AA32" s="216">
        <v>3.3221472473808924E-3</v>
      </c>
      <c r="AB32" s="216">
        <v>5.1636872576716264E-3</v>
      </c>
      <c r="AC32" s="216">
        <v>2.6851805831327696E-3</v>
      </c>
      <c r="AD32" s="216">
        <v>2.8051444409268973E-3</v>
      </c>
      <c r="AE32" s="216">
        <v>2.4732924769245847E-3</v>
      </c>
      <c r="AF32" s="216">
        <v>8.4475961258634064E-3</v>
      </c>
      <c r="AG32" s="216">
        <v>1.085625320609292E-2</v>
      </c>
      <c r="AH32" s="216">
        <v>1.1505340581986946E-2</v>
      </c>
      <c r="AI32" s="216">
        <v>1.1738973820704329E-2</v>
      </c>
      <c r="AJ32" s="216">
        <v>1.2292383676730557E-2</v>
      </c>
      <c r="AK32" s="216">
        <v>1.6480947522114445E-2</v>
      </c>
      <c r="AL32" s="216">
        <v>5.6655431963783896E-3</v>
      </c>
      <c r="AM32" s="216">
        <v>3.7058381713141199E-3</v>
      </c>
      <c r="AN32" s="216">
        <v>9.3653425238812409E-3</v>
      </c>
      <c r="AO32" s="216">
        <v>1.2802431777415689E-2</v>
      </c>
      <c r="AP32" s="216">
        <v>5.6473541100188242E-3</v>
      </c>
      <c r="AQ32" s="216">
        <v>4.3326199300516783E-3</v>
      </c>
      <c r="AR32" s="216">
        <v>9.4625429186161215E-3</v>
      </c>
      <c r="AS32" s="216">
        <v>9.0608665403381569E-3</v>
      </c>
      <c r="AT32" s="216">
        <v>7.5739132182765607E-3</v>
      </c>
      <c r="AU32" s="216">
        <v>6.295788627877298E-3</v>
      </c>
      <c r="AV32" s="216">
        <v>3.359358514454526E-2</v>
      </c>
      <c r="AW32" s="216">
        <v>3.0879569678254806E-3</v>
      </c>
      <c r="AX32" s="216">
        <v>1.3609556933313172E-2</v>
      </c>
      <c r="AY32" s="216">
        <v>1.3786633733909657E-2</v>
      </c>
      <c r="AZ32" s="216">
        <v>1.2919059085015743E-2</v>
      </c>
      <c r="BA32" s="216">
        <v>3.6042898224349102E-3</v>
      </c>
      <c r="BB32" s="216">
        <v>8.0893888629491144E-3</v>
      </c>
      <c r="BC32" s="216">
        <v>1.108322266682161E-2</v>
      </c>
      <c r="BD32" s="216">
        <v>1.3418638530721784E-2</v>
      </c>
      <c r="BE32" s="216">
        <v>9.9394676027731357E-3</v>
      </c>
      <c r="BF32" s="216">
        <v>1.0373473750663586E-2</v>
      </c>
      <c r="BG32" s="216">
        <v>5.3714285714285713E-3</v>
      </c>
      <c r="BH32" s="216">
        <v>5.2711801598344325E-3</v>
      </c>
      <c r="BI32" s="216">
        <v>9.0757888986049313E-3</v>
      </c>
      <c r="BJ32" s="216">
        <v>1.8496594087266862E-2</v>
      </c>
      <c r="BK32" s="216">
        <v>7.9236609437866173E-3</v>
      </c>
      <c r="BL32" s="216">
        <v>1.9558239571278399E-3</v>
      </c>
      <c r="BM32" s="216">
        <v>7.1476824511320794E-3</v>
      </c>
      <c r="BN32" s="216">
        <v>2.0871630457534492E-2</v>
      </c>
      <c r="BO32" s="216">
        <v>4.8195945267806364E-3</v>
      </c>
      <c r="BP32" s="216">
        <v>3.9469327336979906E-3</v>
      </c>
      <c r="BQ32" s="216">
        <v>2.667102045590509E-3</v>
      </c>
      <c r="BR32" s="216">
        <v>1.771926868801887E-3</v>
      </c>
      <c r="BS32" s="216">
        <v>4.3137284096445537E-3</v>
      </c>
      <c r="BT32" s="216">
        <v>8.8996776657963694E-3</v>
      </c>
      <c r="BU32" s="216">
        <v>4.5813180554729136E-3</v>
      </c>
    </row>
    <row r="33" spans="1:73" ht="21.75" customHeight="1" x14ac:dyDescent="0.25">
      <c r="A33" s="210">
        <v>28</v>
      </c>
      <c r="B33" s="212" t="s">
        <v>379</v>
      </c>
      <c r="C33" s="214" t="s">
        <v>280</v>
      </c>
      <c r="D33" s="216">
        <v>8.1298364187989709E-3</v>
      </c>
      <c r="E33" s="216">
        <v>7.4678813299926716E-4</v>
      </c>
      <c r="F33" s="216">
        <v>2.0459849098927214E-4</v>
      </c>
      <c r="G33" s="216">
        <v>3.3775480644791937E-7</v>
      </c>
      <c r="H33" s="216">
        <v>0</v>
      </c>
      <c r="I33" s="216">
        <v>1.184562777878685E-5</v>
      </c>
      <c r="J33" s="216">
        <v>4.5047157218102237E-4</v>
      </c>
      <c r="K33" s="216">
        <v>5.5118110236220474E-4</v>
      </c>
      <c r="L33" s="216">
        <v>5.2412049756635735E-4</v>
      </c>
      <c r="M33" s="216">
        <v>5.2796699970662992E-4</v>
      </c>
      <c r="N33" s="216">
        <v>3.1836572262386415E-4</v>
      </c>
      <c r="O33" s="216">
        <v>3.5435472263190676E-4</v>
      </c>
      <c r="P33" s="216">
        <v>3.5231874503894846E-4</v>
      </c>
      <c r="Q33" s="216">
        <v>3.5562287424986618E-4</v>
      </c>
      <c r="R33" s="216">
        <v>2.3974051614722888E-4</v>
      </c>
      <c r="S33" s="216">
        <v>1.4242111594351223E-3</v>
      </c>
      <c r="T33" s="216">
        <v>3.2235925379032088E-4</v>
      </c>
      <c r="U33" s="216">
        <v>1.3040529967137864E-3</v>
      </c>
      <c r="V33" s="216">
        <v>2.4304067770417875E-4</v>
      </c>
      <c r="W33" s="216">
        <v>1.493434864256505E-3</v>
      </c>
      <c r="X33" s="216">
        <v>4.2029446397414631E-3</v>
      </c>
      <c r="Y33" s="216">
        <v>2.5141574243068741E-4</v>
      </c>
      <c r="Z33" s="216">
        <v>9.66887417218543E-3</v>
      </c>
      <c r="AA33" s="216">
        <v>6.9401845102779684E-4</v>
      </c>
      <c r="AB33" s="216">
        <v>1.0476017893990548E-3</v>
      </c>
      <c r="AC33" s="216">
        <v>3.3906986187009877E-3</v>
      </c>
      <c r="AD33" s="216">
        <v>6.1997552866944246E-4</v>
      </c>
      <c r="AE33" s="216">
        <v>1.1126933520896152E-3</v>
      </c>
      <c r="AF33" s="216">
        <v>2.1712637939091405E-2</v>
      </c>
      <c r="AG33" s="216">
        <v>2.7557823177024345E-2</v>
      </c>
      <c r="AH33" s="216">
        <v>4.3454509541203598E-2</v>
      </c>
      <c r="AI33" s="216">
        <v>4.3770945403260778E-2</v>
      </c>
      <c r="AJ33" s="216">
        <v>4.3504601477496394E-2</v>
      </c>
      <c r="AK33" s="216">
        <v>2.039590170481111E-2</v>
      </c>
      <c r="AL33" s="216">
        <v>0.20793537485655422</v>
      </c>
      <c r="AM33" s="216">
        <v>2.0336052680060275E-3</v>
      </c>
      <c r="AN33" s="216">
        <v>7.7413416340177399E-2</v>
      </c>
      <c r="AO33" s="216">
        <v>2.8507660920405842E-2</v>
      </c>
      <c r="AP33" s="216">
        <v>0.10154779334867182</v>
      </c>
      <c r="AQ33" s="216">
        <v>5.0112230516260372E-3</v>
      </c>
      <c r="AR33" s="216">
        <v>4.4866541256119608E-2</v>
      </c>
      <c r="AS33" s="216">
        <v>4.3437783209293382E-2</v>
      </c>
      <c r="AT33" s="216">
        <v>2.4615776342856378E-2</v>
      </c>
      <c r="AU33" s="216">
        <v>2.4701044571536608E-2</v>
      </c>
      <c r="AV33" s="216">
        <v>0.28921713441654356</v>
      </c>
      <c r="AW33" s="216">
        <v>0.11141547962944516</v>
      </c>
      <c r="AX33" s="216">
        <v>5.9617420232874641E-2</v>
      </c>
      <c r="AY33" s="216">
        <v>6.0988932693677861E-2</v>
      </c>
      <c r="AZ33" s="216">
        <v>5.4269309131320616E-2</v>
      </c>
      <c r="BA33" s="216">
        <v>3.2753224818267625E-2</v>
      </c>
      <c r="BB33" s="216">
        <v>1.1275557212483748E-2</v>
      </c>
      <c r="BC33" s="216">
        <v>5.5935008255711413E-3</v>
      </c>
      <c r="BD33" s="216">
        <v>7.3687554735295405E-3</v>
      </c>
      <c r="BE33" s="216">
        <v>5.8213454664672913E-3</v>
      </c>
      <c r="BF33" s="216">
        <v>4.0747808370518099E-3</v>
      </c>
      <c r="BG33" s="216">
        <v>6.3157894736842106E-4</v>
      </c>
      <c r="BH33" s="216">
        <v>1.4410968865147564E-2</v>
      </c>
      <c r="BI33" s="216">
        <v>1.5971125575621605E-2</v>
      </c>
      <c r="BJ33" s="216">
        <v>5.5747156019972204E-2</v>
      </c>
      <c r="BK33" s="216">
        <v>5.9777967549103327E-3</v>
      </c>
      <c r="BL33" s="216">
        <v>8.8745122137618877E-3</v>
      </c>
      <c r="BM33" s="216">
        <v>9.076249210050338E-3</v>
      </c>
      <c r="BN33" s="216">
        <v>7.5530391423378465E-3</v>
      </c>
      <c r="BO33" s="216">
        <v>1.2908420201240979E-2</v>
      </c>
      <c r="BP33" s="216">
        <v>1.1941173280846011E-3</v>
      </c>
      <c r="BQ33" s="216">
        <v>5.1331662485485678E-3</v>
      </c>
      <c r="BR33" s="216">
        <v>1.4930662468265079E-3</v>
      </c>
      <c r="BS33" s="216">
        <v>1.8636299342146077E-2</v>
      </c>
      <c r="BT33" s="216">
        <v>1.28487102644544E-2</v>
      </c>
      <c r="BU33" s="216">
        <v>2.0321821102828048E-2</v>
      </c>
    </row>
    <row r="34" spans="1:73" ht="21.75" customHeight="1" x14ac:dyDescent="0.25">
      <c r="A34" s="210">
        <v>29</v>
      </c>
      <c r="B34" s="212" t="s">
        <v>380</v>
      </c>
      <c r="C34" s="214" t="s">
        <v>281</v>
      </c>
      <c r="D34" s="216">
        <v>1.1556028771383906E-2</v>
      </c>
      <c r="E34" s="216">
        <v>1.1556617235233411E-2</v>
      </c>
      <c r="F34" s="216">
        <v>1.1270320482904096E-2</v>
      </c>
      <c r="G34" s="216">
        <v>1.0907678889300073E-2</v>
      </c>
      <c r="H34" s="216">
        <v>1.0961388585484287E-2</v>
      </c>
      <c r="I34" s="216">
        <v>9.0776994211436562E-3</v>
      </c>
      <c r="J34" s="216">
        <v>1.170684003949622E-2</v>
      </c>
      <c r="K34" s="216">
        <v>1.140748031496063E-2</v>
      </c>
      <c r="L34" s="216">
        <v>1.166794958121482E-2</v>
      </c>
      <c r="M34" s="216">
        <v>1.1633873112840361E-2</v>
      </c>
      <c r="N34" s="216">
        <v>1.3490747496186244E-2</v>
      </c>
      <c r="O34" s="216">
        <v>1.1726624045130205E-2</v>
      </c>
      <c r="P34" s="216">
        <v>1.2274818711404701E-2</v>
      </c>
      <c r="Q34" s="216">
        <v>1.1385169426279221E-2</v>
      </c>
      <c r="R34" s="216">
        <v>1.3524185587364264E-2</v>
      </c>
      <c r="S34" s="216">
        <v>1.1914322357933093E-2</v>
      </c>
      <c r="T34" s="216">
        <v>9.2002370900318205E-3</v>
      </c>
      <c r="U34" s="216">
        <v>8.2416149392311299E-3</v>
      </c>
      <c r="V34" s="216">
        <v>9.2776915350196321E-3</v>
      </c>
      <c r="W34" s="216">
        <v>1.2084834417205989E-2</v>
      </c>
      <c r="X34" s="216">
        <v>1.1491486673485349E-2</v>
      </c>
      <c r="Y34" s="216">
        <v>8.7954739730346423E-3</v>
      </c>
      <c r="Z34" s="216">
        <v>5.6469068001938297E-3</v>
      </c>
      <c r="AA34" s="216">
        <v>1.38466904822045E-2</v>
      </c>
      <c r="AB34" s="216">
        <v>1.6991274299643339E-2</v>
      </c>
      <c r="AC34" s="216">
        <v>9.1565710896820834E-3</v>
      </c>
      <c r="AD34" s="216">
        <v>1.1878407205275743E-2</v>
      </c>
      <c r="AE34" s="216">
        <v>8.1347684963650087E-3</v>
      </c>
      <c r="AF34" s="216">
        <v>1.0028039071941759E-2</v>
      </c>
      <c r="AG34" s="216">
        <v>9.0523487503974698E-3</v>
      </c>
      <c r="AH34" s="216">
        <v>7.7964665825633458E-3</v>
      </c>
      <c r="AI34" s="216">
        <v>7.6255018613693194E-3</v>
      </c>
      <c r="AJ34" s="216">
        <v>7.6210100628091183E-3</v>
      </c>
      <c r="AK34" s="216">
        <v>9.6395370437676181E-3</v>
      </c>
      <c r="AL34" s="216">
        <v>2.8734333914646379E-3</v>
      </c>
      <c r="AM34" s="216">
        <v>6.8353700878158469E-3</v>
      </c>
      <c r="AN34" s="216">
        <v>5.0572731922146359E-3</v>
      </c>
      <c r="AO34" s="216">
        <v>7.9461795809200406E-3</v>
      </c>
      <c r="AP34" s="216">
        <v>1.5896256013386321E-2</v>
      </c>
      <c r="AQ34" s="216">
        <v>3.3408153677506915E-2</v>
      </c>
      <c r="AR34" s="216">
        <v>7.6439787080265532E-3</v>
      </c>
      <c r="AS34" s="216">
        <v>7.503730352712859E-3</v>
      </c>
      <c r="AT34" s="216">
        <v>7.8475211124785296E-3</v>
      </c>
      <c r="AU34" s="216">
        <v>3.0439098170818167E-3</v>
      </c>
      <c r="AV34" s="216">
        <v>1.1422944362383062E-2</v>
      </c>
      <c r="AW34" s="216">
        <v>1.7930072716406016E-3</v>
      </c>
      <c r="AX34" s="216">
        <v>9.0919401179494937E-3</v>
      </c>
      <c r="AY34" s="216">
        <v>9.2979622856600008E-3</v>
      </c>
      <c r="AZ34" s="216">
        <v>8.2885719577699569E-3</v>
      </c>
      <c r="BA34" s="216">
        <v>1.3578182179463827E-2</v>
      </c>
      <c r="BB34" s="216">
        <v>9.7187686127931747E-3</v>
      </c>
      <c r="BC34" s="216">
        <v>3.4483208622480021E-3</v>
      </c>
      <c r="BD34" s="216">
        <v>3.5929345224783096E-3</v>
      </c>
      <c r="BE34" s="216">
        <v>3.4424302518051768E-3</v>
      </c>
      <c r="BF34" s="216">
        <v>3.5582593224959469E-3</v>
      </c>
      <c r="BG34" s="216">
        <v>3.013533834586466E-3</v>
      </c>
      <c r="BH34" s="216">
        <v>2.1023891262244535E-2</v>
      </c>
      <c r="BI34" s="216">
        <v>7.0117136673460709E-3</v>
      </c>
      <c r="BJ34" s="216">
        <v>4.9930509085293661E-3</v>
      </c>
      <c r="BK34" s="216">
        <v>9.9629945915172217E-3</v>
      </c>
      <c r="BL34" s="216">
        <v>8.7060680452054236E-3</v>
      </c>
      <c r="BM34" s="216">
        <v>4.1373127079941353E-3</v>
      </c>
      <c r="BN34" s="216">
        <v>1.382737746129184E-2</v>
      </c>
      <c r="BO34" s="216">
        <v>1.1497657174006734E-2</v>
      </c>
      <c r="BP34" s="216">
        <v>9.599664954906207E-3</v>
      </c>
      <c r="BQ34" s="216">
        <v>6.8499075835129477E-3</v>
      </c>
      <c r="BR34" s="216">
        <v>2.0374254193076122E-2</v>
      </c>
      <c r="BS34" s="216">
        <v>1.398094680341558E-2</v>
      </c>
      <c r="BT34" s="216">
        <v>1.4741885423827213E-2</v>
      </c>
      <c r="BU34" s="216">
        <v>1.0989859150140681E-2</v>
      </c>
    </row>
    <row r="35" spans="1:73" ht="21.75" customHeight="1" x14ac:dyDescent="0.25">
      <c r="A35" s="210">
        <v>30</v>
      </c>
      <c r="B35" s="212" t="s">
        <v>381</v>
      </c>
      <c r="C35" s="214" t="s">
        <v>282</v>
      </c>
      <c r="D35" s="216">
        <v>1.5235961293090564E-3</v>
      </c>
      <c r="E35" s="216">
        <v>2.984351606830992E-4</v>
      </c>
      <c r="F35" s="216">
        <v>2.7581131111718832E-4</v>
      </c>
      <c r="G35" s="216">
        <v>1.6459917567561937E-4</v>
      </c>
      <c r="H35" s="216">
        <v>1.6108611443488036E-4</v>
      </c>
      <c r="I35" s="216">
        <v>2.8429506669088437E-4</v>
      </c>
      <c r="J35" s="216">
        <v>4.0967977217305372E-4</v>
      </c>
      <c r="K35" s="216">
        <v>2.1653543307086615E-4</v>
      </c>
      <c r="L35" s="216">
        <v>4.6131367528483378E-4</v>
      </c>
      <c r="M35" s="216">
        <v>4.6671390016339944E-4</v>
      </c>
      <c r="N35" s="216">
        <v>1.7244809975459308E-4</v>
      </c>
      <c r="O35" s="216">
        <v>3.4499562704326807E-4</v>
      </c>
      <c r="P35" s="216">
        <v>5.0030943507917505E-4</v>
      </c>
      <c r="Q35" s="216">
        <v>2.4825514343805089E-4</v>
      </c>
      <c r="R35" s="216">
        <v>5.2178818220279227E-4</v>
      </c>
      <c r="S35" s="216">
        <v>3.2670186933093118E-4</v>
      </c>
      <c r="T35" s="216">
        <v>1.1958488447060292E-4</v>
      </c>
      <c r="U35" s="216">
        <v>1.0432423973710292E-4</v>
      </c>
      <c r="V35" s="216">
        <v>1.2081790914774204E-4</v>
      </c>
      <c r="W35" s="216">
        <v>3.397139673724333E-4</v>
      </c>
      <c r="X35" s="216">
        <v>3.3520417372171179E-4</v>
      </c>
      <c r="Y35" s="216">
        <v>1.739525136817729E-4</v>
      </c>
      <c r="Z35" s="216">
        <v>1.5506380229365208E-4</v>
      </c>
      <c r="AA35" s="216">
        <v>3.1032367480965611E-4</v>
      </c>
      <c r="AB35" s="216">
        <v>5.5281975654218759E-4</v>
      </c>
      <c r="AC35" s="216">
        <v>2.1523565144797573E-4</v>
      </c>
      <c r="AD35" s="216">
        <v>3.4143852778787949E-4</v>
      </c>
      <c r="AE35" s="216">
        <v>2.2484477062950769E-4</v>
      </c>
      <c r="AF35" s="216">
        <v>3.8080508756971119E-3</v>
      </c>
      <c r="AG35" s="216">
        <v>3.390108975720986E-3</v>
      </c>
      <c r="AH35" s="216">
        <v>3.8643879929880784E-3</v>
      </c>
      <c r="AI35" s="216">
        <v>3.9696807917686816E-3</v>
      </c>
      <c r="AJ35" s="216">
        <v>2.4107566574276648E-3</v>
      </c>
      <c r="AK35" s="216">
        <v>1.4986758705108153E-4</v>
      </c>
      <c r="AL35" s="216">
        <v>1.8975503528540061E-4</v>
      </c>
      <c r="AM35" s="216">
        <v>1.2409479765509488E-2</v>
      </c>
      <c r="AN35" s="216">
        <v>3.4852987134056878E-3</v>
      </c>
      <c r="AO35" s="216">
        <v>4.2674772591385631E-4</v>
      </c>
      <c r="AP35" s="216">
        <v>4.183225266680611E-4</v>
      </c>
      <c r="AQ35" s="216">
        <v>8.3520384193767287E-3</v>
      </c>
      <c r="AR35" s="216">
        <v>1.0382257356463623E-2</v>
      </c>
      <c r="AS35" s="216">
        <v>1.1052829117805911E-2</v>
      </c>
      <c r="AT35" s="216">
        <v>1.2144840201822117E-2</v>
      </c>
      <c r="AU35" s="216">
        <v>9.4436829418159483E-3</v>
      </c>
      <c r="AV35" s="216">
        <v>9.8473658296405713E-5</v>
      </c>
      <c r="AW35" s="216">
        <v>9.6125112062954484E-3</v>
      </c>
      <c r="AX35" s="216">
        <v>3.4590957205504311E-3</v>
      </c>
      <c r="AY35" s="216">
        <v>3.5268132807675864E-3</v>
      </c>
      <c r="AZ35" s="216">
        <v>3.1950361177995926E-3</v>
      </c>
      <c r="BA35" s="216">
        <v>3.03577243849801E-4</v>
      </c>
      <c r="BB35" s="216">
        <v>3.2476999061744304E-3</v>
      </c>
      <c r="BC35" s="216">
        <v>3.4992782078425841E-3</v>
      </c>
      <c r="BD35" s="216">
        <v>2.0587786530780307E-3</v>
      </c>
      <c r="BE35" s="216">
        <v>1.2434329945544831E-3</v>
      </c>
      <c r="BF35" s="216">
        <v>8.1782573138011684E-4</v>
      </c>
      <c r="BG35" s="216">
        <v>9.903759398496241E-3</v>
      </c>
      <c r="BH35" s="216">
        <v>3.5847381190437901E-3</v>
      </c>
      <c r="BI35" s="216">
        <v>5.3630396376796365E-3</v>
      </c>
      <c r="BJ35" s="216">
        <v>4.0922427549287075E-3</v>
      </c>
      <c r="BK35" s="216">
        <v>4.9113952016178715E-3</v>
      </c>
      <c r="BL35" s="216">
        <v>8.6717553442031809E-4</v>
      </c>
      <c r="BM35" s="216">
        <v>2.5527437325471711E-4</v>
      </c>
      <c r="BN35" s="216">
        <v>1.0237896381711884E-3</v>
      </c>
      <c r="BO35" s="216">
        <v>4.4375692466943617E-3</v>
      </c>
      <c r="BP35" s="216">
        <v>4.7995440433158849E-3</v>
      </c>
      <c r="BQ35" s="216">
        <v>7.4201240098886246E-4</v>
      </c>
      <c r="BR35" s="216">
        <v>1.5163046319911228E-3</v>
      </c>
      <c r="BS35" s="216">
        <v>9.8012210787877894E-3</v>
      </c>
      <c r="BT35" s="216">
        <v>1.4888618460610953E-3</v>
      </c>
      <c r="BU35" s="216">
        <v>4.4789745246210993E-3</v>
      </c>
    </row>
    <row r="36" spans="1:73" ht="21.75" customHeight="1" x14ac:dyDescent="0.25">
      <c r="A36" s="210">
        <v>31</v>
      </c>
      <c r="B36" s="212" t="s">
        <v>382</v>
      </c>
      <c r="C36" s="214" t="s">
        <v>383</v>
      </c>
      <c r="D36" s="216">
        <v>1.2706260365731328E-5</v>
      </c>
      <c r="E36" s="216">
        <v>2.9375556619831211E-6</v>
      </c>
      <c r="F36" s="216">
        <v>2.7673375697376755E-6</v>
      </c>
      <c r="G36" s="216">
        <v>2.5894535161007155E-6</v>
      </c>
      <c r="H36" s="216">
        <v>2.5495644011276026E-6</v>
      </c>
      <c r="I36" s="216">
        <v>3.9485425929289502E-6</v>
      </c>
      <c r="J36" s="216">
        <v>2.9814604656987037E-6</v>
      </c>
      <c r="K36" s="216">
        <v>0</v>
      </c>
      <c r="L36" s="216">
        <v>2.9212475479778393E-6</v>
      </c>
      <c r="M36" s="216">
        <v>2.9758590871205066E-6</v>
      </c>
      <c r="N36" s="216">
        <v>0</v>
      </c>
      <c r="O36" s="216">
        <v>3.2272743409098977E-6</v>
      </c>
      <c r="P36" s="216">
        <v>3.3634247736415129E-6</v>
      </c>
      <c r="Q36" s="216">
        <v>3.1424701701019103E-6</v>
      </c>
      <c r="R36" s="216">
        <v>0</v>
      </c>
      <c r="S36" s="216">
        <v>3.1502296901618479E-6</v>
      </c>
      <c r="T36" s="216">
        <v>7.7990142046045381E-6</v>
      </c>
      <c r="U36" s="216">
        <v>0</v>
      </c>
      <c r="V36" s="216">
        <v>8.4291564521680493E-6</v>
      </c>
      <c r="W36" s="216">
        <v>2.8581703985661458E-6</v>
      </c>
      <c r="X36" s="216">
        <v>0</v>
      </c>
      <c r="Y36" s="216">
        <v>2.7180080262777016E-6</v>
      </c>
      <c r="Z36" s="216">
        <v>6.4609917622355031E-6</v>
      </c>
      <c r="AA36" s="216">
        <v>3.6084148233680944E-6</v>
      </c>
      <c r="AB36" s="216">
        <v>3.3403006437594416E-6</v>
      </c>
      <c r="AC36" s="216">
        <v>2.1060239867707998E-6</v>
      </c>
      <c r="AD36" s="216">
        <v>2.8249188730381643E-6</v>
      </c>
      <c r="AE36" s="216">
        <v>0</v>
      </c>
      <c r="AF36" s="216">
        <v>3.0181729345366634E-5</v>
      </c>
      <c r="AG36" s="216">
        <v>1.1187130977786278E-5</v>
      </c>
      <c r="AH36" s="216">
        <v>1.4584390833773771E-5</v>
      </c>
      <c r="AI36" s="216">
        <v>1.4362795398225641E-5</v>
      </c>
      <c r="AJ36" s="216">
        <v>1.3593729679149431E-5</v>
      </c>
      <c r="AK36" s="216">
        <v>1.3012455163117856E-5</v>
      </c>
      <c r="AL36" s="216">
        <v>3.6143816244838209E-5</v>
      </c>
      <c r="AM36" s="216">
        <v>1.4171465282271969E-5</v>
      </c>
      <c r="AN36" s="216">
        <v>1.2947749357467938E-5</v>
      </c>
      <c r="AO36" s="216">
        <v>1.3692440403653143E-5</v>
      </c>
      <c r="AP36" s="216">
        <v>0</v>
      </c>
      <c r="AQ36" s="216">
        <v>0</v>
      </c>
      <c r="AR36" s="216">
        <v>1.7526318688563994E-5</v>
      </c>
      <c r="AS36" s="216">
        <v>1.7393055593698222E-5</v>
      </c>
      <c r="AT36" s="216">
        <v>1.4517969896431037E-5</v>
      </c>
      <c r="AU36" s="216">
        <v>3.7812544311575362E-5</v>
      </c>
      <c r="AV36" s="216">
        <v>2.8135330941830202E-5</v>
      </c>
      <c r="AW36" s="216">
        <v>0</v>
      </c>
      <c r="AX36" s="216">
        <v>1.8902162407379404E-5</v>
      </c>
      <c r="AY36" s="216">
        <v>2.3749584382273311E-5</v>
      </c>
      <c r="AZ36" s="216">
        <v>0</v>
      </c>
      <c r="BA36" s="216">
        <v>2.2078345007258257E-5</v>
      </c>
      <c r="BB36" s="216">
        <v>8.6465912925206175E-6</v>
      </c>
      <c r="BC36" s="216">
        <v>1.0564327745218244E-5</v>
      </c>
      <c r="BD36" s="216">
        <v>9.4055877551788205E-6</v>
      </c>
      <c r="BE36" s="216">
        <v>1.1994530494094693E-5</v>
      </c>
      <c r="BF36" s="216">
        <v>1.4347819848773978E-5</v>
      </c>
      <c r="BG36" s="216">
        <v>1.2030075187969925E-5</v>
      </c>
      <c r="BH36" s="216">
        <v>5.5935059396041195E-6</v>
      </c>
      <c r="BI36" s="216">
        <v>8.0817354395413459E-6</v>
      </c>
      <c r="BJ36" s="216">
        <v>8.5791252723872278E-6</v>
      </c>
      <c r="BK36" s="216">
        <v>8.4972235322108502E-6</v>
      </c>
      <c r="BL36" s="216">
        <v>1.2477345818997383E-5</v>
      </c>
      <c r="BM36" s="216">
        <v>9.3393063385872128E-6</v>
      </c>
      <c r="BN36" s="216">
        <v>2.0724486602655636E-6</v>
      </c>
      <c r="BO36" s="216">
        <v>5.8792042460154244E-5</v>
      </c>
      <c r="BP36" s="216">
        <v>1.3267970312051124E-5</v>
      </c>
      <c r="BQ36" s="216">
        <v>2.4368223349387933E-6</v>
      </c>
      <c r="BR36" s="216">
        <v>1.1619192582307455E-5</v>
      </c>
      <c r="BS36" s="216">
        <v>9.6779716956550867E-5</v>
      </c>
      <c r="BT36" s="216">
        <v>6.2999510358235949E-5</v>
      </c>
      <c r="BU36" s="216">
        <v>8.6702991253198241E-5</v>
      </c>
    </row>
    <row r="37" spans="1:73" ht="21.75" customHeight="1" x14ac:dyDescent="0.25">
      <c r="A37" s="210">
        <v>32</v>
      </c>
      <c r="B37" s="212" t="s">
        <v>384</v>
      </c>
      <c r="C37" s="214" t="s">
        <v>283</v>
      </c>
      <c r="D37" s="216">
        <v>2.195942821058278E-3</v>
      </c>
      <c r="E37" s="216">
        <v>3.6483758169350835E-3</v>
      </c>
      <c r="F37" s="216">
        <v>3.5522774972961573E-3</v>
      </c>
      <c r="G37" s="216">
        <v>4.4853838296283694E-3</v>
      </c>
      <c r="H37" s="216">
        <v>4.2602062249932644E-3</v>
      </c>
      <c r="I37" s="216">
        <v>1.2157562643628236E-2</v>
      </c>
      <c r="J37" s="216">
        <v>2.4290771539628893E-3</v>
      </c>
      <c r="K37" s="216">
        <v>1.7716535433070866E-3</v>
      </c>
      <c r="L37" s="216">
        <v>1.7108773139323547E-3</v>
      </c>
      <c r="M37" s="216">
        <v>1.6027481066716528E-3</v>
      </c>
      <c r="N37" s="216">
        <v>7.4948597201034686E-3</v>
      </c>
      <c r="O37" s="216">
        <v>3.3473289463917459E-3</v>
      </c>
      <c r="P37" s="216">
        <v>1.6169664599281573E-3</v>
      </c>
      <c r="Q37" s="216">
        <v>4.4251217445318404E-3</v>
      </c>
      <c r="R37" s="216">
        <v>4.8512198561556901E-3</v>
      </c>
      <c r="S37" s="216">
        <v>3.7684430581384877E-3</v>
      </c>
      <c r="T37" s="216">
        <v>3.3470769294761142E-3</v>
      </c>
      <c r="U37" s="216">
        <v>2.4863943804009528E-3</v>
      </c>
      <c r="V37" s="216">
        <v>3.4166180819454493E-3</v>
      </c>
      <c r="W37" s="216">
        <v>3.794915331193353E-3</v>
      </c>
      <c r="X37" s="216">
        <v>2.9566727118017656E-3</v>
      </c>
      <c r="Y37" s="216">
        <v>4.5390734038837617E-3</v>
      </c>
      <c r="Z37" s="216">
        <v>9.3684380552414796E-4</v>
      </c>
      <c r="AA37" s="216">
        <v>3.975270330410517E-3</v>
      </c>
      <c r="AB37" s="216">
        <v>4.1419727982617074E-3</v>
      </c>
      <c r="AC37" s="216">
        <v>1.7774842448345549E-3</v>
      </c>
      <c r="AD37" s="216">
        <v>4.6336202634820666E-3</v>
      </c>
      <c r="AE37" s="216">
        <v>2.5828322369748579E-3</v>
      </c>
      <c r="AF37" s="216">
        <v>6.0314382708057877E-5</v>
      </c>
      <c r="AG37" s="216">
        <v>5.0137944674166235E-5</v>
      </c>
      <c r="AH37" s="216">
        <v>6.4044498878745686E-5</v>
      </c>
      <c r="AI37" s="216">
        <v>6.5448647212369108E-5</v>
      </c>
      <c r="AJ37" s="216">
        <v>7.5069850466944613E-5</v>
      </c>
      <c r="AK37" s="216">
        <v>8.0766963081421167E-6</v>
      </c>
      <c r="AL37" s="216">
        <v>8.132358655088598E-5</v>
      </c>
      <c r="AM37" s="216">
        <v>4.5348688903270299E-4</v>
      </c>
      <c r="AN37" s="216">
        <v>8.1806234576729239E-5</v>
      </c>
      <c r="AO37" s="216">
        <v>2.7384880807306287E-5</v>
      </c>
      <c r="AP37" s="216">
        <v>0</v>
      </c>
      <c r="AQ37" s="216">
        <v>0</v>
      </c>
      <c r="AR37" s="216">
        <v>2.5872184730737325E-5</v>
      </c>
      <c r="AS37" s="216">
        <v>1.3731359679235437E-5</v>
      </c>
      <c r="AT37" s="216">
        <v>5.5838345755503982E-6</v>
      </c>
      <c r="AU37" s="216">
        <v>0</v>
      </c>
      <c r="AV37" s="216">
        <v>1.4067665470915102E-4</v>
      </c>
      <c r="AW37" s="216">
        <v>0</v>
      </c>
      <c r="AX37" s="216">
        <v>1.5121729925903524E-4</v>
      </c>
      <c r="AY37" s="216">
        <v>1.5437229848477651E-4</v>
      </c>
      <c r="AZ37" s="216">
        <v>1.3891461381737358E-4</v>
      </c>
      <c r="BA37" s="216">
        <v>1.6558758755443691E-5</v>
      </c>
      <c r="BB37" s="216">
        <v>3.9613453130850274E-5</v>
      </c>
      <c r="BC37" s="216">
        <v>1.118575878905461E-5</v>
      </c>
      <c r="BD37" s="216">
        <v>1.5675979591964702E-5</v>
      </c>
      <c r="BE37" s="216">
        <v>7.996353662729796E-6</v>
      </c>
      <c r="BF37" s="216">
        <v>0</v>
      </c>
      <c r="BG37" s="216">
        <v>3.0075187969924812E-6</v>
      </c>
      <c r="BH37" s="216">
        <v>4.4048859274382444E-5</v>
      </c>
      <c r="BI37" s="216">
        <v>4.6874065549339806E-5</v>
      </c>
      <c r="BJ37" s="216">
        <v>1.7158250544774456E-5</v>
      </c>
      <c r="BK37" s="216">
        <v>0</v>
      </c>
      <c r="BL37" s="216">
        <v>2.4642757992519832E-4</v>
      </c>
      <c r="BM37" s="216">
        <v>9.3393063385872128E-6</v>
      </c>
      <c r="BN37" s="216">
        <v>1.3470916291726164E-5</v>
      </c>
      <c r="BO37" s="216">
        <v>7.5642481407939044E-5</v>
      </c>
      <c r="BP37" s="216">
        <v>1.2460354727839316E-4</v>
      </c>
      <c r="BQ37" s="216">
        <v>1.5717504060355216E-4</v>
      </c>
      <c r="BR37" s="216">
        <v>1.1619192582307455E-5</v>
      </c>
      <c r="BS37" s="216">
        <v>9.0989477480517912E-6</v>
      </c>
      <c r="BT37" s="216">
        <v>7.5758904861169814E-5</v>
      </c>
      <c r="BU37" s="216">
        <v>5.5081900325561232E-5</v>
      </c>
    </row>
    <row r="38" spans="1:73" ht="21.75" customHeight="1" x14ac:dyDescent="0.25">
      <c r="A38" s="210">
        <v>33</v>
      </c>
      <c r="B38" s="212" t="s">
        <v>385</v>
      </c>
      <c r="C38" s="214" t="s">
        <v>284</v>
      </c>
      <c r="D38" s="216">
        <v>3.8421526127230377E-2</v>
      </c>
      <c r="E38" s="216">
        <v>3.0839859802081846E-2</v>
      </c>
      <c r="F38" s="216">
        <v>2.7298924175996029E-2</v>
      </c>
      <c r="G38" s="216">
        <v>2.0112623214360702E-2</v>
      </c>
      <c r="H38" s="216">
        <v>2.0115020121278145E-2</v>
      </c>
      <c r="I38" s="216">
        <v>2.0030956573928563E-2</v>
      </c>
      <c r="J38" s="216">
        <v>3.5949230607022639E-2</v>
      </c>
      <c r="K38" s="216">
        <v>3.531496062992126E-2</v>
      </c>
      <c r="L38" s="216">
        <v>4.5901075846784462E-2</v>
      </c>
      <c r="M38" s="216">
        <v>4.4904721671619408E-2</v>
      </c>
      <c r="N38" s="216">
        <v>9.9197453074219011E-2</v>
      </c>
      <c r="O38" s="216">
        <v>2.2545093090728364E-2</v>
      </c>
      <c r="P38" s="216">
        <v>2.234407162749398E-2</v>
      </c>
      <c r="Q38" s="216">
        <v>2.2670303552143532E-2</v>
      </c>
      <c r="R38" s="216">
        <v>4.6072486250176278E-2</v>
      </c>
      <c r="S38" s="216">
        <v>3.5263978491153695E-2</v>
      </c>
      <c r="T38" s="216">
        <v>2.5816036852941787E-2</v>
      </c>
      <c r="U38" s="216">
        <v>5.3118425399474901E-2</v>
      </c>
      <c r="V38" s="216">
        <v>2.3610067222522707E-2</v>
      </c>
      <c r="W38" s="216">
        <v>3.5857544214262828E-2</v>
      </c>
      <c r="X38" s="216">
        <v>3.9829131821190064E-2</v>
      </c>
      <c r="Y38" s="216">
        <v>3.474429659990786E-2</v>
      </c>
      <c r="Z38" s="216">
        <v>7.6152479405588752E-2</v>
      </c>
      <c r="AA38" s="216">
        <v>3.0850743934856085E-2</v>
      </c>
      <c r="AB38" s="216">
        <v>4.4889465276322198E-2</v>
      </c>
      <c r="AC38" s="216">
        <v>3.850822739330672E-2</v>
      </c>
      <c r="AD38" s="216">
        <v>2.9254859849183232E-2</v>
      </c>
      <c r="AE38" s="216">
        <v>3.1138118106922335E-2</v>
      </c>
      <c r="AF38" s="216">
        <v>5.103043368544042E-2</v>
      </c>
      <c r="AG38" s="216">
        <v>5.9489651250582427E-2</v>
      </c>
      <c r="AH38" s="216">
        <v>5.6264043420902035E-2</v>
      </c>
      <c r="AI38" s="216">
        <v>5.6009842431973801E-2</v>
      </c>
      <c r="AJ38" s="216">
        <v>5.2142097893925488E-2</v>
      </c>
      <c r="AK38" s="216">
        <v>7.9007140696947101E-2</v>
      </c>
      <c r="AL38" s="216">
        <v>3.7652820573060207E-2</v>
      </c>
      <c r="AM38" s="216">
        <v>4.2065632779543963E-2</v>
      </c>
      <c r="AN38" s="216">
        <v>1.5563783261738165E-2</v>
      </c>
      <c r="AO38" s="216">
        <v>7.0449887950196036E-2</v>
      </c>
      <c r="AP38" s="216">
        <v>5.9924701945199749E-2</v>
      </c>
      <c r="AQ38" s="216">
        <v>5.4862452367280892E-2</v>
      </c>
      <c r="AR38" s="216">
        <v>7.1919666031824453E-2</v>
      </c>
      <c r="AS38" s="216">
        <v>7.3914078305367129E-2</v>
      </c>
      <c r="AT38" s="216">
        <v>8.1451394953553663E-2</v>
      </c>
      <c r="AU38" s="216">
        <v>6.0934915158103703E-2</v>
      </c>
      <c r="AV38" s="216">
        <v>1.8091017795596822E-2</v>
      </c>
      <c r="AW38" s="216">
        <v>3.7852375734634923E-3</v>
      </c>
      <c r="AX38" s="216">
        <v>5.1328822017238769E-2</v>
      </c>
      <c r="AY38" s="216">
        <v>5.2450957108250602E-2</v>
      </c>
      <c r="AZ38" s="216">
        <v>4.695313947027227E-2</v>
      </c>
      <c r="BA38" s="216">
        <v>6.4860658045072947E-2</v>
      </c>
      <c r="BB38" s="216">
        <v>6.2019385255510796E-2</v>
      </c>
      <c r="BC38" s="216">
        <v>6.4712721749900101E-2</v>
      </c>
      <c r="BD38" s="216">
        <v>5.0883184690211289E-2</v>
      </c>
      <c r="BE38" s="216">
        <v>6.7645153809862704E-2</v>
      </c>
      <c r="BF38" s="216">
        <v>6.8137796461827632E-2</v>
      </c>
      <c r="BG38" s="216">
        <v>0.10158796992481203</v>
      </c>
      <c r="BH38" s="216">
        <v>4.8241891164358182E-2</v>
      </c>
      <c r="BI38" s="216">
        <v>6.3826313807321733E-2</v>
      </c>
      <c r="BJ38" s="216">
        <v>4.0931006674559463E-2</v>
      </c>
      <c r="BK38" s="216">
        <v>5.4174048629610276E-2</v>
      </c>
      <c r="BL38" s="216">
        <v>2.145791547222075E-2</v>
      </c>
      <c r="BM38" s="216">
        <v>0.11114552818446997</v>
      </c>
      <c r="BN38" s="216">
        <v>6.7537993165064314E-2</v>
      </c>
      <c r="BO38" s="216">
        <v>3.8288871133746731E-2</v>
      </c>
      <c r="BP38" s="216">
        <v>3.6476534729200726E-2</v>
      </c>
      <c r="BQ38" s="216">
        <v>1.5438487903004724E-2</v>
      </c>
      <c r="BR38" s="216">
        <v>1.4599515479669319E-2</v>
      </c>
      <c r="BS38" s="216">
        <v>4.3380474154438922E-2</v>
      </c>
      <c r="BT38" s="216">
        <v>4.4047024748440564E-2</v>
      </c>
      <c r="BU38" s="216">
        <v>4.2572188740511545E-2</v>
      </c>
    </row>
    <row r="39" spans="1:73" ht="21.75" customHeight="1" x14ac:dyDescent="0.25">
      <c r="A39" s="210">
        <v>34</v>
      </c>
      <c r="B39" s="212" t="s">
        <v>386</v>
      </c>
      <c r="C39" s="214" t="s">
        <v>285</v>
      </c>
      <c r="D39" s="216">
        <v>2.9287055056208661E-3</v>
      </c>
      <c r="E39" s="216">
        <v>5.3919175751939953E-3</v>
      </c>
      <c r="F39" s="216">
        <v>5.7219931447513722E-3</v>
      </c>
      <c r="G39" s="216">
        <v>6.7473277684100856E-3</v>
      </c>
      <c r="H39" s="216">
        <v>6.8055986116462939E-3</v>
      </c>
      <c r="I39" s="216">
        <v>4.7619423670723134E-3</v>
      </c>
      <c r="J39" s="216">
        <v>4.4877756055278443E-3</v>
      </c>
      <c r="K39" s="216">
        <v>2.4704724409448818E-3</v>
      </c>
      <c r="L39" s="216">
        <v>3.8635933194963576E-3</v>
      </c>
      <c r="M39" s="216">
        <v>3.8750645079454198E-3</v>
      </c>
      <c r="N39" s="216">
        <v>3.2499834184519468E-3</v>
      </c>
      <c r="O39" s="216">
        <v>5.4418299936422696E-3</v>
      </c>
      <c r="P39" s="216">
        <v>2.3989627197998089E-3</v>
      </c>
      <c r="Q39" s="216">
        <v>7.3371441021596101E-3</v>
      </c>
      <c r="R39" s="216">
        <v>1.8474122126639402E-3</v>
      </c>
      <c r="S39" s="216">
        <v>4.979514286829489E-3</v>
      </c>
      <c r="T39" s="216">
        <v>5.133051182330553E-3</v>
      </c>
      <c r="U39" s="216">
        <v>1.2345035035557178E-3</v>
      </c>
      <c r="V39" s="216">
        <v>5.4480447869179492E-3</v>
      </c>
      <c r="W39" s="216">
        <v>4.9698683510382017E-3</v>
      </c>
      <c r="X39" s="216">
        <v>2.9824576482418972E-3</v>
      </c>
      <c r="Y39" s="216">
        <v>3.2656866435726586E-3</v>
      </c>
      <c r="Z39" s="216">
        <v>9.8207074785979648E-4</v>
      </c>
      <c r="AA39" s="216">
        <v>6.2028650813697539E-3</v>
      </c>
      <c r="AB39" s="216">
        <v>9.2835305641684272E-3</v>
      </c>
      <c r="AC39" s="216">
        <v>1.3398524603835827E-3</v>
      </c>
      <c r="AD39" s="216">
        <v>4.9856051550626222E-3</v>
      </c>
      <c r="AE39" s="216">
        <v>4.3815904020109197E-3</v>
      </c>
      <c r="AF39" s="216">
        <v>3.7268301243693371E-4</v>
      </c>
      <c r="AG39" s="216">
        <v>2.5052640759013357E-4</v>
      </c>
      <c r="AH39" s="216">
        <v>2.268506878601116E-4</v>
      </c>
      <c r="AI39" s="216">
        <v>2.3355863880523739E-4</v>
      </c>
      <c r="AJ39" s="216">
        <v>2.7451218292371912E-4</v>
      </c>
      <c r="AK39" s="216">
        <v>0</v>
      </c>
      <c r="AL39" s="216">
        <v>0</v>
      </c>
      <c r="AM39" s="216">
        <v>3.1885796885111929E-3</v>
      </c>
      <c r="AN39" s="216">
        <v>0</v>
      </c>
      <c r="AO39" s="216">
        <v>6.8462202018265717E-6</v>
      </c>
      <c r="AP39" s="216">
        <v>0</v>
      </c>
      <c r="AQ39" s="216">
        <v>0</v>
      </c>
      <c r="AR39" s="216">
        <v>6.509775512895198E-5</v>
      </c>
      <c r="AS39" s="216">
        <v>0</v>
      </c>
      <c r="AT39" s="216">
        <v>0</v>
      </c>
      <c r="AU39" s="216">
        <v>0</v>
      </c>
      <c r="AV39" s="216">
        <v>0</v>
      </c>
      <c r="AW39" s="216">
        <v>0</v>
      </c>
      <c r="AX39" s="216">
        <v>7.3718433388779675E-4</v>
      </c>
      <c r="AY39" s="216">
        <v>7.4811190804160922E-4</v>
      </c>
      <c r="AZ39" s="216">
        <v>6.9457306908686793E-4</v>
      </c>
      <c r="BA39" s="216">
        <v>0</v>
      </c>
      <c r="BB39" s="216">
        <v>2.5597931896229645E-4</v>
      </c>
      <c r="BC39" s="216">
        <v>9.4457518663127821E-5</v>
      </c>
      <c r="BD39" s="216">
        <v>1.5884992653190897E-4</v>
      </c>
      <c r="BE39" s="216">
        <v>0</v>
      </c>
      <c r="BF39" s="216">
        <v>0</v>
      </c>
      <c r="BG39" s="216">
        <v>0</v>
      </c>
      <c r="BH39" s="216">
        <v>3.1043957964802866E-4</v>
      </c>
      <c r="BI39" s="216">
        <v>8.4050048571229988E-5</v>
      </c>
      <c r="BJ39" s="216">
        <v>0</v>
      </c>
      <c r="BK39" s="216">
        <v>0</v>
      </c>
      <c r="BL39" s="216">
        <v>1.9495852842183411E-3</v>
      </c>
      <c r="BM39" s="216">
        <v>0</v>
      </c>
      <c r="BN39" s="216">
        <v>3.7718565616833255E-4</v>
      </c>
      <c r="BO39" s="216">
        <v>5.5667946480053999E-4</v>
      </c>
      <c r="BP39" s="216">
        <v>4.9610671601582467E-5</v>
      </c>
      <c r="BQ39" s="216">
        <v>4.8188161673414637E-3</v>
      </c>
      <c r="BR39" s="216">
        <v>2.0333587019038046E-4</v>
      </c>
      <c r="BS39" s="216">
        <v>1.9686814218512058E-4</v>
      </c>
      <c r="BT39" s="216">
        <v>6.1404586045369212E-5</v>
      </c>
      <c r="BU39" s="216">
        <v>4.5901583604634359E-5</v>
      </c>
    </row>
    <row r="40" spans="1:73" ht="21.75" customHeight="1" x14ac:dyDescent="0.25">
      <c r="A40" s="210">
        <v>35</v>
      </c>
      <c r="B40" s="212" t="s">
        <v>387</v>
      </c>
      <c r="C40" s="214" t="s">
        <v>286</v>
      </c>
      <c r="D40" s="216">
        <v>8.6291784497833802E-3</v>
      </c>
      <c r="E40" s="216">
        <v>9.0697372639968639E-3</v>
      </c>
      <c r="F40" s="216">
        <v>7.385286016944592E-3</v>
      </c>
      <c r="G40" s="216">
        <v>7.4957924194986748E-3</v>
      </c>
      <c r="H40" s="216">
        <v>7.6253994558997786E-3</v>
      </c>
      <c r="I40" s="216">
        <v>3.0798632224845811E-3</v>
      </c>
      <c r="J40" s="216">
        <v>7.2522670618818379E-3</v>
      </c>
      <c r="K40" s="216">
        <v>8.9173228346456686E-3</v>
      </c>
      <c r="L40" s="216">
        <v>7.5017637032070913E-3</v>
      </c>
      <c r="M40" s="216">
        <v>7.5780251653523702E-3</v>
      </c>
      <c r="N40" s="216">
        <v>3.4224315182065398E-3</v>
      </c>
      <c r="O40" s="216">
        <v>6.8337534168767082E-3</v>
      </c>
      <c r="P40" s="216">
        <v>1.1414622825545884E-2</v>
      </c>
      <c r="Q40" s="216">
        <v>3.9804622154624193E-3</v>
      </c>
      <c r="R40" s="216">
        <v>8.7011704978141313E-3</v>
      </c>
      <c r="S40" s="216">
        <v>1.1174325720227026E-2</v>
      </c>
      <c r="T40" s="216">
        <v>1.8578551671068776E-2</v>
      </c>
      <c r="U40" s="216">
        <v>1.5231339001617026E-2</v>
      </c>
      <c r="V40" s="216">
        <v>1.8848998686456453E-2</v>
      </c>
      <c r="W40" s="216">
        <v>1.0709156173370409E-2</v>
      </c>
      <c r="X40" s="216">
        <v>9.5318315040353423E-3</v>
      </c>
      <c r="Y40" s="216">
        <v>1.15189180153649E-2</v>
      </c>
      <c r="Z40" s="216">
        <v>4.1027297690195445E-3</v>
      </c>
      <c r="AA40" s="216">
        <v>1.0276765416952332E-2</v>
      </c>
      <c r="AB40" s="216">
        <v>1.0281027843911092E-2</v>
      </c>
      <c r="AC40" s="216">
        <v>8.8440371300452965E-3</v>
      </c>
      <c r="AD40" s="216">
        <v>1.2200636284726963E-2</v>
      </c>
      <c r="AE40" s="216">
        <v>7.708139957221841E-3</v>
      </c>
      <c r="AF40" s="216">
        <v>8.0129792232901259E-3</v>
      </c>
      <c r="AG40" s="216">
        <v>5.6113669089891778E-3</v>
      </c>
      <c r="AH40" s="216">
        <v>4.1789035518381562E-3</v>
      </c>
      <c r="AI40" s="216">
        <v>4.2378407103969172E-3</v>
      </c>
      <c r="AJ40" s="216">
        <v>5.0065503516819607E-3</v>
      </c>
      <c r="AK40" s="216">
        <v>1.8607810883258535E-3</v>
      </c>
      <c r="AL40" s="216">
        <v>4.1836467303400229E-3</v>
      </c>
      <c r="AM40" s="216">
        <v>2.7161975124354609E-3</v>
      </c>
      <c r="AN40" s="216">
        <v>8.7161894538227355E-3</v>
      </c>
      <c r="AO40" s="216">
        <v>9.1739350704476055E-3</v>
      </c>
      <c r="AP40" s="216">
        <v>4.8107090566827026E-3</v>
      </c>
      <c r="AQ40" s="216">
        <v>2.0880096048441822E-3</v>
      </c>
      <c r="AR40" s="216">
        <v>1.0757821328361422E-3</v>
      </c>
      <c r="AS40" s="216">
        <v>8.0191140526734961E-4</v>
      </c>
      <c r="AT40" s="216">
        <v>7.4376676546331305E-4</v>
      </c>
      <c r="AU40" s="216">
        <v>1.6448456775535283E-3</v>
      </c>
      <c r="AV40" s="216">
        <v>4.5016529506928323E-4</v>
      </c>
      <c r="AW40" s="216">
        <v>1.9922303018228907E-4</v>
      </c>
      <c r="AX40" s="216">
        <v>3.9032965371238468E-3</v>
      </c>
      <c r="AY40" s="216">
        <v>3.9899301762219164E-3</v>
      </c>
      <c r="AZ40" s="216">
        <v>3.5654750879792556E-3</v>
      </c>
      <c r="BA40" s="216">
        <v>2.1857561557185675E-3</v>
      </c>
      <c r="BB40" s="216">
        <v>6.4240151633059581E-3</v>
      </c>
      <c r="BC40" s="216">
        <v>3.9100441278184231E-3</v>
      </c>
      <c r="BD40" s="216">
        <v>3.4633464245180682E-3</v>
      </c>
      <c r="BE40" s="216">
        <v>2.7747347209672391E-3</v>
      </c>
      <c r="BF40" s="216">
        <v>2.1665207971648709E-3</v>
      </c>
      <c r="BG40" s="216">
        <v>6.4150375939849621E-3</v>
      </c>
      <c r="BH40" s="216">
        <v>3.1952902679988535E-3</v>
      </c>
      <c r="BI40" s="216">
        <v>1.9816415297755378E-3</v>
      </c>
      <c r="BJ40" s="216">
        <v>2.0770062284449477E-2</v>
      </c>
      <c r="BK40" s="216">
        <v>1.69944470644217E-3</v>
      </c>
      <c r="BL40" s="216">
        <v>9.9444446177409142E-3</v>
      </c>
      <c r="BM40" s="216">
        <v>2.1558232131572149E-2</v>
      </c>
      <c r="BN40" s="216">
        <v>1.0787095276682259E-2</v>
      </c>
      <c r="BO40" s="216">
        <v>1.163036975520863E-2</v>
      </c>
      <c r="BP40" s="216">
        <v>3.4854381141483865E-3</v>
      </c>
      <c r="BQ40" s="216">
        <v>7.7612791367800559E-4</v>
      </c>
      <c r="BR40" s="216">
        <v>6.0419801427998769E-4</v>
      </c>
      <c r="BS40" s="216">
        <v>1.1051912805610907E-2</v>
      </c>
      <c r="BT40" s="216">
        <v>1.8202073720591589E-2</v>
      </c>
      <c r="BU40" s="216">
        <v>1.7541205171578419E-2</v>
      </c>
    </row>
    <row r="41" spans="1:73" ht="21.75" customHeight="1" x14ac:dyDescent="0.25">
      <c r="A41" s="210">
        <v>36</v>
      </c>
      <c r="B41" s="212" t="s">
        <v>388</v>
      </c>
      <c r="C41" s="214" t="s">
        <v>287</v>
      </c>
      <c r="D41" s="216">
        <v>-3.0663041543748328E-5</v>
      </c>
      <c r="E41" s="216">
        <v>0</v>
      </c>
      <c r="F41" s="216">
        <v>0</v>
      </c>
      <c r="G41" s="216">
        <v>0</v>
      </c>
      <c r="H41" s="216">
        <v>0</v>
      </c>
      <c r="I41" s="216">
        <v>0</v>
      </c>
      <c r="J41" s="216">
        <v>0</v>
      </c>
      <c r="K41" s="216">
        <v>0</v>
      </c>
      <c r="L41" s="216">
        <v>0</v>
      </c>
      <c r="M41" s="216">
        <v>0</v>
      </c>
      <c r="N41" s="216">
        <v>0</v>
      </c>
      <c r="O41" s="216">
        <v>0</v>
      </c>
      <c r="P41" s="216">
        <v>0</v>
      </c>
      <c r="Q41" s="216">
        <v>0</v>
      </c>
      <c r="R41" s="216">
        <v>0</v>
      </c>
      <c r="S41" s="216">
        <v>0</v>
      </c>
      <c r="T41" s="216">
        <v>0</v>
      </c>
      <c r="U41" s="216">
        <v>0</v>
      </c>
      <c r="V41" s="216">
        <v>0</v>
      </c>
      <c r="W41" s="216">
        <v>0</v>
      </c>
      <c r="X41" s="216">
        <v>0</v>
      </c>
      <c r="Y41" s="216">
        <v>0</v>
      </c>
      <c r="Z41" s="216">
        <v>0</v>
      </c>
      <c r="AA41" s="216">
        <v>0</v>
      </c>
      <c r="AB41" s="216">
        <v>0</v>
      </c>
      <c r="AC41" s="216">
        <v>0</v>
      </c>
      <c r="AD41" s="216">
        <v>0</v>
      </c>
      <c r="AE41" s="216">
        <v>0</v>
      </c>
      <c r="AF41" s="216">
        <v>-8.5981121647288355E-5</v>
      </c>
      <c r="AG41" s="216">
        <v>-9.2191758203800781E-5</v>
      </c>
      <c r="AH41" s="216">
        <v>-1.0446862564627082E-4</v>
      </c>
      <c r="AI41" s="216">
        <v>-1.0233491721235769E-4</v>
      </c>
      <c r="AJ41" s="216">
        <v>-9.9822611972261489E-5</v>
      </c>
      <c r="AK41" s="216">
        <v>-9.7817766398610091E-5</v>
      </c>
      <c r="AL41" s="216">
        <v>-1.5361121904056238E-4</v>
      </c>
      <c r="AM41" s="216">
        <v>-1.1337172225817575E-4</v>
      </c>
      <c r="AN41" s="216">
        <v>-9.4753983934197186E-5</v>
      </c>
      <c r="AO41" s="216">
        <v>-1.0269330302739857E-4</v>
      </c>
      <c r="AP41" s="216">
        <v>-1.0458063166701528E-4</v>
      </c>
      <c r="AQ41" s="216">
        <v>-1.0440048024220911E-4</v>
      </c>
      <c r="AR41" s="216">
        <v>-1.1266919156933996E-4</v>
      </c>
      <c r="AS41" s="216">
        <v>-1.1259714936973059E-4</v>
      </c>
      <c r="AT41" s="216">
        <v>-1.0050902235990718E-4</v>
      </c>
      <c r="AU41" s="216">
        <v>-1.7960958547998297E-4</v>
      </c>
      <c r="AV41" s="216">
        <v>-1.6881198565098121E-4</v>
      </c>
      <c r="AW41" s="216">
        <v>-9.9611515091144534E-5</v>
      </c>
      <c r="AX41" s="216">
        <v>-1.1341297444427643E-4</v>
      </c>
      <c r="AY41" s="216">
        <v>-1.1874792191136655E-4</v>
      </c>
      <c r="AZ41" s="216">
        <v>-9.2609742544915726E-5</v>
      </c>
      <c r="BA41" s="216">
        <v>-1.7662676005806606E-4</v>
      </c>
      <c r="BB41" s="216">
        <v>-9.4308170144003953E-5</v>
      </c>
      <c r="BC41" s="216">
        <v>-1.0129326014532787E-4</v>
      </c>
      <c r="BD41" s="216">
        <v>-9.5100942857919189E-5</v>
      </c>
      <c r="BE41" s="216">
        <v>-9.1958067121392648E-5</v>
      </c>
      <c r="BF41" s="216">
        <v>-1.1478255879019183E-4</v>
      </c>
      <c r="BG41" s="216">
        <v>-1.2330827067669173E-4</v>
      </c>
      <c r="BH41" s="216">
        <v>-8.6000153821413333E-5</v>
      </c>
      <c r="BI41" s="216">
        <v>-8.4050048571229988E-5</v>
      </c>
      <c r="BJ41" s="216">
        <v>-9.4370377996259503E-5</v>
      </c>
      <c r="BK41" s="216">
        <v>-6.7977788257686801E-5</v>
      </c>
      <c r="BL41" s="216">
        <v>-1.4037014046372056E-4</v>
      </c>
      <c r="BM41" s="216">
        <v>-9.1836512329440922E-5</v>
      </c>
      <c r="BN41" s="216">
        <v>-1.0362243301327818E-6</v>
      </c>
      <c r="BO41" s="216">
        <v>-7.6626448645765891E-5</v>
      </c>
      <c r="BP41" s="216">
        <v>-1.9728894985745585E-4</v>
      </c>
      <c r="BQ41" s="216">
        <v>-7.6759903550571983E-5</v>
      </c>
      <c r="BR41" s="216">
        <v>-5.75150032824219E-4</v>
      </c>
      <c r="BS41" s="216">
        <v>-2.5642489108145959E-5</v>
      </c>
      <c r="BT41" s="216">
        <v>-1.5949243128667328E-5</v>
      </c>
      <c r="BU41" s="216">
        <v>-2.3120797667519529E-5</v>
      </c>
    </row>
    <row r="42" spans="1:73" ht="21.75" customHeight="1" x14ac:dyDescent="0.25">
      <c r="A42" s="210">
        <v>37</v>
      </c>
      <c r="B42" s="212" t="s">
        <v>389</v>
      </c>
      <c r="C42" s="214" t="s">
        <v>288</v>
      </c>
      <c r="D42" s="216">
        <v>2.1743054247908487E-2</v>
      </c>
      <c r="E42" s="216">
        <v>2.0911331556066615E-2</v>
      </c>
      <c r="F42" s="216">
        <v>2.0954956538348505E-2</v>
      </c>
      <c r="G42" s="216">
        <v>7.5427403375949355E-3</v>
      </c>
      <c r="H42" s="216">
        <v>7.1070266574341529E-3</v>
      </c>
      <c r="I42" s="216">
        <v>2.2388236501907147E-2</v>
      </c>
      <c r="J42" s="216">
        <v>3.7099532263061306E-2</v>
      </c>
      <c r="K42" s="216">
        <v>3.1515748031496066E-2</v>
      </c>
      <c r="L42" s="216">
        <v>4.0515269117495985E-2</v>
      </c>
      <c r="M42" s="216">
        <v>4.095575666301049E-2</v>
      </c>
      <c r="N42" s="216">
        <v>1.6952974729720766E-2</v>
      </c>
      <c r="O42" s="216">
        <v>3.2896898266630954E-2</v>
      </c>
      <c r="P42" s="216">
        <v>1.5891341199262738E-2</v>
      </c>
      <c r="Q42" s="216">
        <v>4.3489168429068685E-2</v>
      </c>
      <c r="R42" s="216">
        <v>3.0870117049781414E-2</v>
      </c>
      <c r="S42" s="216">
        <v>2.0856825594986188E-2</v>
      </c>
      <c r="T42" s="216">
        <v>8.6634049456148741E-3</v>
      </c>
      <c r="U42" s="216">
        <v>1.6100707666092885E-2</v>
      </c>
      <c r="V42" s="216">
        <v>8.0624881464987398E-3</v>
      </c>
      <c r="W42" s="216">
        <v>2.162287568526677E-2</v>
      </c>
      <c r="X42" s="216">
        <v>2.7787566503648567E-2</v>
      </c>
      <c r="Y42" s="216">
        <v>2.1142025432401103E-2</v>
      </c>
      <c r="Z42" s="216">
        <v>3.7958326603133578E-2</v>
      </c>
      <c r="AA42" s="216">
        <v>2.3048148281793142E-2</v>
      </c>
      <c r="AB42" s="216">
        <v>3.3668560338773294E-2</v>
      </c>
      <c r="AC42" s="216">
        <v>1.7026361523447206E-2</v>
      </c>
      <c r="AD42" s="216">
        <v>1.7110721941917033E-2</v>
      </c>
      <c r="AE42" s="216">
        <v>1.8264313675750779E-2</v>
      </c>
      <c r="AF42" s="216">
        <v>2.6132911698664045E-2</v>
      </c>
      <c r="AG42" s="216">
        <v>2.0664672363229976E-2</v>
      </c>
      <c r="AH42" s="216">
        <v>2.2089169599661642E-2</v>
      </c>
      <c r="AI42" s="216">
        <v>2.2400085132205452E-2</v>
      </c>
      <c r="AJ42" s="216">
        <v>1.1460122793986215E-2</v>
      </c>
      <c r="AK42" s="216">
        <v>1.0107536724289408E-2</v>
      </c>
      <c r="AL42" s="216">
        <v>8.3130777363127882E-4</v>
      </c>
      <c r="AM42" s="216">
        <v>4.5074707241146379E-2</v>
      </c>
      <c r="AN42" s="216">
        <v>5.091996701855118E-3</v>
      </c>
      <c r="AO42" s="216">
        <v>1.1891884490572754E-2</v>
      </c>
      <c r="AP42" s="216">
        <v>2.6145157916753819E-3</v>
      </c>
      <c r="AQ42" s="216">
        <v>4.6667014668267476E-2</v>
      </c>
      <c r="AR42" s="216">
        <v>6.740121415659181E-2</v>
      </c>
      <c r="AS42" s="216">
        <v>7.1781140435192556E-2</v>
      </c>
      <c r="AT42" s="216">
        <v>7.9538373227970097E-2</v>
      </c>
      <c r="AU42" s="216">
        <v>4.8948338611334311E-2</v>
      </c>
      <c r="AV42" s="216">
        <v>2.6390940423436732E-2</v>
      </c>
      <c r="AW42" s="216">
        <v>6.8233887837434006E-3</v>
      </c>
      <c r="AX42" s="216">
        <v>2.2181687585059732E-2</v>
      </c>
      <c r="AY42" s="216">
        <v>2.2621479124115329E-2</v>
      </c>
      <c r="AZ42" s="216">
        <v>2.0466753102426374E-2</v>
      </c>
      <c r="BA42" s="216">
        <v>1.1574572370055141E-2</v>
      </c>
      <c r="BB42" s="216">
        <v>1.8143765868003148E-2</v>
      </c>
      <c r="BC42" s="216">
        <v>2.00386654395475E-2</v>
      </c>
      <c r="BD42" s="216">
        <v>2.5228921555307992E-2</v>
      </c>
      <c r="BE42" s="216">
        <v>1.4025604324428061E-2</v>
      </c>
      <c r="BF42" s="216">
        <v>3.9944330458986758E-2</v>
      </c>
      <c r="BG42" s="216">
        <v>5.4526315789473687E-3</v>
      </c>
      <c r="BH42" s="216">
        <v>2.2632723408123168E-2</v>
      </c>
      <c r="BI42" s="216">
        <v>2.0568016693632726E-2</v>
      </c>
      <c r="BJ42" s="216">
        <v>1.1967879754980182E-2</v>
      </c>
      <c r="BK42" s="216">
        <v>1.5180289840294684E-2</v>
      </c>
      <c r="BL42" s="216">
        <v>6.9561202940910413E-4</v>
      </c>
      <c r="BM42" s="216">
        <v>1.1982330032407394E-2</v>
      </c>
      <c r="BN42" s="216">
        <v>2.4344018187809444E-2</v>
      </c>
      <c r="BO42" s="216">
        <v>3.4369360637768208E-2</v>
      </c>
      <c r="BP42" s="216">
        <v>5.7250138159951725E-2</v>
      </c>
      <c r="BQ42" s="216">
        <v>1.6982214852188451E-2</v>
      </c>
      <c r="BR42" s="216">
        <v>7.2445665750686984E-3</v>
      </c>
      <c r="BS42" s="216">
        <v>5.984212498480062E-2</v>
      </c>
      <c r="BT42" s="216">
        <v>6.4331272159479673E-3</v>
      </c>
      <c r="BU42" s="216">
        <v>2.8763292333585509E-2</v>
      </c>
    </row>
    <row r="43" spans="1:73" ht="21.75" customHeight="1" x14ac:dyDescent="0.25">
      <c r="A43" s="210">
        <v>38</v>
      </c>
      <c r="B43" s="212" t="s">
        <v>390</v>
      </c>
      <c r="C43" s="214" t="s">
        <v>391</v>
      </c>
      <c r="D43" s="216">
        <v>1.7403376284402092E-3</v>
      </c>
      <c r="E43" s="216">
        <v>2.8111724532698941E-4</v>
      </c>
      <c r="F43" s="216">
        <v>3.9554478330117176E-4</v>
      </c>
      <c r="G43" s="216">
        <v>5.0302949173643466E-4</v>
      </c>
      <c r="H43" s="216">
        <v>5.0991288022552057E-4</v>
      </c>
      <c r="I43" s="216">
        <v>2.6850089631916859E-4</v>
      </c>
      <c r="J43" s="216">
        <v>2.6616310702873882E-4</v>
      </c>
      <c r="K43" s="216">
        <v>2.8543307086614171E-4</v>
      </c>
      <c r="L43" s="216">
        <v>2.9285506668477843E-4</v>
      </c>
      <c r="M43" s="216">
        <v>2.9312212008136991E-4</v>
      </c>
      <c r="N43" s="216">
        <v>2.7857000729588114E-4</v>
      </c>
      <c r="O43" s="216">
        <v>2.3300920741369462E-4</v>
      </c>
      <c r="P43" s="216">
        <v>2.3628059034831627E-4</v>
      </c>
      <c r="Q43" s="216">
        <v>2.3097155750249042E-4</v>
      </c>
      <c r="R43" s="216">
        <v>1.4102383302778171E-4</v>
      </c>
      <c r="S43" s="216">
        <v>1.3814909714417081E-4</v>
      </c>
      <c r="T43" s="216">
        <v>3.8735103882869208E-4</v>
      </c>
      <c r="U43" s="216">
        <v>2.7819797263227446E-4</v>
      </c>
      <c r="V43" s="216">
        <v>3.9617035325189832E-4</v>
      </c>
      <c r="W43" s="216">
        <v>1.2249301708140624E-4</v>
      </c>
      <c r="X43" s="216">
        <v>1.4611463982741282E-4</v>
      </c>
      <c r="Y43" s="216">
        <v>1.0192530098541381E-4</v>
      </c>
      <c r="Z43" s="216">
        <v>4.8457438216766274E-5</v>
      </c>
      <c r="AA43" s="216">
        <v>9.9832810113183949E-5</v>
      </c>
      <c r="AB43" s="216">
        <v>1.6868518250985181E-4</v>
      </c>
      <c r="AC43" s="216">
        <v>8.5504573862894473E-5</v>
      </c>
      <c r="AD43" s="216">
        <v>1.2881630061054031E-4</v>
      </c>
      <c r="AE43" s="216">
        <v>1.0953976005027299E-4</v>
      </c>
      <c r="AF43" s="216">
        <v>4.4651782837206227E-3</v>
      </c>
      <c r="AG43" s="216">
        <v>1.1883672782461584E-3</v>
      </c>
      <c r="AH43" s="216">
        <v>8.6269842301518328E-4</v>
      </c>
      <c r="AI43" s="216">
        <v>8.5752417070769898E-4</v>
      </c>
      <c r="AJ43" s="216">
        <v>8.6654954417383901E-4</v>
      </c>
      <c r="AK43" s="216">
        <v>7.5876074761490676E-4</v>
      </c>
      <c r="AL43" s="216">
        <v>8.8552349799853622E-4</v>
      </c>
      <c r="AM43" s="216">
        <v>2.9641981548752202E-3</v>
      </c>
      <c r="AN43" s="216">
        <v>5.5204494987749666E-4</v>
      </c>
      <c r="AO43" s="216">
        <v>6.0018530436012948E-4</v>
      </c>
      <c r="AP43" s="216">
        <v>1.1503869483371679E-3</v>
      </c>
      <c r="AQ43" s="216">
        <v>7.8300360181656837E-4</v>
      </c>
      <c r="AR43" s="216">
        <v>8.2039863194563836E-4</v>
      </c>
      <c r="AS43" s="216">
        <v>6.5269729675299115E-4</v>
      </c>
      <c r="AT43" s="216">
        <v>5.8295232968746166E-4</v>
      </c>
      <c r="AU43" s="216">
        <v>1.0303918324904287E-3</v>
      </c>
      <c r="AV43" s="216">
        <v>9.988042484349723E-4</v>
      </c>
      <c r="AW43" s="216">
        <v>5.4786333300129494E-4</v>
      </c>
      <c r="AX43" s="216">
        <v>2.5517919249962197E-3</v>
      </c>
      <c r="AY43" s="216">
        <v>2.5768299054766543E-3</v>
      </c>
      <c r="AZ43" s="216">
        <v>2.4541581774402666E-3</v>
      </c>
      <c r="BA43" s="216">
        <v>1.037682215341138E-3</v>
      </c>
      <c r="BB43" s="216">
        <v>9.1231592312014057E-4</v>
      </c>
      <c r="BC43" s="216">
        <v>2.0320795133449209E-4</v>
      </c>
      <c r="BD43" s="216">
        <v>2.2886930204268465E-4</v>
      </c>
      <c r="BE43" s="216">
        <v>1.3993618909777141E-4</v>
      </c>
      <c r="BF43" s="216">
        <v>1.5782601833651377E-4</v>
      </c>
      <c r="BG43" s="216">
        <v>1.8646616541353382E-4</v>
      </c>
      <c r="BH43" s="216">
        <v>2.6415331799780456E-3</v>
      </c>
      <c r="BI43" s="216">
        <v>2.7962804620813056E-4</v>
      </c>
      <c r="BJ43" s="216">
        <v>1.4584512963058288E-4</v>
      </c>
      <c r="BK43" s="216">
        <v>3.228944942240123E-4</v>
      </c>
      <c r="BL43" s="216">
        <v>2.3706957056095028E-4</v>
      </c>
      <c r="BM43" s="216">
        <v>1.4008959507880818E-4</v>
      </c>
      <c r="BN43" s="216">
        <v>4.7396900860273436E-3</v>
      </c>
      <c r="BO43" s="216">
        <v>9.4008229901977186E-3</v>
      </c>
      <c r="BP43" s="216">
        <v>2.869342797049665E-3</v>
      </c>
      <c r="BQ43" s="216">
        <v>3.6674176140828838E-4</v>
      </c>
      <c r="BR43" s="216">
        <v>3.8343335521614602E-4</v>
      </c>
      <c r="BS43" s="216">
        <v>5.6971820558824285E-2</v>
      </c>
      <c r="BT43" s="216">
        <v>1.1252191027274802E-3</v>
      </c>
      <c r="BU43" s="216">
        <v>2.7370944297578265E-4</v>
      </c>
    </row>
    <row r="44" spans="1:73" ht="21.75" customHeight="1" x14ac:dyDescent="0.25">
      <c r="A44" s="210">
        <v>39</v>
      </c>
      <c r="B44" s="212" t="s">
        <v>392</v>
      </c>
      <c r="C44" s="214" t="s">
        <v>393</v>
      </c>
      <c r="D44" s="216">
        <v>3.322704587374783E-4</v>
      </c>
      <c r="E44" s="216">
        <v>2.6219392164398186E-4</v>
      </c>
      <c r="F44" s="216">
        <v>2.8343686353157657E-4</v>
      </c>
      <c r="G44" s="216">
        <v>2.3271306164261647E-4</v>
      </c>
      <c r="H44" s="216">
        <v>2.3119913546588945E-4</v>
      </c>
      <c r="I44" s="216">
        <v>2.8429506669088437E-4</v>
      </c>
      <c r="J44" s="216">
        <v>3.4449420471845935E-4</v>
      </c>
      <c r="K44" s="216">
        <v>3.3464566929133856E-4</v>
      </c>
      <c r="L44" s="216">
        <v>3.2060691839056789E-4</v>
      </c>
      <c r="M44" s="216">
        <v>3.194088753509344E-4</v>
      </c>
      <c r="N44" s="216">
        <v>3.8469191483716917E-4</v>
      </c>
      <c r="O44" s="216">
        <v>3.750092784137301E-4</v>
      </c>
      <c r="P44" s="216">
        <v>3.6913586890715601E-4</v>
      </c>
      <c r="Q44" s="216">
        <v>3.7866765549728017E-4</v>
      </c>
      <c r="R44" s="216">
        <v>4.089691157805669E-4</v>
      </c>
      <c r="S44" s="216">
        <v>2.356525477982046E-4</v>
      </c>
      <c r="T44" s="216">
        <v>3.1196056818418152E-4</v>
      </c>
      <c r="U44" s="216">
        <v>3.4774746579034307E-4</v>
      </c>
      <c r="V44" s="216">
        <v>3.0906906991282849E-4</v>
      </c>
      <c r="W44" s="216">
        <v>2.3085850619275697E-4</v>
      </c>
      <c r="X44" s="216">
        <v>2.6644434321469398E-4</v>
      </c>
      <c r="Y44" s="216">
        <v>1.7531151769491175E-4</v>
      </c>
      <c r="Z44" s="216">
        <v>2.3905669520271362E-4</v>
      </c>
      <c r="AA44" s="216">
        <v>2.2733013387218995E-4</v>
      </c>
      <c r="AB44" s="216">
        <v>2.5720314956947699E-4</v>
      </c>
      <c r="AC44" s="216">
        <v>2.0175709793264263E-4</v>
      </c>
      <c r="AD44" s="216">
        <v>2.3917646458389792E-4</v>
      </c>
      <c r="AE44" s="216">
        <v>2.2484477062950769E-4</v>
      </c>
      <c r="AF44" s="216">
        <v>2.7777006194272384E-4</v>
      </c>
      <c r="AG44" s="216">
        <v>3.9889879435391214E-4</v>
      </c>
      <c r="AH44" s="216">
        <v>5.8020511360447834E-4</v>
      </c>
      <c r="AI44" s="216">
        <v>5.6830969973433723E-4</v>
      </c>
      <c r="AJ44" s="216">
        <v>5.5328508709015663E-4</v>
      </c>
      <c r="AK44" s="216">
        <v>5.3620289379054619E-4</v>
      </c>
      <c r="AL44" s="216">
        <v>8.4034372769248842E-4</v>
      </c>
      <c r="AM44" s="216">
        <v>6.3535402682185992E-4</v>
      </c>
      <c r="AN44" s="216">
        <v>5.2791505334767003E-4</v>
      </c>
      <c r="AO44" s="216">
        <v>5.6823627675160542E-4</v>
      </c>
      <c r="AP44" s="216">
        <v>9.412256850031374E-4</v>
      </c>
      <c r="AQ44" s="216">
        <v>7.8300360181656837E-4</v>
      </c>
      <c r="AR44" s="216">
        <v>6.3011288618408645E-4</v>
      </c>
      <c r="AS44" s="216">
        <v>6.2615000137313599E-4</v>
      </c>
      <c r="AT44" s="216">
        <v>5.5838345755503983E-4</v>
      </c>
      <c r="AU44" s="216">
        <v>1.0020324242567473E-3</v>
      </c>
      <c r="AV44" s="216">
        <v>9.5660125202222694E-4</v>
      </c>
      <c r="AW44" s="216">
        <v>4.9805757545572267E-4</v>
      </c>
      <c r="AX44" s="216">
        <v>6.710267654619689E-4</v>
      </c>
      <c r="AY44" s="216">
        <v>6.6498836270365274E-4</v>
      </c>
      <c r="AZ44" s="216">
        <v>6.9457306908686793E-4</v>
      </c>
      <c r="BA44" s="216">
        <v>9.8248635282299247E-4</v>
      </c>
      <c r="BB44" s="216">
        <v>1.918336765828993E-4</v>
      </c>
      <c r="BC44" s="216">
        <v>2.0631510655367394E-4</v>
      </c>
      <c r="BD44" s="216">
        <v>1.943821469403623E-4</v>
      </c>
      <c r="BE44" s="216">
        <v>1.9191248790551509E-4</v>
      </c>
      <c r="BF44" s="216">
        <v>2.1521729773160968E-4</v>
      </c>
      <c r="BG44" s="216">
        <v>2.4962406015037594E-4</v>
      </c>
      <c r="BH44" s="216">
        <v>1.6990274291547514E-4</v>
      </c>
      <c r="BI44" s="216">
        <v>1.729491384061848E-4</v>
      </c>
      <c r="BJ44" s="216">
        <v>1.9731988126490624E-4</v>
      </c>
      <c r="BK44" s="216">
        <v>1.4445280004758446E-4</v>
      </c>
      <c r="BL44" s="216">
        <v>2.8697895383693979E-4</v>
      </c>
      <c r="BM44" s="216">
        <v>1.9145577994103785E-4</v>
      </c>
      <c r="BN44" s="216">
        <v>2.8081679346598387E-4</v>
      </c>
      <c r="BO44" s="216">
        <v>9.5321826164476028E-5</v>
      </c>
      <c r="BP44" s="216">
        <v>1.4883201480474741E-4</v>
      </c>
      <c r="BQ44" s="216">
        <v>8.6507192890327155E-5</v>
      </c>
      <c r="BR44" s="216">
        <v>5.8095962911537274E-5</v>
      </c>
      <c r="BS44" s="216">
        <v>9.3471008684532043E-5</v>
      </c>
      <c r="BT44" s="216">
        <v>5.9809661732502483E-5</v>
      </c>
      <c r="BU44" s="216">
        <v>8.4322909140365336E-5</v>
      </c>
    </row>
    <row r="45" spans="1:73" ht="21.75" customHeight="1" x14ac:dyDescent="0.25">
      <c r="A45" s="210">
        <v>40</v>
      </c>
      <c r="B45" s="212" t="s">
        <v>394</v>
      </c>
      <c r="C45" s="214" t="s">
        <v>289</v>
      </c>
      <c r="D45" s="216">
        <v>3.9343902620060643E-5</v>
      </c>
      <c r="E45" s="216">
        <v>8.0816938328512377E-5</v>
      </c>
      <c r="F45" s="216">
        <v>0</v>
      </c>
      <c r="G45" s="216">
        <v>0</v>
      </c>
      <c r="H45" s="216">
        <v>0</v>
      </c>
      <c r="I45" s="216">
        <v>0</v>
      </c>
      <c r="J45" s="216">
        <v>0</v>
      </c>
      <c r="K45" s="216">
        <v>0</v>
      </c>
      <c r="L45" s="216">
        <v>0</v>
      </c>
      <c r="M45" s="216">
        <v>0</v>
      </c>
      <c r="N45" s="216">
        <v>0</v>
      </c>
      <c r="O45" s="216">
        <v>0</v>
      </c>
      <c r="P45" s="216">
        <v>0</v>
      </c>
      <c r="Q45" s="216">
        <v>0</v>
      </c>
      <c r="R45" s="216">
        <v>0</v>
      </c>
      <c r="S45" s="216">
        <v>1.8179130358348617E-4</v>
      </c>
      <c r="T45" s="216">
        <v>0</v>
      </c>
      <c r="U45" s="216">
        <v>0</v>
      </c>
      <c r="V45" s="216">
        <v>0</v>
      </c>
      <c r="W45" s="216">
        <v>1.9321231894307145E-4</v>
      </c>
      <c r="X45" s="216">
        <v>2.1487447033443063E-4</v>
      </c>
      <c r="Y45" s="216">
        <v>1.4541342940585703E-4</v>
      </c>
      <c r="Z45" s="216">
        <v>1.9706024874818285E-4</v>
      </c>
      <c r="AA45" s="216">
        <v>1.91245985638509E-4</v>
      </c>
      <c r="AB45" s="216">
        <v>2.1503185394201405E-4</v>
      </c>
      <c r="AC45" s="216">
        <v>1.6890312373901814E-4</v>
      </c>
      <c r="AD45" s="216">
        <v>2.0056923998570969E-4</v>
      </c>
      <c r="AE45" s="216">
        <v>1.9025326745573728E-4</v>
      </c>
      <c r="AF45" s="216">
        <v>-5.7909659556963623E-6</v>
      </c>
      <c r="AG45" s="216">
        <v>-3.5929471753474174E-6</v>
      </c>
      <c r="AH45" s="216">
        <v>0</v>
      </c>
      <c r="AI45" s="216">
        <v>0</v>
      </c>
      <c r="AJ45" s="216">
        <v>0</v>
      </c>
      <c r="AK45" s="216">
        <v>0</v>
      </c>
      <c r="AL45" s="216">
        <v>0</v>
      </c>
      <c r="AM45" s="216">
        <v>0</v>
      </c>
      <c r="AN45" s="216">
        <v>0</v>
      </c>
      <c r="AO45" s="216">
        <v>0</v>
      </c>
      <c r="AP45" s="216">
        <v>0</v>
      </c>
      <c r="AQ45" s="216">
        <v>0</v>
      </c>
      <c r="AR45" s="216">
        <v>0</v>
      </c>
      <c r="AS45" s="216">
        <v>0</v>
      </c>
      <c r="AT45" s="216">
        <v>0</v>
      </c>
      <c r="AU45" s="216">
        <v>0</v>
      </c>
      <c r="AV45" s="216">
        <v>0</v>
      </c>
      <c r="AW45" s="216">
        <v>0</v>
      </c>
      <c r="AX45" s="216">
        <v>0</v>
      </c>
      <c r="AY45" s="216">
        <v>0</v>
      </c>
      <c r="AZ45" s="216">
        <v>0</v>
      </c>
      <c r="BA45" s="216">
        <v>0</v>
      </c>
      <c r="BB45" s="216">
        <v>-8.8476748109513297E-6</v>
      </c>
      <c r="BC45" s="216">
        <v>-9.9428967013818762E-6</v>
      </c>
      <c r="BD45" s="216">
        <v>-9.4055877551788205E-6</v>
      </c>
      <c r="BE45" s="216">
        <v>-7.996353662729796E-6</v>
      </c>
      <c r="BF45" s="216">
        <v>-1.4347819848773978E-5</v>
      </c>
      <c r="BG45" s="216">
        <v>-1.2030075187969925E-5</v>
      </c>
      <c r="BH45" s="216">
        <v>-6.9918824245051498E-6</v>
      </c>
      <c r="BI45" s="216">
        <v>-8.0817354395413459E-6</v>
      </c>
      <c r="BJ45" s="216">
        <v>-8.5791252723872278E-6</v>
      </c>
      <c r="BK45" s="216">
        <v>-8.4972235322108502E-6</v>
      </c>
      <c r="BL45" s="216">
        <v>-1.2477345818997383E-5</v>
      </c>
      <c r="BM45" s="216">
        <v>-9.3393063385872128E-6</v>
      </c>
      <c r="BN45" s="216">
        <v>0</v>
      </c>
      <c r="BO45" s="216">
        <v>-9.1016969498983567E-6</v>
      </c>
      <c r="BP45" s="216">
        <v>-1.6729179958673158E-5</v>
      </c>
      <c r="BQ45" s="216">
        <v>-1.2184111674693967E-6</v>
      </c>
      <c r="BR45" s="216">
        <v>0</v>
      </c>
      <c r="BS45" s="216">
        <v>-9.0989477480517912E-6</v>
      </c>
      <c r="BT45" s="216">
        <v>-6.3796972514669315E-6</v>
      </c>
      <c r="BU45" s="216">
        <v>-8.5002932601174736E-6</v>
      </c>
    </row>
    <row r="46" spans="1:73" ht="21.75" customHeight="1" x14ac:dyDescent="0.25">
      <c r="A46" s="210">
        <v>41</v>
      </c>
      <c r="B46" s="212" t="s">
        <v>395</v>
      </c>
      <c r="C46" s="214" t="s">
        <v>290</v>
      </c>
      <c r="D46" s="216">
        <v>8.6228253196005151E-3</v>
      </c>
      <c r="E46" s="216">
        <v>7.0324399395396394E-3</v>
      </c>
      <c r="F46" s="216">
        <v>6.1120032529130685E-3</v>
      </c>
      <c r="G46" s="216">
        <v>4.3905873139519864E-3</v>
      </c>
      <c r="H46" s="216">
        <v>4.4473674298942225E-3</v>
      </c>
      <c r="I46" s="216">
        <v>2.4559934928018068E-3</v>
      </c>
      <c r="J46" s="216">
        <v>8.1841089783429421E-3</v>
      </c>
      <c r="K46" s="216">
        <v>1.2303149606299213E-2</v>
      </c>
      <c r="L46" s="216">
        <v>8.241082770141149E-3</v>
      </c>
      <c r="M46" s="216">
        <v>8.3006629470081337E-3</v>
      </c>
      <c r="N46" s="216">
        <v>5.0540558466538434E-3</v>
      </c>
      <c r="O46" s="216">
        <v>7.9965403619065446E-3</v>
      </c>
      <c r="P46" s="216">
        <v>1.2099079766981932E-2</v>
      </c>
      <c r="Q46" s="216">
        <v>5.4411870995314578E-3</v>
      </c>
      <c r="R46" s="216">
        <v>7.1781131011140883E-3</v>
      </c>
      <c r="S46" s="216">
        <v>8.1824526981486793E-3</v>
      </c>
      <c r="T46" s="216">
        <v>5.996142087640122E-3</v>
      </c>
      <c r="U46" s="216">
        <v>5.0423382539599741E-3</v>
      </c>
      <c r="V46" s="216">
        <v>6.0732072237870798E-3</v>
      </c>
      <c r="W46" s="216">
        <v>8.3198073821804993E-3</v>
      </c>
      <c r="X46" s="216">
        <v>1.0356949470119557E-2</v>
      </c>
      <c r="Y46" s="216">
        <v>5.54609537761965E-3</v>
      </c>
      <c r="Z46" s="216">
        <v>5.6662897754805363E-3</v>
      </c>
      <c r="AA46" s="216">
        <v>6.8042675519311034E-3</v>
      </c>
      <c r="AB46" s="216">
        <v>1.0676435932616114E-2</v>
      </c>
      <c r="AC46" s="216">
        <v>7.2266107082053221E-3</v>
      </c>
      <c r="AD46" s="216">
        <v>8.3949055789699478E-3</v>
      </c>
      <c r="AE46" s="216">
        <v>1.0844436244977025E-2</v>
      </c>
      <c r="AF46" s="216">
        <v>1.1594004603130871E-2</v>
      </c>
      <c r="AG46" s="216">
        <v>3.9347671043475155E-3</v>
      </c>
      <c r="AH46" s="216">
        <v>4.0021470759723111E-3</v>
      </c>
      <c r="AI46" s="216">
        <v>1.7919219395127193E-3</v>
      </c>
      <c r="AJ46" s="216">
        <v>1.164597139676384E-3</v>
      </c>
      <c r="AK46" s="216">
        <v>1.1536214560129657E-3</v>
      </c>
      <c r="AL46" s="216">
        <v>5.0601342742773495E-4</v>
      </c>
      <c r="AM46" s="216">
        <v>1.8895287043029293E-3</v>
      </c>
      <c r="AN46" s="216">
        <v>6.7563710283514511E-4</v>
      </c>
      <c r="AO46" s="216">
        <v>1.7435040780651668E-3</v>
      </c>
      <c r="AP46" s="216">
        <v>3.3047479606776828E-2</v>
      </c>
      <c r="AQ46" s="216">
        <v>4.4370204102938873E-3</v>
      </c>
      <c r="AR46" s="216">
        <v>4.3723992194946082E-3</v>
      </c>
      <c r="AS46" s="216">
        <v>4.2182736934611269E-3</v>
      </c>
      <c r="AT46" s="216">
        <v>8.6884465995564202E-4</v>
      </c>
      <c r="AU46" s="216">
        <v>6.0594602259299519E-3</v>
      </c>
      <c r="AV46" s="216">
        <v>4.4805514524864601E-2</v>
      </c>
      <c r="AW46" s="216">
        <v>1.9922303018228907E-4</v>
      </c>
      <c r="AX46" s="216">
        <v>5.9636322395282019E-3</v>
      </c>
      <c r="AY46" s="216">
        <v>6.0798936018619677E-3</v>
      </c>
      <c r="AZ46" s="216">
        <v>5.510279681422486E-3</v>
      </c>
      <c r="BA46" s="216">
        <v>7.8747937054638381E-2</v>
      </c>
      <c r="BB46" s="216">
        <v>4.4350980825077846E-3</v>
      </c>
      <c r="BC46" s="216">
        <v>1.7170139741198827E-3</v>
      </c>
      <c r="BD46" s="216">
        <v>1.6198512245030191E-3</v>
      </c>
      <c r="BE46" s="216">
        <v>2.9866380930295786E-3</v>
      </c>
      <c r="BF46" s="216">
        <v>6.0117365166362973E-3</v>
      </c>
      <c r="BG46" s="216">
        <v>1.413533834586466E-4</v>
      </c>
      <c r="BH46" s="216">
        <v>9.9613348901924862E-3</v>
      </c>
      <c r="BI46" s="216">
        <v>2.5699918697741479E-3</v>
      </c>
      <c r="BJ46" s="216">
        <v>1.1753401623170502E-3</v>
      </c>
      <c r="BK46" s="216">
        <v>4.2656062131698471E-3</v>
      </c>
      <c r="BL46" s="216">
        <v>6.9966716680027827E-3</v>
      </c>
      <c r="BM46" s="216">
        <v>1.1207167606304655E-4</v>
      </c>
      <c r="BN46" s="216">
        <v>9.1602230783737913E-4</v>
      </c>
      <c r="BO46" s="216">
        <v>2.3130609843214661E-2</v>
      </c>
      <c r="BP46" s="216">
        <v>5.5873153588870593E-2</v>
      </c>
      <c r="BQ46" s="216">
        <v>6.308689342923042E-2</v>
      </c>
      <c r="BR46" s="216">
        <v>6.3493077866019085E-2</v>
      </c>
      <c r="BS46" s="216">
        <v>1.1381956455744787E-3</v>
      </c>
      <c r="BT46" s="216">
        <v>1.0279287196426094E-3</v>
      </c>
      <c r="BU46" s="216">
        <v>8.7831830198141832E-3</v>
      </c>
    </row>
    <row r="47" spans="1:73" ht="21.75" customHeight="1" x14ac:dyDescent="0.25">
      <c r="A47" s="210">
        <v>42</v>
      </c>
      <c r="B47" s="212" t="s">
        <v>396</v>
      </c>
      <c r="C47" s="214" t="s">
        <v>397</v>
      </c>
      <c r="D47" s="216">
        <v>6.9506657039078351E-2</v>
      </c>
      <c r="E47" s="216">
        <v>7.9877432881037436E-2</v>
      </c>
      <c r="F47" s="216">
        <v>5.2916352548229004E-2</v>
      </c>
      <c r="G47" s="216">
        <v>3.2663479237029905E-2</v>
      </c>
      <c r="H47" s="216">
        <v>3.2127640465063723E-2</v>
      </c>
      <c r="I47" s="216">
        <v>5.092040527841174E-2</v>
      </c>
      <c r="J47" s="216">
        <v>7.7295175698820454E-2</v>
      </c>
      <c r="K47" s="216">
        <v>6.6141732283464566E-2</v>
      </c>
      <c r="L47" s="216">
        <v>4.0605340916891969E-2</v>
      </c>
      <c r="M47" s="216">
        <v>4.0682721591767189E-2</v>
      </c>
      <c r="N47" s="216">
        <v>3.6466140478875107E-2</v>
      </c>
      <c r="O47" s="216">
        <v>0.12680477249329533</v>
      </c>
      <c r="P47" s="216">
        <v>0.11979846358756339</v>
      </c>
      <c r="Q47" s="216">
        <v>0.13116879988016714</v>
      </c>
      <c r="R47" s="216">
        <v>5.5281342546890426E-2</v>
      </c>
      <c r="S47" s="216">
        <v>0.11356316794473791</v>
      </c>
      <c r="T47" s="216">
        <v>5.5003847513674271E-2</v>
      </c>
      <c r="U47" s="216">
        <v>6.429850642463443E-2</v>
      </c>
      <c r="V47" s="216">
        <v>5.4252860644970952E-2</v>
      </c>
      <c r="W47" s="216">
        <v>0.1172421497491833</v>
      </c>
      <c r="X47" s="216">
        <v>0.12189398953131581</v>
      </c>
      <c r="Y47" s="216">
        <v>0.11822791312702746</v>
      </c>
      <c r="Z47" s="216">
        <v>8.6551445646906797E-2</v>
      </c>
      <c r="AA47" s="216">
        <v>7.5057433935938611E-2</v>
      </c>
      <c r="AB47" s="216">
        <v>7.8057398056112046E-2</v>
      </c>
      <c r="AC47" s="216">
        <v>0.15832330163907635</v>
      </c>
      <c r="AD47" s="216">
        <v>0.12591096571358298</v>
      </c>
      <c r="AE47" s="216">
        <v>8.0286878866321132E-2</v>
      </c>
      <c r="AF47" s="216">
        <v>4.21185787634678E-2</v>
      </c>
      <c r="AG47" s="216">
        <v>3.0070926410399164E-2</v>
      </c>
      <c r="AH47" s="216">
        <v>3.7343174203890418E-2</v>
      </c>
      <c r="AI47" s="216">
        <v>3.7953523626227184E-2</v>
      </c>
      <c r="AJ47" s="216">
        <v>3.2808162243395528E-2</v>
      </c>
      <c r="AK47" s="216">
        <v>1.6639340510824118E-2</v>
      </c>
      <c r="AL47" s="216">
        <v>4.610143762029114E-2</v>
      </c>
      <c r="AM47" s="216">
        <v>0.11215533815478074</v>
      </c>
      <c r="AN47" s="216">
        <v>3.7340132078814127E-2</v>
      </c>
      <c r="AO47" s="216">
        <v>1.5011478829205062E-2</v>
      </c>
      <c r="AP47" s="216">
        <v>6.6408701108554694E-2</v>
      </c>
      <c r="AQ47" s="216">
        <v>7.1723129926397663E-2</v>
      </c>
      <c r="AR47" s="216">
        <v>5.9118776696339005E-2</v>
      </c>
      <c r="AS47" s="216">
        <v>6.0020688581916712E-2</v>
      </c>
      <c r="AT47" s="216">
        <v>5.3295467489798333E-2</v>
      </c>
      <c r="AU47" s="216">
        <v>0.15296119487640025</v>
      </c>
      <c r="AV47" s="216">
        <v>1.4025462474502357E-2</v>
      </c>
      <c r="AW47" s="216">
        <v>3.312082876780556E-2</v>
      </c>
      <c r="AX47" s="216">
        <v>4.980719794344473E-2</v>
      </c>
      <c r="AY47" s="216">
        <v>5.0895359331211705E-2</v>
      </c>
      <c r="AZ47" s="216">
        <v>4.556399333209854E-2</v>
      </c>
      <c r="BA47" s="216">
        <v>1.670226799799087E-2</v>
      </c>
      <c r="BB47" s="216">
        <v>2.0755438605381236E-2</v>
      </c>
      <c r="BC47" s="216">
        <v>2.1185205715425596E-2</v>
      </c>
      <c r="BD47" s="216">
        <v>1.6106546498090665E-2</v>
      </c>
      <c r="BE47" s="216">
        <v>1.7324100210304103E-2</v>
      </c>
      <c r="BF47" s="216">
        <v>1.2984776963140451E-2</v>
      </c>
      <c r="BG47" s="216">
        <v>4.0424060150375939E-2</v>
      </c>
      <c r="BH47" s="216">
        <v>1.9477286869943995E-2</v>
      </c>
      <c r="BI47" s="216">
        <v>3.7937282500294982E-2</v>
      </c>
      <c r="BJ47" s="216">
        <v>1.6283179766990959E-2</v>
      </c>
      <c r="BK47" s="216">
        <v>6.338928755029294E-3</v>
      </c>
      <c r="BL47" s="216">
        <v>2.8155130840567595E-2</v>
      </c>
      <c r="BM47" s="216">
        <v>8.3789143367691606E-3</v>
      </c>
      <c r="BN47" s="216">
        <v>3.0539603457673346E-2</v>
      </c>
      <c r="BO47" s="216">
        <v>6.0265164411085766E-2</v>
      </c>
      <c r="BP47" s="216">
        <v>3.2856686307108515E-2</v>
      </c>
      <c r="BQ47" s="216">
        <v>6.9308100850329152E-2</v>
      </c>
      <c r="BR47" s="216">
        <v>2.5207838307316023E-2</v>
      </c>
      <c r="BS47" s="216">
        <v>0.12657132623780845</v>
      </c>
      <c r="BT47" s="216">
        <v>1.5077616991685659E-2</v>
      </c>
      <c r="BU47" s="216">
        <v>6.7959504602908796E-2</v>
      </c>
    </row>
    <row r="48" spans="1:73" ht="21.75" customHeight="1" x14ac:dyDescent="0.25">
      <c r="A48" s="210">
        <v>43</v>
      </c>
      <c r="B48" s="212" t="s">
        <v>398</v>
      </c>
      <c r="C48" s="214" t="s">
        <v>291</v>
      </c>
      <c r="D48" s="216">
        <v>2.305582446486823E-2</v>
      </c>
      <c r="E48" s="216">
        <v>1.9185893338515274E-2</v>
      </c>
      <c r="F48" s="216">
        <v>1.7731869219070252E-2</v>
      </c>
      <c r="G48" s="216">
        <v>1.8641588447344534E-2</v>
      </c>
      <c r="H48" s="216">
        <v>1.8670112441584553E-2</v>
      </c>
      <c r="I48" s="216">
        <v>1.7669728103357051E-2</v>
      </c>
      <c r="J48" s="216">
        <v>1.6636820440459287E-2</v>
      </c>
      <c r="K48" s="216">
        <v>1.8228346456692912E-2</v>
      </c>
      <c r="L48" s="216">
        <v>1.5687099332640998E-2</v>
      </c>
      <c r="M48" s="216">
        <v>1.5289220024853382E-2</v>
      </c>
      <c r="N48" s="216">
        <v>3.6970219539696224E-2</v>
      </c>
      <c r="O48" s="216">
        <v>1.7923313507111301E-2</v>
      </c>
      <c r="P48" s="216">
        <v>1.6108282097162616E-2</v>
      </c>
      <c r="Q48" s="216">
        <v>1.9053844131384584E-2</v>
      </c>
      <c r="R48" s="216">
        <v>1.3157523621492032E-2</v>
      </c>
      <c r="S48" s="216">
        <v>2.1002581344309042E-2</v>
      </c>
      <c r="T48" s="216">
        <v>2.1186022086808226E-2</v>
      </c>
      <c r="U48" s="216">
        <v>1.8291516700572046E-2</v>
      </c>
      <c r="V48" s="216">
        <v>2.1419891404367709E-2</v>
      </c>
      <c r="W48" s="216">
        <v>2.0991056703160874E-2</v>
      </c>
      <c r="X48" s="216">
        <v>1.9897375952968276E-2</v>
      </c>
      <c r="Y48" s="216">
        <v>1.5059123469591606E-2</v>
      </c>
      <c r="Z48" s="216">
        <v>1.5319011468260379E-2</v>
      </c>
      <c r="AA48" s="216">
        <v>1.7508028722981996E-2</v>
      </c>
      <c r="AB48" s="216">
        <v>3.1605507153671365E-2</v>
      </c>
      <c r="AC48" s="216">
        <v>1.1682115054617626E-2</v>
      </c>
      <c r="AD48" s="216">
        <v>2.2002539790394786E-2</v>
      </c>
      <c r="AE48" s="216">
        <v>2.3597170415040385E-2</v>
      </c>
      <c r="AF48" s="216">
        <v>7.0086883138208858E-3</v>
      </c>
      <c r="AG48" s="216">
        <v>7.5495169364180638E-3</v>
      </c>
      <c r="AH48" s="216">
        <v>8.3373572513115654E-3</v>
      </c>
      <c r="AI48" s="216">
        <v>8.4032145894664245E-3</v>
      </c>
      <c r="AJ48" s="216">
        <v>9.5957529130652579E-3</v>
      </c>
      <c r="AK48" s="216">
        <v>1.4267035322982598E-2</v>
      </c>
      <c r="AL48" s="216">
        <v>1.6806874553849768E-3</v>
      </c>
      <c r="AM48" s="216">
        <v>1.2343346260858885E-2</v>
      </c>
      <c r="AN48" s="216">
        <v>4.7412304010800779E-3</v>
      </c>
      <c r="AO48" s="216">
        <v>3.69467683558574E-3</v>
      </c>
      <c r="AP48" s="216">
        <v>1.5687094750052291E-3</v>
      </c>
      <c r="AQ48" s="216">
        <v>2.072349532807851E-2</v>
      </c>
      <c r="AR48" s="216">
        <v>3.4977524582748428E-3</v>
      </c>
      <c r="AS48" s="216">
        <v>2.9165407958696072E-3</v>
      </c>
      <c r="AT48" s="216">
        <v>9.4031774252268708E-4</v>
      </c>
      <c r="AU48" s="216">
        <v>1.2241811220872525E-2</v>
      </c>
      <c r="AV48" s="216">
        <v>7.385524372230428E-3</v>
      </c>
      <c r="AW48" s="216">
        <v>2.6098216953879868E-2</v>
      </c>
      <c r="AX48" s="216">
        <v>9.4983366097081499E-3</v>
      </c>
      <c r="AY48" s="216">
        <v>9.701705220158648E-3</v>
      </c>
      <c r="AZ48" s="216">
        <v>8.7053157992220773E-3</v>
      </c>
      <c r="BA48" s="216">
        <v>6.1101819807587226E-3</v>
      </c>
      <c r="BB48" s="216">
        <v>6.5981534902669545E-3</v>
      </c>
      <c r="BC48" s="216">
        <v>4.5457680856630265E-3</v>
      </c>
      <c r="BD48" s="216">
        <v>2.6868629020627499E-3</v>
      </c>
      <c r="BE48" s="216">
        <v>7.7764539370047256E-3</v>
      </c>
      <c r="BF48" s="216">
        <v>3.3430420247643369E-3</v>
      </c>
      <c r="BG48" s="216">
        <v>7.7172932330827069E-3</v>
      </c>
      <c r="BH48" s="216">
        <v>9.2418701887109073E-3</v>
      </c>
      <c r="BI48" s="216">
        <v>2.5813062993895056E-3</v>
      </c>
      <c r="BJ48" s="216">
        <v>1.5270842984849264E-3</v>
      </c>
      <c r="BK48" s="216">
        <v>2.9018018362500053E-3</v>
      </c>
      <c r="BL48" s="216">
        <v>2.5959117976424056E-2</v>
      </c>
      <c r="BM48" s="216">
        <v>2.3348265846468031E-3</v>
      </c>
      <c r="BN48" s="216">
        <v>7.3022728544457132E-3</v>
      </c>
      <c r="BO48" s="216">
        <v>6.1940737621200169E-3</v>
      </c>
      <c r="BP48" s="216">
        <v>8.9679941943976854E-3</v>
      </c>
      <c r="BQ48" s="216">
        <v>3.8842948018924361E-3</v>
      </c>
      <c r="BR48" s="216">
        <v>1.1880624415409373E-2</v>
      </c>
      <c r="BS48" s="216">
        <v>5.3733422337585851E-3</v>
      </c>
      <c r="BT48" s="216">
        <v>2.7544342883208477E-3</v>
      </c>
      <c r="BU48" s="216">
        <v>6.6747702795746456E-3</v>
      </c>
    </row>
    <row r="49" spans="1:73" ht="21.75" customHeight="1" x14ac:dyDescent="0.25">
      <c r="A49" s="210">
        <v>44</v>
      </c>
      <c r="B49" s="212" t="s">
        <v>399</v>
      </c>
      <c r="C49" s="214" t="s">
        <v>256</v>
      </c>
      <c r="D49" s="216">
        <v>6.8179937938493964E-3</v>
      </c>
      <c r="E49" s="216">
        <v>9.275297845087729E-3</v>
      </c>
      <c r="F49" s="216">
        <v>4.062759034327101E-3</v>
      </c>
      <c r="G49" s="216">
        <v>2.7717285266471089E-3</v>
      </c>
      <c r="H49" s="216">
        <v>2.8326819389437271E-3</v>
      </c>
      <c r="I49" s="216">
        <v>6.9494349635549517E-4</v>
      </c>
      <c r="J49" s="216">
        <v>5.6168004755158402E-3</v>
      </c>
      <c r="K49" s="216">
        <v>1.5009842519685039E-2</v>
      </c>
      <c r="L49" s="216">
        <v>6.6843012643646258E-3</v>
      </c>
      <c r="M49" s="216">
        <v>6.650301094942552E-3</v>
      </c>
      <c r="N49" s="216">
        <v>8.503017841745706E-3</v>
      </c>
      <c r="O49" s="216">
        <v>3.9601883437305353E-3</v>
      </c>
      <c r="P49" s="216">
        <v>7.8418248597451872E-3</v>
      </c>
      <c r="Q49" s="216">
        <v>1.5424291084916877E-3</v>
      </c>
      <c r="R49" s="216">
        <v>2.7076575941334087E-3</v>
      </c>
      <c r="S49" s="216">
        <v>1.5787952353774788E-2</v>
      </c>
      <c r="T49" s="216">
        <v>1.1568537736830064E-2</v>
      </c>
      <c r="U49" s="216">
        <v>1.8256741953993011E-3</v>
      </c>
      <c r="V49" s="216">
        <v>1.2355738499469665E-2</v>
      </c>
      <c r="W49" s="216">
        <v>1.6053036536563838E-2</v>
      </c>
      <c r="X49" s="216">
        <v>3.286719898235451E-2</v>
      </c>
      <c r="Y49" s="216">
        <v>1.1512122995299206E-2</v>
      </c>
      <c r="Z49" s="216">
        <v>9.8950088838636735E-3</v>
      </c>
      <c r="AA49" s="216">
        <v>1.2889257749070833E-2</v>
      </c>
      <c r="AB49" s="216">
        <v>1.8209231421874125E-2</v>
      </c>
      <c r="AC49" s="216">
        <v>1.3905233975052882E-2</v>
      </c>
      <c r="AD49" s="216">
        <v>1.7208275806999282E-2</v>
      </c>
      <c r="AE49" s="216">
        <v>1.4453483076107072E-2</v>
      </c>
      <c r="AF49" s="216">
        <v>5.4706470167740729E-3</v>
      </c>
      <c r="AG49" s="216">
        <v>4.5280933356219317E-3</v>
      </c>
      <c r="AH49" s="216">
        <v>5.0411263968913687E-4</v>
      </c>
      <c r="AI49" s="216">
        <v>5.105320909732932E-4</v>
      </c>
      <c r="AJ49" s="216">
        <v>5.2325714690337885E-4</v>
      </c>
      <c r="AK49" s="216">
        <v>5.1287021556702442E-4</v>
      </c>
      <c r="AL49" s="216">
        <v>5.9637296803983044E-4</v>
      </c>
      <c r="AM49" s="216">
        <v>5.2198230456368421E-4</v>
      </c>
      <c r="AN49" s="216">
        <v>5.4498254113705959E-4</v>
      </c>
      <c r="AO49" s="216">
        <v>4.6097882692298914E-4</v>
      </c>
      <c r="AP49" s="216">
        <v>6.274837900020916E-4</v>
      </c>
      <c r="AQ49" s="216">
        <v>7.8300360181656837E-4</v>
      </c>
      <c r="AR49" s="216">
        <v>4.5818804571531581E-4</v>
      </c>
      <c r="AS49" s="216">
        <v>2.2702514669669258E-4</v>
      </c>
      <c r="AT49" s="216">
        <v>2.2111984919179578E-4</v>
      </c>
      <c r="AU49" s="216">
        <v>2.741409462589214E-4</v>
      </c>
      <c r="AV49" s="216">
        <v>2.5321797847647186E-4</v>
      </c>
      <c r="AW49" s="216">
        <v>1.494172726367168E-4</v>
      </c>
      <c r="AX49" s="216">
        <v>2.8447754423106004E-3</v>
      </c>
      <c r="AY49" s="216">
        <v>2.8974492946373439E-3</v>
      </c>
      <c r="AZ49" s="216">
        <v>2.6393776625300981E-3</v>
      </c>
      <c r="BA49" s="216">
        <v>2.8701848509435731E-4</v>
      </c>
      <c r="BB49" s="216">
        <v>1.0390789731388614E-2</v>
      </c>
      <c r="BC49" s="216">
        <v>5.6469438953410693E-3</v>
      </c>
      <c r="BD49" s="216">
        <v>7.1722831959769168E-3</v>
      </c>
      <c r="BE49" s="216">
        <v>8.2802242177567025E-3</v>
      </c>
      <c r="BF49" s="216">
        <v>1.6069558230626857E-3</v>
      </c>
      <c r="BG49" s="216">
        <v>1.2330827067669173E-4</v>
      </c>
      <c r="BH49" s="216">
        <v>2.5915412206428335E-2</v>
      </c>
      <c r="BI49" s="216">
        <v>1.7795981437870043E-3</v>
      </c>
      <c r="BJ49" s="216">
        <v>7.721212745148504E-5</v>
      </c>
      <c r="BK49" s="216">
        <v>5.1323230134553534E-3</v>
      </c>
      <c r="BL49" s="216">
        <v>9.741687748182206E-3</v>
      </c>
      <c r="BM49" s="216">
        <v>1.2608063557092736E-4</v>
      </c>
      <c r="BN49" s="216">
        <v>6.1966214941940349E-4</v>
      </c>
      <c r="BO49" s="216">
        <v>6.8903535787872405E-3</v>
      </c>
      <c r="BP49" s="216">
        <v>4.3195896389842964E-3</v>
      </c>
      <c r="BQ49" s="216">
        <v>3.5943129440347199E-3</v>
      </c>
      <c r="BR49" s="216">
        <v>2.0740258759418808E-3</v>
      </c>
      <c r="BS49" s="216">
        <v>2.5973359935347842E-4</v>
      </c>
      <c r="BT49" s="216">
        <v>4.5686606942067567E-3</v>
      </c>
      <c r="BU49" s="216">
        <v>1.3322679632447319E-2</v>
      </c>
    </row>
    <row r="50" spans="1:73" ht="21.75" customHeight="1" x14ac:dyDescent="0.25">
      <c r="A50" s="210">
        <v>45</v>
      </c>
      <c r="B50" s="212" t="s">
        <v>400</v>
      </c>
      <c r="C50" s="214" t="s">
        <v>257</v>
      </c>
      <c r="D50" s="216">
        <v>6.8081753199304224E-5</v>
      </c>
      <c r="E50" s="216">
        <v>2.6028109470129517E-5</v>
      </c>
      <c r="F50" s="216">
        <v>1.8694902693338963E-5</v>
      </c>
      <c r="G50" s="216">
        <v>1.5761890967569573E-5</v>
      </c>
      <c r="H50" s="216">
        <v>1.5645054279646655E-5</v>
      </c>
      <c r="I50" s="216">
        <v>1.9742712964644749E-5</v>
      </c>
      <c r="J50" s="216">
        <v>2.2225432562481248E-5</v>
      </c>
      <c r="K50" s="216">
        <v>1.9685039370078739E-5</v>
      </c>
      <c r="L50" s="216">
        <v>2.0692170131509694E-5</v>
      </c>
      <c r="M50" s="216">
        <v>2.0583025352583503E-5</v>
      </c>
      <c r="N50" s="216">
        <v>2.6530476885322015E-5</v>
      </c>
      <c r="O50" s="216">
        <v>2.4204557556824234E-5</v>
      </c>
      <c r="P50" s="216">
        <v>2.4384829608900967E-5</v>
      </c>
      <c r="Q50" s="216">
        <v>2.4092271304114644E-5</v>
      </c>
      <c r="R50" s="216">
        <v>2.8204766605556338E-5</v>
      </c>
      <c r="S50" s="216">
        <v>3.5190370685222596E-5</v>
      </c>
      <c r="T50" s="216">
        <v>2.599671401534846E-5</v>
      </c>
      <c r="U50" s="216">
        <v>3.4774746579034308E-5</v>
      </c>
      <c r="V50" s="216">
        <v>2.5287469356504146E-5</v>
      </c>
      <c r="W50" s="216">
        <v>3.5767960987770627E-5</v>
      </c>
      <c r="X50" s="216">
        <v>3.4379915253508898E-5</v>
      </c>
      <c r="Y50" s="216">
        <v>2.7180080262777016E-5</v>
      </c>
      <c r="Z50" s="216">
        <v>3.5535454692295267E-5</v>
      </c>
      <c r="AA50" s="216">
        <v>3.6084148233680947E-5</v>
      </c>
      <c r="AB50" s="216">
        <v>4.0083607725113298E-5</v>
      </c>
      <c r="AC50" s="216">
        <v>3.1169155004207833E-5</v>
      </c>
      <c r="AD50" s="216">
        <v>3.7100601199234561E-5</v>
      </c>
      <c r="AE50" s="216">
        <v>3.4591503173770419E-5</v>
      </c>
      <c r="AF50" s="216">
        <v>1.0669118633630416E-4</v>
      </c>
      <c r="AG50" s="216">
        <v>1.6903183302202624E-4</v>
      </c>
      <c r="AH50" s="216">
        <v>2.8170067947408688E-4</v>
      </c>
      <c r="AI50" s="216">
        <v>2.7583095707956059E-4</v>
      </c>
      <c r="AJ50" s="216">
        <v>2.6903411275450964E-4</v>
      </c>
      <c r="AK50" s="216">
        <v>2.6069780861280947E-4</v>
      </c>
      <c r="AL50" s="216">
        <v>4.1565388681563941E-4</v>
      </c>
      <c r="AM50" s="216">
        <v>3.0941032532960465E-4</v>
      </c>
      <c r="AN50" s="216">
        <v>2.566008509025464E-4</v>
      </c>
      <c r="AO50" s="216">
        <v>2.7841295487428057E-4</v>
      </c>
      <c r="AP50" s="216">
        <v>4.183225266680611E-4</v>
      </c>
      <c r="AQ50" s="216">
        <v>3.1320144072662732E-4</v>
      </c>
      <c r="AR50" s="216">
        <v>3.0378952393510922E-4</v>
      </c>
      <c r="AS50" s="216">
        <v>3.0300533692179533E-4</v>
      </c>
      <c r="AT50" s="216">
        <v>2.7249112728685947E-4</v>
      </c>
      <c r="AU50" s="216">
        <v>4.8210993997258592E-4</v>
      </c>
      <c r="AV50" s="216">
        <v>4.5016529506928323E-4</v>
      </c>
      <c r="AW50" s="216">
        <v>1.9922303018228907E-4</v>
      </c>
      <c r="AX50" s="216">
        <v>3.1188567972176019E-4</v>
      </c>
      <c r="AY50" s="216">
        <v>3.2061938916068969E-4</v>
      </c>
      <c r="AZ50" s="216">
        <v>2.7782922763474715E-4</v>
      </c>
      <c r="BA50" s="216">
        <v>4.8020400390786706E-4</v>
      </c>
      <c r="BB50" s="216">
        <v>1.5885597956026251E-5</v>
      </c>
      <c r="BC50" s="216">
        <v>1.7400069227418282E-5</v>
      </c>
      <c r="BD50" s="216">
        <v>1.6721044898095683E-5</v>
      </c>
      <c r="BE50" s="216">
        <v>1.5992707325459592E-5</v>
      </c>
      <c r="BF50" s="216">
        <v>1.4347819848773978E-5</v>
      </c>
      <c r="BG50" s="216">
        <v>2.1052631578947369E-5</v>
      </c>
      <c r="BH50" s="216">
        <v>1.2585388364109269E-5</v>
      </c>
      <c r="BI50" s="216">
        <v>1.4547123791174422E-5</v>
      </c>
      <c r="BJ50" s="216">
        <v>1.7158250544774456E-5</v>
      </c>
      <c r="BK50" s="216">
        <v>1.2745835298316274E-5</v>
      </c>
      <c r="BL50" s="216">
        <v>2.4954691637994766E-5</v>
      </c>
      <c r="BM50" s="216">
        <v>1.7122061620743223E-5</v>
      </c>
      <c r="BN50" s="216">
        <v>2.217520066484153E-4</v>
      </c>
      <c r="BO50" s="216">
        <v>1.279157409174904E-5</v>
      </c>
      <c r="BP50" s="216">
        <v>6.3455510188070596E-6</v>
      </c>
      <c r="BQ50" s="216">
        <v>8.5288781722857752E-6</v>
      </c>
      <c r="BR50" s="216">
        <v>2.323838516461491E-5</v>
      </c>
      <c r="BS50" s="216">
        <v>1.8197895496103582E-5</v>
      </c>
      <c r="BT50" s="216">
        <v>1.116447019006713E-5</v>
      </c>
      <c r="BU50" s="216">
        <v>1.5640539598616152E-5</v>
      </c>
    </row>
    <row r="51" spans="1:73" ht="21.75" customHeight="1" x14ac:dyDescent="0.25">
      <c r="A51" s="210">
        <v>46</v>
      </c>
      <c r="B51" s="212" t="s">
        <v>401</v>
      </c>
      <c r="C51" s="214" t="s">
        <v>258</v>
      </c>
      <c r="D51" s="216">
        <v>2.0925075610562501E-4</v>
      </c>
      <c r="E51" s="216">
        <v>3.8775734738177202E-4</v>
      </c>
      <c r="F51" s="216">
        <v>1.3941231712434022E-4</v>
      </c>
      <c r="G51" s="216">
        <v>1.335257334824108E-4</v>
      </c>
      <c r="H51" s="216">
        <v>1.350110239688026E-4</v>
      </c>
      <c r="I51" s="216">
        <v>8.2919394451507953E-5</v>
      </c>
      <c r="J51" s="216">
        <v>1.4649812561001358E-4</v>
      </c>
      <c r="K51" s="216">
        <v>5.4133858267716535E-4</v>
      </c>
      <c r="L51" s="216">
        <v>1.134417797798061E-4</v>
      </c>
      <c r="M51" s="216">
        <v>1.1357862182509934E-4</v>
      </c>
      <c r="N51" s="216">
        <v>1.0612190754128806E-4</v>
      </c>
      <c r="O51" s="216">
        <v>1.7943645335459033E-4</v>
      </c>
      <c r="P51" s="216">
        <v>3.5484131361917962E-4</v>
      </c>
      <c r="Q51" s="216">
        <v>7.0181833798942662E-5</v>
      </c>
      <c r="R51" s="216">
        <v>5.6409533211112675E-5</v>
      </c>
      <c r="S51" s="216">
        <v>6.9804479841757043E-4</v>
      </c>
      <c r="T51" s="216">
        <v>1.5078094128902106E-4</v>
      </c>
      <c r="U51" s="216">
        <v>3.4774746579034308E-5</v>
      </c>
      <c r="V51" s="216">
        <v>1.6015397259119295E-4</v>
      </c>
      <c r="W51" s="216">
        <v>7.324265801354218E-4</v>
      </c>
      <c r="X51" s="216">
        <v>2.0456049575837795E-3</v>
      </c>
      <c r="Y51" s="216">
        <v>4.3352228019129339E-4</v>
      </c>
      <c r="Z51" s="216">
        <v>4.199644645453077E-5</v>
      </c>
      <c r="AA51" s="216">
        <v>4.7270234186122035E-4</v>
      </c>
      <c r="AB51" s="216">
        <v>7.6492884742091209E-4</v>
      </c>
      <c r="AC51" s="216">
        <v>5.3408768304507486E-4</v>
      </c>
      <c r="AD51" s="216">
        <v>9.1470873108975761E-4</v>
      </c>
      <c r="AE51" s="216">
        <v>2.8249727591912505E-4</v>
      </c>
      <c r="AF51" s="216">
        <v>2.9641893535937311E-5</v>
      </c>
      <c r="AG51" s="216">
        <v>4.9321365770678188E-5</v>
      </c>
      <c r="AH51" s="216">
        <v>4.5179906387233967E-5</v>
      </c>
      <c r="AI51" s="216">
        <v>4.6515871460162582E-5</v>
      </c>
      <c r="AJ51" s="216">
        <v>5.2346003839112733E-5</v>
      </c>
      <c r="AK51" s="216">
        <v>5.8331695558804185E-5</v>
      </c>
      <c r="AL51" s="216">
        <v>5.421572436725732E-5</v>
      </c>
      <c r="AM51" s="216">
        <v>4.9600128487951892E-5</v>
      </c>
      <c r="AN51" s="216">
        <v>5.9441940232011899E-5</v>
      </c>
      <c r="AO51" s="216">
        <v>0</v>
      </c>
      <c r="AP51" s="216">
        <v>0</v>
      </c>
      <c r="AQ51" s="216">
        <v>0</v>
      </c>
      <c r="AR51" s="216">
        <v>2.2533838313867992E-5</v>
      </c>
      <c r="AS51" s="216">
        <v>2.1970175486776699E-5</v>
      </c>
      <c r="AT51" s="216">
        <v>2.2335338302201593E-5</v>
      </c>
      <c r="AU51" s="216">
        <v>1.8906272155787681E-5</v>
      </c>
      <c r="AV51" s="216">
        <v>1.4067665470915101E-5</v>
      </c>
      <c r="AW51" s="216">
        <v>4.9805757545572267E-5</v>
      </c>
      <c r="AX51" s="216">
        <v>2.8353243611069107E-5</v>
      </c>
      <c r="AY51" s="216">
        <v>2.3749584382273311E-5</v>
      </c>
      <c r="AZ51" s="216">
        <v>4.6304871272457863E-5</v>
      </c>
      <c r="BA51" s="216">
        <v>0</v>
      </c>
      <c r="BB51" s="216">
        <v>4.0417787204573123E-5</v>
      </c>
      <c r="BC51" s="216">
        <v>1.2490763981110983E-4</v>
      </c>
      <c r="BD51" s="216">
        <v>2.1005812653232702E-4</v>
      </c>
      <c r="BE51" s="216">
        <v>0</v>
      </c>
      <c r="BF51" s="216">
        <v>0</v>
      </c>
      <c r="BG51" s="216">
        <v>0</v>
      </c>
      <c r="BH51" s="216">
        <v>0</v>
      </c>
      <c r="BI51" s="216">
        <v>0</v>
      </c>
      <c r="BJ51" s="216">
        <v>0</v>
      </c>
      <c r="BK51" s="216">
        <v>0</v>
      </c>
      <c r="BL51" s="216">
        <v>0</v>
      </c>
      <c r="BM51" s="216">
        <v>0</v>
      </c>
      <c r="BN51" s="216">
        <v>1.2227447095566825E-4</v>
      </c>
      <c r="BO51" s="216">
        <v>0</v>
      </c>
      <c r="BP51" s="216">
        <v>0</v>
      </c>
      <c r="BQ51" s="216">
        <v>0</v>
      </c>
      <c r="BR51" s="216">
        <v>0</v>
      </c>
      <c r="BS51" s="216">
        <v>0</v>
      </c>
      <c r="BT51" s="216">
        <v>0</v>
      </c>
      <c r="BU51" s="216">
        <v>0</v>
      </c>
    </row>
    <row r="52" spans="1:73" ht="21.75" customHeight="1" x14ac:dyDescent="0.25">
      <c r="A52" s="210">
        <v>47</v>
      </c>
      <c r="B52" s="212" t="s">
        <v>402</v>
      </c>
      <c r="C52" s="214" t="s">
        <v>403</v>
      </c>
      <c r="D52" s="216">
        <v>0</v>
      </c>
      <c r="E52" s="216">
        <v>0</v>
      </c>
      <c r="F52" s="216">
        <v>0</v>
      </c>
      <c r="G52" s="216">
        <v>0</v>
      </c>
      <c r="H52" s="216">
        <v>0</v>
      </c>
      <c r="I52" s="216">
        <v>0</v>
      </c>
      <c r="J52" s="216">
        <v>0</v>
      </c>
      <c r="K52" s="216">
        <v>0</v>
      </c>
      <c r="L52" s="216">
        <v>0</v>
      </c>
      <c r="M52" s="216">
        <v>0</v>
      </c>
      <c r="N52" s="216">
        <v>0</v>
      </c>
      <c r="O52" s="216">
        <v>0</v>
      </c>
      <c r="P52" s="216">
        <v>0</v>
      </c>
      <c r="Q52" s="216">
        <v>0</v>
      </c>
      <c r="R52" s="216">
        <v>0</v>
      </c>
      <c r="S52" s="216">
        <v>0</v>
      </c>
      <c r="T52" s="216">
        <v>0</v>
      </c>
      <c r="U52" s="216">
        <v>0</v>
      </c>
      <c r="V52" s="216">
        <v>0</v>
      </c>
      <c r="W52" s="216">
        <v>0</v>
      </c>
      <c r="X52" s="216">
        <v>0</v>
      </c>
      <c r="Y52" s="216">
        <v>0</v>
      </c>
      <c r="Z52" s="216">
        <v>0</v>
      </c>
      <c r="AA52" s="216">
        <v>0</v>
      </c>
      <c r="AB52" s="216">
        <v>0</v>
      </c>
      <c r="AC52" s="216">
        <v>0</v>
      </c>
      <c r="AD52" s="216">
        <v>0</v>
      </c>
      <c r="AE52" s="216">
        <v>0</v>
      </c>
      <c r="AF52" s="216">
        <v>0</v>
      </c>
      <c r="AG52" s="216">
        <v>0</v>
      </c>
      <c r="AH52" s="216">
        <v>0</v>
      </c>
      <c r="AI52" s="216">
        <v>0</v>
      </c>
      <c r="AJ52" s="216">
        <v>0</v>
      </c>
      <c r="AK52" s="216">
        <v>0</v>
      </c>
      <c r="AL52" s="216">
        <v>0</v>
      </c>
      <c r="AM52" s="216">
        <v>0</v>
      </c>
      <c r="AN52" s="216">
        <v>0</v>
      </c>
      <c r="AO52" s="216">
        <v>0</v>
      </c>
      <c r="AP52" s="216">
        <v>0</v>
      </c>
      <c r="AQ52" s="216">
        <v>0</v>
      </c>
      <c r="AR52" s="216">
        <v>0</v>
      </c>
      <c r="AS52" s="216">
        <v>0</v>
      </c>
      <c r="AT52" s="216">
        <v>0</v>
      </c>
      <c r="AU52" s="216">
        <v>0</v>
      </c>
      <c r="AV52" s="216">
        <v>0</v>
      </c>
      <c r="AW52" s="216">
        <v>0</v>
      </c>
      <c r="AX52" s="216">
        <v>0</v>
      </c>
      <c r="AY52" s="216">
        <v>0</v>
      </c>
      <c r="AZ52" s="216">
        <v>0</v>
      </c>
      <c r="BA52" s="216">
        <v>0</v>
      </c>
      <c r="BB52" s="216">
        <v>0</v>
      </c>
      <c r="BC52" s="216">
        <v>0</v>
      </c>
      <c r="BD52" s="216">
        <v>0</v>
      </c>
      <c r="BE52" s="216">
        <v>0</v>
      </c>
      <c r="BF52" s="216">
        <v>0</v>
      </c>
      <c r="BG52" s="216">
        <v>0</v>
      </c>
      <c r="BH52" s="216">
        <v>0</v>
      </c>
      <c r="BI52" s="216">
        <v>0</v>
      </c>
      <c r="BJ52" s="216">
        <v>0</v>
      </c>
      <c r="BK52" s="216">
        <v>0</v>
      </c>
      <c r="BL52" s="216">
        <v>0</v>
      </c>
      <c r="BM52" s="216">
        <v>0</v>
      </c>
      <c r="BN52" s="216">
        <v>0</v>
      </c>
      <c r="BO52" s="216">
        <v>0</v>
      </c>
      <c r="BP52" s="216">
        <v>0</v>
      </c>
      <c r="BQ52" s="216">
        <v>0</v>
      </c>
      <c r="BR52" s="216">
        <v>0</v>
      </c>
      <c r="BS52" s="216">
        <v>0</v>
      </c>
      <c r="BT52" s="216">
        <v>0</v>
      </c>
      <c r="BU52" s="216">
        <v>0</v>
      </c>
    </row>
    <row r="53" spans="1:73" ht="21.75" customHeight="1" x14ac:dyDescent="0.25">
      <c r="A53" s="210">
        <v>48</v>
      </c>
      <c r="B53" s="212" t="s">
        <v>404</v>
      </c>
      <c r="C53" s="214" t="s">
        <v>405</v>
      </c>
      <c r="D53" s="216">
        <v>3.2404464279823077E-4</v>
      </c>
      <c r="E53" s="216">
        <v>5.5581285734638782E-4</v>
      </c>
      <c r="F53" s="216">
        <v>6.7172507276099175E-4</v>
      </c>
      <c r="G53" s="216">
        <v>4.4853838296283696E-4</v>
      </c>
      <c r="H53" s="216">
        <v>4.5312712765495123E-4</v>
      </c>
      <c r="I53" s="216">
        <v>2.9219215187674229E-4</v>
      </c>
      <c r="J53" s="216">
        <v>9.4037973506742303E-4</v>
      </c>
      <c r="K53" s="216">
        <v>8.9566929133858269E-4</v>
      </c>
      <c r="L53" s="216">
        <v>1.1487805982422854E-3</v>
      </c>
      <c r="M53" s="216">
        <v>1.157609184889877E-3</v>
      </c>
      <c r="N53" s="216">
        <v>6.7652716057571137E-4</v>
      </c>
      <c r="O53" s="216">
        <v>6.6030033015016508E-4</v>
      </c>
      <c r="P53" s="216">
        <v>4.9442344172530241E-4</v>
      </c>
      <c r="Q53" s="216">
        <v>7.6362025133476421E-4</v>
      </c>
      <c r="R53" s="216">
        <v>1.170497814130588E-3</v>
      </c>
      <c r="S53" s="216">
        <v>4.1098972226038356E-4</v>
      </c>
      <c r="T53" s="216">
        <v>4.068485743402034E-4</v>
      </c>
      <c r="U53" s="216">
        <v>4.1729695894841167E-4</v>
      </c>
      <c r="V53" s="216">
        <v>4.0600436911276104E-4</v>
      </c>
      <c r="W53" s="216">
        <v>4.1124988934797458E-4</v>
      </c>
      <c r="X53" s="216">
        <v>1.6330459745416727E-4</v>
      </c>
      <c r="Y53" s="216">
        <v>1.7802952572118947E-4</v>
      </c>
      <c r="Z53" s="216">
        <v>1.1306735583912131E-4</v>
      </c>
      <c r="AA53" s="216">
        <v>5.1480051480051476E-4</v>
      </c>
      <c r="AB53" s="216">
        <v>7.2150493905203934E-4</v>
      </c>
      <c r="AC53" s="216">
        <v>1.6637589495489317E-4</v>
      </c>
      <c r="AD53" s="216">
        <v>4.1262648338844123E-4</v>
      </c>
      <c r="AE53" s="216">
        <v>6.2841230765682923E-4</v>
      </c>
      <c r="AF53" s="216">
        <v>3.4549491803476603E-5</v>
      </c>
      <c r="AG53" s="216">
        <v>5.103618146800309E-5</v>
      </c>
      <c r="AH53" s="216">
        <v>3.8838866894288846E-5</v>
      </c>
      <c r="AI53" s="216">
        <v>3.8028765088483794E-5</v>
      </c>
      <c r="AJ53" s="216">
        <v>3.6723359282478315E-5</v>
      </c>
      <c r="AK53" s="216">
        <v>3.4550311984830168E-5</v>
      </c>
      <c r="AL53" s="216">
        <v>5.421572436725732E-5</v>
      </c>
      <c r="AM53" s="216">
        <v>4.2514395846815911E-5</v>
      </c>
      <c r="AN53" s="216">
        <v>3.5900577763888373E-5</v>
      </c>
      <c r="AO53" s="216">
        <v>3.8795247810350572E-5</v>
      </c>
      <c r="AP53" s="216">
        <v>1.0458063166701528E-4</v>
      </c>
      <c r="AQ53" s="216">
        <v>5.2200240121104554E-5</v>
      </c>
      <c r="AR53" s="216">
        <v>4.3398503419301315E-5</v>
      </c>
      <c r="AS53" s="216">
        <v>4.3024926994937707E-5</v>
      </c>
      <c r="AT53" s="216">
        <v>3.7970075113742711E-5</v>
      </c>
      <c r="AU53" s="216">
        <v>6.6171952545256892E-5</v>
      </c>
      <c r="AV53" s="216">
        <v>7.0338327354575511E-5</v>
      </c>
      <c r="AW53" s="216">
        <v>4.9805757545572267E-5</v>
      </c>
      <c r="AX53" s="216">
        <v>4.7255406018448511E-5</v>
      </c>
      <c r="AY53" s="216">
        <v>4.7499168764546622E-5</v>
      </c>
      <c r="AZ53" s="216">
        <v>4.6304871272457863E-5</v>
      </c>
      <c r="BA53" s="216">
        <v>6.6235035021774765E-5</v>
      </c>
      <c r="BB53" s="216">
        <v>5.4493633494722962E-5</v>
      </c>
      <c r="BC53" s="216">
        <v>5.7793087076782153E-5</v>
      </c>
      <c r="BD53" s="216">
        <v>5.4343395918810965E-5</v>
      </c>
      <c r="BE53" s="216">
        <v>5.197629880774367E-5</v>
      </c>
      <c r="BF53" s="216">
        <v>5.7391279395095913E-5</v>
      </c>
      <c r="BG53" s="216">
        <v>7.2180451127819552E-5</v>
      </c>
      <c r="BH53" s="216">
        <v>4.9642365213986559E-5</v>
      </c>
      <c r="BI53" s="216">
        <v>4.8490412637248072E-5</v>
      </c>
      <c r="BJ53" s="216">
        <v>6.0053876906710591E-5</v>
      </c>
      <c r="BK53" s="216">
        <v>3.8237505894948823E-5</v>
      </c>
      <c r="BL53" s="216">
        <v>8.1102747823482986E-5</v>
      </c>
      <c r="BM53" s="216">
        <v>5.4479286975092071E-5</v>
      </c>
      <c r="BN53" s="216">
        <v>1.1294845198447321E-4</v>
      </c>
      <c r="BO53" s="216">
        <v>9.7166764735401378E-6</v>
      </c>
      <c r="BP53" s="216">
        <v>2.2497862703043211E-5</v>
      </c>
      <c r="BQ53" s="216">
        <v>3.5333923856612497E-5</v>
      </c>
      <c r="BR53" s="216">
        <v>2.9047981455768637E-5</v>
      </c>
      <c r="BS53" s="216">
        <v>8.2717706800470826E-7</v>
      </c>
      <c r="BT53" s="216">
        <v>7.9746215643336644E-7</v>
      </c>
      <c r="BU53" s="216">
        <v>1.3600469216187959E-6</v>
      </c>
    </row>
    <row r="54" spans="1:73" x14ac:dyDescent="0.25">
      <c r="A54" s="210">
        <v>49</v>
      </c>
      <c r="B54" s="212" t="s">
        <v>406</v>
      </c>
      <c r="C54" s="214" t="s">
        <v>407</v>
      </c>
      <c r="D54" s="217">
        <v>2.5317311287399876E-3</v>
      </c>
      <c r="E54" s="217">
        <v>2.1931244050382359E-3</v>
      </c>
      <c r="F54" s="217">
        <v>1.1496135228594689E-3</v>
      </c>
      <c r="G54" s="217">
        <v>9.668794259249106E-4</v>
      </c>
      <c r="H54" s="217">
        <v>9.8192996230700804E-4</v>
      </c>
      <c r="I54" s="217">
        <v>4.5408239818682923E-4</v>
      </c>
      <c r="J54" s="217">
        <v>1.3695745211977773E-3</v>
      </c>
      <c r="K54" s="217">
        <v>1.9291338582677166E-3</v>
      </c>
      <c r="L54" s="217">
        <v>1.4452872243620361E-3</v>
      </c>
      <c r="M54" s="217">
        <v>1.4544511288301476E-3</v>
      </c>
      <c r="N54" s="217">
        <v>9.5509716787159252E-4</v>
      </c>
      <c r="O54" s="217">
        <v>1.2486324424980395E-3</v>
      </c>
      <c r="P54" s="217">
        <v>1.9558315058725395E-3</v>
      </c>
      <c r="Q54" s="217">
        <v>8.0813857874454124E-4</v>
      </c>
      <c r="R54" s="217">
        <v>1.4666478634889296E-3</v>
      </c>
      <c r="S54" s="217">
        <v>3.4969086258206349E-3</v>
      </c>
      <c r="T54" s="217">
        <v>3.5381527774889254E-3</v>
      </c>
      <c r="U54" s="217">
        <v>5.0075635073809398E-3</v>
      </c>
      <c r="V54" s="217">
        <v>3.4194278007628385E-3</v>
      </c>
      <c r="W54" s="217">
        <v>3.4943174672755822E-3</v>
      </c>
      <c r="X54" s="217">
        <v>3.9966651482204098E-3</v>
      </c>
      <c r="Y54" s="217">
        <v>1.8509634658951148E-3</v>
      </c>
      <c r="Z54" s="217">
        <v>2.2031981909223066E-3</v>
      </c>
      <c r="AA54" s="217">
        <v>2.1746713335498383E-3</v>
      </c>
      <c r="AB54" s="217">
        <v>4.3933304217046052E-3</v>
      </c>
      <c r="AC54" s="217">
        <v>3.4959998180395277E-3</v>
      </c>
      <c r="AD54" s="217">
        <v>3.4452710575573454E-3</v>
      </c>
      <c r="AE54" s="217">
        <v>7.823444967801076E-3</v>
      </c>
      <c r="AF54" s="217">
        <v>2.6606544007464262E-3</v>
      </c>
      <c r="AG54" s="217">
        <v>1.5224297076631193E-3</v>
      </c>
      <c r="AH54" s="217">
        <v>1.3221067342790571E-4</v>
      </c>
      <c r="AI54" s="217">
        <v>1.2975479933624299E-4</v>
      </c>
      <c r="AJ54" s="217">
        <v>1.1382212462690791E-4</v>
      </c>
      <c r="AK54" s="217">
        <v>5.6088168806542484E-5</v>
      </c>
      <c r="AL54" s="217">
        <v>6.3251678428466869E-5</v>
      </c>
      <c r="AM54" s="217">
        <v>2.8579121652581803E-4</v>
      </c>
      <c r="AN54" s="217">
        <v>1.2712335732786704E-4</v>
      </c>
      <c r="AO54" s="217">
        <v>6.8462202018265717E-6</v>
      </c>
      <c r="AP54" s="217">
        <v>8.366450533361222E-4</v>
      </c>
      <c r="AQ54" s="217">
        <v>4.2282194498094693E-3</v>
      </c>
      <c r="AR54" s="217">
        <v>1.9529326538685594E-4</v>
      </c>
      <c r="AS54" s="217">
        <v>1.8308479572313917E-6</v>
      </c>
      <c r="AT54" s="217">
        <v>0</v>
      </c>
      <c r="AU54" s="217">
        <v>0</v>
      </c>
      <c r="AV54" s="217">
        <v>2.8135330941830202E-5</v>
      </c>
      <c r="AW54" s="217">
        <v>0</v>
      </c>
      <c r="AX54" s="217">
        <v>2.192650839256011E-3</v>
      </c>
      <c r="AY54" s="217">
        <v>2.1493373865957345E-3</v>
      </c>
      <c r="AZ54" s="217">
        <v>2.3615484348953508E-3</v>
      </c>
      <c r="BA54" s="217">
        <v>2.15263863820768E-4</v>
      </c>
      <c r="BB54" s="217">
        <v>3.508505229579064E-3</v>
      </c>
      <c r="BC54" s="217">
        <v>2.2166445333643221E-3</v>
      </c>
      <c r="BD54" s="217">
        <v>1.5299756081757548E-3</v>
      </c>
      <c r="BE54" s="217">
        <v>7.5725469186051159E-3</v>
      </c>
      <c r="BF54" s="217">
        <v>1.9226078597357132E-3</v>
      </c>
      <c r="BG54" s="217">
        <v>2.2556390977443609E-4</v>
      </c>
      <c r="BH54" s="217">
        <v>7.958160575571761E-3</v>
      </c>
      <c r="BI54" s="217">
        <v>2.0382136778523273E-3</v>
      </c>
      <c r="BJ54" s="217">
        <v>8.5791252723872278E-6</v>
      </c>
      <c r="BK54" s="217">
        <v>6.0755148255307574E-4</v>
      </c>
      <c r="BL54" s="217">
        <v>3.4063154085862855E-3</v>
      </c>
      <c r="BM54" s="217">
        <v>3.113102112862404E-6</v>
      </c>
      <c r="BN54" s="217">
        <v>3.7511320750806699E-4</v>
      </c>
      <c r="BO54" s="217">
        <v>4.3750873270923573E-3</v>
      </c>
      <c r="BP54" s="217">
        <v>1.8880898622323187E-3</v>
      </c>
      <c r="BQ54" s="217">
        <v>5.7984187459868579E-3</v>
      </c>
      <c r="BR54" s="217">
        <v>1.5685909986115066E-3</v>
      </c>
      <c r="BS54" s="217">
        <v>1.9604096511711586E-4</v>
      </c>
      <c r="BT54" s="217">
        <v>4.6811028582638609E-4</v>
      </c>
      <c r="BU54" s="217">
        <v>8.9916102105522637E-3</v>
      </c>
    </row>
    <row r="55" spans="1:73" x14ac:dyDescent="0.25">
      <c r="A55" s="210">
        <v>50</v>
      </c>
      <c r="B55" s="212" t="s">
        <v>408</v>
      </c>
      <c r="C55" s="214" t="s">
        <v>409</v>
      </c>
      <c r="D55" s="217">
        <v>1.8540814109703576E-3</v>
      </c>
      <c r="E55" s="217">
        <v>3.618556211203557E-3</v>
      </c>
      <c r="F55" s="217">
        <v>4.5442142750710176E-3</v>
      </c>
      <c r="G55" s="217">
        <v>4.503622589176557E-3</v>
      </c>
      <c r="H55" s="217">
        <v>4.5652268388008937E-3</v>
      </c>
      <c r="I55" s="217">
        <v>2.4046624390937307E-3</v>
      </c>
      <c r="J55" s="217">
        <v>4.5930753683391121E-3</v>
      </c>
      <c r="K55" s="217">
        <v>8.4055118110236225E-3</v>
      </c>
      <c r="L55" s="217">
        <v>2.9044503745769669E-3</v>
      </c>
      <c r="M55" s="217">
        <v>2.731342665462105E-3</v>
      </c>
      <c r="N55" s="217">
        <v>1.2164223651920143E-2</v>
      </c>
      <c r="O55" s="217">
        <v>6.7734033867016931E-3</v>
      </c>
      <c r="P55" s="217">
        <v>1.1213658195320804E-2</v>
      </c>
      <c r="Q55" s="217">
        <v>4.0076969569366365E-3</v>
      </c>
      <c r="R55" s="217">
        <v>1.6781836130306022E-3</v>
      </c>
      <c r="S55" s="217">
        <v>2.4620197551672219E-3</v>
      </c>
      <c r="T55" s="217">
        <v>7.9185990890751415E-3</v>
      </c>
      <c r="U55" s="217">
        <v>3.1992766852711563E-3</v>
      </c>
      <c r="V55" s="217">
        <v>8.2999093865681398E-3</v>
      </c>
      <c r="W55" s="217">
        <v>2.1192108575197157E-3</v>
      </c>
      <c r="X55" s="217">
        <v>1.0228024787918898E-3</v>
      </c>
      <c r="Y55" s="217">
        <v>1.6049837395169827E-3</v>
      </c>
      <c r="Z55" s="217">
        <v>3.7473752220965918E-4</v>
      </c>
      <c r="AA55" s="217">
        <v>2.17106291872647E-3</v>
      </c>
      <c r="AB55" s="217">
        <v>3.3824719393869044E-3</v>
      </c>
      <c r="AC55" s="217">
        <v>5.5556912771013696E-4</v>
      </c>
      <c r="AD55" s="217">
        <v>2.4281119353387372E-3</v>
      </c>
      <c r="AE55" s="217">
        <v>2.4041094705770441E-3</v>
      </c>
      <c r="AF55" s="217">
        <v>0</v>
      </c>
      <c r="AG55" s="217">
        <v>0</v>
      </c>
      <c r="AH55" s="217">
        <v>0</v>
      </c>
      <c r="AI55" s="217">
        <v>0</v>
      </c>
      <c r="AJ55" s="217">
        <v>0</v>
      </c>
      <c r="AK55" s="217">
        <v>0</v>
      </c>
      <c r="AL55" s="217">
        <v>0</v>
      </c>
      <c r="AM55" s="217">
        <v>0</v>
      </c>
      <c r="AN55" s="217">
        <v>0</v>
      </c>
      <c r="AO55" s="217">
        <v>0</v>
      </c>
      <c r="AP55" s="217">
        <v>0</v>
      </c>
      <c r="AQ55" s="217">
        <v>0</v>
      </c>
      <c r="AR55" s="217">
        <v>0</v>
      </c>
      <c r="AS55" s="217">
        <v>0</v>
      </c>
      <c r="AT55" s="217">
        <v>0</v>
      </c>
      <c r="AU55" s="217">
        <v>0</v>
      </c>
      <c r="AV55" s="217">
        <v>0</v>
      </c>
      <c r="AW55" s="217">
        <v>0</v>
      </c>
      <c r="AX55" s="217">
        <v>0</v>
      </c>
      <c r="AY55" s="217">
        <v>0</v>
      </c>
      <c r="AZ55" s="217">
        <v>0</v>
      </c>
      <c r="BA55" s="217">
        <v>0</v>
      </c>
      <c r="BB55" s="217">
        <v>0</v>
      </c>
      <c r="BC55" s="217">
        <v>0</v>
      </c>
      <c r="BD55" s="217">
        <v>0</v>
      </c>
      <c r="BE55" s="217">
        <v>0</v>
      </c>
      <c r="BF55" s="217">
        <v>0</v>
      </c>
      <c r="BG55" s="217">
        <v>0</v>
      </c>
      <c r="BH55" s="217">
        <v>0</v>
      </c>
      <c r="BI55" s="217">
        <v>0</v>
      </c>
      <c r="BJ55" s="217">
        <v>0</v>
      </c>
      <c r="BK55" s="217">
        <v>0</v>
      </c>
      <c r="BL55" s="217">
        <v>0</v>
      </c>
      <c r="BM55" s="217">
        <v>0</v>
      </c>
      <c r="BN55" s="217">
        <v>0</v>
      </c>
      <c r="BO55" s="217">
        <v>0</v>
      </c>
      <c r="BP55" s="217">
        <v>0</v>
      </c>
      <c r="BQ55" s="217">
        <v>0</v>
      </c>
      <c r="BR55" s="217">
        <v>0</v>
      </c>
      <c r="BS55" s="217">
        <v>0</v>
      </c>
      <c r="BT55" s="217">
        <v>0</v>
      </c>
      <c r="BU55" s="217">
        <v>0</v>
      </c>
    </row>
    <row r="56" spans="1:73" ht="31.75" x14ac:dyDescent="0.25">
      <c r="A56" s="210">
        <v>51</v>
      </c>
      <c r="B56" s="212" t="s">
        <v>410</v>
      </c>
      <c r="C56" s="214" t="s">
        <v>411</v>
      </c>
      <c r="D56" s="217">
        <v>2.49189717751078E-4</v>
      </c>
      <c r="E56" s="217">
        <v>1.4031951929565885E-4</v>
      </c>
      <c r="F56" s="217">
        <v>8.2405163187744115E-5</v>
      </c>
      <c r="G56" s="217">
        <v>1.5198966290156372E-5</v>
      </c>
      <c r="H56" s="217">
        <v>1.5413275697725964E-5</v>
      </c>
      <c r="I56" s="217">
        <v>7.8970851858579005E-6</v>
      </c>
      <c r="J56" s="217">
        <v>1.6330272096213354E-4</v>
      </c>
      <c r="K56" s="217">
        <v>2.952755905511811E-4</v>
      </c>
      <c r="L56" s="217">
        <v>1.8014359879196676E-4</v>
      </c>
      <c r="M56" s="217">
        <v>1.8301533385791115E-4</v>
      </c>
      <c r="N56" s="217">
        <v>2.6530476885322015E-5</v>
      </c>
      <c r="O56" s="217">
        <v>1.3715915948867065E-4</v>
      </c>
      <c r="P56" s="217">
        <v>3.0691251059478803E-4</v>
      </c>
      <c r="Q56" s="217">
        <v>3.1424701701019104E-5</v>
      </c>
      <c r="R56" s="217">
        <v>1.4102383302778171E-4</v>
      </c>
      <c r="S56" s="217">
        <v>2.1267892152117062E-4</v>
      </c>
      <c r="T56" s="217">
        <v>8.1889649148347653E-5</v>
      </c>
      <c r="U56" s="217">
        <v>8.6936866447585767E-5</v>
      </c>
      <c r="V56" s="217">
        <v>8.1481845704291144E-5</v>
      </c>
      <c r="W56" s="217">
        <v>2.2089574080346927E-4</v>
      </c>
      <c r="X56" s="217">
        <v>1.718995762675445E-4</v>
      </c>
      <c r="Y56" s="217">
        <v>1.3318239328760737E-4</v>
      </c>
      <c r="Z56" s="217">
        <v>8.0762397027943789E-5</v>
      </c>
      <c r="AA56" s="217">
        <v>1.5395903246370537E-4</v>
      </c>
      <c r="AB56" s="217">
        <v>2.9311138148989098E-4</v>
      </c>
      <c r="AC56" s="217">
        <v>1.3436433035597702E-4</v>
      </c>
      <c r="AD56" s="217">
        <v>2.5217109139987349E-4</v>
      </c>
      <c r="AE56" s="217">
        <v>4.2662853914316845E-4</v>
      </c>
      <c r="AF56" s="217">
        <v>4.8801157172410702E-4</v>
      </c>
      <c r="AG56" s="217">
        <v>3.7970919012194298E-4</v>
      </c>
      <c r="AH56" s="217">
        <v>1.8389014529540843E-5</v>
      </c>
      <c r="AI56" s="217">
        <v>1.8932775752206526E-5</v>
      </c>
      <c r="AJ56" s="217">
        <v>2.1506497701340888E-5</v>
      </c>
      <c r="AK56" s="217">
        <v>0</v>
      </c>
      <c r="AL56" s="217">
        <v>0</v>
      </c>
      <c r="AM56" s="217">
        <v>2.5036255332013815E-4</v>
      </c>
      <c r="AN56" s="217">
        <v>0</v>
      </c>
      <c r="AO56" s="217">
        <v>0</v>
      </c>
      <c r="AP56" s="217">
        <v>0</v>
      </c>
      <c r="AQ56" s="217">
        <v>0</v>
      </c>
      <c r="AR56" s="217">
        <v>8.3458660421733295E-6</v>
      </c>
      <c r="AS56" s="217">
        <v>0</v>
      </c>
      <c r="AT56" s="217">
        <v>0</v>
      </c>
      <c r="AU56" s="217">
        <v>0</v>
      </c>
      <c r="AV56" s="217">
        <v>0</v>
      </c>
      <c r="AW56" s="217">
        <v>0</v>
      </c>
      <c r="AX56" s="217">
        <v>9.4510812036897022E-5</v>
      </c>
      <c r="AY56" s="217">
        <v>9.4998337529093245E-5</v>
      </c>
      <c r="AZ56" s="217">
        <v>9.2609742544915726E-5</v>
      </c>
      <c r="BA56" s="217">
        <v>0</v>
      </c>
      <c r="BB56" s="217">
        <v>9.0889750330681851E-4</v>
      </c>
      <c r="BC56" s="217">
        <v>3.6043000542509301E-4</v>
      </c>
      <c r="BD56" s="217">
        <v>5.7583098367817E-4</v>
      </c>
      <c r="BE56" s="217">
        <v>1.1594712810958203E-4</v>
      </c>
      <c r="BF56" s="217">
        <v>0</v>
      </c>
      <c r="BG56" s="217">
        <v>0</v>
      </c>
      <c r="BH56" s="217">
        <v>2.6415331799780456E-3</v>
      </c>
      <c r="BI56" s="217">
        <v>4.6874065549339806E-5</v>
      </c>
      <c r="BJ56" s="217">
        <v>0</v>
      </c>
      <c r="BK56" s="217">
        <v>5.6506536489202156E-4</v>
      </c>
      <c r="BL56" s="217">
        <v>0</v>
      </c>
      <c r="BM56" s="217">
        <v>0</v>
      </c>
      <c r="BN56" s="217">
        <v>1.4507140621858945E-5</v>
      </c>
      <c r="BO56" s="217">
        <v>6.5114031963191754E-4</v>
      </c>
      <c r="BP56" s="217">
        <v>1.2806475692501521E-4</v>
      </c>
      <c r="BQ56" s="217">
        <v>6.3966586292143318E-4</v>
      </c>
      <c r="BR56" s="217">
        <v>2.7363198531334056E-3</v>
      </c>
      <c r="BS56" s="217">
        <v>2.4319005799338425E-4</v>
      </c>
      <c r="BT56" s="217">
        <v>3.5806050823858153E-4</v>
      </c>
      <c r="BU56" s="217">
        <v>1.1332590974388616E-3</v>
      </c>
    </row>
    <row r="57" spans="1:73" x14ac:dyDescent="0.25">
      <c r="A57" s="210">
        <v>52</v>
      </c>
      <c r="B57" s="212" t="s">
        <v>412</v>
      </c>
      <c r="C57" s="214" t="s">
        <v>413</v>
      </c>
      <c r="D57" s="217">
        <v>3.4203642744832967E-3</v>
      </c>
      <c r="E57" s="217">
        <v>4.6327643823152178E-3</v>
      </c>
      <c r="F57" s="217">
        <v>3.7468520766439353E-3</v>
      </c>
      <c r="G57" s="217">
        <v>3.5914594418962097E-3</v>
      </c>
      <c r="H57" s="217">
        <v>3.6430957506294239E-3</v>
      </c>
      <c r="I57" s="217">
        <v>1.8321237631190328E-3</v>
      </c>
      <c r="J57" s="217">
        <v>3.9339015635591812E-3</v>
      </c>
      <c r="K57" s="217">
        <v>5.4921259842519686E-3</v>
      </c>
      <c r="L57" s="217">
        <v>3.3986280847765516E-3</v>
      </c>
      <c r="M57" s="217">
        <v>3.3989270540061389E-3</v>
      </c>
      <c r="N57" s="217">
        <v>3.3826358028785568E-3</v>
      </c>
      <c r="O57" s="217">
        <v>4.6079023039511521E-3</v>
      </c>
      <c r="P57" s="217">
        <v>4.3993596039230984E-3</v>
      </c>
      <c r="Q57" s="217">
        <v>4.7377975264569798E-3</v>
      </c>
      <c r="R57" s="217">
        <v>3.257650542941757E-3</v>
      </c>
      <c r="S57" s="217">
        <v>5.7396416606043952E-3</v>
      </c>
      <c r="T57" s="217">
        <v>6.4796809683256035E-3</v>
      </c>
      <c r="U57" s="217">
        <v>4.3468433223792877E-3</v>
      </c>
      <c r="V57" s="217">
        <v>6.6520093001692857E-3</v>
      </c>
      <c r="W57" s="217">
        <v>5.6931487858982123E-3</v>
      </c>
      <c r="X57" s="217">
        <v>4.6155036227835695E-3</v>
      </c>
      <c r="Y57" s="217">
        <v>2.6595708537127311E-3</v>
      </c>
      <c r="Z57" s="217">
        <v>3.8055241479567114E-3</v>
      </c>
      <c r="AA57" s="217">
        <v>4.3349090078062041E-3</v>
      </c>
      <c r="AB57" s="217">
        <v>7.0551324972004106E-3</v>
      </c>
      <c r="AC57" s="217">
        <v>4.7200209591507164E-3</v>
      </c>
      <c r="AD57" s="217">
        <v>6.2093600108627548E-3</v>
      </c>
      <c r="AE57" s="217">
        <v>7.8753322225617317E-3</v>
      </c>
      <c r="AF57" s="217">
        <v>1.444060790223436E-3</v>
      </c>
      <c r="AG57" s="217">
        <v>1.2012692249212696E-3</v>
      </c>
      <c r="AH57" s="217">
        <v>1.2300031356440293E-3</v>
      </c>
      <c r="AI57" s="217">
        <v>1.2368325400881125E-3</v>
      </c>
      <c r="AJ57" s="217">
        <v>1.4222693291169777E-3</v>
      </c>
      <c r="AK57" s="217">
        <v>6.0395740170884947E-4</v>
      </c>
      <c r="AL57" s="217">
        <v>6.5058869240708784E-4</v>
      </c>
      <c r="AM57" s="217">
        <v>5.9283963097504408E-4</v>
      </c>
      <c r="AN57" s="217">
        <v>1.7726645938497014E-3</v>
      </c>
      <c r="AO57" s="217">
        <v>5.2168197937918475E-3</v>
      </c>
      <c r="AP57" s="217">
        <v>2.5099351600083664E-3</v>
      </c>
      <c r="AQ57" s="217">
        <v>9.9180456230098658E-4</v>
      </c>
      <c r="AR57" s="217">
        <v>4.7404519119544514E-4</v>
      </c>
      <c r="AS57" s="217">
        <v>4.2292587812045151E-4</v>
      </c>
      <c r="AT57" s="217">
        <v>2.9705999941928118E-4</v>
      </c>
      <c r="AU57" s="217">
        <v>6.1445384506309973E-4</v>
      </c>
      <c r="AV57" s="217">
        <v>1.7303228529225575E-3</v>
      </c>
      <c r="AW57" s="217">
        <v>3.9844606036457814E-4</v>
      </c>
      <c r="AX57" s="217">
        <v>1.0018146075911085E-3</v>
      </c>
      <c r="AY57" s="217">
        <v>1.0212321284377524E-3</v>
      </c>
      <c r="AZ57" s="217">
        <v>9.2609742544915721E-4</v>
      </c>
      <c r="BA57" s="217">
        <v>9.99045111578436E-4</v>
      </c>
      <c r="BB57" s="217">
        <v>1.2825106805510814E-3</v>
      </c>
      <c r="BC57" s="217">
        <v>5.7668800868014884E-4</v>
      </c>
      <c r="BD57" s="217">
        <v>4.3683729796274967E-4</v>
      </c>
      <c r="BE57" s="217">
        <v>1.3833691836522546E-3</v>
      </c>
      <c r="BF57" s="217">
        <v>2.7260857712670561E-4</v>
      </c>
      <c r="BG57" s="217">
        <v>4.3609022556390976E-4</v>
      </c>
      <c r="BH57" s="217">
        <v>1.6333037343644029E-3</v>
      </c>
      <c r="BI57" s="217">
        <v>1.6114980466445442E-3</v>
      </c>
      <c r="BJ57" s="217">
        <v>7.4638389869768874E-4</v>
      </c>
      <c r="BK57" s="217">
        <v>1.0706501650585671E-3</v>
      </c>
      <c r="BL57" s="217">
        <v>4.6384533082122767E-3</v>
      </c>
      <c r="BM57" s="217">
        <v>4.529563574214798E-4</v>
      </c>
      <c r="BN57" s="217">
        <v>5.9479276549621678E-4</v>
      </c>
      <c r="BO57" s="217">
        <v>1.8097617421730327E-3</v>
      </c>
      <c r="BP57" s="217">
        <v>1.3810226490021909E-3</v>
      </c>
      <c r="BQ57" s="217">
        <v>2.6268944770640188E-3</v>
      </c>
      <c r="BR57" s="217">
        <v>1.2316344137245903E-3</v>
      </c>
      <c r="BS57" s="217">
        <v>1.6055506889971387E-3</v>
      </c>
      <c r="BT57" s="217">
        <v>1.4290521843285926E-3</v>
      </c>
      <c r="BU57" s="217">
        <v>2.1145329513868228E-3</v>
      </c>
    </row>
    <row r="58" spans="1:73" x14ac:dyDescent="0.25">
      <c r="A58" s="210">
        <v>53</v>
      </c>
      <c r="B58" s="212" t="s">
        <v>414</v>
      </c>
      <c r="C58" s="214" t="s">
        <v>415</v>
      </c>
      <c r="D58" s="217">
        <v>1.7469357829276481E-3</v>
      </c>
      <c r="E58" s="217">
        <v>1.4192492762255661E-3</v>
      </c>
      <c r="F58" s="217">
        <v>9.5325554818897129E-4</v>
      </c>
      <c r="G58" s="217">
        <v>5.0663220967187906E-4</v>
      </c>
      <c r="H58" s="217">
        <v>5.1165121958992579E-4</v>
      </c>
      <c r="I58" s="217">
        <v>3.3562612039896077E-4</v>
      </c>
      <c r="J58" s="217">
        <v>1.4908657537796111E-3</v>
      </c>
      <c r="K58" s="217">
        <v>2.0374015748031494E-3</v>
      </c>
      <c r="L58" s="217">
        <v>1.8890734143590028E-3</v>
      </c>
      <c r="M58" s="217">
        <v>1.9162052638483462E-3</v>
      </c>
      <c r="N58" s="217">
        <v>4.3775286860781325E-4</v>
      </c>
      <c r="O58" s="217">
        <v>9.6366411819569545E-4</v>
      </c>
      <c r="P58" s="217">
        <v>1.6581684134052658E-3</v>
      </c>
      <c r="Q58" s="217">
        <v>5.3107745874722285E-4</v>
      </c>
      <c r="R58" s="217">
        <v>6.7691439853335218E-4</v>
      </c>
      <c r="S58" s="217">
        <v>2.0014715414396582E-3</v>
      </c>
      <c r="T58" s="217">
        <v>8.4879271260112721E-4</v>
      </c>
      <c r="U58" s="217">
        <v>2.6081059934275727E-4</v>
      </c>
      <c r="V58" s="217">
        <v>8.9630030274720257E-4</v>
      </c>
      <c r="W58" s="217">
        <v>2.0738884411995954E-3</v>
      </c>
      <c r="X58" s="217">
        <v>2.2604794279182101E-3</v>
      </c>
      <c r="Y58" s="217">
        <v>1.1864105034702168E-3</v>
      </c>
      <c r="Z58" s="217">
        <v>2.1127443062510095E-3</v>
      </c>
      <c r="AA58" s="217">
        <v>1.5119258109912315E-3</v>
      </c>
      <c r="AB58" s="217">
        <v>2.8062700783384009E-3</v>
      </c>
      <c r="AC58" s="217">
        <v>1.7560028001694927E-3</v>
      </c>
      <c r="AD58" s="217">
        <v>2.0849784562270348E-3</v>
      </c>
      <c r="AE58" s="217">
        <v>2.2369172052371534E-3</v>
      </c>
      <c r="AF58" s="217">
        <v>2.7239624183976827E-3</v>
      </c>
      <c r="AG58" s="217">
        <v>2.6184419119247792E-3</v>
      </c>
      <c r="AH58" s="217">
        <v>7.7756996782239512E-4</v>
      </c>
      <c r="AI58" s="217">
        <v>7.6481885495551535E-4</v>
      </c>
      <c r="AJ58" s="217">
        <v>7.5374187698567358E-4</v>
      </c>
      <c r="AK58" s="217">
        <v>8.3952771069632792E-4</v>
      </c>
      <c r="AL58" s="217">
        <v>8.5841563581490752E-4</v>
      </c>
      <c r="AM58" s="217">
        <v>6.8023033354905457E-4</v>
      </c>
      <c r="AN58" s="217">
        <v>5.4380547301365338E-4</v>
      </c>
      <c r="AO58" s="217">
        <v>7.6449458920396719E-4</v>
      </c>
      <c r="AP58" s="217">
        <v>1.9661158753398869E-2</v>
      </c>
      <c r="AQ58" s="217">
        <v>7.3080336169546376E-4</v>
      </c>
      <c r="AR58" s="217">
        <v>8.1038359269503034E-4</v>
      </c>
      <c r="AS58" s="217">
        <v>6.4262763298821848E-4</v>
      </c>
      <c r="AT58" s="217">
        <v>5.762517281968011E-4</v>
      </c>
      <c r="AU58" s="217">
        <v>1.011485560334641E-3</v>
      </c>
      <c r="AV58" s="217">
        <v>9.5660125202222694E-4</v>
      </c>
      <c r="AW58" s="217">
        <v>5.4786333300129494E-4</v>
      </c>
      <c r="AX58" s="217">
        <v>2.5423408437925299E-3</v>
      </c>
      <c r="AY58" s="217">
        <v>2.5768299054766543E-3</v>
      </c>
      <c r="AZ58" s="217">
        <v>2.4078533061678087E-3</v>
      </c>
      <c r="BA58" s="217">
        <v>1.2087893891473895E-3</v>
      </c>
      <c r="BB58" s="217">
        <v>5.4519774352118954E-3</v>
      </c>
      <c r="BC58" s="217">
        <v>5.4431145129627406E-3</v>
      </c>
      <c r="BD58" s="217">
        <v>1.4944433877673016E-3</v>
      </c>
      <c r="BE58" s="217">
        <v>2.8163157600134339E-2</v>
      </c>
      <c r="BF58" s="217">
        <v>6.0260843364850711E-4</v>
      </c>
      <c r="BG58" s="217">
        <v>7.3082706766917297E-4</v>
      </c>
      <c r="BH58" s="217">
        <v>1.1068149877991651E-2</v>
      </c>
      <c r="BI58" s="217">
        <v>8.7282742747046534E-4</v>
      </c>
      <c r="BJ58" s="217">
        <v>1.3898182941267309E-3</v>
      </c>
      <c r="BK58" s="217">
        <v>3.1269782598535929E-3</v>
      </c>
      <c r="BL58" s="217">
        <v>2.2552802567837771E-3</v>
      </c>
      <c r="BM58" s="217">
        <v>5.6502803348452632E-4</v>
      </c>
      <c r="BN58" s="217">
        <v>4.9738767846373524E-5</v>
      </c>
      <c r="BO58" s="217">
        <v>2.8829010109279402E-3</v>
      </c>
      <c r="BP58" s="217">
        <v>3.3360292310692023E-3</v>
      </c>
      <c r="BQ58" s="217">
        <v>2.5026165379821406E-3</v>
      </c>
      <c r="BR58" s="217">
        <v>1.8038796484032324E-2</v>
      </c>
      <c r="BS58" s="217">
        <v>3.3004365013387861E-4</v>
      </c>
      <c r="BT58" s="217">
        <v>4.0750316193745024E-4</v>
      </c>
      <c r="BU58" s="217">
        <v>3.9397159201992465E-3</v>
      </c>
    </row>
    <row r="59" spans="1:73" x14ac:dyDescent="0.25">
      <c r="A59" s="210">
        <v>54</v>
      </c>
      <c r="B59" s="212" t="s">
        <v>416</v>
      </c>
      <c r="C59" s="214" t="s">
        <v>417</v>
      </c>
      <c r="D59" s="217">
        <v>0</v>
      </c>
      <c r="E59" s="217">
        <v>0</v>
      </c>
      <c r="F59" s="217">
        <v>0</v>
      </c>
      <c r="G59" s="217">
        <v>0</v>
      </c>
      <c r="H59" s="217">
        <v>0</v>
      </c>
      <c r="I59" s="217">
        <v>0</v>
      </c>
      <c r="J59" s="217">
        <v>0</v>
      </c>
      <c r="K59" s="217">
        <v>0</v>
      </c>
      <c r="L59" s="217">
        <v>0</v>
      </c>
      <c r="M59" s="217">
        <v>0</v>
      </c>
      <c r="N59" s="217">
        <v>0</v>
      </c>
      <c r="O59" s="217">
        <v>0</v>
      </c>
      <c r="P59" s="217">
        <v>0</v>
      </c>
      <c r="Q59" s="217">
        <v>0</v>
      </c>
      <c r="R59" s="217">
        <v>0</v>
      </c>
      <c r="S59" s="217">
        <v>0</v>
      </c>
      <c r="T59" s="217">
        <v>0</v>
      </c>
      <c r="U59" s="217">
        <v>0</v>
      </c>
      <c r="V59" s="217">
        <v>0</v>
      </c>
      <c r="W59" s="217">
        <v>0</v>
      </c>
      <c r="X59" s="217">
        <v>0</v>
      </c>
      <c r="Y59" s="217">
        <v>0</v>
      </c>
      <c r="Z59" s="217">
        <v>0</v>
      </c>
      <c r="AA59" s="217">
        <v>0</v>
      </c>
      <c r="AB59" s="217">
        <v>0</v>
      </c>
      <c r="AC59" s="217">
        <v>0</v>
      </c>
      <c r="AD59" s="217">
        <v>0</v>
      </c>
      <c r="AE59" s="217">
        <v>0</v>
      </c>
      <c r="AF59" s="217">
        <v>0</v>
      </c>
      <c r="AG59" s="217">
        <v>0</v>
      </c>
      <c r="AH59" s="217">
        <v>0</v>
      </c>
      <c r="AI59" s="217">
        <v>0</v>
      </c>
      <c r="AJ59" s="217">
        <v>0</v>
      </c>
      <c r="AK59" s="217">
        <v>0</v>
      </c>
      <c r="AL59" s="217">
        <v>0</v>
      </c>
      <c r="AM59" s="217">
        <v>0</v>
      </c>
      <c r="AN59" s="217">
        <v>0</v>
      </c>
      <c r="AO59" s="217">
        <v>0</v>
      </c>
      <c r="AP59" s="217">
        <v>0</v>
      </c>
      <c r="AQ59" s="217">
        <v>0</v>
      </c>
      <c r="AR59" s="217">
        <v>0</v>
      </c>
      <c r="AS59" s="217">
        <v>0</v>
      </c>
      <c r="AT59" s="217">
        <v>0</v>
      </c>
      <c r="AU59" s="217">
        <v>0</v>
      </c>
      <c r="AV59" s="217">
        <v>0</v>
      </c>
      <c r="AW59" s="217">
        <v>0</v>
      </c>
      <c r="AX59" s="217">
        <v>0</v>
      </c>
      <c r="AY59" s="217">
        <v>0</v>
      </c>
      <c r="AZ59" s="217">
        <v>0</v>
      </c>
      <c r="BA59" s="217">
        <v>0</v>
      </c>
      <c r="BB59" s="217">
        <v>0</v>
      </c>
      <c r="BC59" s="217">
        <v>0</v>
      </c>
      <c r="BD59" s="217">
        <v>0</v>
      </c>
      <c r="BE59" s="217">
        <v>0</v>
      </c>
      <c r="BF59" s="217">
        <v>0</v>
      </c>
      <c r="BG59" s="217">
        <v>0</v>
      </c>
      <c r="BH59" s="217">
        <v>0</v>
      </c>
      <c r="BI59" s="217">
        <v>0</v>
      </c>
      <c r="BJ59" s="217">
        <v>0</v>
      </c>
      <c r="BK59" s="217">
        <v>0</v>
      </c>
      <c r="BL59" s="217">
        <v>0</v>
      </c>
      <c r="BM59" s="217">
        <v>0</v>
      </c>
      <c r="BN59" s="217">
        <v>0</v>
      </c>
      <c r="BO59" s="217">
        <v>0</v>
      </c>
      <c r="BP59" s="217">
        <v>0</v>
      </c>
      <c r="BQ59" s="217">
        <v>0</v>
      </c>
      <c r="BR59" s="217">
        <v>0</v>
      </c>
      <c r="BS59" s="217">
        <v>0</v>
      </c>
      <c r="BT59" s="217">
        <v>0</v>
      </c>
      <c r="BU59" s="217">
        <v>0</v>
      </c>
    </row>
    <row r="60" spans="1:73" x14ac:dyDescent="0.25">
      <c r="A60" s="210">
        <v>55</v>
      </c>
      <c r="B60" s="212" t="s">
        <v>418</v>
      </c>
      <c r="C60" s="214" t="s">
        <v>419</v>
      </c>
      <c r="D60" s="217">
        <v>0</v>
      </c>
      <c r="E60" s="217">
        <v>0</v>
      </c>
      <c r="F60" s="217">
        <v>0</v>
      </c>
      <c r="G60" s="217">
        <v>0</v>
      </c>
      <c r="H60" s="217">
        <v>0</v>
      </c>
      <c r="I60" s="217">
        <v>0</v>
      </c>
      <c r="J60" s="217">
        <v>0</v>
      </c>
      <c r="K60" s="217">
        <v>0</v>
      </c>
      <c r="L60" s="217">
        <v>0</v>
      </c>
      <c r="M60" s="217">
        <v>0</v>
      </c>
      <c r="N60" s="217">
        <v>0</v>
      </c>
      <c r="O60" s="217">
        <v>0</v>
      </c>
      <c r="P60" s="217">
        <v>0</v>
      </c>
      <c r="Q60" s="217">
        <v>0</v>
      </c>
      <c r="R60" s="217">
        <v>0</v>
      </c>
      <c r="S60" s="217">
        <v>0</v>
      </c>
      <c r="T60" s="217">
        <v>0</v>
      </c>
      <c r="U60" s="217">
        <v>0</v>
      </c>
      <c r="V60" s="217">
        <v>0</v>
      </c>
      <c r="W60" s="217">
        <v>0</v>
      </c>
      <c r="X60" s="217">
        <v>0</v>
      </c>
      <c r="Y60" s="217">
        <v>0</v>
      </c>
      <c r="Z60" s="217">
        <v>0</v>
      </c>
      <c r="AA60" s="217">
        <v>0</v>
      </c>
      <c r="AB60" s="217">
        <v>0</v>
      </c>
      <c r="AC60" s="217">
        <v>0</v>
      </c>
      <c r="AD60" s="217">
        <v>0</v>
      </c>
      <c r="AE60" s="217">
        <v>0</v>
      </c>
      <c r="AF60" s="217">
        <v>0</v>
      </c>
      <c r="AG60" s="217">
        <v>0</v>
      </c>
      <c r="AH60" s="217">
        <v>0</v>
      </c>
      <c r="AI60" s="217">
        <v>0</v>
      </c>
      <c r="AJ60" s="217">
        <v>0</v>
      </c>
      <c r="AK60" s="217">
        <v>0</v>
      </c>
      <c r="AL60" s="217">
        <v>0</v>
      </c>
      <c r="AM60" s="217">
        <v>0</v>
      </c>
      <c r="AN60" s="217">
        <v>0</v>
      </c>
      <c r="AO60" s="217">
        <v>0</v>
      </c>
      <c r="AP60" s="217">
        <v>0</v>
      </c>
      <c r="AQ60" s="217">
        <v>0</v>
      </c>
      <c r="AR60" s="217">
        <v>0</v>
      </c>
      <c r="AS60" s="217">
        <v>0</v>
      </c>
      <c r="AT60" s="217">
        <v>0</v>
      </c>
      <c r="AU60" s="217">
        <v>0</v>
      </c>
      <c r="AV60" s="217">
        <v>0</v>
      </c>
      <c r="AW60" s="217">
        <v>0</v>
      </c>
      <c r="AX60" s="217">
        <v>0</v>
      </c>
      <c r="AY60" s="217">
        <v>0</v>
      </c>
      <c r="AZ60" s="217">
        <v>0</v>
      </c>
      <c r="BA60" s="217">
        <v>0</v>
      </c>
      <c r="BB60" s="217">
        <v>0</v>
      </c>
      <c r="BC60" s="217">
        <v>0</v>
      </c>
      <c r="BD60" s="217">
        <v>0</v>
      </c>
      <c r="BE60" s="217">
        <v>0</v>
      </c>
      <c r="BF60" s="217">
        <v>0</v>
      </c>
      <c r="BG60" s="217">
        <v>0</v>
      </c>
      <c r="BH60" s="217">
        <v>0</v>
      </c>
      <c r="BI60" s="217">
        <v>0</v>
      </c>
      <c r="BJ60" s="217">
        <v>0</v>
      </c>
      <c r="BK60" s="217">
        <v>0</v>
      </c>
      <c r="BL60" s="217">
        <v>0</v>
      </c>
      <c r="BM60" s="217">
        <v>0</v>
      </c>
      <c r="BN60" s="217">
        <v>0</v>
      </c>
      <c r="BO60" s="217">
        <v>0</v>
      </c>
      <c r="BP60" s="217">
        <v>0</v>
      </c>
      <c r="BQ60" s="217">
        <v>0</v>
      </c>
      <c r="BR60" s="217">
        <v>0</v>
      </c>
      <c r="BS60" s="217">
        <v>0</v>
      </c>
      <c r="BT60" s="217">
        <v>0</v>
      </c>
      <c r="BU60" s="217">
        <v>0</v>
      </c>
    </row>
    <row r="61" spans="1:73" x14ac:dyDescent="0.25">
      <c r="A61" s="210">
        <v>56</v>
      </c>
      <c r="B61" s="212" t="s">
        <v>420</v>
      </c>
      <c r="C61" s="214" t="s">
        <v>421</v>
      </c>
      <c r="D61" s="217">
        <v>0</v>
      </c>
      <c r="E61" s="217">
        <v>0</v>
      </c>
      <c r="F61" s="217">
        <v>0</v>
      </c>
      <c r="G61" s="217">
        <v>0</v>
      </c>
      <c r="H61" s="217">
        <v>0</v>
      </c>
      <c r="I61" s="217">
        <v>0</v>
      </c>
      <c r="J61" s="217">
        <v>0</v>
      </c>
      <c r="K61" s="217">
        <v>0</v>
      </c>
      <c r="L61" s="217">
        <v>0</v>
      </c>
      <c r="M61" s="217">
        <v>0</v>
      </c>
      <c r="N61" s="217">
        <v>0</v>
      </c>
      <c r="O61" s="217">
        <v>0</v>
      </c>
      <c r="P61" s="217">
        <v>0</v>
      </c>
      <c r="Q61" s="217">
        <v>0</v>
      </c>
      <c r="R61" s="217">
        <v>0</v>
      </c>
      <c r="S61" s="217">
        <v>0</v>
      </c>
      <c r="T61" s="217">
        <v>0</v>
      </c>
      <c r="U61" s="217">
        <v>0</v>
      </c>
      <c r="V61" s="217">
        <v>0</v>
      </c>
      <c r="W61" s="217">
        <v>0</v>
      </c>
      <c r="X61" s="217">
        <v>0</v>
      </c>
      <c r="Y61" s="217">
        <v>0</v>
      </c>
      <c r="Z61" s="217">
        <v>0</v>
      </c>
      <c r="AA61" s="217">
        <v>0</v>
      </c>
      <c r="AB61" s="217">
        <v>0</v>
      </c>
      <c r="AC61" s="217">
        <v>0</v>
      </c>
      <c r="AD61" s="217">
        <v>0</v>
      </c>
      <c r="AE61" s="217">
        <v>0</v>
      </c>
      <c r="AF61" s="217">
        <v>0</v>
      </c>
      <c r="AG61" s="217">
        <v>0</v>
      </c>
      <c r="AH61" s="217">
        <v>0</v>
      </c>
      <c r="AI61" s="217">
        <v>0</v>
      </c>
      <c r="AJ61" s="217">
        <v>0</v>
      </c>
      <c r="AK61" s="217">
        <v>0</v>
      </c>
      <c r="AL61" s="217">
        <v>0</v>
      </c>
      <c r="AM61" s="217">
        <v>0</v>
      </c>
      <c r="AN61" s="217">
        <v>0</v>
      </c>
      <c r="AO61" s="217">
        <v>0</v>
      </c>
      <c r="AP61" s="217">
        <v>0</v>
      </c>
      <c r="AQ61" s="217">
        <v>0</v>
      </c>
      <c r="AR61" s="217">
        <v>0</v>
      </c>
      <c r="AS61" s="217">
        <v>0</v>
      </c>
      <c r="AT61" s="217">
        <v>0</v>
      </c>
      <c r="AU61" s="217">
        <v>0</v>
      </c>
      <c r="AV61" s="217">
        <v>0</v>
      </c>
      <c r="AW61" s="217">
        <v>0</v>
      </c>
      <c r="AX61" s="217">
        <v>0</v>
      </c>
      <c r="AY61" s="217">
        <v>0</v>
      </c>
      <c r="AZ61" s="217">
        <v>0</v>
      </c>
      <c r="BA61" s="217">
        <v>0</v>
      </c>
      <c r="BB61" s="217">
        <v>0</v>
      </c>
      <c r="BC61" s="217">
        <v>0</v>
      </c>
      <c r="BD61" s="217">
        <v>0</v>
      </c>
      <c r="BE61" s="217">
        <v>0</v>
      </c>
      <c r="BF61" s="217">
        <v>0</v>
      </c>
      <c r="BG61" s="217">
        <v>0</v>
      </c>
      <c r="BH61" s="217">
        <v>0</v>
      </c>
      <c r="BI61" s="217">
        <v>0</v>
      </c>
      <c r="BJ61" s="217">
        <v>0</v>
      </c>
      <c r="BK61" s="217">
        <v>0</v>
      </c>
      <c r="BL61" s="217">
        <v>0</v>
      </c>
      <c r="BM61" s="217">
        <v>0</v>
      </c>
      <c r="BN61" s="217">
        <v>0</v>
      </c>
      <c r="BO61" s="217">
        <v>0</v>
      </c>
      <c r="BP61" s="217">
        <v>0</v>
      </c>
      <c r="BQ61" s="217">
        <v>0</v>
      </c>
      <c r="BR61" s="217">
        <v>0</v>
      </c>
      <c r="BS61" s="217">
        <v>0</v>
      </c>
      <c r="BT61" s="217">
        <v>0</v>
      </c>
      <c r="BU61" s="217">
        <v>0</v>
      </c>
    </row>
    <row r="62" spans="1:73" x14ac:dyDescent="0.25">
      <c r="A62" s="210">
        <v>57</v>
      </c>
      <c r="B62" s="212" t="s">
        <v>422</v>
      </c>
      <c r="C62" s="214" t="s">
        <v>292</v>
      </c>
      <c r="D62" s="217">
        <v>0</v>
      </c>
      <c r="E62" s="217">
        <v>0</v>
      </c>
      <c r="F62" s="217">
        <v>0</v>
      </c>
      <c r="G62" s="217">
        <v>0</v>
      </c>
      <c r="H62" s="217">
        <v>0</v>
      </c>
      <c r="I62" s="217">
        <v>0</v>
      </c>
      <c r="J62" s="217">
        <v>0</v>
      </c>
      <c r="K62" s="217">
        <v>0</v>
      </c>
      <c r="L62" s="217">
        <v>0</v>
      </c>
      <c r="M62" s="217">
        <v>0</v>
      </c>
      <c r="N62" s="217">
        <v>0</v>
      </c>
      <c r="O62" s="217">
        <v>0</v>
      </c>
      <c r="P62" s="217">
        <v>0</v>
      </c>
      <c r="Q62" s="217">
        <v>0</v>
      </c>
      <c r="R62" s="217">
        <v>0</v>
      </c>
      <c r="S62" s="217">
        <v>0</v>
      </c>
      <c r="T62" s="217">
        <v>0</v>
      </c>
      <c r="U62" s="217">
        <v>0</v>
      </c>
      <c r="V62" s="217">
        <v>0</v>
      </c>
      <c r="W62" s="217">
        <v>0</v>
      </c>
      <c r="X62" s="217">
        <v>0</v>
      </c>
      <c r="Y62" s="217">
        <v>0</v>
      </c>
      <c r="Z62" s="217">
        <v>0</v>
      </c>
      <c r="AA62" s="217">
        <v>0</v>
      </c>
      <c r="AB62" s="217">
        <v>0</v>
      </c>
      <c r="AC62" s="217">
        <v>0</v>
      </c>
      <c r="AD62" s="217">
        <v>0</v>
      </c>
      <c r="AE62" s="217">
        <v>0</v>
      </c>
      <c r="AF62" s="217">
        <v>0</v>
      </c>
      <c r="AG62" s="217">
        <v>0</v>
      </c>
      <c r="AH62" s="217">
        <v>0</v>
      </c>
      <c r="AI62" s="217">
        <v>0</v>
      </c>
      <c r="AJ62" s="217">
        <v>0</v>
      </c>
      <c r="AK62" s="217">
        <v>0</v>
      </c>
      <c r="AL62" s="217">
        <v>0</v>
      </c>
      <c r="AM62" s="217">
        <v>0</v>
      </c>
      <c r="AN62" s="217">
        <v>0</v>
      </c>
      <c r="AO62" s="217">
        <v>0</v>
      </c>
      <c r="AP62" s="217">
        <v>0</v>
      </c>
      <c r="AQ62" s="217">
        <v>0</v>
      </c>
      <c r="AR62" s="217">
        <v>0</v>
      </c>
      <c r="AS62" s="217">
        <v>0</v>
      </c>
      <c r="AT62" s="217">
        <v>0</v>
      </c>
      <c r="AU62" s="217">
        <v>0</v>
      </c>
      <c r="AV62" s="217">
        <v>0</v>
      </c>
      <c r="AW62" s="217">
        <v>0</v>
      </c>
      <c r="AX62" s="217">
        <v>0</v>
      </c>
      <c r="AY62" s="217">
        <v>0</v>
      </c>
      <c r="AZ62" s="217">
        <v>0</v>
      </c>
      <c r="BA62" s="217">
        <v>0</v>
      </c>
      <c r="BB62" s="217">
        <v>0</v>
      </c>
      <c r="BC62" s="217">
        <v>0</v>
      </c>
      <c r="BD62" s="217">
        <v>0</v>
      </c>
      <c r="BE62" s="217">
        <v>0</v>
      </c>
      <c r="BF62" s="217">
        <v>0</v>
      </c>
      <c r="BG62" s="217">
        <v>0</v>
      </c>
      <c r="BH62" s="217">
        <v>0</v>
      </c>
      <c r="BI62" s="217">
        <v>0</v>
      </c>
      <c r="BJ62" s="217">
        <v>0</v>
      </c>
      <c r="BK62" s="217">
        <v>0</v>
      </c>
      <c r="BL62" s="217">
        <v>0</v>
      </c>
      <c r="BM62" s="217">
        <v>0</v>
      </c>
      <c r="BN62" s="217">
        <v>0</v>
      </c>
      <c r="BO62" s="217">
        <v>0</v>
      </c>
      <c r="BP62" s="217">
        <v>0</v>
      </c>
      <c r="BQ62" s="217">
        <v>0</v>
      </c>
      <c r="BR62" s="217">
        <v>0</v>
      </c>
      <c r="BS62" s="217">
        <v>0</v>
      </c>
      <c r="BT62" s="217">
        <v>0</v>
      </c>
      <c r="BU62" s="217">
        <v>0</v>
      </c>
    </row>
    <row r="63" spans="1:73" x14ac:dyDescent="0.25">
      <c r="A63" s="210">
        <v>58</v>
      </c>
      <c r="B63" s="212" t="s">
        <v>423</v>
      </c>
      <c r="C63" s="214" t="s">
        <v>293</v>
      </c>
      <c r="D63" s="217">
        <v>0</v>
      </c>
      <c r="E63" s="217">
        <v>0</v>
      </c>
      <c r="F63" s="217">
        <v>0</v>
      </c>
      <c r="G63" s="217">
        <v>0</v>
      </c>
      <c r="H63" s="217">
        <v>0</v>
      </c>
      <c r="I63" s="217">
        <v>0</v>
      </c>
      <c r="J63" s="217">
        <v>0</v>
      </c>
      <c r="K63" s="217">
        <v>0</v>
      </c>
      <c r="L63" s="217">
        <v>0</v>
      </c>
      <c r="M63" s="217">
        <v>0</v>
      </c>
      <c r="N63" s="217">
        <v>0</v>
      </c>
      <c r="O63" s="217">
        <v>0</v>
      </c>
      <c r="P63" s="217">
        <v>0</v>
      </c>
      <c r="Q63" s="217">
        <v>0</v>
      </c>
      <c r="R63" s="217">
        <v>0</v>
      </c>
      <c r="S63" s="217">
        <v>0</v>
      </c>
      <c r="T63" s="217">
        <v>0</v>
      </c>
      <c r="U63" s="217">
        <v>0</v>
      </c>
      <c r="V63" s="217">
        <v>0</v>
      </c>
      <c r="W63" s="217">
        <v>0</v>
      </c>
      <c r="X63" s="217">
        <v>0</v>
      </c>
      <c r="Y63" s="217">
        <v>0</v>
      </c>
      <c r="Z63" s="217">
        <v>0</v>
      </c>
      <c r="AA63" s="217">
        <v>0</v>
      </c>
      <c r="AB63" s="217">
        <v>0</v>
      </c>
      <c r="AC63" s="217">
        <v>0</v>
      </c>
      <c r="AD63" s="217">
        <v>0</v>
      </c>
      <c r="AE63" s="217">
        <v>0</v>
      </c>
      <c r="AF63" s="217">
        <v>0</v>
      </c>
      <c r="AG63" s="217">
        <v>0</v>
      </c>
      <c r="AH63" s="217">
        <v>0</v>
      </c>
      <c r="AI63" s="217">
        <v>0</v>
      </c>
      <c r="AJ63" s="217">
        <v>0</v>
      </c>
      <c r="AK63" s="217">
        <v>0</v>
      </c>
      <c r="AL63" s="217">
        <v>0</v>
      </c>
      <c r="AM63" s="217">
        <v>0</v>
      </c>
      <c r="AN63" s="217">
        <v>0</v>
      </c>
      <c r="AO63" s="217">
        <v>0</v>
      </c>
      <c r="AP63" s="217">
        <v>0</v>
      </c>
      <c r="AQ63" s="217">
        <v>0</v>
      </c>
      <c r="AR63" s="217">
        <v>0</v>
      </c>
      <c r="AS63" s="217">
        <v>0</v>
      </c>
      <c r="AT63" s="217">
        <v>0</v>
      </c>
      <c r="AU63" s="217">
        <v>0</v>
      </c>
      <c r="AV63" s="217">
        <v>0</v>
      </c>
      <c r="AW63" s="217">
        <v>0</v>
      </c>
      <c r="AX63" s="217">
        <v>0</v>
      </c>
      <c r="AY63" s="217">
        <v>0</v>
      </c>
      <c r="AZ63" s="217">
        <v>0</v>
      </c>
      <c r="BA63" s="217">
        <v>0</v>
      </c>
      <c r="BB63" s="217">
        <v>0</v>
      </c>
      <c r="BC63" s="217">
        <v>0</v>
      </c>
      <c r="BD63" s="217">
        <v>0</v>
      </c>
      <c r="BE63" s="217">
        <v>0</v>
      </c>
      <c r="BF63" s="217">
        <v>0</v>
      </c>
      <c r="BG63" s="217">
        <v>0</v>
      </c>
      <c r="BH63" s="217">
        <v>0</v>
      </c>
      <c r="BI63" s="217">
        <v>0</v>
      </c>
      <c r="BJ63" s="217">
        <v>0</v>
      </c>
      <c r="BK63" s="217">
        <v>0</v>
      </c>
      <c r="BL63" s="217">
        <v>0</v>
      </c>
      <c r="BM63" s="217">
        <v>0</v>
      </c>
      <c r="BN63" s="217">
        <v>0</v>
      </c>
      <c r="BO63" s="217">
        <v>0</v>
      </c>
      <c r="BP63" s="217">
        <v>0</v>
      </c>
      <c r="BQ63" s="217">
        <v>0</v>
      </c>
      <c r="BR63" s="217">
        <v>0</v>
      </c>
      <c r="BS63" s="217">
        <v>0</v>
      </c>
      <c r="BT63" s="217">
        <v>0</v>
      </c>
      <c r="BU63" s="217">
        <v>0</v>
      </c>
    </row>
    <row r="64" spans="1:73" ht="31.75" x14ac:dyDescent="0.25">
      <c r="A64" s="210">
        <v>59</v>
      </c>
      <c r="B64" s="212" t="s">
        <v>424</v>
      </c>
      <c r="C64" s="214" t="s">
        <v>294</v>
      </c>
      <c r="D64" s="217">
        <v>0</v>
      </c>
      <c r="E64" s="217">
        <v>0</v>
      </c>
      <c r="F64" s="217">
        <v>0</v>
      </c>
      <c r="G64" s="217">
        <v>0</v>
      </c>
      <c r="H64" s="217">
        <v>0</v>
      </c>
      <c r="I64" s="217">
        <v>0</v>
      </c>
      <c r="J64" s="217">
        <v>0</v>
      </c>
      <c r="K64" s="217">
        <v>0</v>
      </c>
      <c r="L64" s="217">
        <v>0</v>
      </c>
      <c r="M64" s="217">
        <v>0</v>
      </c>
      <c r="N64" s="217">
        <v>0</v>
      </c>
      <c r="O64" s="217">
        <v>0</v>
      </c>
      <c r="P64" s="217">
        <v>0</v>
      </c>
      <c r="Q64" s="217">
        <v>0</v>
      </c>
      <c r="R64" s="217">
        <v>0</v>
      </c>
      <c r="S64" s="217">
        <v>0</v>
      </c>
      <c r="T64" s="217">
        <v>0</v>
      </c>
      <c r="U64" s="217">
        <v>0</v>
      </c>
      <c r="V64" s="217">
        <v>0</v>
      </c>
      <c r="W64" s="217">
        <v>0</v>
      </c>
      <c r="X64" s="217">
        <v>0</v>
      </c>
      <c r="Y64" s="217">
        <v>0</v>
      </c>
      <c r="Z64" s="217">
        <v>0</v>
      </c>
      <c r="AA64" s="217">
        <v>0</v>
      </c>
      <c r="AB64" s="217">
        <v>0</v>
      </c>
      <c r="AC64" s="217">
        <v>0</v>
      </c>
      <c r="AD64" s="217">
        <v>0</v>
      </c>
      <c r="AE64" s="217">
        <v>0</v>
      </c>
      <c r="AF64" s="217">
        <v>0</v>
      </c>
      <c r="AG64" s="217">
        <v>0</v>
      </c>
      <c r="AH64" s="217">
        <v>0</v>
      </c>
      <c r="AI64" s="217">
        <v>0</v>
      </c>
      <c r="AJ64" s="217">
        <v>0</v>
      </c>
      <c r="AK64" s="217">
        <v>0</v>
      </c>
      <c r="AL64" s="217">
        <v>0</v>
      </c>
      <c r="AM64" s="217">
        <v>0</v>
      </c>
      <c r="AN64" s="217">
        <v>0</v>
      </c>
      <c r="AO64" s="217">
        <v>0</v>
      </c>
      <c r="AP64" s="217">
        <v>0</v>
      </c>
      <c r="AQ64" s="217">
        <v>0</v>
      </c>
      <c r="AR64" s="217">
        <v>0</v>
      </c>
      <c r="AS64" s="217">
        <v>0</v>
      </c>
      <c r="AT64" s="217">
        <v>0</v>
      </c>
      <c r="AU64" s="217">
        <v>0</v>
      </c>
      <c r="AV64" s="217">
        <v>0</v>
      </c>
      <c r="AW64" s="217">
        <v>0</v>
      </c>
      <c r="AX64" s="217">
        <v>0</v>
      </c>
      <c r="AY64" s="217">
        <v>0</v>
      </c>
      <c r="AZ64" s="217">
        <v>0</v>
      </c>
      <c r="BA64" s="217">
        <v>0</v>
      </c>
      <c r="BB64" s="217">
        <v>0</v>
      </c>
      <c r="BC64" s="217">
        <v>0</v>
      </c>
      <c r="BD64" s="217">
        <v>0</v>
      </c>
      <c r="BE64" s="217">
        <v>0</v>
      </c>
      <c r="BF64" s="217">
        <v>0</v>
      </c>
      <c r="BG64" s="217">
        <v>0</v>
      </c>
      <c r="BH64" s="217">
        <v>0</v>
      </c>
      <c r="BI64" s="217">
        <v>0</v>
      </c>
      <c r="BJ64" s="217">
        <v>0</v>
      </c>
      <c r="BK64" s="217">
        <v>0</v>
      </c>
      <c r="BL64" s="217">
        <v>0</v>
      </c>
      <c r="BM64" s="217">
        <v>0</v>
      </c>
      <c r="BN64" s="217">
        <v>0</v>
      </c>
      <c r="BO64" s="217">
        <v>0</v>
      </c>
      <c r="BP64" s="217">
        <v>0</v>
      </c>
      <c r="BQ64" s="217">
        <v>0</v>
      </c>
      <c r="BR64" s="217">
        <v>0</v>
      </c>
      <c r="BS64" s="217">
        <v>0</v>
      </c>
      <c r="BT64" s="217">
        <v>0</v>
      </c>
      <c r="BU64" s="217">
        <v>0</v>
      </c>
    </row>
    <row r="65" spans="1:73" x14ac:dyDescent="0.25">
      <c r="A65" s="210">
        <v>60</v>
      </c>
      <c r="B65" s="212" t="s">
        <v>425</v>
      </c>
      <c r="C65" s="214" t="s">
        <v>1</v>
      </c>
      <c r="D65" s="217">
        <v>2.62018490269096E-3</v>
      </c>
      <c r="E65" s="217">
        <v>1.3905568720852658E-3</v>
      </c>
      <c r="F65" s="217">
        <v>1.9728042052707694E-3</v>
      </c>
      <c r="G65" s="217">
        <v>2.3177860667811055E-3</v>
      </c>
      <c r="H65" s="217">
        <v>2.3275205196475806E-3</v>
      </c>
      <c r="I65" s="217">
        <v>1.9861169242432618E-3</v>
      </c>
      <c r="J65" s="217">
        <v>1.5575420514670547E-3</v>
      </c>
      <c r="K65" s="217">
        <v>1.4763779527559055E-3</v>
      </c>
      <c r="L65" s="217">
        <v>1.4314112985091413E-3</v>
      </c>
      <c r="M65" s="217">
        <v>1.4294043148468834E-3</v>
      </c>
      <c r="N65" s="217">
        <v>1.5387676593486767E-3</v>
      </c>
      <c r="O65" s="217">
        <v>1.7211054060072486E-3</v>
      </c>
      <c r="P65" s="217">
        <v>1.6346244399897752E-3</v>
      </c>
      <c r="Q65" s="217">
        <v>1.774971901079229E-3</v>
      </c>
      <c r="R65" s="217">
        <v>1.833309829361162E-3</v>
      </c>
      <c r="S65" s="217">
        <v>6.6308493234382311E-4</v>
      </c>
      <c r="T65" s="217">
        <v>8.6049123390803401E-4</v>
      </c>
      <c r="U65" s="217">
        <v>4.5207170552744594E-4</v>
      </c>
      <c r="V65" s="217">
        <v>8.9349058392981318E-4</v>
      </c>
      <c r="W65" s="217">
        <v>6.5068290673642995E-4</v>
      </c>
      <c r="X65" s="217">
        <v>6.5321838981666908E-4</v>
      </c>
      <c r="Y65" s="217">
        <v>4.9331845676940287E-4</v>
      </c>
      <c r="Z65" s="217">
        <v>6.0087223388790179E-4</v>
      </c>
      <c r="AA65" s="217">
        <v>6.2064734961931223E-4</v>
      </c>
      <c r="AB65" s="217">
        <v>8.0125461692179603E-4</v>
      </c>
      <c r="AC65" s="217">
        <v>5.1513346716413764E-4</v>
      </c>
      <c r="AD65" s="217">
        <v>6.7063574045926025E-4</v>
      </c>
      <c r="AE65" s="217">
        <v>7.1489106559125524E-4</v>
      </c>
      <c r="AF65" s="217">
        <v>3.3345657948449215E-3</v>
      </c>
      <c r="AG65" s="217">
        <v>3.1596704091566585E-3</v>
      </c>
      <c r="AH65" s="217">
        <v>4.5038818258515941E-3</v>
      </c>
      <c r="AI65" s="217">
        <v>4.5779778196003516E-3</v>
      </c>
      <c r="AJ65" s="217">
        <v>4.5019592216514435E-3</v>
      </c>
      <c r="AK65" s="217">
        <v>2.9170334832906613E-3</v>
      </c>
      <c r="AL65" s="217">
        <v>1.5090043282219954E-3</v>
      </c>
      <c r="AM65" s="217">
        <v>1.6438899727435484E-3</v>
      </c>
      <c r="AN65" s="217">
        <v>8.0858694737387278E-3</v>
      </c>
      <c r="AO65" s="217">
        <v>2.2136111985905913E-3</v>
      </c>
      <c r="AP65" s="217">
        <v>7.8435473750261449E-3</v>
      </c>
      <c r="AQ65" s="217">
        <v>2.1402098449652867E-3</v>
      </c>
      <c r="AR65" s="217">
        <v>4.8906775007135717E-3</v>
      </c>
      <c r="AS65" s="217">
        <v>4.9982149232416992E-3</v>
      </c>
      <c r="AT65" s="217">
        <v>4.6100138255744088E-3</v>
      </c>
      <c r="AU65" s="217">
        <v>6.210710403176254E-3</v>
      </c>
      <c r="AV65" s="217">
        <v>4.7689385946402194E-3</v>
      </c>
      <c r="AW65" s="217">
        <v>1.6734734535312282E-2</v>
      </c>
      <c r="AX65" s="217">
        <v>3.7804324814758807E-3</v>
      </c>
      <c r="AY65" s="217">
        <v>3.8593074621194128E-3</v>
      </c>
      <c r="AZ65" s="217">
        <v>3.4728653454343399E-3</v>
      </c>
      <c r="BA65" s="217">
        <v>1.998090223156872E-3</v>
      </c>
      <c r="BB65" s="217">
        <v>1.8560008751154723E-3</v>
      </c>
      <c r="BC65" s="217">
        <v>5.9408807790756711E-4</v>
      </c>
      <c r="BD65" s="217">
        <v>3.7308831428875988E-4</v>
      </c>
      <c r="BE65" s="217">
        <v>1.3593801226640652E-3</v>
      </c>
      <c r="BF65" s="217">
        <v>8.6086919092643872E-4</v>
      </c>
      <c r="BG65" s="217">
        <v>5.9849624060150379E-4</v>
      </c>
      <c r="BH65" s="217">
        <v>4.3384630444054453E-3</v>
      </c>
      <c r="BI65" s="217">
        <v>1.6939317481278659E-3</v>
      </c>
      <c r="BJ65" s="217">
        <v>3.4316501089548909E-4</v>
      </c>
      <c r="BK65" s="217">
        <v>2.1413003301171342E-3</v>
      </c>
      <c r="BL65" s="217">
        <v>1.0980064320717698E-3</v>
      </c>
      <c r="BM65" s="217">
        <v>1.9456888205390024E-4</v>
      </c>
      <c r="BN65" s="217">
        <v>1.0911442196298192E-3</v>
      </c>
      <c r="BO65" s="217">
        <v>3.597999201018603E-3</v>
      </c>
      <c r="BP65" s="217">
        <v>3.1675836949335966E-3</v>
      </c>
      <c r="BQ65" s="217">
        <v>2.4758114922978137E-3</v>
      </c>
      <c r="BR65" s="217">
        <v>2.370315286790721E-3</v>
      </c>
      <c r="BS65" s="217">
        <v>2.4707779021300637E-3</v>
      </c>
      <c r="BT65" s="217">
        <v>5.8573595390030769E-3</v>
      </c>
      <c r="BU65" s="217">
        <v>3.7367289171476416E-3</v>
      </c>
    </row>
    <row r="66" spans="1:73" x14ac:dyDescent="0.25">
      <c r="A66" s="210">
        <v>61</v>
      </c>
      <c r="B66" s="212" t="s">
        <v>426</v>
      </c>
      <c r="C66" s="214" t="s">
        <v>427</v>
      </c>
      <c r="D66" s="217">
        <v>6.267371676264998E-5</v>
      </c>
      <c r="E66" s="217">
        <v>0</v>
      </c>
      <c r="F66" s="217">
        <v>0</v>
      </c>
      <c r="G66" s="217">
        <v>0</v>
      </c>
      <c r="H66" s="217">
        <v>0</v>
      </c>
      <c r="I66" s="217">
        <v>0</v>
      </c>
      <c r="J66" s="217">
        <v>0</v>
      </c>
      <c r="K66" s="217">
        <v>0</v>
      </c>
      <c r="L66" s="217">
        <v>0</v>
      </c>
      <c r="M66" s="217">
        <v>0</v>
      </c>
      <c r="N66" s="217">
        <v>0</v>
      </c>
      <c r="O66" s="217">
        <v>0</v>
      </c>
      <c r="P66" s="217">
        <v>0</v>
      </c>
      <c r="Q66" s="217">
        <v>0</v>
      </c>
      <c r="R66" s="217">
        <v>0</v>
      </c>
      <c r="S66" s="217">
        <v>0</v>
      </c>
      <c r="T66" s="217">
        <v>0</v>
      </c>
      <c r="U66" s="217">
        <v>0</v>
      </c>
      <c r="V66" s="217">
        <v>0</v>
      </c>
      <c r="W66" s="217">
        <v>0</v>
      </c>
      <c r="X66" s="217">
        <v>0</v>
      </c>
      <c r="Y66" s="217">
        <v>0</v>
      </c>
      <c r="Z66" s="217">
        <v>0</v>
      </c>
      <c r="AA66" s="217">
        <v>0</v>
      </c>
      <c r="AB66" s="217">
        <v>0</v>
      </c>
      <c r="AC66" s="217">
        <v>0</v>
      </c>
      <c r="AD66" s="217">
        <v>0</v>
      </c>
      <c r="AE66" s="217">
        <v>0</v>
      </c>
      <c r="AF66" s="217">
        <v>1.7574109396058197E-4</v>
      </c>
      <c r="AG66" s="217">
        <v>2.8098480069023782E-4</v>
      </c>
      <c r="AH66" s="217">
        <v>5.0601495153702045E-4</v>
      </c>
      <c r="AI66" s="217">
        <v>4.9551644123878454E-4</v>
      </c>
      <c r="AJ66" s="217">
        <v>4.8369330679242154E-4</v>
      </c>
      <c r="AK66" s="217">
        <v>4.7383285007767089E-4</v>
      </c>
      <c r="AL66" s="217">
        <v>7.2287632489676423E-4</v>
      </c>
      <c r="AM66" s="217">
        <v>5.5032523512822814E-4</v>
      </c>
      <c r="AN66" s="217">
        <v>4.5905656812840874E-4</v>
      </c>
      <c r="AO66" s="217">
        <v>4.9520992793212202E-4</v>
      </c>
      <c r="AP66" s="217">
        <v>7.320644216691069E-4</v>
      </c>
      <c r="AQ66" s="217">
        <v>5.7420264133215015E-4</v>
      </c>
      <c r="AR66" s="217">
        <v>5.441504659497011E-4</v>
      </c>
      <c r="AS66" s="217">
        <v>5.4193099534049192E-4</v>
      </c>
      <c r="AT66" s="217">
        <v>4.8579360807288468E-4</v>
      </c>
      <c r="AU66" s="217">
        <v>8.6023538308833958E-4</v>
      </c>
      <c r="AV66" s="217">
        <v>8.1592459731307594E-4</v>
      </c>
      <c r="AW66" s="217">
        <v>3.9844606036457814E-4</v>
      </c>
      <c r="AX66" s="217">
        <v>5.6706487222138208E-4</v>
      </c>
      <c r="AY66" s="217">
        <v>5.6999002517455941E-4</v>
      </c>
      <c r="AZ66" s="217">
        <v>5.556584552694943E-4</v>
      </c>
      <c r="BA66" s="217">
        <v>8.6105545528307199E-4</v>
      </c>
      <c r="BB66" s="217">
        <v>3.0765778319898943E-5</v>
      </c>
      <c r="BC66" s="217">
        <v>3.2935845323327465E-5</v>
      </c>
      <c r="BD66" s="217">
        <v>3.1351959183929405E-5</v>
      </c>
      <c r="BE66" s="217">
        <v>3.1985414650919184E-5</v>
      </c>
      <c r="BF66" s="217">
        <v>2.8695639697547956E-5</v>
      </c>
      <c r="BG66" s="217">
        <v>3.9097744360902257E-5</v>
      </c>
      <c r="BH66" s="217">
        <v>2.7967529698020599E-5</v>
      </c>
      <c r="BI66" s="217">
        <v>2.7477900494440575E-5</v>
      </c>
      <c r="BJ66" s="217">
        <v>3.4316501089548911E-5</v>
      </c>
      <c r="BK66" s="217">
        <v>2.1243058830527126E-5</v>
      </c>
      <c r="BL66" s="217">
        <v>4.6790046821240188E-5</v>
      </c>
      <c r="BM66" s="217">
        <v>2.9574470072192839E-5</v>
      </c>
      <c r="BN66" s="217">
        <v>9.9477535692747048E-5</v>
      </c>
      <c r="BO66" s="217">
        <v>1.7219426661969863E-5</v>
      </c>
      <c r="BP66" s="217">
        <v>0</v>
      </c>
      <c r="BQ66" s="217">
        <v>0</v>
      </c>
      <c r="BR66" s="217">
        <v>0</v>
      </c>
      <c r="BS66" s="217">
        <v>2.9778374448169498E-5</v>
      </c>
      <c r="BT66" s="217">
        <v>1.9139091754400794E-5</v>
      </c>
      <c r="BU66" s="217">
        <v>2.7200938432375916E-5</v>
      </c>
    </row>
    <row r="67" spans="1:73" x14ac:dyDescent="0.25">
      <c r="A67" s="210">
        <v>62</v>
      </c>
      <c r="B67" s="212" t="s">
        <v>428</v>
      </c>
      <c r="C67" s="214" t="s">
        <v>295</v>
      </c>
      <c r="D67" s="217">
        <v>0</v>
      </c>
      <c r="E67" s="217">
        <v>0</v>
      </c>
      <c r="F67" s="217">
        <v>0</v>
      </c>
      <c r="G67" s="217">
        <v>0</v>
      </c>
      <c r="H67" s="217">
        <v>0</v>
      </c>
      <c r="I67" s="217">
        <v>0</v>
      </c>
      <c r="J67" s="217">
        <v>0</v>
      </c>
      <c r="K67" s="217">
        <v>0</v>
      </c>
      <c r="L67" s="217">
        <v>0</v>
      </c>
      <c r="M67" s="217">
        <v>0</v>
      </c>
      <c r="N67" s="217">
        <v>0</v>
      </c>
      <c r="O67" s="217">
        <v>0</v>
      </c>
      <c r="P67" s="217">
        <v>0</v>
      </c>
      <c r="Q67" s="217">
        <v>0</v>
      </c>
      <c r="R67" s="217">
        <v>0</v>
      </c>
      <c r="S67" s="217">
        <v>0</v>
      </c>
      <c r="T67" s="217">
        <v>0</v>
      </c>
      <c r="U67" s="217">
        <v>0</v>
      </c>
      <c r="V67" s="217">
        <v>0</v>
      </c>
      <c r="W67" s="217">
        <v>0</v>
      </c>
      <c r="X67" s="217">
        <v>0</v>
      </c>
      <c r="Y67" s="217">
        <v>0</v>
      </c>
      <c r="Z67" s="217">
        <v>0</v>
      </c>
      <c r="AA67" s="217">
        <v>0</v>
      </c>
      <c r="AB67" s="217">
        <v>0</v>
      </c>
      <c r="AC67" s="217">
        <v>0</v>
      </c>
      <c r="AD67" s="217">
        <v>0</v>
      </c>
      <c r="AE67" s="217">
        <v>0</v>
      </c>
      <c r="AF67" s="217">
        <v>0</v>
      </c>
      <c r="AG67" s="217">
        <v>0</v>
      </c>
      <c r="AH67" s="217">
        <v>0</v>
      </c>
      <c r="AI67" s="217">
        <v>0</v>
      </c>
      <c r="AJ67" s="217">
        <v>0</v>
      </c>
      <c r="AK67" s="217">
        <v>0</v>
      </c>
      <c r="AL67" s="217">
        <v>0</v>
      </c>
      <c r="AM67" s="217">
        <v>0</v>
      </c>
      <c r="AN67" s="217">
        <v>0</v>
      </c>
      <c r="AO67" s="217">
        <v>0</v>
      </c>
      <c r="AP67" s="217">
        <v>0</v>
      </c>
      <c r="AQ67" s="217">
        <v>0</v>
      </c>
      <c r="AR67" s="217">
        <v>0</v>
      </c>
      <c r="AS67" s="217">
        <v>0</v>
      </c>
      <c r="AT67" s="217">
        <v>0</v>
      </c>
      <c r="AU67" s="217">
        <v>0</v>
      </c>
      <c r="AV67" s="217">
        <v>0</v>
      </c>
      <c r="AW67" s="217">
        <v>0</v>
      </c>
      <c r="AX67" s="217">
        <v>0</v>
      </c>
      <c r="AY67" s="217">
        <v>0</v>
      </c>
      <c r="AZ67" s="217">
        <v>0</v>
      </c>
      <c r="BA67" s="217">
        <v>0</v>
      </c>
      <c r="BB67" s="217">
        <v>0</v>
      </c>
      <c r="BC67" s="217">
        <v>0</v>
      </c>
      <c r="BD67" s="217">
        <v>0</v>
      </c>
      <c r="BE67" s="217">
        <v>0</v>
      </c>
      <c r="BF67" s="217">
        <v>0</v>
      </c>
      <c r="BG67" s="217">
        <v>0</v>
      </c>
      <c r="BH67" s="217">
        <v>0</v>
      </c>
      <c r="BI67" s="217">
        <v>0</v>
      </c>
      <c r="BJ67" s="217">
        <v>0</v>
      </c>
      <c r="BK67" s="217">
        <v>0</v>
      </c>
      <c r="BL67" s="217">
        <v>0</v>
      </c>
      <c r="BM67" s="217">
        <v>0</v>
      </c>
      <c r="BN67" s="217">
        <v>0</v>
      </c>
      <c r="BO67" s="217">
        <v>0</v>
      </c>
      <c r="BP67" s="217">
        <v>0</v>
      </c>
      <c r="BQ67" s="217">
        <v>0</v>
      </c>
      <c r="BR67" s="217">
        <v>0</v>
      </c>
      <c r="BS67" s="217">
        <v>0</v>
      </c>
      <c r="BT67" s="217">
        <v>0</v>
      </c>
      <c r="BU67" s="217">
        <v>0</v>
      </c>
    </row>
    <row r="68" spans="1:73" x14ac:dyDescent="0.25">
      <c r="A68" s="210">
        <v>63</v>
      </c>
      <c r="B68" s="212" t="s">
        <v>429</v>
      </c>
      <c r="C68" s="214" t="s">
        <v>296</v>
      </c>
      <c r="D68" s="217">
        <v>6.0543755486466096E-4</v>
      </c>
      <c r="E68" s="217">
        <v>6.3680058379478289E-4</v>
      </c>
      <c r="F68" s="217">
        <v>5.7659015675245431E-4</v>
      </c>
      <c r="G68" s="217">
        <v>6.2822393999313012E-4</v>
      </c>
      <c r="H68" s="217">
        <v>6.3495742517173344E-4</v>
      </c>
      <c r="I68" s="217">
        <v>3.9880280188582393E-4</v>
      </c>
      <c r="J68" s="217">
        <v>5.144374512632855E-4</v>
      </c>
      <c r="K68" s="217">
        <v>6.5944881889763783E-4</v>
      </c>
      <c r="L68" s="217">
        <v>5.9033544198718838E-4</v>
      </c>
      <c r="M68" s="217">
        <v>5.9467584090958125E-4</v>
      </c>
      <c r="N68" s="217">
        <v>3.5816143795184717E-4</v>
      </c>
      <c r="O68" s="217">
        <v>4.1212293333419396E-4</v>
      </c>
      <c r="P68" s="217">
        <v>6.0205303448183077E-4</v>
      </c>
      <c r="Q68" s="217">
        <v>2.9382096090452861E-4</v>
      </c>
      <c r="R68" s="217">
        <v>3.8076434917501059E-4</v>
      </c>
      <c r="S68" s="217">
        <v>7.1202874484706941E-4</v>
      </c>
      <c r="T68" s="217">
        <v>6.1092277936068879E-4</v>
      </c>
      <c r="U68" s="217">
        <v>5.2162119868551455E-4</v>
      </c>
      <c r="V68" s="217">
        <v>6.1813813982565698E-4</v>
      </c>
      <c r="W68" s="217">
        <v>7.1838071417675378E-4</v>
      </c>
      <c r="X68" s="217">
        <v>1.1087522669256621E-3</v>
      </c>
      <c r="Y68" s="217">
        <v>5.6262766143948424E-4</v>
      </c>
      <c r="Z68" s="217">
        <v>6.2994669681796156E-4</v>
      </c>
      <c r="AA68" s="217">
        <v>1.0091533456019438E-3</v>
      </c>
      <c r="AB68" s="217">
        <v>8.4634867561254846E-4</v>
      </c>
      <c r="AC68" s="217">
        <v>5.9347755947201139E-4</v>
      </c>
      <c r="AD68" s="217">
        <v>6.9606001031660377E-4</v>
      </c>
      <c r="AE68" s="217">
        <v>5.0734204654863282E-4</v>
      </c>
      <c r="AF68" s="217">
        <v>3.436791066757765E-4</v>
      </c>
      <c r="AG68" s="217">
        <v>4.0779950440193187E-4</v>
      </c>
      <c r="AH68" s="217">
        <v>4.8826004095677407E-4</v>
      </c>
      <c r="AI68" s="217">
        <v>4.9323145106179415E-4</v>
      </c>
      <c r="AJ68" s="217">
        <v>5.2548895326861233E-4</v>
      </c>
      <c r="AK68" s="217">
        <v>5.2992101888421335E-4</v>
      </c>
      <c r="AL68" s="217">
        <v>4.9697747336652546E-4</v>
      </c>
      <c r="AM68" s="217">
        <v>3.8262956262134318E-4</v>
      </c>
      <c r="AN68" s="217">
        <v>5.461596092604657E-4</v>
      </c>
      <c r="AO68" s="217">
        <v>5.6823627675160542E-4</v>
      </c>
      <c r="AP68" s="217">
        <v>5.229031583350763E-4</v>
      </c>
      <c r="AQ68" s="217">
        <v>5.2200240121104554E-4</v>
      </c>
      <c r="AR68" s="217">
        <v>3.6054141302188788E-4</v>
      </c>
      <c r="AS68" s="217">
        <v>3.4969195983119582E-4</v>
      </c>
      <c r="AT68" s="217">
        <v>3.4061390910857431E-4</v>
      </c>
      <c r="AU68" s="217">
        <v>3.8757857919364749E-4</v>
      </c>
      <c r="AV68" s="217">
        <v>3.9389463318562285E-4</v>
      </c>
      <c r="AW68" s="217">
        <v>3.9844606036457814E-4</v>
      </c>
      <c r="AX68" s="217">
        <v>4.7255406018448508E-4</v>
      </c>
      <c r="AY68" s="217">
        <v>4.749916876454662E-4</v>
      </c>
      <c r="AZ68" s="217">
        <v>4.630487127245786E-4</v>
      </c>
      <c r="BA68" s="217">
        <v>3.2013600260524469E-4</v>
      </c>
      <c r="BB68" s="217">
        <v>3.4324956596122548E-4</v>
      </c>
      <c r="BC68" s="217">
        <v>3.4800138454836566E-4</v>
      </c>
      <c r="BD68" s="217">
        <v>3.6681792245197404E-4</v>
      </c>
      <c r="BE68" s="217">
        <v>2.6387967087008324E-4</v>
      </c>
      <c r="BF68" s="217">
        <v>4.0173895576567142E-4</v>
      </c>
      <c r="BG68" s="217">
        <v>3.4586466165413532E-4</v>
      </c>
      <c r="BH68" s="217">
        <v>3.9713892171189247E-4</v>
      </c>
      <c r="BI68" s="217">
        <v>4.1540120159242513E-4</v>
      </c>
      <c r="BJ68" s="217">
        <v>2.7453200871639129E-4</v>
      </c>
      <c r="BK68" s="217">
        <v>2.1243058830527125E-4</v>
      </c>
      <c r="BL68" s="217">
        <v>2.0587620601345683E-4</v>
      </c>
      <c r="BM68" s="217">
        <v>2.7083988381902913E-4</v>
      </c>
      <c r="BN68" s="217">
        <v>2.1449843633748584E-4</v>
      </c>
      <c r="BO68" s="217">
        <v>2.4709877259926756E-4</v>
      </c>
      <c r="BP68" s="217">
        <v>2.688206158876445E-4</v>
      </c>
      <c r="BQ68" s="217">
        <v>3.8136269541792111E-4</v>
      </c>
      <c r="BR68" s="217">
        <v>2.5562223681076403E-4</v>
      </c>
      <c r="BS68" s="217">
        <v>1.7784306962101228E-4</v>
      </c>
      <c r="BT68" s="217">
        <v>1.6188481775597339E-4</v>
      </c>
      <c r="BU68" s="217">
        <v>2.6112900895080882E-4</v>
      </c>
    </row>
    <row r="69" spans="1:73" x14ac:dyDescent="0.25">
      <c r="A69" s="210">
        <v>64</v>
      </c>
      <c r="B69" s="212" t="s">
        <v>430</v>
      </c>
      <c r="C69" s="214" t="s">
        <v>431</v>
      </c>
      <c r="D69" s="217">
        <v>0</v>
      </c>
      <c r="E69" s="217">
        <v>0</v>
      </c>
      <c r="F69" s="217">
        <v>0</v>
      </c>
      <c r="G69" s="217">
        <v>0</v>
      </c>
      <c r="H69" s="217">
        <v>0</v>
      </c>
      <c r="I69" s="217">
        <v>0</v>
      </c>
      <c r="J69" s="217">
        <v>0</v>
      </c>
      <c r="K69" s="217">
        <v>0</v>
      </c>
      <c r="L69" s="217">
        <v>0</v>
      </c>
      <c r="M69" s="217">
        <v>0</v>
      </c>
      <c r="N69" s="217">
        <v>0</v>
      </c>
      <c r="O69" s="217">
        <v>0</v>
      </c>
      <c r="P69" s="217">
        <v>0</v>
      </c>
      <c r="Q69" s="217">
        <v>0</v>
      </c>
      <c r="R69" s="217">
        <v>0</v>
      </c>
      <c r="S69" s="217">
        <v>0</v>
      </c>
      <c r="T69" s="217">
        <v>0</v>
      </c>
      <c r="U69" s="217">
        <v>0</v>
      </c>
      <c r="V69" s="217">
        <v>0</v>
      </c>
      <c r="W69" s="217">
        <v>0</v>
      </c>
      <c r="X69" s="217">
        <v>0</v>
      </c>
      <c r="Y69" s="217">
        <v>0</v>
      </c>
      <c r="Z69" s="217">
        <v>0</v>
      </c>
      <c r="AA69" s="217">
        <v>0</v>
      </c>
      <c r="AB69" s="217">
        <v>0</v>
      </c>
      <c r="AC69" s="217">
        <v>0</v>
      </c>
      <c r="AD69" s="217">
        <v>0</v>
      </c>
      <c r="AE69" s="217">
        <v>0</v>
      </c>
      <c r="AF69" s="217">
        <v>0</v>
      </c>
      <c r="AG69" s="217">
        <v>0</v>
      </c>
      <c r="AH69" s="217">
        <v>0</v>
      </c>
      <c r="AI69" s="217">
        <v>0</v>
      </c>
      <c r="AJ69" s="217">
        <v>0</v>
      </c>
      <c r="AK69" s="217">
        <v>0</v>
      </c>
      <c r="AL69" s="217">
        <v>0</v>
      </c>
      <c r="AM69" s="217">
        <v>0</v>
      </c>
      <c r="AN69" s="217">
        <v>0</v>
      </c>
      <c r="AO69" s="217">
        <v>0</v>
      </c>
      <c r="AP69" s="217">
        <v>0</v>
      </c>
      <c r="AQ69" s="217">
        <v>0</v>
      </c>
      <c r="AR69" s="217">
        <v>0</v>
      </c>
      <c r="AS69" s="217">
        <v>0</v>
      </c>
      <c r="AT69" s="217">
        <v>0</v>
      </c>
      <c r="AU69" s="217">
        <v>0</v>
      </c>
      <c r="AV69" s="217">
        <v>0</v>
      </c>
      <c r="AW69" s="217">
        <v>0</v>
      </c>
      <c r="AX69" s="217">
        <v>0</v>
      </c>
      <c r="AY69" s="217">
        <v>0</v>
      </c>
      <c r="AZ69" s="217">
        <v>0</v>
      </c>
      <c r="BA69" s="217">
        <v>0</v>
      </c>
      <c r="BB69" s="217">
        <v>0</v>
      </c>
      <c r="BC69" s="217">
        <v>0</v>
      </c>
      <c r="BD69" s="217">
        <v>0</v>
      </c>
      <c r="BE69" s="217">
        <v>0</v>
      </c>
      <c r="BF69" s="217">
        <v>0</v>
      </c>
      <c r="BG69" s="217">
        <v>0</v>
      </c>
      <c r="BH69" s="217">
        <v>0</v>
      </c>
      <c r="BI69" s="217">
        <v>0</v>
      </c>
      <c r="BJ69" s="217">
        <v>0</v>
      </c>
      <c r="BK69" s="217">
        <v>0</v>
      </c>
      <c r="BL69" s="217">
        <v>0</v>
      </c>
      <c r="BM69" s="217">
        <v>0</v>
      </c>
      <c r="BN69" s="217">
        <v>0</v>
      </c>
      <c r="BO69" s="217">
        <v>0</v>
      </c>
      <c r="BP69" s="217">
        <v>0</v>
      </c>
      <c r="BQ69" s="217">
        <v>0</v>
      </c>
      <c r="BR69" s="217">
        <v>0</v>
      </c>
      <c r="BS69" s="217">
        <v>0</v>
      </c>
      <c r="BT69" s="217">
        <v>0</v>
      </c>
      <c r="BU69" s="217">
        <v>0</v>
      </c>
    </row>
    <row r="70" spans="1:73" x14ac:dyDescent="0.25">
      <c r="A70" s="210">
        <v>65</v>
      </c>
      <c r="B70" s="212" t="s">
        <v>432</v>
      </c>
      <c r="C70" s="214" t="s">
        <v>433</v>
      </c>
      <c r="D70" s="217">
        <v>0</v>
      </c>
      <c r="E70" s="217">
        <v>0</v>
      </c>
      <c r="F70" s="217">
        <v>0</v>
      </c>
      <c r="G70" s="217">
        <v>0</v>
      </c>
      <c r="H70" s="217">
        <v>0</v>
      </c>
      <c r="I70" s="217">
        <v>0</v>
      </c>
      <c r="J70" s="217">
        <v>0</v>
      </c>
      <c r="K70" s="217">
        <v>0</v>
      </c>
      <c r="L70" s="217">
        <v>0</v>
      </c>
      <c r="M70" s="217">
        <v>0</v>
      </c>
      <c r="N70" s="217">
        <v>0</v>
      </c>
      <c r="O70" s="217">
        <v>0</v>
      </c>
      <c r="P70" s="217">
        <v>0</v>
      </c>
      <c r="Q70" s="217">
        <v>0</v>
      </c>
      <c r="R70" s="217">
        <v>0</v>
      </c>
      <c r="S70" s="217">
        <v>0</v>
      </c>
      <c r="T70" s="217">
        <v>0</v>
      </c>
      <c r="U70" s="217">
        <v>0</v>
      </c>
      <c r="V70" s="217">
        <v>0</v>
      </c>
      <c r="W70" s="217">
        <v>0</v>
      </c>
      <c r="X70" s="217">
        <v>0</v>
      </c>
      <c r="Y70" s="217">
        <v>0</v>
      </c>
      <c r="Z70" s="217">
        <v>0</v>
      </c>
      <c r="AA70" s="217">
        <v>0</v>
      </c>
      <c r="AB70" s="217">
        <v>0</v>
      </c>
      <c r="AC70" s="217">
        <v>0</v>
      </c>
      <c r="AD70" s="217">
        <v>0</v>
      </c>
      <c r="AE70" s="217">
        <v>0</v>
      </c>
      <c r="AF70" s="217">
        <v>0</v>
      </c>
      <c r="AG70" s="217">
        <v>0</v>
      </c>
      <c r="AH70" s="217">
        <v>0</v>
      </c>
      <c r="AI70" s="217">
        <v>0</v>
      </c>
      <c r="AJ70" s="217">
        <v>0</v>
      </c>
      <c r="AK70" s="217">
        <v>0</v>
      </c>
      <c r="AL70" s="217">
        <v>0</v>
      </c>
      <c r="AM70" s="217">
        <v>0</v>
      </c>
      <c r="AN70" s="217">
        <v>0</v>
      </c>
      <c r="AO70" s="217">
        <v>0</v>
      </c>
      <c r="AP70" s="217">
        <v>0</v>
      </c>
      <c r="AQ70" s="217">
        <v>0</v>
      </c>
      <c r="AR70" s="217">
        <v>0</v>
      </c>
      <c r="AS70" s="217">
        <v>0</v>
      </c>
      <c r="AT70" s="217">
        <v>0</v>
      </c>
      <c r="AU70" s="217">
        <v>0</v>
      </c>
      <c r="AV70" s="217">
        <v>0</v>
      </c>
      <c r="AW70" s="217">
        <v>0</v>
      </c>
      <c r="AX70" s="217">
        <v>0</v>
      </c>
      <c r="AY70" s="217">
        <v>0</v>
      </c>
      <c r="AZ70" s="217">
        <v>0</v>
      </c>
      <c r="BA70" s="217">
        <v>0</v>
      </c>
      <c r="BB70" s="217">
        <v>0</v>
      </c>
      <c r="BC70" s="217">
        <v>0</v>
      </c>
      <c r="BD70" s="217">
        <v>0</v>
      </c>
      <c r="BE70" s="217">
        <v>0</v>
      </c>
      <c r="BF70" s="217">
        <v>0</v>
      </c>
      <c r="BG70" s="217">
        <v>0</v>
      </c>
      <c r="BH70" s="217">
        <v>0</v>
      </c>
      <c r="BI70" s="217">
        <v>0</v>
      </c>
      <c r="BJ70" s="217">
        <v>0</v>
      </c>
      <c r="BK70" s="217">
        <v>0</v>
      </c>
      <c r="BL70" s="217">
        <v>0</v>
      </c>
      <c r="BM70" s="217">
        <v>0</v>
      </c>
      <c r="BN70" s="217">
        <v>0</v>
      </c>
      <c r="BO70" s="217">
        <v>0</v>
      </c>
      <c r="BP70" s="217">
        <v>0</v>
      </c>
      <c r="BQ70" s="217">
        <v>0</v>
      </c>
      <c r="BR70" s="217">
        <v>0</v>
      </c>
      <c r="BS70" s="217">
        <v>0</v>
      </c>
      <c r="BT70" s="217">
        <v>0</v>
      </c>
      <c r="BU70" s="217">
        <v>0</v>
      </c>
    </row>
    <row r="71" spans="1:73" x14ac:dyDescent="0.25">
      <c r="A71" s="210">
        <v>66</v>
      </c>
      <c r="B71" s="212" t="s">
        <v>434</v>
      </c>
      <c r="C71" s="214" t="s">
        <v>297</v>
      </c>
      <c r="D71" s="217">
        <v>2.4944874344448413E-3</v>
      </c>
      <c r="E71" s="217">
        <v>2.7876036927260758E-3</v>
      </c>
      <c r="F71" s="217">
        <v>4.3513615946555208E-3</v>
      </c>
      <c r="G71" s="217">
        <v>3.269691696286825E-3</v>
      </c>
      <c r="H71" s="217">
        <v>3.250231054273852E-3</v>
      </c>
      <c r="I71" s="217">
        <v>3.9327484225572338E-3</v>
      </c>
      <c r="J71" s="217">
        <v>5.6533911266857789E-3</v>
      </c>
      <c r="K71" s="217">
        <v>6.6535433070866144E-3</v>
      </c>
      <c r="L71" s="217">
        <v>5.9201515932727567E-3</v>
      </c>
      <c r="M71" s="217">
        <v>5.9214636068552883E-3</v>
      </c>
      <c r="N71" s="217">
        <v>5.8499701532135039E-3</v>
      </c>
      <c r="O71" s="217">
        <v>5.2794980942945016E-3</v>
      </c>
      <c r="P71" s="217">
        <v>4.9475978420266652E-3</v>
      </c>
      <c r="Q71" s="217">
        <v>5.4862291719695849E-3</v>
      </c>
      <c r="R71" s="217">
        <v>5.1050627556056974E-3</v>
      </c>
      <c r="S71" s="217">
        <v>8.3381201457649698E-4</v>
      </c>
      <c r="T71" s="217">
        <v>9.6187841856789301E-4</v>
      </c>
      <c r="U71" s="217">
        <v>1.1823413836871664E-3</v>
      </c>
      <c r="V71" s="217">
        <v>9.440655226428215E-4</v>
      </c>
      <c r="W71" s="217">
        <v>8.2576625915145336E-4</v>
      </c>
      <c r="X71" s="217">
        <v>1.0743723516721531E-3</v>
      </c>
      <c r="Y71" s="217">
        <v>6.6727097045117577E-4</v>
      </c>
      <c r="Z71" s="217">
        <v>1.1597480213212728E-3</v>
      </c>
      <c r="AA71" s="217">
        <v>1.430135074994888E-3</v>
      </c>
      <c r="AB71" s="217">
        <v>9.3945955605734298E-4</v>
      </c>
      <c r="AC71" s="217">
        <v>6.9625153002642634E-4</v>
      </c>
      <c r="AD71" s="217">
        <v>7.2317923149777007E-4</v>
      </c>
      <c r="AE71" s="217">
        <v>1.1818763584371559E-3</v>
      </c>
      <c r="AF71" s="217">
        <v>2.4430514935637341E-3</v>
      </c>
      <c r="AG71" s="217">
        <v>1.7184903023906E-3</v>
      </c>
      <c r="AH71" s="217">
        <v>1.6784731537825728E-3</v>
      </c>
      <c r="AI71" s="217">
        <v>1.7210872440260156E-3</v>
      </c>
      <c r="AJ71" s="217">
        <v>1.7907202708682519E-3</v>
      </c>
      <c r="AK71" s="217">
        <v>1.9864185864525087E-3</v>
      </c>
      <c r="AL71" s="217">
        <v>1.6897234094461863E-3</v>
      </c>
      <c r="AM71" s="217">
        <v>1.2754318754044773E-3</v>
      </c>
      <c r="AN71" s="217">
        <v>1.9398082673733783E-3</v>
      </c>
      <c r="AO71" s="217">
        <v>8.0557191041492654E-4</v>
      </c>
      <c r="AP71" s="217">
        <v>6.274837900020916E-4</v>
      </c>
      <c r="AQ71" s="217">
        <v>8.8740408205877747E-4</v>
      </c>
      <c r="AR71" s="217">
        <v>1.4346543726495955E-3</v>
      </c>
      <c r="AS71" s="217">
        <v>1.3850364796455478E-3</v>
      </c>
      <c r="AT71" s="217">
        <v>1.3792071401609485E-3</v>
      </c>
      <c r="AU71" s="217">
        <v>1.484142364229333E-3</v>
      </c>
      <c r="AV71" s="217">
        <v>1.1676162340859535E-3</v>
      </c>
      <c r="AW71" s="217">
        <v>1.8926187867317461E-3</v>
      </c>
      <c r="AX71" s="217">
        <v>1.9469227279600787E-3</v>
      </c>
      <c r="AY71" s="217">
        <v>1.8643423740084548E-3</v>
      </c>
      <c r="AZ71" s="217">
        <v>2.2689386923504351E-3</v>
      </c>
      <c r="BA71" s="217">
        <v>2.3734220882802625E-4</v>
      </c>
      <c r="BB71" s="217">
        <v>1.594994468192408E-3</v>
      </c>
      <c r="BC71" s="217">
        <v>1.9332719773749387E-3</v>
      </c>
      <c r="BD71" s="217">
        <v>1.8863428775664191E-3</v>
      </c>
      <c r="BE71" s="217">
        <v>2.4308915134698579E-3</v>
      </c>
      <c r="BF71" s="217">
        <v>1.6069558230626857E-3</v>
      </c>
      <c r="BG71" s="217">
        <v>1.762406015037594E-3</v>
      </c>
      <c r="BH71" s="217">
        <v>1.2319696831978074E-3</v>
      </c>
      <c r="BI71" s="217">
        <v>1.7197933015343982E-3</v>
      </c>
      <c r="BJ71" s="217">
        <v>1.0552324085036291E-3</v>
      </c>
      <c r="BK71" s="217">
        <v>2.417460094913987E-3</v>
      </c>
      <c r="BL71" s="217">
        <v>5.3964520667163678E-4</v>
      </c>
      <c r="BM71" s="217">
        <v>1.7589026937672582E-3</v>
      </c>
      <c r="BN71" s="217">
        <v>2.616466433585274E-3</v>
      </c>
      <c r="BO71" s="217">
        <v>3.534410318274043E-3</v>
      </c>
      <c r="BP71" s="217">
        <v>3.2021957913998169E-3</v>
      </c>
      <c r="BQ71" s="217">
        <v>2.3661544872255681E-3</v>
      </c>
      <c r="BR71" s="217">
        <v>2.2889809387145687E-3</v>
      </c>
      <c r="BS71" s="217">
        <v>5.828289621161175E-3</v>
      </c>
      <c r="BT71" s="217">
        <v>1.9155040997529463E-3</v>
      </c>
      <c r="BU71" s="217">
        <v>3.8764737383439728E-3</v>
      </c>
    </row>
    <row r="72" spans="1:73" x14ac:dyDescent="0.25">
      <c r="A72" s="210">
        <v>67</v>
      </c>
      <c r="B72" s="212" t="s">
        <v>435</v>
      </c>
      <c r="C72" s="214" t="s">
        <v>298</v>
      </c>
      <c r="D72" s="217">
        <v>7.8603796907124714E-4</v>
      </c>
      <c r="E72" s="217">
        <v>9.0152216961302933E-4</v>
      </c>
      <c r="F72" s="217">
        <v>9.9267473446012339E-4</v>
      </c>
      <c r="G72" s="217">
        <v>6.5378072034768934E-4</v>
      </c>
      <c r="H72" s="217">
        <v>6.4782113646833178E-4</v>
      </c>
      <c r="I72" s="217">
        <v>8.5683374266558212E-4</v>
      </c>
      <c r="J72" s="217">
        <v>1.4006088142270957E-3</v>
      </c>
      <c r="K72" s="217">
        <v>1.6141732283464568E-3</v>
      </c>
      <c r="L72" s="217">
        <v>1.4820462560074239E-3</v>
      </c>
      <c r="M72" s="217">
        <v>1.4780100132698517E-3</v>
      </c>
      <c r="N72" s="217">
        <v>1.697950520660609E-3</v>
      </c>
      <c r="O72" s="217">
        <v>1.2860688248525942E-3</v>
      </c>
      <c r="P72" s="217">
        <v>1.4958831680770628E-3</v>
      </c>
      <c r="Q72" s="217">
        <v>1.1553815325408023E-3</v>
      </c>
      <c r="R72" s="217">
        <v>1.3820335636722605E-3</v>
      </c>
      <c r="S72" s="217">
        <v>7.8763425741095372E-4</v>
      </c>
      <c r="T72" s="217">
        <v>5.8622590104610774E-4</v>
      </c>
      <c r="U72" s="217">
        <v>4.8684645210648027E-4</v>
      </c>
      <c r="V72" s="217">
        <v>5.9425552987784746E-4</v>
      </c>
      <c r="W72" s="217">
        <v>8.0028771159852078E-4</v>
      </c>
      <c r="X72" s="217">
        <v>1.2118920126861887E-3</v>
      </c>
      <c r="Y72" s="217">
        <v>6.1698782196503829E-4</v>
      </c>
      <c r="Z72" s="217">
        <v>6.9778711032143434E-4</v>
      </c>
      <c r="AA72" s="217">
        <v>1.083727251951551E-3</v>
      </c>
      <c r="AB72" s="217">
        <v>9.3945955605734298E-4</v>
      </c>
      <c r="AC72" s="217">
        <v>6.6087032704867691E-4</v>
      </c>
      <c r="AD72" s="217">
        <v>7.7609937838601841E-4</v>
      </c>
      <c r="AE72" s="217">
        <v>8.5325707828633689E-4</v>
      </c>
      <c r="AF72" s="217">
        <v>5.1608303381443169E-4</v>
      </c>
      <c r="AG72" s="217">
        <v>5.2424365603932776E-4</v>
      </c>
      <c r="AH72" s="217">
        <v>6.1492230482835283E-4</v>
      </c>
      <c r="AI72" s="217">
        <v>6.3065728884936214E-4</v>
      </c>
      <c r="AJ72" s="217">
        <v>6.524990245991727E-4</v>
      </c>
      <c r="AK72" s="217">
        <v>6.999803467056502E-4</v>
      </c>
      <c r="AL72" s="217">
        <v>6.6866060052950694E-4</v>
      </c>
      <c r="AM72" s="217">
        <v>4.5821071079346035E-4</v>
      </c>
      <c r="AN72" s="217">
        <v>7.4508412211610957E-4</v>
      </c>
      <c r="AO72" s="217">
        <v>2.624384410700186E-4</v>
      </c>
      <c r="AP72" s="217">
        <v>2.0916126333403055E-4</v>
      </c>
      <c r="AQ72" s="217">
        <v>2.6100120060552277E-4</v>
      </c>
      <c r="AR72" s="217">
        <v>5.4081211953283176E-4</v>
      </c>
      <c r="AS72" s="217">
        <v>5.2819963566125652E-4</v>
      </c>
      <c r="AT72" s="217">
        <v>5.2153014935640721E-4</v>
      </c>
      <c r="AU72" s="217">
        <v>5.9554757290731196E-4</v>
      </c>
      <c r="AV72" s="217">
        <v>5.0643595695294371E-4</v>
      </c>
      <c r="AW72" s="217">
        <v>5.4786333300129494E-4</v>
      </c>
      <c r="AX72" s="217">
        <v>6.710267654619689E-4</v>
      </c>
      <c r="AY72" s="217">
        <v>6.7686315489478936E-4</v>
      </c>
      <c r="AZ72" s="217">
        <v>6.4826819781441006E-4</v>
      </c>
      <c r="BA72" s="217">
        <v>8.2793793777218453E-5</v>
      </c>
      <c r="BB72" s="217">
        <v>4.6892676498042052E-4</v>
      </c>
      <c r="BC72" s="217">
        <v>5.0025199028827559E-4</v>
      </c>
      <c r="BD72" s="217">
        <v>4.7236951837120299E-4</v>
      </c>
      <c r="BE72" s="217">
        <v>5.2775934174016648E-4</v>
      </c>
      <c r="BF72" s="217">
        <v>5.3086933440463723E-4</v>
      </c>
      <c r="BG72" s="217">
        <v>5.5338345864661652E-4</v>
      </c>
      <c r="BH72" s="217">
        <v>3.9504135698454094E-4</v>
      </c>
      <c r="BI72" s="217">
        <v>5.6572148076789418E-4</v>
      </c>
      <c r="BJ72" s="217">
        <v>3.6890238671265078E-4</v>
      </c>
      <c r="BK72" s="217">
        <v>1.9543614124084956E-4</v>
      </c>
      <c r="BL72" s="217">
        <v>1.9339886019445943E-4</v>
      </c>
      <c r="BM72" s="217">
        <v>7.1757003701478409E-4</v>
      </c>
      <c r="BN72" s="217">
        <v>2.165708849977514E-4</v>
      </c>
      <c r="BO72" s="217">
        <v>5.0379122576734684E-4</v>
      </c>
      <c r="BP72" s="217">
        <v>5.785988792603164E-4</v>
      </c>
      <c r="BQ72" s="217">
        <v>3.7039699491069658E-4</v>
      </c>
      <c r="BR72" s="217">
        <v>3.5612825264772349E-3</v>
      </c>
      <c r="BS72" s="217">
        <v>2.2333780836127125E-4</v>
      </c>
      <c r="BT72" s="217">
        <v>3.2616202198124686E-4</v>
      </c>
      <c r="BU72" s="217">
        <v>5.0899756041583436E-4</v>
      </c>
    </row>
    <row r="73" spans="1:73" x14ac:dyDescent="0.25">
      <c r="A73" s="210">
        <v>68</v>
      </c>
      <c r="B73" s="212" t="s">
        <v>436</v>
      </c>
      <c r="C73" s="214" t="s">
        <v>299</v>
      </c>
      <c r="D73" s="217">
        <v>6.7276673341420414E-4</v>
      </c>
      <c r="E73" s="217">
        <v>6.4937058941815255E-4</v>
      </c>
      <c r="F73" s="217">
        <v>6.974920603547715E-4</v>
      </c>
      <c r="G73" s="217">
        <v>8.098234409266281E-4</v>
      </c>
      <c r="H73" s="217">
        <v>8.0577824004728288E-4</v>
      </c>
      <c r="I73" s="217">
        <v>9.4765022230294794E-4</v>
      </c>
      <c r="J73" s="217">
        <v>5.622763396447237E-4</v>
      </c>
      <c r="K73" s="217">
        <v>5.6102362204724413E-4</v>
      </c>
      <c r="L73" s="217">
        <v>5.1267894467011083E-4</v>
      </c>
      <c r="M73" s="217">
        <v>5.0192823269432541E-4</v>
      </c>
      <c r="N73" s="217">
        <v>1.0877495522982027E-3</v>
      </c>
      <c r="O73" s="217">
        <v>6.3093213364788503E-4</v>
      </c>
      <c r="P73" s="217">
        <v>4.2883665863929288E-4</v>
      </c>
      <c r="Q73" s="217">
        <v>7.5681156596621002E-4</v>
      </c>
      <c r="R73" s="217">
        <v>4.3717388238612327E-4</v>
      </c>
      <c r="S73" s="217">
        <v>5.8924662180124914E-4</v>
      </c>
      <c r="T73" s="217">
        <v>1.5637023480232098E-3</v>
      </c>
      <c r="U73" s="217">
        <v>1.9647731817154382E-3</v>
      </c>
      <c r="V73" s="217">
        <v>1.5312967554771957E-3</v>
      </c>
      <c r="W73" s="217">
        <v>5.2802656563224852E-4</v>
      </c>
      <c r="X73" s="217">
        <v>7.0478826269693249E-4</v>
      </c>
      <c r="Y73" s="217">
        <v>4.2944526815187688E-4</v>
      </c>
      <c r="Z73" s="217">
        <v>6.5256016798578582E-4</v>
      </c>
      <c r="AA73" s="217">
        <v>8.4557187360925681E-4</v>
      </c>
      <c r="AB73" s="217">
        <v>6.070996420032785E-4</v>
      </c>
      <c r="AC73" s="217">
        <v>4.4394985641128457E-4</v>
      </c>
      <c r="AD73" s="217">
        <v>4.7741128954344978E-4</v>
      </c>
      <c r="AE73" s="217">
        <v>6.9183006347540836E-4</v>
      </c>
      <c r="AF73" s="217">
        <v>5.6368673700956285E-4</v>
      </c>
      <c r="AG73" s="217">
        <v>4.9207044724189862E-4</v>
      </c>
      <c r="AH73" s="217">
        <v>6.2459239005509411E-4</v>
      </c>
      <c r="AI73" s="217">
        <v>6.4110295822988991E-4</v>
      </c>
      <c r="AJ73" s="217">
        <v>6.7400552230051358E-4</v>
      </c>
      <c r="AK73" s="217">
        <v>6.4793052605317879E-4</v>
      </c>
      <c r="AL73" s="217">
        <v>6.2348083022345914E-4</v>
      </c>
      <c r="AM73" s="217">
        <v>4.2986778022891642E-4</v>
      </c>
      <c r="AN73" s="217">
        <v>8.7926988818441362E-4</v>
      </c>
      <c r="AO73" s="217">
        <v>2.761308814736717E-4</v>
      </c>
      <c r="AP73" s="217">
        <v>2.0916126333403055E-4</v>
      </c>
      <c r="AQ73" s="217">
        <v>5.2200240121104554E-4</v>
      </c>
      <c r="AR73" s="217">
        <v>5.0575948215570387E-4</v>
      </c>
      <c r="AS73" s="217">
        <v>4.9066725253801293E-4</v>
      </c>
      <c r="AT73" s="217">
        <v>4.8579360807288468E-4</v>
      </c>
      <c r="AU73" s="217">
        <v>5.3882875643994897E-4</v>
      </c>
      <c r="AV73" s="217">
        <v>4.5016529506928323E-4</v>
      </c>
      <c r="AW73" s="217">
        <v>5.976690905468672E-4</v>
      </c>
      <c r="AX73" s="217">
        <v>6.6157568425827913E-4</v>
      </c>
      <c r="AY73" s="217">
        <v>6.5311357051251601E-4</v>
      </c>
      <c r="AZ73" s="217">
        <v>6.9457306908686793E-4</v>
      </c>
      <c r="BA73" s="217">
        <v>6.6235035021774765E-5</v>
      </c>
      <c r="BB73" s="217">
        <v>3.8608035538696716E-4</v>
      </c>
      <c r="BC73" s="217">
        <v>3.9460871283609323E-4</v>
      </c>
      <c r="BD73" s="217">
        <v>3.7413337959489091E-4</v>
      </c>
      <c r="BE73" s="217">
        <v>4.2780492095604406E-4</v>
      </c>
      <c r="BF73" s="217">
        <v>4.3043459546321936E-4</v>
      </c>
      <c r="BG73" s="217">
        <v>4.2105263157894739E-4</v>
      </c>
      <c r="BH73" s="217">
        <v>3.4889493298280693E-4</v>
      </c>
      <c r="BI73" s="217">
        <v>4.6065892005385669E-4</v>
      </c>
      <c r="BJ73" s="217">
        <v>4.1179801307458694E-4</v>
      </c>
      <c r="BK73" s="217">
        <v>2.1667920007137668E-4</v>
      </c>
      <c r="BL73" s="217">
        <v>2.3395023410620092E-4</v>
      </c>
      <c r="BM73" s="217">
        <v>5.0899219545300306E-4</v>
      </c>
      <c r="BN73" s="217">
        <v>1.7201323880204177E-4</v>
      </c>
      <c r="BO73" s="217">
        <v>6.7155763981682466E-4</v>
      </c>
      <c r="BP73" s="217">
        <v>6.3282449705739496E-4</v>
      </c>
      <c r="BQ73" s="217">
        <v>5.4219296952388147E-4</v>
      </c>
      <c r="BR73" s="217">
        <v>6.8553236235613987E-4</v>
      </c>
      <c r="BS73" s="217">
        <v>4.9713341787082971E-4</v>
      </c>
      <c r="BT73" s="217">
        <v>5.4945142578258948E-4</v>
      </c>
      <c r="BU73" s="217">
        <v>8.534294433157944E-4</v>
      </c>
    </row>
    <row r="74" spans="1:73" x14ac:dyDescent="0.25">
      <c r="A74" s="210">
        <v>69</v>
      </c>
      <c r="B74" s="212" t="s">
        <v>437</v>
      </c>
      <c r="C74" s="214" t="s">
        <v>300</v>
      </c>
      <c r="D74" s="217">
        <v>2.0191402835725782E-3</v>
      </c>
      <c r="E74" s="217">
        <v>4.2792671317819236E-4</v>
      </c>
      <c r="F74" s="217">
        <v>4.9018772818620025E-4</v>
      </c>
      <c r="G74" s="217">
        <v>4.1847820518897211E-4</v>
      </c>
      <c r="H74" s="217">
        <v>4.1418832589227509E-4</v>
      </c>
      <c r="I74" s="217">
        <v>5.6464159078883989E-4</v>
      </c>
      <c r="J74" s="217">
        <v>5.765060373219221E-4</v>
      </c>
      <c r="K74" s="217">
        <v>5.7086614173228341E-4</v>
      </c>
      <c r="L74" s="217">
        <v>5.5357641034180054E-4</v>
      </c>
      <c r="M74" s="217">
        <v>5.4978996634551356E-4</v>
      </c>
      <c r="N74" s="217">
        <v>7.561185912316774E-4</v>
      </c>
      <c r="O74" s="217">
        <v>6.0543666635469679E-4</v>
      </c>
      <c r="P74" s="217">
        <v>3.4895532026530697E-4</v>
      </c>
      <c r="Q74" s="217">
        <v>7.6519148641981515E-4</v>
      </c>
      <c r="R74" s="217">
        <v>6.4870963192779582E-4</v>
      </c>
      <c r="S74" s="217">
        <v>3.5013650483091565E-4</v>
      </c>
      <c r="T74" s="217">
        <v>3.2235925379032088E-4</v>
      </c>
      <c r="U74" s="217">
        <v>5.5639594526454893E-4</v>
      </c>
      <c r="V74" s="217">
        <v>3.0344963227804976E-4</v>
      </c>
      <c r="W74" s="217">
        <v>3.5188160706918633E-4</v>
      </c>
      <c r="X74" s="217">
        <v>3.3520417372171179E-4</v>
      </c>
      <c r="Y74" s="217">
        <v>2.5005673841754853E-4</v>
      </c>
      <c r="Z74" s="217">
        <v>7.0424810208366984E-4</v>
      </c>
      <c r="AA74" s="217">
        <v>5.725351519744043E-4</v>
      </c>
      <c r="AB74" s="217">
        <v>3.9206778806126448E-4</v>
      </c>
      <c r="AC74" s="217">
        <v>2.9947661091880775E-4</v>
      </c>
      <c r="AD74" s="217">
        <v>3.0057136809126072E-4</v>
      </c>
      <c r="AE74" s="217">
        <v>8.417265772284135E-4</v>
      </c>
      <c r="AF74" s="217">
        <v>5.0462379185972749E-3</v>
      </c>
      <c r="AG74" s="217">
        <v>4.6388214349349114E-3</v>
      </c>
      <c r="AH74" s="217">
        <v>4.2763970340421878E-3</v>
      </c>
      <c r="AI74" s="217">
        <v>4.1694542186712751E-3</v>
      </c>
      <c r="AJ74" s="217">
        <v>4.9164665311216271E-3</v>
      </c>
      <c r="AK74" s="217">
        <v>6.9944190028510735E-3</v>
      </c>
      <c r="AL74" s="217">
        <v>3.3884827729535822E-3</v>
      </c>
      <c r="AM74" s="217">
        <v>1.5895660224948393E-3</v>
      </c>
      <c r="AN74" s="217">
        <v>2.4483016966848465E-3</v>
      </c>
      <c r="AO74" s="217">
        <v>7.5856119836238411E-3</v>
      </c>
      <c r="AP74" s="217">
        <v>5.8565153733528552E-3</v>
      </c>
      <c r="AQ74" s="217">
        <v>2.923213446781855E-3</v>
      </c>
      <c r="AR74" s="217">
        <v>1.0966467979415756E-3</v>
      </c>
      <c r="AS74" s="217">
        <v>8.5866769194152277E-4</v>
      </c>
      <c r="AT74" s="217">
        <v>1.3959586438875996E-4</v>
      </c>
      <c r="AU74" s="217">
        <v>3.1668005860944369E-3</v>
      </c>
      <c r="AV74" s="217">
        <v>4.023352324681719E-3</v>
      </c>
      <c r="AW74" s="217">
        <v>9.5627054487498753E-3</v>
      </c>
      <c r="AX74" s="217">
        <v>3.5536065325873279E-3</v>
      </c>
      <c r="AY74" s="217">
        <v>3.6218116182966799E-3</v>
      </c>
      <c r="AZ74" s="217">
        <v>3.2876458603445084E-3</v>
      </c>
      <c r="BA74" s="217">
        <v>7.8930083400948273E-3</v>
      </c>
      <c r="BB74" s="217">
        <v>4.1350814730091627E-3</v>
      </c>
      <c r="BC74" s="217">
        <v>5.6935512236287967E-3</v>
      </c>
      <c r="BD74" s="217">
        <v>8.1703205633320026E-3</v>
      </c>
      <c r="BE74" s="217">
        <v>1.2754184092054024E-3</v>
      </c>
      <c r="BF74" s="217">
        <v>1.4491298047261719E-3</v>
      </c>
      <c r="BG74" s="217">
        <v>2.7789473684210527E-3</v>
      </c>
      <c r="BH74" s="217">
        <v>5.3501884312313402E-3</v>
      </c>
      <c r="BI74" s="217">
        <v>2.1901503041157045E-3</v>
      </c>
      <c r="BJ74" s="217">
        <v>2.8568487157049466E-3</v>
      </c>
      <c r="BK74" s="217">
        <v>2.0775711536255527E-3</v>
      </c>
      <c r="BL74" s="217">
        <v>1.4941621618249365E-3</v>
      </c>
      <c r="BM74" s="217">
        <v>1.702866855735735E-3</v>
      </c>
      <c r="BN74" s="217">
        <v>9.6037270916706219E-3</v>
      </c>
      <c r="BO74" s="217">
        <v>5.6599025478847658E-3</v>
      </c>
      <c r="BP74" s="217">
        <v>7.5673580240646372E-3</v>
      </c>
      <c r="BQ74" s="217">
        <v>4.7408378526234219E-3</v>
      </c>
      <c r="BR74" s="217">
        <v>5.1647311028356641E-3</v>
      </c>
      <c r="BS74" s="217">
        <v>2.8537608846162434E-3</v>
      </c>
      <c r="BT74" s="217">
        <v>3.4976690181167452E-3</v>
      </c>
      <c r="BU74" s="217">
        <v>6.896457927798509E-3</v>
      </c>
    </row>
    <row r="75" spans="1:73" x14ac:dyDescent="0.25">
      <c r="A75" s="210">
        <v>70</v>
      </c>
      <c r="B75" s="212" t="s">
        <v>438</v>
      </c>
      <c r="C75" s="214" t="s">
        <v>3</v>
      </c>
      <c r="D75" s="217">
        <v>5.4818482582333551E-2</v>
      </c>
      <c r="E75" s="217">
        <v>5.9757294369139596E-2</v>
      </c>
      <c r="F75" s="217">
        <v>6.3801705626987365E-2</v>
      </c>
      <c r="G75" s="217">
        <v>6.4825505171420134E-2</v>
      </c>
      <c r="H75" s="217">
        <v>6.4496446544615935E-2</v>
      </c>
      <c r="I75" s="217">
        <v>7.6037084712032785E-2</v>
      </c>
      <c r="J75" s="217">
        <v>6.2569335895943781E-2</v>
      </c>
      <c r="K75" s="217">
        <v>5.6594488188976375E-2</v>
      </c>
      <c r="L75" s="217">
        <v>5.5855957178405941E-2</v>
      </c>
      <c r="M75" s="217">
        <v>5.5285758108782036E-2</v>
      </c>
      <c r="N75" s="217">
        <v>8.6356702261723151E-2</v>
      </c>
      <c r="O75" s="217">
        <v>7.1548349410538337E-2</v>
      </c>
      <c r="P75" s="217">
        <v>5.0183979335118194E-2</v>
      </c>
      <c r="Q75" s="217">
        <v>8.4855598258233536E-2</v>
      </c>
      <c r="R75" s="217">
        <v>6.7677337470032434E-2</v>
      </c>
      <c r="S75" s="217">
        <v>5.4704122744012949E-2</v>
      </c>
      <c r="T75" s="217">
        <v>6.2167242060603541E-2</v>
      </c>
      <c r="U75" s="217">
        <v>6.181211204423348E-2</v>
      </c>
      <c r="V75" s="217">
        <v>6.2195935741730643E-2</v>
      </c>
      <c r="W75" s="217">
        <v>5.4235253228997589E-2</v>
      </c>
      <c r="X75" s="217">
        <v>5.5626702880177403E-2</v>
      </c>
      <c r="Y75" s="217">
        <v>5.0723465786394466E-2</v>
      </c>
      <c r="Z75" s="217">
        <v>5.7005330318203845E-2</v>
      </c>
      <c r="AA75" s="217">
        <v>5.7192172145443171E-2</v>
      </c>
      <c r="AB75" s="217">
        <v>6.7419793118479635E-2</v>
      </c>
      <c r="AC75" s="217">
        <v>4.6370014935922112E-2</v>
      </c>
      <c r="AD75" s="217">
        <v>5.1921820558516595E-2</v>
      </c>
      <c r="AE75" s="217">
        <v>4.5510887675623946E-2</v>
      </c>
      <c r="AF75" s="217">
        <v>4.0171538226804263E-2</v>
      </c>
      <c r="AG75" s="217">
        <v>4.0829761753305958E-2</v>
      </c>
      <c r="AH75" s="217">
        <v>4.2751446787423313E-2</v>
      </c>
      <c r="AI75" s="217">
        <v>4.2641670615075289E-2</v>
      </c>
      <c r="AJ75" s="217">
        <v>4.0862548524035439E-2</v>
      </c>
      <c r="AK75" s="217">
        <v>4.8149673746339688E-2</v>
      </c>
      <c r="AL75" s="217">
        <v>4.3309327815377385E-2</v>
      </c>
      <c r="AM75" s="217">
        <v>3.5294034285498342E-2</v>
      </c>
      <c r="AN75" s="217">
        <v>3.204862233004166E-2</v>
      </c>
      <c r="AO75" s="217">
        <v>4.2245742792071161E-2</v>
      </c>
      <c r="AP75" s="217">
        <v>5.3859025308512866E-2</v>
      </c>
      <c r="AQ75" s="217">
        <v>4.5675210105966486E-2</v>
      </c>
      <c r="AR75" s="217">
        <v>4.9960023301657989E-2</v>
      </c>
      <c r="AS75" s="217">
        <v>5.0647662464870603E-2</v>
      </c>
      <c r="AT75" s="217">
        <v>5.0246693811547817E-2</v>
      </c>
      <c r="AU75" s="217">
        <v>5.0224511981849976E-2</v>
      </c>
      <c r="AV75" s="217">
        <v>5.907012731237251E-2</v>
      </c>
      <c r="AW75" s="217">
        <v>4.0940332702460405E-2</v>
      </c>
      <c r="AX75" s="217">
        <v>4.2860653258732798E-2</v>
      </c>
      <c r="AY75" s="217">
        <v>4.3829857977485391E-2</v>
      </c>
      <c r="AZ75" s="217">
        <v>3.9081311353954436E-2</v>
      </c>
      <c r="BA75" s="217">
        <v>4.6463877067775002E-2</v>
      </c>
      <c r="BB75" s="217">
        <v>3.808823464355332E-2</v>
      </c>
      <c r="BC75" s="217">
        <v>3.6805496433296524E-2</v>
      </c>
      <c r="BD75" s="217">
        <v>3.2629028988021461E-2</v>
      </c>
      <c r="BE75" s="217">
        <v>3.8330521282295277E-2</v>
      </c>
      <c r="BF75" s="217">
        <v>3.6945636110592997E-2</v>
      </c>
      <c r="BG75" s="217">
        <v>4.7648120300751877E-2</v>
      </c>
      <c r="BH75" s="217">
        <v>3.843367849926236E-2</v>
      </c>
      <c r="BI75" s="217">
        <v>3.5968571747222712E-2</v>
      </c>
      <c r="BJ75" s="217">
        <v>3.914654861790292E-2</v>
      </c>
      <c r="BK75" s="217">
        <v>2.9948464339277142E-2</v>
      </c>
      <c r="BL75" s="217">
        <v>3.6592935950664575E-2</v>
      </c>
      <c r="BM75" s="217">
        <v>4.6109711944661499E-2</v>
      </c>
      <c r="BN75" s="217">
        <v>4.2396082243052635E-2</v>
      </c>
      <c r="BO75" s="217">
        <v>3.9180099459408396E-2</v>
      </c>
      <c r="BP75" s="217">
        <v>3.7488361682563233E-2</v>
      </c>
      <c r="BQ75" s="217">
        <v>2.3397149648914824E-2</v>
      </c>
      <c r="BR75" s="217">
        <v>2.4452590789466041E-2</v>
      </c>
      <c r="BS75" s="217">
        <v>4.371465368991282E-2</v>
      </c>
      <c r="BT75" s="217">
        <v>3.5854696015400589E-2</v>
      </c>
      <c r="BU75" s="217">
        <v>4.4997492413488265E-2</v>
      </c>
    </row>
    <row r="76" spans="1:73" x14ac:dyDescent="0.25">
      <c r="A76" s="210">
        <v>71</v>
      </c>
      <c r="B76" s="212" t="s">
        <v>439</v>
      </c>
      <c r="C76" s="214" t="s">
        <v>4</v>
      </c>
      <c r="D76" s="217">
        <v>1.2811568311489737E-2</v>
      </c>
      <c r="E76" s="217">
        <v>1.1880568141026992E-2</v>
      </c>
      <c r="F76" s="217">
        <v>1.1026733280376741E-2</v>
      </c>
      <c r="G76" s="217">
        <v>1.2109748245448219E-2</v>
      </c>
      <c r="H76" s="217">
        <v>1.2052022702712099E-2</v>
      </c>
      <c r="I76" s="217">
        <v>1.4076554343791707E-2</v>
      </c>
      <c r="J76" s="217">
        <v>9.7230846623645104E-3</v>
      </c>
      <c r="K76" s="217">
        <v>9.1535433070866149E-3</v>
      </c>
      <c r="L76" s="217">
        <v>9.1968175929212324E-3</v>
      </c>
      <c r="M76" s="217">
        <v>9.1760614951360824E-3</v>
      </c>
      <c r="N76" s="217">
        <v>1.0307090269947602E-2</v>
      </c>
      <c r="O76" s="217">
        <v>1.0414091570682149E-2</v>
      </c>
      <c r="P76" s="217">
        <v>1.0500612143308804E-2</v>
      </c>
      <c r="Q76" s="217">
        <v>1.0360200405797647E-2</v>
      </c>
      <c r="R76" s="217">
        <v>1.0830630376533635E-2</v>
      </c>
      <c r="S76" s="217">
        <v>1.2947367191694703E-2</v>
      </c>
      <c r="T76" s="217">
        <v>1.3747062371316265E-2</v>
      </c>
      <c r="U76" s="217">
        <v>1.4431519830299236E-2</v>
      </c>
      <c r="V76" s="217">
        <v>1.3691759797138301E-2</v>
      </c>
      <c r="W76" s="217">
        <v>1.2897126444478489E-2</v>
      </c>
      <c r="X76" s="217">
        <v>1.4645843897994792E-2</v>
      </c>
      <c r="Y76" s="217">
        <v>9.8283170230201687E-3</v>
      </c>
      <c r="Z76" s="217">
        <v>1.2989823937974479E-2</v>
      </c>
      <c r="AA76" s="217">
        <v>1.300833543824198E-2</v>
      </c>
      <c r="AB76" s="217">
        <v>1.4306090119641218E-2</v>
      </c>
      <c r="AC76" s="217">
        <v>1.1326618205650715E-2</v>
      </c>
      <c r="AD76" s="217">
        <v>1.3347553347180458E-2</v>
      </c>
      <c r="AE76" s="217">
        <v>1.2297279378275383E-2</v>
      </c>
      <c r="AF76" s="217">
        <v>1.6356779645795076E-2</v>
      </c>
      <c r="AG76" s="217">
        <v>1.7356874540980585E-2</v>
      </c>
      <c r="AH76" s="217">
        <v>1.6714821577416009E-2</v>
      </c>
      <c r="AI76" s="217">
        <v>1.6401333063269255E-2</v>
      </c>
      <c r="AJ76" s="217">
        <v>1.6072454984972843E-2</v>
      </c>
      <c r="AK76" s="217">
        <v>1.5727122533354513E-2</v>
      </c>
      <c r="AL76" s="217">
        <v>2.347540865102242E-2</v>
      </c>
      <c r="AM76" s="217">
        <v>1.7818255681576623E-2</v>
      </c>
      <c r="AN76" s="217">
        <v>1.5433717234101783E-2</v>
      </c>
      <c r="AO76" s="217">
        <v>1.6428646410983162E-2</v>
      </c>
      <c r="AP76" s="217">
        <v>2.4053545283413511E-2</v>
      </c>
      <c r="AQ76" s="217">
        <v>1.9418489325050897E-2</v>
      </c>
      <c r="AR76" s="217">
        <v>1.7754160831515327E-2</v>
      </c>
      <c r="AS76" s="217">
        <v>1.7680498722983551E-2</v>
      </c>
      <c r="AT76" s="217">
        <v>1.5858090194563131E-2</v>
      </c>
      <c r="AU76" s="217">
        <v>2.817979864820154E-2</v>
      </c>
      <c r="AV76" s="217">
        <v>2.6179925441373004E-2</v>
      </c>
      <c r="AW76" s="217">
        <v>1.3547166052395657E-2</v>
      </c>
      <c r="AX76" s="217">
        <v>1.8514668078028127E-2</v>
      </c>
      <c r="AY76" s="217">
        <v>1.8762171661995914E-2</v>
      </c>
      <c r="AZ76" s="217">
        <v>1.754954621226153E-2</v>
      </c>
      <c r="BA76" s="217">
        <v>2.7316432360230278E-2</v>
      </c>
      <c r="BB76" s="217">
        <v>1.7893617971075342E-2</v>
      </c>
      <c r="BC76" s="217">
        <v>1.8184936635783615E-2</v>
      </c>
      <c r="BD76" s="217">
        <v>1.7059646057282121E-2</v>
      </c>
      <c r="BE76" s="217">
        <v>1.7128189545567222E-2</v>
      </c>
      <c r="BF76" s="217">
        <v>1.8451296325523336E-2</v>
      </c>
      <c r="BG76" s="217">
        <v>2.2162406015037595E-2</v>
      </c>
      <c r="BH76" s="217">
        <v>1.7403494542835768E-2</v>
      </c>
      <c r="BI76" s="217">
        <v>1.5350448293864831E-2</v>
      </c>
      <c r="BJ76" s="217">
        <v>1.769873543693485E-2</v>
      </c>
      <c r="BK76" s="217">
        <v>1.344685623972367E-2</v>
      </c>
      <c r="BL76" s="217">
        <v>2.6398944416543713E-2</v>
      </c>
      <c r="BM76" s="217">
        <v>1.8124480501084915E-2</v>
      </c>
      <c r="BN76" s="217">
        <v>1.8787783329637466E-2</v>
      </c>
      <c r="BO76" s="217">
        <v>1.4850402540996994E-2</v>
      </c>
      <c r="BP76" s="217">
        <v>1.5699470088803104E-2</v>
      </c>
      <c r="BQ76" s="217">
        <v>1.754512081155931E-2</v>
      </c>
      <c r="BR76" s="217">
        <v>4.4768749019630627E-2</v>
      </c>
      <c r="BS76" s="217">
        <v>1.5821415779726056E-2</v>
      </c>
      <c r="BT76" s="217">
        <v>1.0050415557529717E-2</v>
      </c>
      <c r="BU76" s="217">
        <v>1.3494385556301692E-2</v>
      </c>
    </row>
    <row r="77" spans="1:73" x14ac:dyDescent="0.25">
      <c r="A77" s="210">
        <v>72</v>
      </c>
      <c r="B77" s="212" t="s">
        <v>440</v>
      </c>
      <c r="C77" s="214" t="s">
        <v>301</v>
      </c>
      <c r="D77" s="217">
        <v>4.6970284099905578E-3</v>
      </c>
      <c r="E77" s="217">
        <v>7.0554280204758561E-3</v>
      </c>
      <c r="F77" s="217">
        <v>8.9943390727709547E-3</v>
      </c>
      <c r="G77" s="217">
        <v>6.2271853664802902E-3</v>
      </c>
      <c r="H77" s="217">
        <v>6.0716717319944258E-3</v>
      </c>
      <c r="I77" s="217">
        <v>1.1525795828759604E-2</v>
      </c>
      <c r="J77" s="217">
        <v>1.2325222044268183E-2</v>
      </c>
      <c r="K77" s="217">
        <v>1.2982283464566929E-2</v>
      </c>
      <c r="L77" s="217">
        <v>1.2154093860657465E-2</v>
      </c>
      <c r="M77" s="217">
        <v>1.2017510946821646E-2</v>
      </c>
      <c r="N77" s="217">
        <v>1.9460104795383695E-2</v>
      </c>
      <c r="O77" s="217">
        <v>1.2482451695771302E-2</v>
      </c>
      <c r="P77" s="217">
        <v>1.1975473906550606E-2</v>
      </c>
      <c r="Q77" s="217">
        <v>1.2798233512768381E-2</v>
      </c>
      <c r="R77" s="217">
        <v>1.4426738118742068E-2</v>
      </c>
      <c r="S77" s="217">
        <v>4.632912186041194E-3</v>
      </c>
      <c r="T77" s="217">
        <v>6.9242247779880625E-3</v>
      </c>
      <c r="U77" s="217">
        <v>6.1029680246205203E-3</v>
      </c>
      <c r="V77" s="217">
        <v>6.990580417664702E-3</v>
      </c>
      <c r="W77" s="217">
        <v>4.4889607659766009E-3</v>
      </c>
      <c r="X77" s="217">
        <v>6.5751587922335776E-3</v>
      </c>
      <c r="Y77" s="217">
        <v>3.5048713498850963E-3</v>
      </c>
      <c r="Z77" s="217">
        <v>4.0284283637538366E-3</v>
      </c>
      <c r="AA77" s="217">
        <v>5.7915057915057912E-3</v>
      </c>
      <c r="AB77" s="217">
        <v>5.2050234781381502E-3</v>
      </c>
      <c r="AC77" s="217">
        <v>3.7487226964520236E-3</v>
      </c>
      <c r="AD77" s="217">
        <v>4.349998408629035E-3</v>
      </c>
      <c r="AE77" s="217">
        <v>6.34177558185791E-3</v>
      </c>
      <c r="AF77" s="217">
        <v>2.0080910591117268E-3</v>
      </c>
      <c r="AG77" s="217">
        <v>1.6212357549851733E-3</v>
      </c>
      <c r="AH77" s="217">
        <v>1.541189648760311E-3</v>
      </c>
      <c r="AI77" s="217">
        <v>1.5786017851322544E-3</v>
      </c>
      <c r="AJ77" s="217">
        <v>1.6499135783707936E-3</v>
      </c>
      <c r="AK77" s="217">
        <v>1.8334100619482607E-3</v>
      </c>
      <c r="AL77" s="217">
        <v>2.2860963774860169E-3</v>
      </c>
      <c r="AM77" s="217">
        <v>1.3061367168493998E-3</v>
      </c>
      <c r="AN77" s="217">
        <v>1.8279867956497917E-3</v>
      </c>
      <c r="AO77" s="217">
        <v>2.8525917507610715E-4</v>
      </c>
      <c r="AP77" s="217">
        <v>3.137418950010458E-4</v>
      </c>
      <c r="AQ77" s="217">
        <v>3.1320144072662732E-4</v>
      </c>
      <c r="AR77" s="217">
        <v>1.2852633704946929E-3</v>
      </c>
      <c r="AS77" s="217">
        <v>1.2468074588745778E-3</v>
      </c>
      <c r="AT77" s="217">
        <v>1.1279345842611806E-3</v>
      </c>
      <c r="AU77" s="217">
        <v>1.8244552630335114E-3</v>
      </c>
      <c r="AV77" s="217">
        <v>1.7584581838643878E-3</v>
      </c>
      <c r="AW77" s="217">
        <v>1.6933957565494571E-3</v>
      </c>
      <c r="AX77" s="217">
        <v>1.6822924542567669E-3</v>
      </c>
      <c r="AY77" s="217">
        <v>1.7099700755236783E-3</v>
      </c>
      <c r="AZ77" s="217">
        <v>1.5743656232635674E-3</v>
      </c>
      <c r="BA77" s="217">
        <v>2.7597931259072819E-4</v>
      </c>
      <c r="BB77" s="217">
        <v>1.9010435832439517E-3</v>
      </c>
      <c r="BC77" s="217">
        <v>3.8839440239772953E-3</v>
      </c>
      <c r="BD77" s="217">
        <v>1.837224808178263E-3</v>
      </c>
      <c r="BE77" s="217">
        <v>2.5748258793989939E-3</v>
      </c>
      <c r="BF77" s="217">
        <v>4.8782587485831529E-4</v>
      </c>
      <c r="BG77" s="217">
        <v>1.1470676691729324E-2</v>
      </c>
      <c r="BH77" s="217">
        <v>4.768463813512512E-4</v>
      </c>
      <c r="BI77" s="217">
        <v>2.7429410081803328E-3</v>
      </c>
      <c r="BJ77" s="217">
        <v>1.0123367821416927E-3</v>
      </c>
      <c r="BK77" s="217">
        <v>3.0590004715959059E-4</v>
      </c>
      <c r="BL77" s="217">
        <v>8.5469818860132074E-4</v>
      </c>
      <c r="BM77" s="217">
        <v>5.6191493137166388E-4</v>
      </c>
      <c r="BN77" s="217">
        <v>7.0256009583002607E-4</v>
      </c>
      <c r="BO77" s="217">
        <v>2.5907857371980942E-3</v>
      </c>
      <c r="BP77" s="217">
        <v>3.6827270640058425E-3</v>
      </c>
      <c r="BQ77" s="217">
        <v>1.1087541623971508E-3</v>
      </c>
      <c r="BR77" s="217">
        <v>1.1561096619395919E-3</v>
      </c>
      <c r="BS77" s="217">
        <v>1.0736758342701114E-3</v>
      </c>
      <c r="BT77" s="217">
        <v>3.2839491601926031E-3</v>
      </c>
      <c r="BU77" s="217">
        <v>2.7727956614503201E-3</v>
      </c>
    </row>
    <row r="78" spans="1:73" x14ac:dyDescent="0.25">
      <c r="A78" s="210">
        <v>73</v>
      </c>
      <c r="B78" s="212" t="s">
        <v>441</v>
      </c>
      <c r="C78" s="214" t="s">
        <v>302</v>
      </c>
      <c r="D78" s="217">
        <v>0</v>
      </c>
      <c r="E78" s="217">
        <v>0</v>
      </c>
      <c r="F78" s="217">
        <v>0</v>
      </c>
      <c r="G78" s="217">
        <v>0</v>
      </c>
      <c r="H78" s="217">
        <v>0</v>
      </c>
      <c r="I78" s="217">
        <v>0</v>
      </c>
      <c r="J78" s="217">
        <v>0</v>
      </c>
      <c r="K78" s="217">
        <v>0</v>
      </c>
      <c r="L78" s="217">
        <v>0</v>
      </c>
      <c r="M78" s="217">
        <v>0</v>
      </c>
      <c r="N78" s="217">
        <v>0</v>
      </c>
      <c r="O78" s="217">
        <v>0</v>
      </c>
      <c r="P78" s="217">
        <v>0</v>
      </c>
      <c r="Q78" s="217">
        <v>0</v>
      </c>
      <c r="R78" s="217">
        <v>0</v>
      </c>
      <c r="S78" s="217">
        <v>0</v>
      </c>
      <c r="T78" s="217">
        <v>0</v>
      </c>
      <c r="U78" s="217">
        <v>0</v>
      </c>
      <c r="V78" s="217">
        <v>0</v>
      </c>
      <c r="W78" s="217">
        <v>0</v>
      </c>
      <c r="X78" s="217">
        <v>0</v>
      </c>
      <c r="Y78" s="217">
        <v>0</v>
      </c>
      <c r="Z78" s="217">
        <v>0</v>
      </c>
      <c r="AA78" s="217">
        <v>0</v>
      </c>
      <c r="AB78" s="217">
        <v>0</v>
      </c>
      <c r="AC78" s="217">
        <v>0</v>
      </c>
      <c r="AD78" s="217">
        <v>0</v>
      </c>
      <c r="AE78" s="217">
        <v>0</v>
      </c>
      <c r="AF78" s="217">
        <v>0</v>
      </c>
      <c r="AG78" s="217">
        <v>0</v>
      </c>
      <c r="AH78" s="217">
        <v>0</v>
      </c>
      <c r="AI78" s="217">
        <v>0</v>
      </c>
      <c r="AJ78" s="217">
        <v>0</v>
      </c>
      <c r="AK78" s="217">
        <v>0</v>
      </c>
      <c r="AL78" s="217">
        <v>0</v>
      </c>
      <c r="AM78" s="217">
        <v>0</v>
      </c>
      <c r="AN78" s="217">
        <v>0</v>
      </c>
      <c r="AO78" s="217">
        <v>0</v>
      </c>
      <c r="AP78" s="217">
        <v>0</v>
      </c>
      <c r="AQ78" s="217">
        <v>0</v>
      </c>
      <c r="AR78" s="217">
        <v>0</v>
      </c>
      <c r="AS78" s="217">
        <v>0</v>
      </c>
      <c r="AT78" s="217">
        <v>0</v>
      </c>
      <c r="AU78" s="217">
        <v>0</v>
      </c>
      <c r="AV78" s="217">
        <v>0</v>
      </c>
      <c r="AW78" s="217">
        <v>0</v>
      </c>
      <c r="AX78" s="217">
        <v>0</v>
      </c>
      <c r="AY78" s="217">
        <v>0</v>
      </c>
      <c r="AZ78" s="217">
        <v>0</v>
      </c>
      <c r="BA78" s="217">
        <v>0</v>
      </c>
      <c r="BB78" s="217">
        <v>0</v>
      </c>
      <c r="BC78" s="217">
        <v>0</v>
      </c>
      <c r="BD78" s="217">
        <v>0</v>
      </c>
      <c r="BE78" s="217">
        <v>0</v>
      </c>
      <c r="BF78" s="217">
        <v>0</v>
      </c>
      <c r="BG78" s="217">
        <v>0</v>
      </c>
      <c r="BH78" s="217">
        <v>0</v>
      </c>
      <c r="BI78" s="217">
        <v>0</v>
      </c>
      <c r="BJ78" s="217">
        <v>0</v>
      </c>
      <c r="BK78" s="217">
        <v>0</v>
      </c>
      <c r="BL78" s="217">
        <v>0</v>
      </c>
      <c r="BM78" s="217">
        <v>0</v>
      </c>
      <c r="BN78" s="217">
        <v>0</v>
      </c>
      <c r="BO78" s="217">
        <v>0</v>
      </c>
      <c r="BP78" s="217">
        <v>0</v>
      </c>
      <c r="BQ78" s="217">
        <v>0</v>
      </c>
      <c r="BR78" s="217">
        <v>0</v>
      </c>
      <c r="BS78" s="217">
        <v>0</v>
      </c>
      <c r="BT78" s="217">
        <v>0</v>
      </c>
      <c r="BU78" s="217">
        <v>0</v>
      </c>
    </row>
    <row r="79" spans="1:73" x14ac:dyDescent="0.25">
      <c r="A79" s="210">
        <v>74</v>
      </c>
      <c r="B79" s="212" t="s">
        <v>442</v>
      </c>
      <c r="C79" s="214" t="s">
        <v>443</v>
      </c>
      <c r="D79" s="217">
        <v>0</v>
      </c>
      <c r="E79" s="217">
        <v>0</v>
      </c>
      <c r="F79" s="217">
        <v>0</v>
      </c>
      <c r="G79" s="217">
        <v>0</v>
      </c>
      <c r="H79" s="217">
        <v>0</v>
      </c>
      <c r="I79" s="217">
        <v>0</v>
      </c>
      <c r="J79" s="217">
        <v>0</v>
      </c>
      <c r="K79" s="217">
        <v>0</v>
      </c>
      <c r="L79" s="217">
        <v>0</v>
      </c>
      <c r="M79" s="217">
        <v>0</v>
      </c>
      <c r="N79" s="217">
        <v>0</v>
      </c>
      <c r="O79" s="217">
        <v>0</v>
      </c>
      <c r="P79" s="217">
        <v>0</v>
      </c>
      <c r="Q79" s="217">
        <v>0</v>
      </c>
      <c r="R79" s="217">
        <v>0</v>
      </c>
      <c r="S79" s="217">
        <v>0</v>
      </c>
      <c r="T79" s="217">
        <v>0</v>
      </c>
      <c r="U79" s="217">
        <v>0</v>
      </c>
      <c r="V79" s="217">
        <v>0</v>
      </c>
      <c r="W79" s="217">
        <v>0</v>
      </c>
      <c r="X79" s="217">
        <v>0</v>
      </c>
      <c r="Y79" s="217">
        <v>0</v>
      </c>
      <c r="Z79" s="217">
        <v>0</v>
      </c>
      <c r="AA79" s="217">
        <v>0</v>
      </c>
      <c r="AB79" s="217">
        <v>0</v>
      </c>
      <c r="AC79" s="217">
        <v>0</v>
      </c>
      <c r="AD79" s="217">
        <v>0</v>
      </c>
      <c r="AE79" s="217">
        <v>0</v>
      </c>
      <c r="AF79" s="217">
        <v>0</v>
      </c>
      <c r="AG79" s="217">
        <v>0</v>
      </c>
      <c r="AH79" s="217">
        <v>0</v>
      </c>
      <c r="AI79" s="217">
        <v>0</v>
      </c>
      <c r="AJ79" s="217">
        <v>0</v>
      </c>
      <c r="AK79" s="217">
        <v>0</v>
      </c>
      <c r="AL79" s="217">
        <v>0</v>
      </c>
      <c r="AM79" s="217">
        <v>0</v>
      </c>
      <c r="AN79" s="217">
        <v>0</v>
      </c>
      <c r="AO79" s="217">
        <v>0</v>
      </c>
      <c r="AP79" s="217">
        <v>0</v>
      </c>
      <c r="AQ79" s="217">
        <v>0</v>
      </c>
      <c r="AR79" s="217">
        <v>0</v>
      </c>
      <c r="AS79" s="217">
        <v>0</v>
      </c>
      <c r="AT79" s="217">
        <v>0</v>
      </c>
      <c r="AU79" s="217">
        <v>0</v>
      </c>
      <c r="AV79" s="217">
        <v>0</v>
      </c>
      <c r="AW79" s="217">
        <v>0</v>
      </c>
      <c r="AX79" s="217">
        <v>0</v>
      </c>
      <c r="AY79" s="217">
        <v>0</v>
      </c>
      <c r="AZ79" s="217">
        <v>0</v>
      </c>
      <c r="BA79" s="217">
        <v>0</v>
      </c>
      <c r="BB79" s="217">
        <v>0</v>
      </c>
      <c r="BC79" s="217">
        <v>0</v>
      </c>
      <c r="BD79" s="217">
        <v>0</v>
      </c>
      <c r="BE79" s="217">
        <v>0</v>
      </c>
      <c r="BF79" s="217">
        <v>0</v>
      </c>
      <c r="BG79" s="217">
        <v>0</v>
      </c>
      <c r="BH79" s="217">
        <v>0</v>
      </c>
      <c r="BI79" s="217">
        <v>0</v>
      </c>
      <c r="BJ79" s="217">
        <v>0</v>
      </c>
      <c r="BK79" s="217">
        <v>0</v>
      </c>
      <c r="BL79" s="217">
        <v>0</v>
      </c>
      <c r="BM79" s="217">
        <v>0</v>
      </c>
      <c r="BN79" s="217">
        <v>0</v>
      </c>
      <c r="BO79" s="217">
        <v>0</v>
      </c>
      <c r="BP79" s="217">
        <v>0</v>
      </c>
      <c r="BQ79" s="217">
        <v>0</v>
      </c>
      <c r="BR79" s="217">
        <v>0</v>
      </c>
      <c r="BS79" s="217">
        <v>0</v>
      </c>
      <c r="BT79" s="217">
        <v>0</v>
      </c>
      <c r="BU79" s="217">
        <v>0</v>
      </c>
    </row>
    <row r="80" spans="1:73" x14ac:dyDescent="0.25">
      <c r="A80" s="210">
        <v>75</v>
      </c>
      <c r="B80" s="212" t="s">
        <v>444</v>
      </c>
      <c r="C80" s="214" t="s">
        <v>303</v>
      </c>
      <c r="D80" s="217">
        <v>1.3332822515997418E-3</v>
      </c>
      <c r="E80" s="217">
        <v>1.3855357013607135E-3</v>
      </c>
      <c r="F80" s="217">
        <v>1.2641812982466087E-3</v>
      </c>
      <c r="G80" s="217">
        <v>1.4144045444684037E-3</v>
      </c>
      <c r="H80" s="217">
        <v>1.4066642136766746E-3</v>
      </c>
      <c r="I80" s="217">
        <v>1.6781306019948037E-3</v>
      </c>
      <c r="J80" s="217">
        <v>1.0833543164907018E-3</v>
      </c>
      <c r="K80" s="217">
        <v>9.744094488188976E-4</v>
      </c>
      <c r="L80" s="217">
        <v>1.0114819634873269E-3</v>
      </c>
      <c r="M80" s="217">
        <v>1.0085682422765916E-3</v>
      </c>
      <c r="N80" s="217">
        <v>1.1673409829541686E-3</v>
      </c>
      <c r="O80" s="217">
        <v>1.1798914990366585E-3</v>
      </c>
      <c r="P80" s="217">
        <v>1.1553364097458597E-3</v>
      </c>
      <c r="Q80" s="217">
        <v>1.1951861546954266E-3</v>
      </c>
      <c r="R80" s="217">
        <v>1.1846001974333662E-3</v>
      </c>
      <c r="S80" s="217">
        <v>1.5371584190579984E-3</v>
      </c>
      <c r="T80" s="217">
        <v>1.5922987334400932E-3</v>
      </c>
      <c r="U80" s="217">
        <v>1.6691878357936467E-3</v>
      </c>
      <c r="V80" s="217">
        <v>1.5860862724162879E-3</v>
      </c>
      <c r="W80" s="217">
        <v>1.5336942358705938E-3</v>
      </c>
      <c r="X80" s="217">
        <v>1.718995762675445E-3</v>
      </c>
      <c r="Y80" s="217">
        <v>1.1578714191943008E-3</v>
      </c>
      <c r="Z80" s="217">
        <v>1.5635600064609918E-3</v>
      </c>
      <c r="AA80" s="217">
        <v>1.5095202011089861E-3</v>
      </c>
      <c r="AB80" s="217">
        <v>1.6993779525126158E-3</v>
      </c>
      <c r="AC80" s="217">
        <v>1.3470129419386036E-3</v>
      </c>
      <c r="AD80" s="217">
        <v>1.5926892606189171E-3</v>
      </c>
      <c r="AE80" s="217">
        <v>1.52779139017486E-3</v>
      </c>
      <c r="AF80" s="217">
        <v>1.1482798426388431E-3</v>
      </c>
      <c r="AG80" s="217">
        <v>1.3383728228169131E-3</v>
      </c>
      <c r="AH80" s="217">
        <v>1.4752428380336816E-3</v>
      </c>
      <c r="AI80" s="217">
        <v>1.5159277688490879E-3</v>
      </c>
      <c r="AJ80" s="217">
        <v>1.568351200295897E-3</v>
      </c>
      <c r="AK80" s="217">
        <v>1.6768118946403942E-3</v>
      </c>
      <c r="AL80" s="217">
        <v>1.6083998228953005E-3</v>
      </c>
      <c r="AM80" s="217">
        <v>1.0817551832134271E-3</v>
      </c>
      <c r="AN80" s="217">
        <v>1.7608939126156397E-3</v>
      </c>
      <c r="AO80" s="217">
        <v>7.8731532321005574E-4</v>
      </c>
      <c r="AP80" s="217">
        <v>7.320644216691069E-4</v>
      </c>
      <c r="AQ80" s="217">
        <v>6.7860312157435926E-4</v>
      </c>
      <c r="AR80" s="217">
        <v>1.3002859293706048E-3</v>
      </c>
      <c r="AS80" s="217">
        <v>1.27610102619028E-3</v>
      </c>
      <c r="AT80" s="217">
        <v>1.2675304486499406E-3</v>
      </c>
      <c r="AU80" s="217">
        <v>1.3896110034503947E-3</v>
      </c>
      <c r="AV80" s="217">
        <v>1.1676162340859535E-3</v>
      </c>
      <c r="AW80" s="217">
        <v>1.4443669688215957E-3</v>
      </c>
      <c r="AX80" s="217">
        <v>1.5499773174051112E-3</v>
      </c>
      <c r="AY80" s="217">
        <v>1.5318481926566284E-3</v>
      </c>
      <c r="AZ80" s="217">
        <v>1.6206704945360252E-3</v>
      </c>
      <c r="BA80" s="217">
        <v>9.9352552532662154E-5</v>
      </c>
      <c r="BB80" s="217">
        <v>1.3577159164441677E-3</v>
      </c>
      <c r="BC80" s="217">
        <v>1.3833055035797535E-3</v>
      </c>
      <c r="BD80" s="217">
        <v>1.36485528980706E-3</v>
      </c>
      <c r="BE80" s="217">
        <v>1.4353454824599981E-3</v>
      </c>
      <c r="BF80" s="217">
        <v>1.0043473894141785E-3</v>
      </c>
      <c r="BG80" s="217">
        <v>1.4766917293233084E-3</v>
      </c>
      <c r="BH80" s="217">
        <v>1.2941974367759032E-3</v>
      </c>
      <c r="BI80" s="217">
        <v>1.1055814081292561E-3</v>
      </c>
      <c r="BJ80" s="217">
        <v>6.1769701961188032E-4</v>
      </c>
      <c r="BK80" s="217">
        <v>5.7356258842423242E-4</v>
      </c>
      <c r="BL80" s="217">
        <v>5.1281891316079242E-3</v>
      </c>
      <c r="BM80" s="217">
        <v>2.1791714790036828E-4</v>
      </c>
      <c r="BN80" s="217">
        <v>3.4402647760408355E-4</v>
      </c>
      <c r="BO80" s="217">
        <v>8.6195530033632002E-4</v>
      </c>
      <c r="BP80" s="217">
        <v>9.1491308325709062E-4</v>
      </c>
      <c r="BQ80" s="217">
        <v>6.652524974382905E-4</v>
      </c>
      <c r="BR80" s="217">
        <v>1.0108697546607486E-3</v>
      </c>
      <c r="BS80" s="217">
        <v>9.6448846129348984E-4</v>
      </c>
      <c r="BT80" s="217">
        <v>9.1548655558550465E-4</v>
      </c>
      <c r="BU80" s="217">
        <v>8.1194801220642115E-4</v>
      </c>
    </row>
    <row r="81" spans="1:73" ht="31.75" x14ac:dyDescent="0.25">
      <c r="A81" s="210">
        <v>76</v>
      </c>
      <c r="B81" s="212" t="s">
        <v>445</v>
      </c>
      <c r="C81" s="214" t="s">
        <v>446</v>
      </c>
      <c r="D81" s="217">
        <v>2.035051111807408E-2</v>
      </c>
      <c r="E81" s="217">
        <v>2.0167788397345118E-2</v>
      </c>
      <c r="F81" s="217">
        <v>2.0318161415356646E-2</v>
      </c>
      <c r="G81" s="217">
        <v>2.1535021289248377E-2</v>
      </c>
      <c r="H81" s="217">
        <v>2.1396176232844764E-2</v>
      </c>
      <c r="I81" s="217">
        <v>2.6265705328163375E-2</v>
      </c>
      <c r="J81" s="217">
        <v>1.8853400775776012E-2</v>
      </c>
      <c r="K81" s="217">
        <v>1.7391732283464568E-2</v>
      </c>
      <c r="L81" s="217">
        <v>1.5766459891027727E-2</v>
      </c>
      <c r="M81" s="217">
        <v>1.568203342435329E-2</v>
      </c>
      <c r="N81" s="217">
        <v>2.028254957882868E-2</v>
      </c>
      <c r="O81" s="217">
        <v>2.2988197857735291E-2</v>
      </c>
      <c r="P81" s="217">
        <v>2.1504056290277011E-2</v>
      </c>
      <c r="Q81" s="217">
        <v>2.3912626759390487E-2</v>
      </c>
      <c r="R81" s="217">
        <v>1.9094626991961641E-2</v>
      </c>
      <c r="S81" s="217">
        <v>1.9979909218063818E-2</v>
      </c>
      <c r="T81" s="217">
        <v>1.8182101782334713E-2</v>
      </c>
      <c r="U81" s="217">
        <v>2.222106306400292E-2</v>
      </c>
      <c r="V81" s="217">
        <v>1.7855763084509316E-2</v>
      </c>
      <c r="W81" s="217">
        <v>2.0092856239908616E-2</v>
      </c>
      <c r="X81" s="217">
        <v>2.1796866270724642E-2</v>
      </c>
      <c r="Y81" s="217">
        <v>1.6997063192327608E-2</v>
      </c>
      <c r="Z81" s="217">
        <v>2.0991762235503149E-2</v>
      </c>
      <c r="AA81" s="217">
        <v>1.6961955279712289E-2</v>
      </c>
      <c r="AB81" s="217">
        <v>1.8587102932199413E-2</v>
      </c>
      <c r="AC81" s="217">
        <v>2.3786698520981475E-2</v>
      </c>
      <c r="AD81" s="217">
        <v>2.0043929371754993E-2</v>
      </c>
      <c r="AE81" s="217">
        <v>1.7215038079479744E-2</v>
      </c>
      <c r="AF81" s="217">
        <v>2.0689060168430737E-2</v>
      </c>
      <c r="AG81" s="217">
        <v>1.9773866437414862E-2</v>
      </c>
      <c r="AH81" s="217">
        <v>2.1357730694150423E-2</v>
      </c>
      <c r="AI81" s="217">
        <v>2.1481029440303081E-2</v>
      </c>
      <c r="AJ81" s="217">
        <v>2.1060745102757437E-2</v>
      </c>
      <c r="AK81" s="217">
        <v>2.2734105286018252E-2</v>
      </c>
      <c r="AL81" s="217">
        <v>4.0797332586361132E-2</v>
      </c>
      <c r="AM81" s="217">
        <v>2.3949776327039627E-2</v>
      </c>
      <c r="AN81" s="217">
        <v>1.7672500804820329E-2</v>
      </c>
      <c r="AO81" s="217">
        <v>1.7786480084345434E-2</v>
      </c>
      <c r="AP81" s="217">
        <v>2.8236770550094121E-2</v>
      </c>
      <c r="AQ81" s="217">
        <v>2.0358093647230777E-2</v>
      </c>
      <c r="AR81" s="217">
        <v>2.3209853463284032E-2</v>
      </c>
      <c r="AS81" s="217">
        <v>2.3010097126484132E-2</v>
      </c>
      <c r="AT81" s="217">
        <v>2.1359284018395385E-2</v>
      </c>
      <c r="AU81" s="217">
        <v>3.0599801484142364E-2</v>
      </c>
      <c r="AV81" s="217">
        <v>3.3354434831539707E-2</v>
      </c>
      <c r="AW81" s="217">
        <v>2.0021914533320053E-2</v>
      </c>
      <c r="AX81" s="217">
        <v>2.5272191138666262E-2</v>
      </c>
      <c r="AY81" s="217">
        <v>2.5732674678193131E-2</v>
      </c>
      <c r="AZ81" s="217">
        <v>2.3476569735136135E-2</v>
      </c>
      <c r="BA81" s="217">
        <v>1.7187991588150552E-2</v>
      </c>
      <c r="BB81" s="217">
        <v>1.7112207418453595E-2</v>
      </c>
      <c r="BC81" s="217">
        <v>1.5813555772504036E-2</v>
      </c>
      <c r="BD81" s="217">
        <v>1.6705368918503716E-2</v>
      </c>
      <c r="BE81" s="217">
        <v>1.1590714634126838E-2</v>
      </c>
      <c r="BF81" s="217">
        <v>2.5783032268246839E-2</v>
      </c>
      <c r="BG81" s="217">
        <v>1.4333834586466166E-2</v>
      </c>
      <c r="BH81" s="217">
        <v>1.3218852911769436E-2</v>
      </c>
      <c r="BI81" s="217">
        <v>2.6622852884937098E-2</v>
      </c>
      <c r="BJ81" s="217">
        <v>4.7605566136476728E-2</v>
      </c>
      <c r="BK81" s="217">
        <v>1.4644964757765401E-2</v>
      </c>
      <c r="BL81" s="217">
        <v>1.1822285163500021E-2</v>
      </c>
      <c r="BM81" s="217">
        <v>1.7884771638394512E-2</v>
      </c>
      <c r="BN81" s="217">
        <v>2.313681684320475E-2</v>
      </c>
      <c r="BO81" s="217">
        <v>2.2067556238647479E-2</v>
      </c>
      <c r="BP81" s="217">
        <v>1.6990501286993122E-2</v>
      </c>
      <c r="BQ81" s="217">
        <v>1.5578605187263705E-2</v>
      </c>
      <c r="BR81" s="217">
        <v>1.3443405817729726E-2</v>
      </c>
      <c r="BS81" s="217">
        <v>3.1847144295249277E-2</v>
      </c>
      <c r="BT81" s="217">
        <v>2.0390309877844747E-2</v>
      </c>
      <c r="BU81" s="217">
        <v>2.4070790442270257E-2</v>
      </c>
    </row>
    <row r="82" spans="1:73" x14ac:dyDescent="0.25">
      <c r="A82" s="210">
        <v>77</v>
      </c>
      <c r="B82" s="212" t="s">
        <v>447</v>
      </c>
      <c r="C82" s="214" t="s">
        <v>304</v>
      </c>
      <c r="D82" s="217">
        <v>1.7649870734802862E-2</v>
      </c>
      <c r="E82" s="217">
        <v>1.7153378081414764E-2</v>
      </c>
      <c r="F82" s="217">
        <v>1.7689190724105852E-2</v>
      </c>
      <c r="G82" s="217">
        <v>1.1985341891739902E-2</v>
      </c>
      <c r="H82" s="217">
        <v>1.1772497732915745E-2</v>
      </c>
      <c r="I82" s="217">
        <v>1.9237299512749845E-2</v>
      </c>
      <c r="J82" s="217">
        <v>2.4555037353634006E-2</v>
      </c>
      <c r="K82" s="217">
        <v>2.5482283464566928E-2</v>
      </c>
      <c r="L82" s="217">
        <v>2.443428824046931E-2</v>
      </c>
      <c r="M82" s="217">
        <v>2.4320704366006862E-2</v>
      </c>
      <c r="N82" s="217">
        <v>3.0510048418120314E-2</v>
      </c>
      <c r="O82" s="217">
        <v>2.4645725959226615E-2</v>
      </c>
      <c r="P82" s="217">
        <v>2.570413297636185E-2</v>
      </c>
      <c r="Q82" s="217">
        <v>2.3986474808387882E-2</v>
      </c>
      <c r="R82" s="217">
        <v>2.625863770977295E-2</v>
      </c>
      <c r="S82" s="217">
        <v>1.6483922610689084E-2</v>
      </c>
      <c r="T82" s="217">
        <v>1.1542541022814717E-2</v>
      </c>
      <c r="U82" s="217">
        <v>1.1040982038843392E-2</v>
      </c>
      <c r="V82" s="217">
        <v>1.1583065824687594E-2</v>
      </c>
      <c r="W82" s="217">
        <v>1.6794364275940509E-2</v>
      </c>
      <c r="X82" s="217">
        <v>2.3438507224079693E-2</v>
      </c>
      <c r="Y82" s="217">
        <v>1.3330470364878987E-2</v>
      </c>
      <c r="Z82" s="217">
        <v>1.5273784525924729E-2</v>
      </c>
      <c r="AA82" s="217">
        <v>2.138466904822045E-2</v>
      </c>
      <c r="AB82" s="217">
        <v>1.908606034086098E-2</v>
      </c>
      <c r="AC82" s="217">
        <v>1.4264521667195981E-2</v>
      </c>
      <c r="AD82" s="217">
        <v>1.6521255537076403E-2</v>
      </c>
      <c r="AE82" s="217">
        <v>1.9088744501392307E-2</v>
      </c>
      <c r="AF82" s="217">
        <v>1.7962840254829984E-2</v>
      </c>
      <c r="AG82" s="217">
        <v>2.1069287209908302E-2</v>
      </c>
      <c r="AH82" s="217">
        <v>2.2135934765922113E-2</v>
      </c>
      <c r="AI82" s="217">
        <v>2.2620749897869101E-2</v>
      </c>
      <c r="AJ82" s="217">
        <v>2.5989182231656225E-2</v>
      </c>
      <c r="AK82" s="217">
        <v>1.0106639313588503E-2</v>
      </c>
      <c r="AL82" s="217">
        <v>8.0871788847825497E-3</v>
      </c>
      <c r="AM82" s="217">
        <v>6.8200176670933851E-2</v>
      </c>
      <c r="AN82" s="217">
        <v>3.8006352636662022E-2</v>
      </c>
      <c r="AO82" s="217">
        <v>2.4219645000661802E-2</v>
      </c>
      <c r="AP82" s="217">
        <v>1.6732901066722441E-2</v>
      </c>
      <c r="AQ82" s="217">
        <v>2.3437907814375946E-2</v>
      </c>
      <c r="AR82" s="217">
        <v>8.7648285174904313E-3</v>
      </c>
      <c r="AS82" s="217">
        <v>6.8849037431686485E-3</v>
      </c>
      <c r="AT82" s="217">
        <v>6.9049698361256231E-3</v>
      </c>
      <c r="AU82" s="217">
        <v>7.3734461407571963E-3</v>
      </c>
      <c r="AV82" s="217">
        <v>6.0912991489062394E-3</v>
      </c>
      <c r="AW82" s="217">
        <v>6.2257196931965334E-3</v>
      </c>
      <c r="AX82" s="217">
        <v>2.8173673068199002E-2</v>
      </c>
      <c r="AY82" s="217">
        <v>2.8772621479124114E-2</v>
      </c>
      <c r="AZ82" s="217">
        <v>2.5838118170031486E-2</v>
      </c>
      <c r="BA82" s="217">
        <v>5.7403697018871469E-3</v>
      </c>
      <c r="BB82" s="217">
        <v>2.1027102438781128E-2</v>
      </c>
      <c r="BC82" s="217">
        <v>3.0174205764518649E-2</v>
      </c>
      <c r="BD82" s="217">
        <v>2.2358127159366189E-2</v>
      </c>
      <c r="BE82" s="217">
        <v>4.8697793806024457E-3</v>
      </c>
      <c r="BF82" s="217">
        <v>3.364563754537498E-2</v>
      </c>
      <c r="BG82" s="217">
        <v>7.0974436090225565E-2</v>
      </c>
      <c r="BH82" s="217">
        <v>1.1693224166742412E-2</v>
      </c>
      <c r="BI82" s="217">
        <v>1.8950053258636548E-2</v>
      </c>
      <c r="BJ82" s="217">
        <v>2.524836567663561E-2</v>
      </c>
      <c r="BK82" s="217">
        <v>7.7154789672474518E-3</v>
      </c>
      <c r="BL82" s="217">
        <v>5.3565245600955762E-2</v>
      </c>
      <c r="BM82" s="217">
        <v>8.7696086519333926E-3</v>
      </c>
      <c r="BN82" s="217">
        <v>1.4314402896454248E-2</v>
      </c>
      <c r="BO82" s="217">
        <v>1.3283803702471923E-2</v>
      </c>
      <c r="BP82" s="217">
        <v>1.2544000627632683E-2</v>
      </c>
      <c r="BQ82" s="217">
        <v>1.2045212801602454E-2</v>
      </c>
      <c r="BR82" s="217">
        <v>1.5651052408368143E-2</v>
      </c>
      <c r="BS82" s="217">
        <v>2.6618558048391514E-3</v>
      </c>
      <c r="BT82" s="217">
        <v>2.221251090529499E-2</v>
      </c>
      <c r="BU82" s="217">
        <v>1.4486199773892199E-2</v>
      </c>
    </row>
    <row r="83" spans="1:73" x14ac:dyDescent="0.25">
      <c r="A83" s="210">
        <v>78</v>
      </c>
      <c r="B83" s="212" t="s">
        <v>448</v>
      </c>
      <c r="C83" s="214" t="s">
        <v>305</v>
      </c>
      <c r="D83" s="217">
        <v>1.2758415539133366E-3</v>
      </c>
      <c r="E83" s="217">
        <v>8.8809822339024601E-4</v>
      </c>
      <c r="F83" s="217">
        <v>1.0082948176315318E-3</v>
      </c>
      <c r="G83" s="217">
        <v>1.1521942297293356E-3</v>
      </c>
      <c r="H83" s="217">
        <v>1.1478834269622229E-3</v>
      </c>
      <c r="I83" s="217">
        <v>1.2990705130736244E-3</v>
      </c>
      <c r="J83" s="217">
        <v>8.3507997225615511E-4</v>
      </c>
      <c r="K83" s="217">
        <v>6.791338582677165E-4</v>
      </c>
      <c r="L83" s="217">
        <v>7.9457933304997227E-4</v>
      </c>
      <c r="M83" s="217">
        <v>7.8984259937323444E-4</v>
      </c>
      <c r="N83" s="217">
        <v>1.0479538369702196E-3</v>
      </c>
      <c r="O83" s="217">
        <v>8.9460044730022361E-4</v>
      </c>
      <c r="P83" s="217">
        <v>6.2811957647755255E-4</v>
      </c>
      <c r="Q83" s="217">
        <v>1.0605836824093948E-3</v>
      </c>
      <c r="R83" s="217">
        <v>8.0383584825835562E-4</v>
      </c>
      <c r="S83" s="217">
        <v>7.3792209620279E-4</v>
      </c>
      <c r="T83" s="217">
        <v>1.0320695464093338E-3</v>
      </c>
      <c r="U83" s="217">
        <v>1.2171161302662007E-3</v>
      </c>
      <c r="V83" s="217">
        <v>1.0171182118949445E-3</v>
      </c>
      <c r="W83" s="217">
        <v>7.1944232032479267E-4</v>
      </c>
      <c r="X83" s="217">
        <v>8.3371294489759085E-4</v>
      </c>
      <c r="Y83" s="217">
        <v>5.6262766143948424E-4</v>
      </c>
      <c r="Z83" s="217">
        <v>9.6914876433532547E-4</v>
      </c>
      <c r="AA83" s="217">
        <v>7.6498394255403602E-4</v>
      </c>
      <c r="AB83" s="217">
        <v>8.6096249092899608E-4</v>
      </c>
      <c r="AC83" s="217">
        <v>6.604491222513228E-4</v>
      </c>
      <c r="AD83" s="217">
        <v>6.8080544840219768E-4</v>
      </c>
      <c r="AE83" s="217">
        <v>6.8029956241748486E-4</v>
      </c>
      <c r="AF83" s="217">
        <v>2.0460267937198054E-3</v>
      </c>
      <c r="AG83" s="217">
        <v>1.8120702447303304E-3</v>
      </c>
      <c r="AH83" s="217">
        <v>1.8972390162891792E-3</v>
      </c>
      <c r="AI83" s="217">
        <v>1.9050289532737462E-3</v>
      </c>
      <c r="AJ83" s="217">
        <v>1.9382223824614105E-3</v>
      </c>
      <c r="AK83" s="217">
        <v>1.8899469361052556E-3</v>
      </c>
      <c r="AL83" s="217">
        <v>4.7980916065022729E-3</v>
      </c>
      <c r="AM83" s="217">
        <v>1.3486511126962158E-3</v>
      </c>
      <c r="AN83" s="217">
        <v>1.9080274280414116E-3</v>
      </c>
      <c r="AO83" s="217">
        <v>2.1611235103765878E-3</v>
      </c>
      <c r="AP83" s="217">
        <v>3.7649027400125496E-3</v>
      </c>
      <c r="AQ83" s="217">
        <v>7.3080336169546376E-4</v>
      </c>
      <c r="AR83" s="217">
        <v>1.7684890143365288E-3</v>
      </c>
      <c r="AS83" s="217">
        <v>1.6990269043107315E-3</v>
      </c>
      <c r="AT83" s="217">
        <v>1.4640814257093145E-3</v>
      </c>
      <c r="AU83" s="217">
        <v>1.4368766838398638E-3</v>
      </c>
      <c r="AV83" s="217">
        <v>4.9658859112330306E-3</v>
      </c>
      <c r="AW83" s="217">
        <v>1.9922303018228907E-3</v>
      </c>
      <c r="AX83" s="217">
        <v>2.4856343565703917E-3</v>
      </c>
      <c r="AY83" s="217">
        <v>2.588704697667791E-3</v>
      </c>
      <c r="AZ83" s="217">
        <v>2.083719207260604E-3</v>
      </c>
      <c r="BA83" s="217">
        <v>1.633797530537111E-3</v>
      </c>
      <c r="BB83" s="217">
        <v>1.7033784846265617E-3</v>
      </c>
      <c r="BC83" s="217">
        <v>1.0234969291984968E-3</v>
      </c>
      <c r="BD83" s="217">
        <v>1.1380761183766373E-3</v>
      </c>
      <c r="BE83" s="217">
        <v>6.6369735400657296E-4</v>
      </c>
      <c r="BF83" s="217">
        <v>3.3143463850667889E-3</v>
      </c>
      <c r="BG83" s="217">
        <v>4.8421052631578945E-4</v>
      </c>
      <c r="BH83" s="217">
        <v>9.6068464512700754E-4</v>
      </c>
      <c r="BI83" s="217">
        <v>3.2181470520253638E-3</v>
      </c>
      <c r="BJ83" s="217">
        <v>3.508862236406376E-3</v>
      </c>
      <c r="BK83" s="217">
        <v>9.3044597677708805E-4</v>
      </c>
      <c r="BL83" s="217">
        <v>6.6753800131635996E-4</v>
      </c>
      <c r="BM83" s="217">
        <v>4.0734941146804557E-3</v>
      </c>
      <c r="BN83" s="217">
        <v>1.8154650263926338E-3</v>
      </c>
      <c r="BO83" s="217">
        <v>2.3984201422029452E-3</v>
      </c>
      <c r="BP83" s="217">
        <v>2.6772456616621421E-3</v>
      </c>
      <c r="BQ83" s="217">
        <v>1.0307758476791095E-3</v>
      </c>
      <c r="BR83" s="217">
        <v>1.876499602042654E-3</v>
      </c>
      <c r="BS83" s="217">
        <v>2.467469193858045E-3</v>
      </c>
      <c r="BT83" s="217">
        <v>2.8931927035402536E-3</v>
      </c>
      <c r="BU83" s="217">
        <v>2.406943039534864E-3</v>
      </c>
    </row>
    <row r="84" spans="1:73" x14ac:dyDescent="0.25">
      <c r="A84" s="210">
        <v>79</v>
      </c>
      <c r="B84" s="212" t="s">
        <v>449</v>
      </c>
      <c r="C84" s="214" t="s">
        <v>306</v>
      </c>
      <c r="D84" s="217">
        <v>1.5534540909949211E-4</v>
      </c>
      <c r="E84" s="217">
        <v>9.4684933662990837E-5</v>
      </c>
      <c r="F84" s="217">
        <v>1.0989404971380503E-4</v>
      </c>
      <c r="G84" s="217">
        <v>8.094856861201801E-5</v>
      </c>
      <c r="H84" s="217">
        <v>8.0774835799360869E-5</v>
      </c>
      <c r="I84" s="217">
        <v>8.6867937044436897E-5</v>
      </c>
      <c r="J84" s="217">
        <v>1.4473635351664618E-4</v>
      </c>
      <c r="K84" s="217">
        <v>1.2795275590551182E-4</v>
      </c>
      <c r="L84" s="217">
        <v>1.3754207205062327E-4</v>
      </c>
      <c r="M84" s="217">
        <v>1.373854945220634E-4</v>
      </c>
      <c r="N84" s="217">
        <v>1.4591762286927107E-4</v>
      </c>
      <c r="O84" s="217">
        <v>1.5458644092958409E-4</v>
      </c>
      <c r="P84" s="217">
        <v>1.5303582720068882E-4</v>
      </c>
      <c r="Q84" s="217">
        <v>1.5555227342004457E-4</v>
      </c>
      <c r="R84" s="217">
        <v>1.5512621633055986E-4</v>
      </c>
      <c r="S84" s="217">
        <v>7.5682347434376108E-5</v>
      </c>
      <c r="T84" s="217">
        <v>1.7677765530436953E-4</v>
      </c>
      <c r="U84" s="217">
        <v>1.7387373289517153E-4</v>
      </c>
      <c r="V84" s="217">
        <v>1.7701228549552904E-4</v>
      </c>
      <c r="W84" s="217">
        <v>6.9331047668075939E-5</v>
      </c>
      <c r="X84" s="217">
        <v>7.7354809320395021E-5</v>
      </c>
      <c r="Y84" s="217">
        <v>5.0283148486137482E-5</v>
      </c>
      <c r="Z84" s="217">
        <v>7.1070909384590535E-5</v>
      </c>
      <c r="AA84" s="217">
        <v>6.8559881643993792E-5</v>
      </c>
      <c r="AB84" s="217">
        <v>7.4739226904117502E-5</v>
      </c>
      <c r="AC84" s="217">
        <v>5.9811081224290715E-5</v>
      </c>
      <c r="AD84" s="217">
        <v>7.3259562774123063E-5</v>
      </c>
      <c r="AE84" s="217">
        <v>8.0713507405464309E-5</v>
      </c>
      <c r="AF84" s="217">
        <v>1.7652630968338826E-4</v>
      </c>
      <c r="AG84" s="217">
        <v>1.5751807048284473E-4</v>
      </c>
      <c r="AH84" s="217">
        <v>1.3030836158002218E-4</v>
      </c>
      <c r="AI84" s="217">
        <v>1.3089729442473822E-4</v>
      </c>
      <c r="AJ84" s="217">
        <v>1.2640139686731486E-4</v>
      </c>
      <c r="AK84" s="217">
        <v>1.3506031048615431E-4</v>
      </c>
      <c r="AL84" s="217">
        <v>1.2650335685693374E-4</v>
      </c>
      <c r="AM84" s="217">
        <v>1.228193657796904E-4</v>
      </c>
      <c r="AN84" s="217">
        <v>1.0711319922996204E-4</v>
      </c>
      <c r="AO84" s="217">
        <v>1.5974513804262001E-4</v>
      </c>
      <c r="AP84" s="217">
        <v>1.0458063166701528E-4</v>
      </c>
      <c r="AQ84" s="217">
        <v>1.5660072036331366E-4</v>
      </c>
      <c r="AR84" s="217">
        <v>1.4939100215490261E-4</v>
      </c>
      <c r="AS84" s="217">
        <v>1.4463698862127994E-4</v>
      </c>
      <c r="AT84" s="217">
        <v>1.5076353353986075E-4</v>
      </c>
      <c r="AU84" s="217">
        <v>1.2289076901261992E-4</v>
      </c>
      <c r="AV84" s="217">
        <v>2.8135330941830202E-5</v>
      </c>
      <c r="AW84" s="217">
        <v>3.9844606036457814E-4</v>
      </c>
      <c r="AX84" s="217">
        <v>1.9847270527748373E-4</v>
      </c>
      <c r="AY84" s="217">
        <v>1.306227141025032E-4</v>
      </c>
      <c r="AZ84" s="217">
        <v>4.630487127245786E-4</v>
      </c>
      <c r="BA84" s="217">
        <v>1.1039172503629128E-4</v>
      </c>
      <c r="BB84" s="217">
        <v>1.9766509861738994E-4</v>
      </c>
      <c r="BC84" s="217">
        <v>2.0445081342216484E-4</v>
      </c>
      <c r="BD84" s="217">
        <v>1.8602162449131445E-4</v>
      </c>
      <c r="BE84" s="217">
        <v>2.3989060988189386E-4</v>
      </c>
      <c r="BF84" s="217">
        <v>2.7260857712670561E-4</v>
      </c>
      <c r="BG84" s="217">
        <v>2.1654135338345864E-4</v>
      </c>
      <c r="BH84" s="217">
        <v>2.3213049649357096E-4</v>
      </c>
      <c r="BI84" s="217">
        <v>2.2628859230715767E-4</v>
      </c>
      <c r="BJ84" s="217">
        <v>1.2868687908580841E-4</v>
      </c>
      <c r="BK84" s="217">
        <v>1.1471251768484647E-4</v>
      </c>
      <c r="BL84" s="217">
        <v>1.3725080400897122E-4</v>
      </c>
      <c r="BM84" s="217">
        <v>1.494289014173954E-4</v>
      </c>
      <c r="BN84" s="217">
        <v>1.2849181693646495E-4</v>
      </c>
      <c r="BO84" s="217">
        <v>2.0515716908689808E-4</v>
      </c>
      <c r="BP84" s="217">
        <v>1.9901955468076685E-4</v>
      </c>
      <c r="BQ84" s="217">
        <v>3.0460279186734915E-4</v>
      </c>
      <c r="BR84" s="217">
        <v>1.2142056248511291E-3</v>
      </c>
      <c r="BS84" s="217">
        <v>1.8280613202904054E-4</v>
      </c>
      <c r="BT84" s="217">
        <v>1.1802439915213823E-4</v>
      </c>
      <c r="BU84" s="217">
        <v>1.6830580655032598E-4</v>
      </c>
    </row>
    <row r="85" spans="1:73" x14ac:dyDescent="0.25">
      <c r="A85" s="210">
        <v>80</v>
      </c>
      <c r="B85" s="212" t="s">
        <v>450</v>
      </c>
      <c r="C85" s="214" t="s">
        <v>451</v>
      </c>
      <c r="D85" s="217">
        <v>1.1846050039318525E-3</v>
      </c>
      <c r="E85" s="217">
        <v>1.1660046520634399E-3</v>
      </c>
      <c r="F85" s="217">
        <v>1.1860193859991291E-3</v>
      </c>
      <c r="G85" s="217">
        <v>1.3026077035341425E-3</v>
      </c>
      <c r="H85" s="217">
        <v>1.2950628264818619E-3</v>
      </c>
      <c r="I85" s="217">
        <v>1.5596743242069352E-3</v>
      </c>
      <c r="J85" s="217">
        <v>1.0456794978786908E-3</v>
      </c>
      <c r="K85" s="217">
        <v>8.759842519685039E-4</v>
      </c>
      <c r="L85" s="217">
        <v>8.2306149664275626E-4</v>
      </c>
      <c r="M85" s="217">
        <v>8.1712130767183915E-4</v>
      </c>
      <c r="N85" s="217">
        <v>1.1408105060688467E-3</v>
      </c>
      <c r="O85" s="217">
        <v>1.3483552196321552E-3</v>
      </c>
      <c r="P85" s="217">
        <v>1.273897133016723E-3</v>
      </c>
      <c r="Q85" s="217">
        <v>1.3947330104968978E-3</v>
      </c>
      <c r="R85" s="217">
        <v>9.5896206458891554E-4</v>
      </c>
      <c r="S85" s="217">
        <v>1.1409978268025231E-3</v>
      </c>
      <c r="T85" s="217">
        <v>1.0697647817315891E-3</v>
      </c>
      <c r="U85" s="217">
        <v>1.130179263818615E-3</v>
      </c>
      <c r="V85" s="217">
        <v>1.0648834317905636E-3</v>
      </c>
      <c r="W85" s="217">
        <v>1.1454730337339236E-3</v>
      </c>
      <c r="X85" s="217">
        <v>1.2376769491263203E-3</v>
      </c>
      <c r="Y85" s="217">
        <v>9.3227675301325169E-4</v>
      </c>
      <c r="Z85" s="217">
        <v>1.1080600872233888E-3</v>
      </c>
      <c r="AA85" s="217">
        <v>9.6224395289815849E-4</v>
      </c>
      <c r="AB85" s="217">
        <v>1.0096058695762912E-3</v>
      </c>
      <c r="AC85" s="217">
        <v>1.3752336633613322E-3</v>
      </c>
      <c r="AD85" s="217">
        <v>1.1663148387150235E-3</v>
      </c>
      <c r="AE85" s="217">
        <v>1.0262145941551889E-3</v>
      </c>
      <c r="AF85" s="217">
        <v>1.2268504909021471E-3</v>
      </c>
      <c r="AG85" s="217">
        <v>1.1428838333218741E-3</v>
      </c>
      <c r="AH85" s="217">
        <v>1.2523552998566609E-3</v>
      </c>
      <c r="AI85" s="217">
        <v>1.2562549565925311E-3</v>
      </c>
      <c r="AJ85" s="217">
        <v>1.267463123964873E-3</v>
      </c>
      <c r="AK85" s="217">
        <v>1.3811150686923021E-3</v>
      </c>
      <c r="AL85" s="217">
        <v>2.6475345399343988E-3</v>
      </c>
      <c r="AM85" s="217">
        <v>1.2187460142753894E-3</v>
      </c>
      <c r="AN85" s="217">
        <v>1.0593613110655585E-3</v>
      </c>
      <c r="AO85" s="217">
        <v>1.1935243885184323E-3</v>
      </c>
      <c r="AP85" s="217">
        <v>2.0916126333403052E-3</v>
      </c>
      <c r="AQ85" s="217">
        <v>8.8740408205877747E-4</v>
      </c>
      <c r="AR85" s="217">
        <v>1.2101505761151329E-3</v>
      </c>
      <c r="AS85" s="217">
        <v>1.1863894762859418E-3</v>
      </c>
      <c r="AT85" s="217">
        <v>1.0575782686092455E-3</v>
      </c>
      <c r="AU85" s="217">
        <v>1.6637519497093162E-3</v>
      </c>
      <c r="AV85" s="217">
        <v>2.1242174861081805E-3</v>
      </c>
      <c r="AW85" s="217">
        <v>1.0957266660025899E-3</v>
      </c>
      <c r="AX85" s="217">
        <v>1.4554665053682142E-3</v>
      </c>
      <c r="AY85" s="217">
        <v>1.4962238160832184E-3</v>
      </c>
      <c r="AZ85" s="217">
        <v>1.2965363956288201E-3</v>
      </c>
      <c r="BA85" s="217">
        <v>1.1204760091183565E-3</v>
      </c>
      <c r="BB85" s="217">
        <v>9.537391279168672E-4</v>
      </c>
      <c r="BC85" s="217">
        <v>8.1656039160098658E-4</v>
      </c>
      <c r="BD85" s="217">
        <v>9.1861240408913148E-4</v>
      </c>
      <c r="BE85" s="217">
        <v>5.9572834787336977E-4</v>
      </c>
      <c r="BF85" s="217">
        <v>1.391738525331076E-3</v>
      </c>
      <c r="BG85" s="217">
        <v>5.6842105263157894E-4</v>
      </c>
      <c r="BH85" s="217">
        <v>7.7400138439272009E-4</v>
      </c>
      <c r="BI85" s="217">
        <v>1.3464171242275882E-3</v>
      </c>
      <c r="BJ85" s="217">
        <v>3.0627477222422402E-3</v>
      </c>
      <c r="BK85" s="217">
        <v>8.1998207085834699E-4</v>
      </c>
      <c r="BL85" s="217">
        <v>7.6735676786833908E-4</v>
      </c>
      <c r="BM85" s="217">
        <v>1.078689882106823E-3</v>
      </c>
      <c r="BN85" s="217">
        <v>1.4020115186696538E-3</v>
      </c>
      <c r="BO85" s="217">
        <v>1.3533239397261029E-3</v>
      </c>
      <c r="BP85" s="217">
        <v>9.8644474928727931E-4</v>
      </c>
      <c r="BQ85" s="217">
        <v>8.9553220809000648E-4</v>
      </c>
      <c r="BR85" s="217">
        <v>4.9381568474806683E-4</v>
      </c>
      <c r="BS85" s="217">
        <v>2.0067315669794225E-3</v>
      </c>
      <c r="BT85" s="217">
        <v>1.3221922553665216E-3</v>
      </c>
      <c r="BU85" s="217">
        <v>1.4923114847462237E-3</v>
      </c>
    </row>
    <row r="86" spans="1:73" x14ac:dyDescent="0.25">
      <c r="A86" s="210">
        <v>81</v>
      </c>
      <c r="B86" s="212" t="s">
        <v>452</v>
      </c>
      <c r="C86" s="214" t="s">
        <v>307</v>
      </c>
      <c r="D86" s="217">
        <v>1.3943633103826651E-3</v>
      </c>
      <c r="E86" s="217">
        <v>1.2952571011906973E-3</v>
      </c>
      <c r="F86" s="217">
        <v>1.428991624622097E-3</v>
      </c>
      <c r="G86" s="217">
        <v>1.643740058046541E-3</v>
      </c>
      <c r="H86" s="217">
        <v>1.6378633491425641E-3</v>
      </c>
      <c r="I86" s="217">
        <v>1.8439693908978195E-3</v>
      </c>
      <c r="J86" s="217">
        <v>1.1704942746472594E-3</v>
      </c>
      <c r="K86" s="217">
        <v>1.0137795275590551E-3</v>
      </c>
      <c r="L86" s="217">
        <v>1.0630906701682688E-3</v>
      </c>
      <c r="M86" s="217">
        <v>1.0628776706165409E-3</v>
      </c>
      <c r="N86" s="217">
        <v>1.0744843138555415E-3</v>
      </c>
      <c r="O86" s="217">
        <v>1.3209233877344211E-3</v>
      </c>
      <c r="P86" s="217">
        <v>1.0662056532443596E-3</v>
      </c>
      <c r="Q86" s="217">
        <v>1.4795797050896494E-3</v>
      </c>
      <c r="R86" s="217">
        <v>1.0435763644055845E-3</v>
      </c>
      <c r="S86" s="217">
        <v>1.1281664034304003E-3</v>
      </c>
      <c r="T86" s="217">
        <v>1.1347565667699602E-3</v>
      </c>
      <c r="U86" s="217">
        <v>1.3040529967137864E-3</v>
      </c>
      <c r="V86" s="217">
        <v>1.1210778081383506E-3</v>
      </c>
      <c r="W86" s="217">
        <v>1.1277523772628135E-3</v>
      </c>
      <c r="X86" s="217">
        <v>1.3236267372600927E-3</v>
      </c>
      <c r="Y86" s="217">
        <v>8.3850547610667093E-4</v>
      </c>
      <c r="Z86" s="217">
        <v>1.2082054595380391E-3</v>
      </c>
      <c r="AA86" s="217">
        <v>1.2424975041797472E-3</v>
      </c>
      <c r="AB86" s="217">
        <v>1.3724460270046605E-3</v>
      </c>
      <c r="AC86" s="217">
        <v>9.8182838263254687E-4</v>
      </c>
      <c r="AD86" s="217">
        <v>1.0821322562984861E-3</v>
      </c>
      <c r="AE86" s="217">
        <v>1.5450871417617452E-3</v>
      </c>
      <c r="AF86" s="217">
        <v>1.5199322594395936E-3</v>
      </c>
      <c r="AG86" s="217">
        <v>1.3987996616750286E-3</v>
      </c>
      <c r="AH86" s="217">
        <v>1.2336492333524726E-3</v>
      </c>
      <c r="AI86" s="217">
        <v>1.2200215409288256E-3</v>
      </c>
      <c r="AJ86" s="217">
        <v>1.2682746899158671E-3</v>
      </c>
      <c r="AK86" s="217">
        <v>1.8257820709905708E-3</v>
      </c>
      <c r="AL86" s="217">
        <v>3.0541524726888287E-3</v>
      </c>
      <c r="AM86" s="217">
        <v>6.3535402682185992E-4</v>
      </c>
      <c r="AN86" s="217">
        <v>5.561646883094183E-4</v>
      </c>
      <c r="AO86" s="217">
        <v>1.3715261137659232E-3</v>
      </c>
      <c r="AP86" s="217">
        <v>1.5687094750052291E-3</v>
      </c>
      <c r="AQ86" s="217">
        <v>7.3080336169546376E-4</v>
      </c>
      <c r="AR86" s="217">
        <v>1.0215340035620156E-3</v>
      </c>
      <c r="AS86" s="217">
        <v>9.8957332088356722E-4</v>
      </c>
      <c r="AT86" s="217">
        <v>1.0296590957314935E-3</v>
      </c>
      <c r="AU86" s="217">
        <v>6.9953206976414422E-4</v>
      </c>
      <c r="AV86" s="217">
        <v>1.0691425757895477E-3</v>
      </c>
      <c r="AW86" s="217">
        <v>4.482518179101504E-4</v>
      </c>
      <c r="AX86" s="217">
        <v>1.3515046121276273E-3</v>
      </c>
      <c r="AY86" s="217">
        <v>1.4012254785541252E-3</v>
      </c>
      <c r="AZ86" s="217">
        <v>1.1576217818114465E-3</v>
      </c>
      <c r="BA86" s="217">
        <v>1.6945129793070712E-3</v>
      </c>
      <c r="BB86" s="217">
        <v>1.4122095499388906E-3</v>
      </c>
      <c r="BC86" s="217">
        <v>1.0862614646259699E-3</v>
      </c>
      <c r="BD86" s="217">
        <v>1.2739346081736649E-3</v>
      </c>
      <c r="BE86" s="217">
        <v>7.1967182964568154E-4</v>
      </c>
      <c r="BF86" s="217">
        <v>3.0560856277888574E-3</v>
      </c>
      <c r="BG86" s="217">
        <v>4.0902255639097744E-4</v>
      </c>
      <c r="BH86" s="217">
        <v>8.8587150318480241E-4</v>
      </c>
      <c r="BI86" s="217">
        <v>2.3954263842800548E-3</v>
      </c>
      <c r="BJ86" s="217">
        <v>7.7297918704208922E-3</v>
      </c>
      <c r="BK86" s="217">
        <v>1.4530252240080553E-3</v>
      </c>
      <c r="BL86" s="217">
        <v>9.5763629160804911E-4</v>
      </c>
      <c r="BM86" s="217">
        <v>1.5191938310768532E-3</v>
      </c>
      <c r="BN86" s="217">
        <v>2.4092215675587175E-3</v>
      </c>
      <c r="BO86" s="217">
        <v>1.7023863173451777E-3</v>
      </c>
      <c r="BP86" s="217">
        <v>1.5488913168633595E-3</v>
      </c>
      <c r="BQ86" s="217">
        <v>9.9422351265502761E-4</v>
      </c>
      <c r="BR86" s="217">
        <v>8.0753388447036818E-4</v>
      </c>
      <c r="BS86" s="217">
        <v>1.9695085989192103E-3</v>
      </c>
      <c r="BT86" s="217">
        <v>2.0909457741682866E-3</v>
      </c>
      <c r="BU86" s="217">
        <v>1.7673809746436252E-3</v>
      </c>
    </row>
    <row r="87" spans="1:73" x14ac:dyDescent="0.25">
      <c r="A87" s="210">
        <v>82</v>
      </c>
      <c r="B87" s="212" t="s">
        <v>453</v>
      </c>
      <c r="C87" s="214" t="s">
        <v>454</v>
      </c>
      <c r="D87" s="217">
        <v>4.7604722031390096E-6</v>
      </c>
      <c r="E87" s="217">
        <v>0</v>
      </c>
      <c r="F87" s="217">
        <v>0</v>
      </c>
      <c r="G87" s="217">
        <v>0</v>
      </c>
      <c r="H87" s="217">
        <v>0</v>
      </c>
      <c r="I87" s="217">
        <v>0</v>
      </c>
      <c r="J87" s="217">
        <v>0</v>
      </c>
      <c r="K87" s="217">
        <v>0</v>
      </c>
      <c r="L87" s="217">
        <v>0</v>
      </c>
      <c r="M87" s="217">
        <v>0</v>
      </c>
      <c r="N87" s="217">
        <v>0</v>
      </c>
      <c r="O87" s="217">
        <v>0</v>
      </c>
      <c r="P87" s="217">
        <v>0</v>
      </c>
      <c r="Q87" s="217">
        <v>0</v>
      </c>
      <c r="R87" s="217">
        <v>0</v>
      </c>
      <c r="S87" s="217">
        <v>0</v>
      </c>
      <c r="T87" s="217">
        <v>0</v>
      </c>
      <c r="U87" s="217">
        <v>0</v>
      </c>
      <c r="V87" s="217">
        <v>0</v>
      </c>
      <c r="W87" s="217">
        <v>0</v>
      </c>
      <c r="X87" s="217">
        <v>0</v>
      </c>
      <c r="Y87" s="217">
        <v>0</v>
      </c>
      <c r="Z87" s="217">
        <v>0</v>
      </c>
      <c r="AA87" s="217">
        <v>0</v>
      </c>
      <c r="AB87" s="217">
        <v>0</v>
      </c>
      <c r="AC87" s="217">
        <v>0</v>
      </c>
      <c r="AD87" s="217">
        <v>0</v>
      </c>
      <c r="AE87" s="217">
        <v>0</v>
      </c>
      <c r="AF87" s="217">
        <v>1.334866728770687E-5</v>
      </c>
      <c r="AG87" s="217">
        <v>2.2210946174874946E-5</v>
      </c>
      <c r="AH87" s="217">
        <v>2.4254476060515077E-5</v>
      </c>
      <c r="AI87" s="217">
        <v>2.4808464778753377E-5</v>
      </c>
      <c r="AJ87" s="217">
        <v>2.3941195554322877E-5</v>
      </c>
      <c r="AK87" s="217">
        <v>2.5576204975783373E-5</v>
      </c>
      <c r="AL87" s="217">
        <v>2.710786218362866E-5</v>
      </c>
      <c r="AM87" s="217">
        <v>2.3619108803786617E-5</v>
      </c>
      <c r="AN87" s="217">
        <v>1.883308997449882E-5</v>
      </c>
      <c r="AO87" s="217">
        <v>3.4231101009132859E-5</v>
      </c>
      <c r="AP87" s="217">
        <v>0</v>
      </c>
      <c r="AQ87" s="217">
        <v>5.2200240121104554E-5</v>
      </c>
      <c r="AR87" s="217">
        <v>2.8375944543389323E-5</v>
      </c>
      <c r="AS87" s="217">
        <v>2.7462719358470875E-5</v>
      </c>
      <c r="AT87" s="217">
        <v>2.9035939792862074E-5</v>
      </c>
      <c r="AU87" s="217">
        <v>1.8906272155787681E-5</v>
      </c>
      <c r="AV87" s="217">
        <v>0</v>
      </c>
      <c r="AW87" s="217">
        <v>9.9611515091144534E-5</v>
      </c>
      <c r="AX87" s="217">
        <v>3.7804324814758809E-5</v>
      </c>
      <c r="AY87" s="217">
        <v>2.3749584382273311E-5</v>
      </c>
      <c r="AZ87" s="217">
        <v>9.2609742544915726E-5</v>
      </c>
      <c r="BA87" s="217">
        <v>5.5195862518145643E-6</v>
      </c>
      <c r="BB87" s="217">
        <v>2.272243758267046E-5</v>
      </c>
      <c r="BC87" s="217">
        <v>4.5364466200054812E-5</v>
      </c>
      <c r="BD87" s="217">
        <v>5.6433526531072926E-5</v>
      </c>
      <c r="BE87" s="217">
        <v>4.3979945145013876E-5</v>
      </c>
      <c r="BF87" s="217">
        <v>1.4347819848773978E-5</v>
      </c>
      <c r="BG87" s="217">
        <v>2.1052631578947369E-5</v>
      </c>
      <c r="BH87" s="217">
        <v>1.3983764849010299E-6</v>
      </c>
      <c r="BI87" s="217">
        <v>5.0106759725156338E-5</v>
      </c>
      <c r="BJ87" s="217">
        <v>8.5791252723872278E-6</v>
      </c>
      <c r="BK87" s="217">
        <v>0</v>
      </c>
      <c r="BL87" s="217">
        <v>6.2386729094986915E-6</v>
      </c>
      <c r="BM87" s="217">
        <v>6.226204225724808E-6</v>
      </c>
      <c r="BN87" s="217">
        <v>6.2173459807966905E-6</v>
      </c>
      <c r="BO87" s="217">
        <v>0</v>
      </c>
      <c r="BP87" s="217">
        <v>0</v>
      </c>
      <c r="BQ87" s="217">
        <v>0</v>
      </c>
      <c r="BR87" s="217">
        <v>0</v>
      </c>
      <c r="BS87" s="217">
        <v>0</v>
      </c>
      <c r="BT87" s="217">
        <v>0</v>
      </c>
      <c r="BU87" s="217">
        <v>0</v>
      </c>
    </row>
    <row r="88" spans="1:73" x14ac:dyDescent="0.25">
      <c r="A88" s="210">
        <v>83</v>
      </c>
      <c r="B88" s="212" t="s">
        <v>455</v>
      </c>
      <c r="C88" s="214" t="s">
        <v>456</v>
      </c>
      <c r="D88" s="217">
        <v>3.9179386301275689E-4</v>
      </c>
      <c r="E88" s="217">
        <v>2.4313396746506811E-4</v>
      </c>
      <c r="F88" s="217">
        <v>2.4014340466279162E-4</v>
      </c>
      <c r="G88" s="217">
        <v>2.2640830525558862E-4</v>
      </c>
      <c r="H88" s="217">
        <v>2.1010728451110653E-4</v>
      </c>
      <c r="I88" s="217">
        <v>7.8181143339993203E-4</v>
      </c>
      <c r="J88" s="217">
        <v>2.566766419106066E-4</v>
      </c>
      <c r="K88" s="217">
        <v>2.3622047244094488E-4</v>
      </c>
      <c r="L88" s="217">
        <v>2.1860669150700833E-4</v>
      </c>
      <c r="M88" s="217">
        <v>2.1128599518555597E-4</v>
      </c>
      <c r="N88" s="217">
        <v>6.102009683624063E-4</v>
      </c>
      <c r="O88" s="217">
        <v>3.0497742521598531E-4</v>
      </c>
      <c r="P88" s="217">
        <v>2.1273661693282567E-4</v>
      </c>
      <c r="Q88" s="217">
        <v>3.6243155961842032E-4</v>
      </c>
      <c r="R88" s="217">
        <v>3.8076434917501059E-4</v>
      </c>
      <c r="S88" s="217">
        <v>2.4687043889000046E-4</v>
      </c>
      <c r="T88" s="217">
        <v>2.6776615435808915E-4</v>
      </c>
      <c r="U88" s="217">
        <v>2.2603585276372297E-4</v>
      </c>
      <c r="V88" s="217">
        <v>2.7113786587807228E-4</v>
      </c>
      <c r="W88" s="217">
        <v>2.4555766824252575E-4</v>
      </c>
      <c r="X88" s="217">
        <v>3.6098911016184344E-4</v>
      </c>
      <c r="Y88" s="217">
        <v>1.8890155782630026E-4</v>
      </c>
      <c r="Z88" s="217">
        <v>2.1644322403488936E-4</v>
      </c>
      <c r="AA88" s="217">
        <v>3.3317696869098736E-4</v>
      </c>
      <c r="AB88" s="217">
        <v>2.8309047955861266E-4</v>
      </c>
      <c r="AC88" s="217">
        <v>1.9965107394587182E-4</v>
      </c>
      <c r="AD88" s="217">
        <v>2.3258498721347555E-4</v>
      </c>
      <c r="AE88" s="217">
        <v>5.4769880025136496E-4</v>
      </c>
      <c r="AF88" s="217">
        <v>4.8992553504844728E-4</v>
      </c>
      <c r="AG88" s="217">
        <v>4.9868473636015178E-4</v>
      </c>
      <c r="AH88" s="217">
        <v>5.553165335946687E-4</v>
      </c>
      <c r="AI88" s="217">
        <v>5.6439257371663934E-4</v>
      </c>
      <c r="AJ88" s="217">
        <v>5.9832699737032342E-4</v>
      </c>
      <c r="AK88" s="217">
        <v>6.048548124097541E-4</v>
      </c>
      <c r="AL88" s="217">
        <v>5.6926510585620185E-4</v>
      </c>
      <c r="AM88" s="217">
        <v>4.1805822582702311E-4</v>
      </c>
      <c r="AN88" s="217">
        <v>6.3385118445422593E-4</v>
      </c>
      <c r="AO88" s="217">
        <v>6.1159567136317376E-4</v>
      </c>
      <c r="AP88" s="217">
        <v>5.229031583350763E-4</v>
      </c>
      <c r="AQ88" s="217">
        <v>5.7420264133215015E-4</v>
      </c>
      <c r="AR88" s="217">
        <v>4.2480458154662252E-4</v>
      </c>
      <c r="AS88" s="217">
        <v>4.1377163833429455E-4</v>
      </c>
      <c r="AT88" s="217">
        <v>4.0426962326984883E-4</v>
      </c>
      <c r="AU88" s="217">
        <v>4.632036678167982E-4</v>
      </c>
      <c r="AV88" s="217">
        <v>4.5016529506928323E-4</v>
      </c>
      <c r="AW88" s="217">
        <v>4.482518179101504E-4</v>
      </c>
      <c r="AX88" s="217">
        <v>5.3871162861031299E-4</v>
      </c>
      <c r="AY88" s="217">
        <v>5.4624044079228616E-4</v>
      </c>
      <c r="AZ88" s="217">
        <v>5.0935358399703653E-4</v>
      </c>
      <c r="BA88" s="217">
        <v>2.4838138133165537E-4</v>
      </c>
      <c r="BB88" s="217">
        <v>5.0934455218499359E-4</v>
      </c>
      <c r="BC88" s="217">
        <v>5.7917373285549427E-4</v>
      </c>
      <c r="BD88" s="217">
        <v>6.0404774694370657E-4</v>
      </c>
      <c r="BE88" s="217">
        <v>4.557921587755983E-4</v>
      </c>
      <c r="BF88" s="217">
        <v>6.7434753289237698E-4</v>
      </c>
      <c r="BG88" s="217">
        <v>5.8045112781954884E-4</v>
      </c>
      <c r="BH88" s="217">
        <v>5.6004978220286245E-4</v>
      </c>
      <c r="BI88" s="217">
        <v>5.4470896862508669E-4</v>
      </c>
      <c r="BJ88" s="217">
        <v>4.032188878021997E-4</v>
      </c>
      <c r="BK88" s="217">
        <v>2.8890560009516892E-4</v>
      </c>
      <c r="BL88" s="217">
        <v>2.7138227156319307E-4</v>
      </c>
      <c r="BM88" s="217">
        <v>4.0625982572854372E-4</v>
      </c>
      <c r="BN88" s="217">
        <v>7.3571927439427506E-5</v>
      </c>
      <c r="BO88" s="217">
        <v>4.7673212672710852E-4</v>
      </c>
      <c r="BP88" s="217">
        <v>4.7072451194059642E-4</v>
      </c>
      <c r="BQ88" s="217">
        <v>6.2748175124673923E-4</v>
      </c>
      <c r="BR88" s="217">
        <v>3.9505254779845347E-4</v>
      </c>
      <c r="BS88" s="217">
        <v>3.697481493981046E-4</v>
      </c>
      <c r="BT88" s="217">
        <v>3.5487065961284809E-4</v>
      </c>
      <c r="BU88" s="217">
        <v>5.3891859269144789E-4</v>
      </c>
    </row>
    <row r="89" spans="1:73" x14ac:dyDescent="0.25">
      <c r="A89" s="210">
        <v>84</v>
      </c>
      <c r="B89" s="212" t="s">
        <v>457</v>
      </c>
      <c r="C89" s="214" t="s">
        <v>458</v>
      </c>
      <c r="D89" s="217">
        <v>2.3139395254463779E-3</v>
      </c>
      <c r="E89" s="217">
        <v>5.1451628995874139E-4</v>
      </c>
      <c r="F89" s="217">
        <v>5.3477261125419611E-4</v>
      </c>
      <c r="G89" s="217">
        <v>4.8805569531724349E-4</v>
      </c>
      <c r="H89" s="217">
        <v>4.472167738159736E-4</v>
      </c>
      <c r="I89" s="217">
        <v>1.8795062742341803E-3</v>
      </c>
      <c r="J89" s="217">
        <v>5.9100677685963851E-4</v>
      </c>
      <c r="K89" s="217">
        <v>5.1181102362204728E-4</v>
      </c>
      <c r="L89" s="217">
        <v>4.9515145938224382E-4</v>
      </c>
      <c r="M89" s="217">
        <v>4.7712940696832126E-4</v>
      </c>
      <c r="N89" s="217">
        <v>1.4591762286927108E-3</v>
      </c>
      <c r="O89" s="217">
        <v>7.138730842092694E-4</v>
      </c>
      <c r="P89" s="217">
        <v>4.7760631785709481E-4</v>
      </c>
      <c r="Q89" s="217">
        <v>8.6103682660792341E-4</v>
      </c>
      <c r="R89" s="217">
        <v>8.8845014807502473E-4</v>
      </c>
      <c r="S89" s="217">
        <v>4.8920762042098745E-4</v>
      </c>
      <c r="T89" s="217">
        <v>5.6022918703075935E-4</v>
      </c>
      <c r="U89" s="217">
        <v>4.8684645210648027E-4</v>
      </c>
      <c r="V89" s="217">
        <v>5.6615834170395396E-4</v>
      </c>
      <c r="W89" s="217">
        <v>4.8474569959681832E-4</v>
      </c>
      <c r="X89" s="217">
        <v>7.2197822032368688E-4</v>
      </c>
      <c r="Y89" s="217">
        <v>3.7100809558690627E-4</v>
      </c>
      <c r="Z89" s="217">
        <v>4.2319496042642546E-4</v>
      </c>
      <c r="AA89" s="217">
        <v>6.5793430279411584E-4</v>
      </c>
      <c r="AB89" s="217">
        <v>5.5741266992735683E-4</v>
      </c>
      <c r="AC89" s="217">
        <v>3.9340528072878537E-4</v>
      </c>
      <c r="AD89" s="217">
        <v>4.5857849705652871E-4</v>
      </c>
      <c r="AE89" s="217">
        <v>1.1357543542054619E-3</v>
      </c>
      <c r="AF89" s="217">
        <v>4.3065647077137528E-3</v>
      </c>
      <c r="AG89" s="217">
        <v>4.4141805785853491E-3</v>
      </c>
      <c r="AH89" s="217">
        <v>4.7327933515469121E-3</v>
      </c>
      <c r="AI89" s="217">
        <v>4.8141478757507215E-3</v>
      </c>
      <c r="AJ89" s="217">
        <v>5.041041904599205E-3</v>
      </c>
      <c r="AK89" s="217">
        <v>5.1170358165584838E-3</v>
      </c>
      <c r="AL89" s="217">
        <v>4.8251994686859014E-3</v>
      </c>
      <c r="AM89" s="217">
        <v>3.6822190625103333E-3</v>
      </c>
      <c r="AN89" s="217">
        <v>5.1467303695935055E-3</v>
      </c>
      <c r="AO89" s="217">
        <v>5.6047722718953535E-3</v>
      </c>
      <c r="AP89" s="217">
        <v>4.6015477933486716E-3</v>
      </c>
      <c r="AQ89" s="217">
        <v>5.4288249725948741E-3</v>
      </c>
      <c r="AR89" s="217">
        <v>3.8808277096105985E-3</v>
      </c>
      <c r="AS89" s="217">
        <v>3.7733776398538982E-3</v>
      </c>
      <c r="AT89" s="217">
        <v>3.7367020979583265E-3</v>
      </c>
      <c r="AU89" s="217">
        <v>3.9703171527154133E-3</v>
      </c>
      <c r="AV89" s="217">
        <v>3.3903073784905396E-3</v>
      </c>
      <c r="AW89" s="217">
        <v>5.7276621177408107E-3</v>
      </c>
      <c r="AX89" s="217">
        <v>4.990170875548163E-3</v>
      </c>
      <c r="AY89" s="217">
        <v>4.6549185389255692E-3</v>
      </c>
      <c r="AZ89" s="217">
        <v>6.2974624930542695E-3</v>
      </c>
      <c r="BA89" s="217">
        <v>1.9815314644014283E-3</v>
      </c>
      <c r="BB89" s="217">
        <v>4.7898094090195612E-3</v>
      </c>
      <c r="BC89" s="217">
        <v>5.8737662263413431E-3</v>
      </c>
      <c r="BD89" s="217">
        <v>6.0070353796408734E-3</v>
      </c>
      <c r="BE89" s="217">
        <v>4.8857720879279046E-3</v>
      </c>
      <c r="BF89" s="217">
        <v>8.8526048466935452E-3</v>
      </c>
      <c r="BG89" s="217">
        <v>5.6090225563909775E-3</v>
      </c>
      <c r="BH89" s="217">
        <v>4.5573089642924561E-3</v>
      </c>
      <c r="BI89" s="217">
        <v>5.7509629387776217E-3</v>
      </c>
      <c r="BJ89" s="217">
        <v>3.9549767505705118E-3</v>
      </c>
      <c r="BK89" s="217">
        <v>2.298498965463035E-3</v>
      </c>
      <c r="BL89" s="217">
        <v>2.3800537149737508E-3</v>
      </c>
      <c r="BM89" s="217">
        <v>3.9334045196016479E-3</v>
      </c>
      <c r="BN89" s="217">
        <v>3.9583769411072263E-4</v>
      </c>
      <c r="BO89" s="217">
        <v>4.144470005726689E-3</v>
      </c>
      <c r="BP89" s="217">
        <v>4.1424910787321361E-3</v>
      </c>
      <c r="BQ89" s="217">
        <v>5.2793755886448952E-3</v>
      </c>
      <c r="BR89" s="217">
        <v>3.3521370599957009E-3</v>
      </c>
      <c r="BS89" s="217">
        <v>3.223509034014348E-3</v>
      </c>
      <c r="BT89" s="217">
        <v>3.1108998722465626E-3</v>
      </c>
      <c r="BU89" s="217">
        <v>4.6945419616976789E-3</v>
      </c>
    </row>
    <row r="90" spans="1:73" x14ac:dyDescent="0.25">
      <c r="A90" s="210">
        <v>85</v>
      </c>
      <c r="B90" s="212" t="s">
        <v>459</v>
      </c>
      <c r="C90" s="214" t="s">
        <v>308</v>
      </c>
      <c r="D90" s="217">
        <v>8.0770511828994593E-5</v>
      </c>
      <c r="E90" s="217">
        <v>8.8741507091071495E-5</v>
      </c>
      <c r="F90" s="217">
        <v>7.7915926685725214E-5</v>
      </c>
      <c r="G90" s="217">
        <v>7.6670341063677703E-5</v>
      </c>
      <c r="H90" s="217">
        <v>7.6255153451907398E-5</v>
      </c>
      <c r="I90" s="217">
        <v>9.0816479637365855E-5</v>
      </c>
      <c r="J90" s="217">
        <v>7.9415265131792752E-5</v>
      </c>
      <c r="K90" s="217">
        <v>6.8897637795275592E-5</v>
      </c>
      <c r="L90" s="217">
        <v>7.44918124734349E-5</v>
      </c>
      <c r="M90" s="217">
        <v>7.4148488920752621E-5</v>
      </c>
      <c r="N90" s="217">
        <v>9.2856669098627043E-5</v>
      </c>
      <c r="O90" s="217">
        <v>8.6168224902294263E-5</v>
      </c>
      <c r="P90" s="217">
        <v>8.4926475534448197E-5</v>
      </c>
      <c r="Q90" s="217">
        <v>8.6941674706152852E-5</v>
      </c>
      <c r="R90" s="217">
        <v>8.4614299816669023E-5</v>
      </c>
      <c r="S90" s="217">
        <v>1.0226721262452243E-4</v>
      </c>
      <c r="T90" s="217">
        <v>8.7088991951417345E-5</v>
      </c>
      <c r="U90" s="217">
        <v>8.6936866447585767E-5</v>
      </c>
      <c r="V90" s="217">
        <v>8.7101283339069836E-5</v>
      </c>
      <c r="W90" s="217">
        <v>1.0322078239393167E-4</v>
      </c>
      <c r="X90" s="217">
        <v>1.1173472457390393E-4</v>
      </c>
      <c r="Y90" s="217">
        <v>7.7463228748914491E-5</v>
      </c>
      <c r="Z90" s="217">
        <v>1.066063640768858E-4</v>
      </c>
      <c r="AA90" s="217">
        <v>1.0103561505430665E-4</v>
      </c>
      <c r="AB90" s="217">
        <v>1.1482283462923081E-4</v>
      </c>
      <c r="AC90" s="217">
        <v>9.0559031431144388E-5</v>
      </c>
      <c r="AD90" s="217">
        <v>1.0734691717545025E-4</v>
      </c>
      <c r="AE90" s="217">
        <v>9.8009258992349515E-5</v>
      </c>
      <c r="AF90" s="217">
        <v>6.9148059589628597E-5</v>
      </c>
      <c r="AG90" s="217">
        <v>5.8793681051139561E-5</v>
      </c>
      <c r="AH90" s="217">
        <v>6.0715453144949506E-5</v>
      </c>
      <c r="AI90" s="217">
        <v>5.9409744601751513E-5</v>
      </c>
      <c r="AJ90" s="217">
        <v>5.8026965496070703E-5</v>
      </c>
      <c r="AK90" s="217">
        <v>5.6536874156994826E-5</v>
      </c>
      <c r="AL90" s="217">
        <v>9.0359540612095529E-5</v>
      </c>
      <c r="AM90" s="217">
        <v>6.6133504650602528E-5</v>
      </c>
      <c r="AN90" s="217">
        <v>5.5322201800090279E-5</v>
      </c>
      <c r="AO90" s="217">
        <v>5.9333908415830286E-5</v>
      </c>
      <c r="AP90" s="217">
        <v>1.0458063166701528E-4</v>
      </c>
      <c r="AQ90" s="217">
        <v>5.2200240121104554E-5</v>
      </c>
      <c r="AR90" s="217">
        <v>6.509775512895198E-5</v>
      </c>
      <c r="AS90" s="217">
        <v>6.4995102481714409E-5</v>
      </c>
      <c r="AT90" s="217">
        <v>5.8071879585724148E-5</v>
      </c>
      <c r="AU90" s="217">
        <v>1.0398449685683226E-4</v>
      </c>
      <c r="AV90" s="217">
        <v>9.8473658296405713E-5</v>
      </c>
      <c r="AW90" s="217">
        <v>4.9805757545572267E-5</v>
      </c>
      <c r="AX90" s="217">
        <v>6.6157568425827916E-5</v>
      </c>
      <c r="AY90" s="217">
        <v>7.1248753146819927E-5</v>
      </c>
      <c r="AZ90" s="217">
        <v>4.6304871272457863E-5</v>
      </c>
      <c r="BA90" s="217">
        <v>1.0487213878447672E-4</v>
      </c>
      <c r="BB90" s="217">
        <v>6.7362978674288538E-5</v>
      </c>
      <c r="BC90" s="217">
        <v>7.2086001085018604E-5</v>
      </c>
      <c r="BD90" s="217">
        <v>6.7929244898513706E-5</v>
      </c>
      <c r="BE90" s="217">
        <v>6.7969006133203265E-5</v>
      </c>
      <c r="BF90" s="217">
        <v>7.1739099243869889E-5</v>
      </c>
      <c r="BG90" s="217">
        <v>8.721804511278195E-5</v>
      </c>
      <c r="BH90" s="217">
        <v>6.0829377093194801E-5</v>
      </c>
      <c r="BI90" s="217">
        <v>5.9804842252605955E-5</v>
      </c>
      <c r="BJ90" s="217">
        <v>6.8633002179097823E-5</v>
      </c>
      <c r="BK90" s="217">
        <v>5.0983341193265098E-5</v>
      </c>
      <c r="BL90" s="217">
        <v>9.9818766551979063E-5</v>
      </c>
      <c r="BM90" s="217">
        <v>6.6931695426541684E-5</v>
      </c>
      <c r="BN90" s="217">
        <v>2.0724486602655636E-6</v>
      </c>
      <c r="BO90" s="217">
        <v>8.4744178357837397E-5</v>
      </c>
      <c r="BP90" s="217">
        <v>7.3262270853499681E-5</v>
      </c>
      <c r="BQ90" s="217">
        <v>7.0667847713224994E-5</v>
      </c>
      <c r="BR90" s="217">
        <v>6.9715155493844735E-5</v>
      </c>
      <c r="BS90" s="217">
        <v>1.0505148763659795E-4</v>
      </c>
      <c r="BT90" s="217">
        <v>6.7784283296836145E-5</v>
      </c>
      <c r="BU90" s="217">
        <v>9.5203284513315715E-5</v>
      </c>
    </row>
    <row r="91" spans="1:73" x14ac:dyDescent="0.25">
      <c r="A91" s="210">
        <v>86</v>
      </c>
      <c r="B91" s="212" t="s">
        <v>460</v>
      </c>
      <c r="C91" s="214" t="s">
        <v>461</v>
      </c>
      <c r="D91" s="217">
        <v>2.3374793604214587E-3</v>
      </c>
      <c r="E91" s="217">
        <v>1.7882882456681899E-3</v>
      </c>
      <c r="F91" s="217">
        <v>1.11050181854051E-3</v>
      </c>
      <c r="G91" s="217">
        <v>5.1012234267184089E-4</v>
      </c>
      <c r="H91" s="217">
        <v>5.0701564795151187E-4</v>
      </c>
      <c r="I91" s="217">
        <v>6.1597264449691623E-4</v>
      </c>
      <c r="J91" s="217">
        <v>1.8331916236139258E-3</v>
      </c>
      <c r="K91" s="217">
        <v>1.702755905511811E-3</v>
      </c>
      <c r="L91" s="217">
        <v>1.7108773139323547E-3</v>
      </c>
      <c r="M91" s="217">
        <v>1.7054152451773104E-3</v>
      </c>
      <c r="N91" s="217">
        <v>2.0030510048418119E-3</v>
      </c>
      <c r="O91" s="217">
        <v>1.9934873603800439E-3</v>
      </c>
      <c r="P91" s="217">
        <v>1.9692852049671057E-3</v>
      </c>
      <c r="Q91" s="217">
        <v>2.0085621837234711E-3</v>
      </c>
      <c r="R91" s="217">
        <v>2.1012551121139473E-3</v>
      </c>
      <c r="S91" s="217">
        <v>2.63512871838514E-3</v>
      </c>
      <c r="T91" s="217">
        <v>5.7634714972027538E-3</v>
      </c>
      <c r="U91" s="217">
        <v>6.0855806513310032E-3</v>
      </c>
      <c r="V91" s="217">
        <v>5.7374458251090521E-3</v>
      </c>
      <c r="W91" s="217">
        <v>2.4385909840566357E-3</v>
      </c>
      <c r="X91" s="217">
        <v>2.707418326213826E-3</v>
      </c>
      <c r="Y91" s="217">
        <v>1.8455274498425595E-3</v>
      </c>
      <c r="Z91" s="217">
        <v>2.4745598449361977E-3</v>
      </c>
      <c r="AA91" s="217">
        <v>2.3947846377752918E-3</v>
      </c>
      <c r="AB91" s="217">
        <v>2.7018856832209184E-3</v>
      </c>
      <c r="AC91" s="217">
        <v>2.1439324185326741E-3</v>
      </c>
      <c r="AD91" s="217">
        <v>2.5343288849649722E-3</v>
      </c>
      <c r="AE91" s="217">
        <v>2.3868137189901589E-3</v>
      </c>
      <c r="AF91" s="217">
        <v>3.4596604746844977E-3</v>
      </c>
      <c r="AG91" s="217">
        <v>2.8666002406947974E-3</v>
      </c>
      <c r="AH91" s="217">
        <v>3.071282478407968E-3</v>
      </c>
      <c r="AI91" s="217">
        <v>3.1061177184503654E-3</v>
      </c>
      <c r="AJ91" s="217">
        <v>3.3193047395654431E-3</v>
      </c>
      <c r="AK91" s="217">
        <v>3.3262527629031955E-3</v>
      </c>
      <c r="AL91" s="217">
        <v>3.135476059239715E-3</v>
      </c>
      <c r="AM91" s="217">
        <v>2.3902538109432056E-3</v>
      </c>
      <c r="AN91" s="217">
        <v>3.4629344190609704E-3</v>
      </c>
      <c r="AO91" s="217">
        <v>3.6650098813778248E-3</v>
      </c>
      <c r="AP91" s="217">
        <v>3.1374189500104582E-3</v>
      </c>
      <c r="AQ91" s="217">
        <v>3.5496163282351099E-3</v>
      </c>
      <c r="AR91" s="217">
        <v>2.2291808198644965E-3</v>
      </c>
      <c r="AS91" s="217">
        <v>2.1631468614688892E-3</v>
      </c>
      <c r="AT91" s="217">
        <v>2.0995218004069499E-3</v>
      </c>
      <c r="AU91" s="217">
        <v>2.4200028359408232E-3</v>
      </c>
      <c r="AV91" s="217">
        <v>2.5462474502356332E-3</v>
      </c>
      <c r="AW91" s="217">
        <v>2.2910648470963243E-3</v>
      </c>
      <c r="AX91" s="217">
        <v>2.9109330107364283E-3</v>
      </c>
      <c r="AY91" s="217">
        <v>2.9686980477841639E-3</v>
      </c>
      <c r="AZ91" s="217">
        <v>2.685682533802556E-3</v>
      </c>
      <c r="BA91" s="217">
        <v>1.8932180843723955E-3</v>
      </c>
      <c r="BB91" s="217">
        <v>3.1509787338092577E-3</v>
      </c>
      <c r="BC91" s="217">
        <v>3.1742697719161642E-3</v>
      </c>
      <c r="BD91" s="217">
        <v>3.3588398939049702E-3</v>
      </c>
      <c r="BE91" s="217">
        <v>2.3949079219875735E-3</v>
      </c>
      <c r="BF91" s="217">
        <v>3.6873897011349124E-3</v>
      </c>
      <c r="BG91" s="217">
        <v>3.1218045112781953E-3</v>
      </c>
      <c r="BH91" s="217">
        <v>3.827356439174119E-3</v>
      </c>
      <c r="BI91" s="217">
        <v>3.2731028530142447E-3</v>
      </c>
      <c r="BJ91" s="217">
        <v>2.3077846982721643E-3</v>
      </c>
      <c r="BK91" s="217">
        <v>2.0605767065611309E-3</v>
      </c>
      <c r="BL91" s="217">
        <v>2.00261400394908E-3</v>
      </c>
      <c r="BM91" s="217">
        <v>2.5947706110708139E-3</v>
      </c>
      <c r="BN91" s="217">
        <v>6.3209684138099684E-5</v>
      </c>
      <c r="BO91" s="217">
        <v>4.3529480642412527E-3</v>
      </c>
      <c r="BP91" s="217">
        <v>2.5226449641130248E-3</v>
      </c>
      <c r="BQ91" s="217">
        <v>2.4222014009291602E-3</v>
      </c>
      <c r="BR91" s="217">
        <v>6.1639816649141053E-3</v>
      </c>
      <c r="BS91" s="217">
        <v>4.1879974953078379E-3</v>
      </c>
      <c r="BT91" s="217">
        <v>3.8381853589137928E-3</v>
      </c>
      <c r="BU91" s="217">
        <v>6.1518322382122185E-3</v>
      </c>
    </row>
    <row r="92" spans="1:73" ht="31.75" x14ac:dyDescent="0.25">
      <c r="A92" s="210">
        <v>87</v>
      </c>
      <c r="B92" s="212" t="s">
        <v>462</v>
      </c>
      <c r="C92" s="214" t="s">
        <v>463</v>
      </c>
      <c r="D92" s="217">
        <v>1.1605401168755432E-4</v>
      </c>
      <c r="E92" s="217">
        <v>1.1435972507348244E-4</v>
      </c>
      <c r="F92" s="217">
        <v>1.3117180080556582E-4</v>
      </c>
      <c r="G92" s="217">
        <v>1.1190942586974396E-4</v>
      </c>
      <c r="H92" s="217">
        <v>1.1125371932193176E-4</v>
      </c>
      <c r="I92" s="217">
        <v>1.342504481595843E-4</v>
      </c>
      <c r="J92" s="217">
        <v>1.5435833956503744E-4</v>
      </c>
      <c r="K92" s="217">
        <v>1.3779527559055118E-4</v>
      </c>
      <c r="L92" s="217">
        <v>1.4435831632923822E-4</v>
      </c>
      <c r="M92" s="217">
        <v>1.438331892108245E-4</v>
      </c>
      <c r="N92" s="217">
        <v>1.7244809975459308E-4</v>
      </c>
      <c r="O92" s="217">
        <v>1.6781826572731469E-4</v>
      </c>
      <c r="P92" s="217">
        <v>1.6564867010184449E-4</v>
      </c>
      <c r="Q92" s="217">
        <v>1.6916964415715285E-4</v>
      </c>
      <c r="R92" s="217">
        <v>1.6922859963333805E-4</v>
      </c>
      <c r="S92" s="217">
        <v>9.3354367647479152E-5</v>
      </c>
      <c r="T92" s="217">
        <v>1.520807769897885E-4</v>
      </c>
      <c r="U92" s="217">
        <v>1.5648635960565437E-4</v>
      </c>
      <c r="V92" s="217">
        <v>1.5172481613902488E-4</v>
      </c>
      <c r="W92" s="217">
        <v>8.9664888503589375E-5</v>
      </c>
      <c r="X92" s="217">
        <v>1.031397457605267E-4</v>
      </c>
      <c r="Y92" s="217">
        <v>6.7950200656942544E-5</v>
      </c>
      <c r="Z92" s="217">
        <v>9.0453884671297044E-5</v>
      </c>
      <c r="AA92" s="217">
        <v>8.7804760701956966E-5</v>
      </c>
      <c r="AB92" s="217">
        <v>9.9791481732313322E-5</v>
      </c>
      <c r="AC92" s="217">
        <v>7.8765297105227907E-5</v>
      </c>
      <c r="AD92" s="217">
        <v>9.3033994885390219E-5</v>
      </c>
      <c r="AE92" s="217">
        <v>8.6478757934426044E-5</v>
      </c>
      <c r="AF92" s="217">
        <v>1.977762101818334E-5</v>
      </c>
      <c r="AG92" s="217">
        <v>2.0741104148596455E-5</v>
      </c>
      <c r="AH92" s="217">
        <v>2.1242482301366146E-5</v>
      </c>
      <c r="AI92" s="217">
        <v>2.1544193097338458E-5</v>
      </c>
      <c r="AJ92" s="217">
        <v>2.3129629603328882E-5</v>
      </c>
      <c r="AK92" s="217">
        <v>2.3781383573974014E-5</v>
      </c>
      <c r="AL92" s="217">
        <v>1.8071908122419104E-5</v>
      </c>
      <c r="AM92" s="217">
        <v>1.6533376162650632E-5</v>
      </c>
      <c r="AN92" s="217">
        <v>2.4129896529826613E-5</v>
      </c>
      <c r="AO92" s="217">
        <v>2.510280740669743E-5</v>
      </c>
      <c r="AP92" s="217">
        <v>0</v>
      </c>
      <c r="AQ92" s="217">
        <v>0</v>
      </c>
      <c r="AR92" s="217">
        <v>1.5022558875911994E-5</v>
      </c>
      <c r="AS92" s="217">
        <v>1.4646783657851134E-5</v>
      </c>
      <c r="AT92" s="217">
        <v>1.4517969896431037E-5</v>
      </c>
      <c r="AU92" s="217">
        <v>1.8906272155787681E-5</v>
      </c>
      <c r="AV92" s="217">
        <v>1.4067665470915101E-5</v>
      </c>
      <c r="AW92" s="217">
        <v>0</v>
      </c>
      <c r="AX92" s="217">
        <v>1.8902162407379404E-5</v>
      </c>
      <c r="AY92" s="217">
        <v>2.3749584382273311E-5</v>
      </c>
      <c r="AZ92" s="217">
        <v>0</v>
      </c>
      <c r="BA92" s="217">
        <v>1.1039172503629129E-5</v>
      </c>
      <c r="BB92" s="217">
        <v>2.2923521101101174E-5</v>
      </c>
      <c r="BC92" s="217">
        <v>2.4235810709618325E-5</v>
      </c>
      <c r="BD92" s="217">
        <v>2.5081567347143525E-5</v>
      </c>
      <c r="BE92" s="217">
        <v>1.9990884156824489E-5</v>
      </c>
      <c r="BF92" s="217">
        <v>2.8695639697547956E-5</v>
      </c>
      <c r="BG92" s="217">
        <v>2.406015037593985E-5</v>
      </c>
      <c r="BH92" s="217">
        <v>2.7268341455570084E-5</v>
      </c>
      <c r="BI92" s="217">
        <v>2.4245206318624036E-5</v>
      </c>
      <c r="BJ92" s="217">
        <v>1.7158250544774456E-5</v>
      </c>
      <c r="BK92" s="217">
        <v>1.2745835298316274E-5</v>
      </c>
      <c r="BL92" s="217">
        <v>1.2477345818997383E-5</v>
      </c>
      <c r="BM92" s="217">
        <v>1.8678612677174426E-5</v>
      </c>
      <c r="BN92" s="217">
        <v>6.2173459807966905E-6</v>
      </c>
      <c r="BO92" s="217">
        <v>1.8326389804525068E-5</v>
      </c>
      <c r="BP92" s="217">
        <v>1.9036653056421178E-5</v>
      </c>
      <c r="BQ92" s="217">
        <v>2.193140101444914E-5</v>
      </c>
      <c r="BR92" s="217">
        <v>1.7428788873461184E-5</v>
      </c>
      <c r="BS92" s="217">
        <v>1.4062010156080041E-5</v>
      </c>
      <c r="BT92" s="217">
        <v>1.355685665936723E-5</v>
      </c>
      <c r="BU92" s="217">
        <v>2.0740715554686638E-5</v>
      </c>
    </row>
    <row r="93" spans="1:73" ht="31.75" x14ac:dyDescent="0.25">
      <c r="A93" s="210">
        <v>88</v>
      </c>
      <c r="B93" s="212" t="s">
        <v>464</v>
      </c>
      <c r="C93" s="214" t="s">
        <v>465</v>
      </c>
      <c r="D93" s="217">
        <v>1.877761259833766E-3</v>
      </c>
      <c r="E93" s="217">
        <v>1.9378644810614932E-3</v>
      </c>
      <c r="F93" s="217">
        <v>1.7875155808792225E-3</v>
      </c>
      <c r="G93" s="217">
        <v>1.7616164854968649E-3</v>
      </c>
      <c r="H93" s="217">
        <v>1.4891773888404407E-3</v>
      </c>
      <c r="I93" s="217">
        <v>1.1044073632422272E-2</v>
      </c>
      <c r="J93" s="217">
        <v>1.8186908840762094E-3</v>
      </c>
      <c r="K93" s="217">
        <v>1.2795275590551181E-3</v>
      </c>
      <c r="L93" s="217">
        <v>1.2663608120483934E-3</v>
      </c>
      <c r="M93" s="217">
        <v>1.180920081072321E-3</v>
      </c>
      <c r="N93" s="217">
        <v>5.8367049147708431E-3</v>
      </c>
      <c r="O93" s="217">
        <v>2.5337330850483605E-3</v>
      </c>
      <c r="P93" s="217">
        <v>1.2074694937373031E-3</v>
      </c>
      <c r="Q93" s="217">
        <v>3.3598243568672926E-3</v>
      </c>
      <c r="R93" s="217">
        <v>3.3422648427584262E-3</v>
      </c>
      <c r="S93" s="217">
        <v>2.1257135270248218E-3</v>
      </c>
      <c r="T93" s="217">
        <v>2.0836366283301789E-3</v>
      </c>
      <c r="U93" s="217">
        <v>1.8604489419783354E-3</v>
      </c>
      <c r="V93" s="217">
        <v>2.1016696754072336E-3</v>
      </c>
      <c r="W93" s="217">
        <v>2.1283570027951274E-3</v>
      </c>
      <c r="X93" s="217">
        <v>3.0426224999355374E-3</v>
      </c>
      <c r="Y93" s="217">
        <v>1.5859576833330388E-3</v>
      </c>
      <c r="Z93" s="217">
        <v>1.8123081893070586E-3</v>
      </c>
      <c r="AA93" s="217">
        <v>2.7063111175260708E-3</v>
      </c>
      <c r="AB93" s="217">
        <v>2.3803817462590719E-3</v>
      </c>
      <c r="AC93" s="217">
        <v>1.6974553333372645E-3</v>
      </c>
      <c r="AD93" s="217">
        <v>1.9940160685152056E-3</v>
      </c>
      <c r="AE93" s="217">
        <v>8.1405337468939704E-3</v>
      </c>
      <c r="AF93" s="217">
        <v>1.8391224507603489E-3</v>
      </c>
      <c r="AG93" s="217">
        <v>1.9371701327446998E-3</v>
      </c>
      <c r="AH93" s="217">
        <v>2.052118905904364E-3</v>
      </c>
      <c r="AI93" s="217">
        <v>2.1114941371232396E-3</v>
      </c>
      <c r="AJ93" s="217">
        <v>2.2238935972112971E-3</v>
      </c>
      <c r="AK93" s="217">
        <v>2.1694903694370635E-3</v>
      </c>
      <c r="AL93" s="217">
        <v>2.0601975259557782E-3</v>
      </c>
      <c r="AM93" s="217">
        <v>1.3486511126962158E-3</v>
      </c>
      <c r="AN93" s="217">
        <v>2.3594330533676803E-3</v>
      </c>
      <c r="AO93" s="217">
        <v>2.8366172369568097E-3</v>
      </c>
      <c r="AP93" s="217">
        <v>2.3007738966743358E-3</v>
      </c>
      <c r="AQ93" s="217">
        <v>2.7666127264185415E-3</v>
      </c>
      <c r="AR93" s="217">
        <v>1.6491431299334501E-3</v>
      </c>
      <c r="AS93" s="217">
        <v>1.622131290107013E-3</v>
      </c>
      <c r="AT93" s="217">
        <v>1.6003269893527443E-3</v>
      </c>
      <c r="AU93" s="217">
        <v>1.8528146712671928E-3</v>
      </c>
      <c r="AV93" s="217">
        <v>1.5474432018006612E-3</v>
      </c>
      <c r="AW93" s="217">
        <v>1.6435899990038848E-3</v>
      </c>
      <c r="AX93" s="217">
        <v>1.9280205655526992E-3</v>
      </c>
      <c r="AY93" s="217">
        <v>1.959340711537548E-3</v>
      </c>
      <c r="AZ93" s="217">
        <v>1.8058899796258565E-3</v>
      </c>
      <c r="BA93" s="217">
        <v>4.4156690014516515E-5</v>
      </c>
      <c r="BB93" s="217">
        <v>1.7196662496194494E-3</v>
      </c>
      <c r="BC93" s="217">
        <v>3.8354724025580589E-3</v>
      </c>
      <c r="BD93" s="217">
        <v>3.0348696490043662E-3</v>
      </c>
      <c r="BE93" s="217">
        <v>4.2340692644154262E-3</v>
      </c>
      <c r="BF93" s="217">
        <v>2.5826075727793162E-4</v>
      </c>
      <c r="BG93" s="217">
        <v>6.5894736842105261E-3</v>
      </c>
      <c r="BH93" s="217">
        <v>6.9918824245051498E-6</v>
      </c>
      <c r="BI93" s="217">
        <v>3.1195498796629593E-3</v>
      </c>
      <c r="BJ93" s="217">
        <v>6.0911789433949314E-4</v>
      </c>
      <c r="BK93" s="217">
        <v>4.2486117661054251E-6</v>
      </c>
      <c r="BL93" s="217">
        <v>2.7138227156319307E-4</v>
      </c>
      <c r="BM93" s="217">
        <v>4.3739084685716774E-4</v>
      </c>
      <c r="BN93" s="217">
        <v>2.3066353588755721E-3</v>
      </c>
      <c r="BO93" s="217">
        <v>1.691439681824354E-3</v>
      </c>
      <c r="BP93" s="217">
        <v>1.7438727936230673E-3</v>
      </c>
      <c r="BQ93" s="217">
        <v>1.173329954273029E-3</v>
      </c>
      <c r="BR93" s="217">
        <v>1.0631561212811323E-3</v>
      </c>
      <c r="BS93" s="217">
        <v>2.5642489108145959E-5</v>
      </c>
      <c r="BT93" s="217">
        <v>2.5048286333572041E-3</v>
      </c>
      <c r="BU93" s="217">
        <v>2.1798152036245251E-3</v>
      </c>
    </row>
    <row r="94" spans="1:73" x14ac:dyDescent="0.25">
      <c r="A94" s="210">
        <v>89</v>
      </c>
      <c r="B94" s="212" t="s">
        <v>466</v>
      </c>
      <c r="C94" s="214" t="s">
        <v>5</v>
      </c>
      <c r="D94" s="217">
        <v>0</v>
      </c>
      <c r="E94" s="217">
        <v>0</v>
      </c>
      <c r="F94" s="217">
        <v>0</v>
      </c>
      <c r="G94" s="217">
        <v>0</v>
      </c>
      <c r="H94" s="217">
        <v>0</v>
      </c>
      <c r="I94" s="217">
        <v>0</v>
      </c>
      <c r="J94" s="217">
        <v>0</v>
      </c>
      <c r="K94" s="217">
        <v>0</v>
      </c>
      <c r="L94" s="217">
        <v>0</v>
      </c>
      <c r="M94" s="217">
        <v>0</v>
      </c>
      <c r="N94" s="217">
        <v>0</v>
      </c>
      <c r="O94" s="217">
        <v>0</v>
      </c>
      <c r="P94" s="217">
        <v>0</v>
      </c>
      <c r="Q94" s="217">
        <v>0</v>
      </c>
      <c r="R94" s="217">
        <v>0</v>
      </c>
      <c r="S94" s="217">
        <v>0</v>
      </c>
      <c r="T94" s="217">
        <v>0</v>
      </c>
      <c r="U94" s="217">
        <v>0</v>
      </c>
      <c r="V94" s="217">
        <v>0</v>
      </c>
      <c r="W94" s="217">
        <v>0</v>
      </c>
      <c r="X94" s="217">
        <v>0</v>
      </c>
      <c r="Y94" s="217">
        <v>0</v>
      </c>
      <c r="Z94" s="217">
        <v>0</v>
      </c>
      <c r="AA94" s="217">
        <v>0</v>
      </c>
      <c r="AB94" s="217">
        <v>0</v>
      </c>
      <c r="AC94" s="217">
        <v>0</v>
      </c>
      <c r="AD94" s="217">
        <v>0</v>
      </c>
      <c r="AE94" s="217">
        <v>0</v>
      </c>
      <c r="AF94" s="217">
        <v>0</v>
      </c>
      <c r="AG94" s="217">
        <v>0</v>
      </c>
      <c r="AH94" s="217">
        <v>0</v>
      </c>
      <c r="AI94" s="217">
        <v>0</v>
      </c>
      <c r="AJ94" s="217">
        <v>0</v>
      </c>
      <c r="AK94" s="217">
        <v>0</v>
      </c>
      <c r="AL94" s="217">
        <v>0</v>
      </c>
      <c r="AM94" s="217">
        <v>0</v>
      </c>
      <c r="AN94" s="217">
        <v>0</v>
      </c>
      <c r="AO94" s="217">
        <v>0</v>
      </c>
      <c r="AP94" s="217">
        <v>0</v>
      </c>
      <c r="AQ94" s="217">
        <v>0</v>
      </c>
      <c r="AR94" s="217">
        <v>0</v>
      </c>
      <c r="AS94" s="217">
        <v>0</v>
      </c>
      <c r="AT94" s="217">
        <v>0</v>
      </c>
      <c r="AU94" s="217">
        <v>0</v>
      </c>
      <c r="AV94" s="217">
        <v>0</v>
      </c>
      <c r="AW94" s="217">
        <v>0</v>
      </c>
      <c r="AX94" s="217">
        <v>0</v>
      </c>
      <c r="AY94" s="217">
        <v>0</v>
      </c>
      <c r="AZ94" s="217">
        <v>0</v>
      </c>
      <c r="BA94" s="217">
        <v>0</v>
      </c>
      <c r="BB94" s="217">
        <v>0</v>
      </c>
      <c r="BC94" s="217">
        <v>0</v>
      </c>
      <c r="BD94" s="217">
        <v>0</v>
      </c>
      <c r="BE94" s="217">
        <v>0</v>
      </c>
      <c r="BF94" s="217">
        <v>0</v>
      </c>
      <c r="BG94" s="217">
        <v>0</v>
      </c>
      <c r="BH94" s="217">
        <v>0</v>
      </c>
      <c r="BI94" s="217">
        <v>0</v>
      </c>
      <c r="BJ94" s="217">
        <v>0</v>
      </c>
      <c r="BK94" s="217">
        <v>0</v>
      </c>
      <c r="BL94" s="217">
        <v>0</v>
      </c>
      <c r="BM94" s="217">
        <v>0</v>
      </c>
      <c r="BN94" s="217">
        <v>0</v>
      </c>
      <c r="BO94" s="217">
        <v>0</v>
      </c>
      <c r="BP94" s="217">
        <v>0</v>
      </c>
      <c r="BQ94" s="217">
        <v>0</v>
      </c>
      <c r="BR94" s="217">
        <v>0</v>
      </c>
      <c r="BS94" s="217">
        <v>0</v>
      </c>
      <c r="BT94" s="217">
        <v>0</v>
      </c>
      <c r="BU94" s="217">
        <v>0</v>
      </c>
    </row>
    <row r="95" spans="1:73" x14ac:dyDescent="0.25">
      <c r="A95" s="210">
        <v>90</v>
      </c>
      <c r="B95" s="212" t="s">
        <v>467</v>
      </c>
      <c r="C95" s="214" t="s">
        <v>309</v>
      </c>
      <c r="D95" s="217">
        <v>1.6444631184078727E-4</v>
      </c>
      <c r="E95" s="217">
        <v>2.1519303105225191E-4</v>
      </c>
      <c r="F95" s="217">
        <v>1.9900231945935818E-4</v>
      </c>
      <c r="G95" s="217">
        <v>2.0152703451392523E-4</v>
      </c>
      <c r="H95" s="217">
        <v>2.0002491619755647E-4</v>
      </c>
      <c r="I95" s="217">
        <v>2.5270672594745282E-4</v>
      </c>
      <c r="J95" s="217">
        <v>1.9596326515456026E-4</v>
      </c>
      <c r="K95" s="217">
        <v>2.3622047244094488E-4</v>
      </c>
      <c r="L95" s="217">
        <v>2.0959951156740997E-4</v>
      </c>
      <c r="M95" s="217">
        <v>2.0930208912747563E-4</v>
      </c>
      <c r="N95" s="217">
        <v>2.2550905352523712E-4</v>
      </c>
      <c r="O95" s="217">
        <v>1.7685463388186239E-4</v>
      </c>
      <c r="P95" s="217">
        <v>2.1273661693282567E-4</v>
      </c>
      <c r="Q95" s="217">
        <v>1.5450478336334392E-4</v>
      </c>
      <c r="R95" s="217">
        <v>1.833309829361162E-4</v>
      </c>
      <c r="S95" s="217">
        <v>2.3542204318672934E-4</v>
      </c>
      <c r="T95" s="217">
        <v>1.0008734895909157E-4</v>
      </c>
      <c r="U95" s="217">
        <v>8.6936866447585767E-5</v>
      </c>
      <c r="V95" s="217">
        <v>1.0114987742601659E-4</v>
      </c>
      <c r="W95" s="217">
        <v>2.4392442801477363E-4</v>
      </c>
      <c r="X95" s="217">
        <v>3.7817906778859789E-4</v>
      </c>
      <c r="Y95" s="217">
        <v>1.9026056183943911E-4</v>
      </c>
      <c r="Z95" s="217">
        <v>2.132127281537716E-4</v>
      </c>
      <c r="AA95" s="217">
        <v>3.3919099339660088E-4</v>
      </c>
      <c r="AB95" s="217">
        <v>2.8643078020237212E-4</v>
      </c>
      <c r="AC95" s="217">
        <v>2.0007227874322596E-4</v>
      </c>
      <c r="AD95" s="217">
        <v>2.3540990608651372E-4</v>
      </c>
      <c r="AE95" s="217">
        <v>2.5367102327431641E-4</v>
      </c>
      <c r="AF95" s="217">
        <v>1.4227127377596402E-4</v>
      </c>
      <c r="AG95" s="217">
        <v>1.288561509704142E-4</v>
      </c>
      <c r="AH95" s="217">
        <v>1.8103667752358311E-4</v>
      </c>
      <c r="AI95" s="217">
        <v>1.7724995230083005E-4</v>
      </c>
      <c r="AJ95" s="217">
        <v>1.7306643904946962E-4</v>
      </c>
      <c r="AK95" s="217">
        <v>1.6871321177007979E-4</v>
      </c>
      <c r="AL95" s="217">
        <v>2.6204266777507702E-4</v>
      </c>
      <c r="AM95" s="217">
        <v>1.9840051395180757E-4</v>
      </c>
      <c r="AN95" s="217">
        <v>1.6420100321516159E-4</v>
      </c>
      <c r="AO95" s="217">
        <v>1.7800172524749087E-4</v>
      </c>
      <c r="AP95" s="217">
        <v>3.137418950010458E-4</v>
      </c>
      <c r="AQ95" s="217">
        <v>2.0880096048441822E-4</v>
      </c>
      <c r="AR95" s="217">
        <v>1.944586787826386E-4</v>
      </c>
      <c r="AS95" s="217">
        <v>1.9406988346652753E-4</v>
      </c>
      <c r="AT95" s="217">
        <v>1.7421563875717242E-4</v>
      </c>
      <c r="AU95" s="217">
        <v>3.025003544926029E-4</v>
      </c>
      <c r="AV95" s="217">
        <v>2.9542097488921711E-4</v>
      </c>
      <c r="AW95" s="217">
        <v>1.494172726367168E-4</v>
      </c>
      <c r="AX95" s="217">
        <v>1.9847270527748373E-4</v>
      </c>
      <c r="AY95" s="217">
        <v>2.0187146724932314E-4</v>
      </c>
      <c r="AZ95" s="217">
        <v>1.8521948508983145E-4</v>
      </c>
      <c r="BA95" s="217">
        <v>3.0909683010161556E-4</v>
      </c>
      <c r="BB95" s="217">
        <v>7.5406319411517014E-5</v>
      </c>
      <c r="BC95" s="217">
        <v>8.0786035698727742E-5</v>
      </c>
      <c r="BD95" s="217">
        <v>7.6289767347561551E-5</v>
      </c>
      <c r="BE95" s="217">
        <v>7.596535979593306E-5</v>
      </c>
      <c r="BF95" s="217">
        <v>8.6086919092643872E-5</v>
      </c>
      <c r="BG95" s="217">
        <v>9.6240601503759399E-5</v>
      </c>
      <c r="BH95" s="217">
        <v>6.7821259517699946E-5</v>
      </c>
      <c r="BI95" s="217">
        <v>6.78865776921473E-5</v>
      </c>
      <c r="BJ95" s="217">
        <v>7.721212745148504E-5</v>
      </c>
      <c r="BK95" s="217">
        <v>5.5231952959370527E-5</v>
      </c>
      <c r="BL95" s="217">
        <v>1.1229611237097644E-4</v>
      </c>
      <c r="BM95" s="217">
        <v>7.4714450708697702E-5</v>
      </c>
      <c r="BN95" s="217">
        <v>6.3209684138099684E-5</v>
      </c>
      <c r="BO95" s="217">
        <v>1.6247759014615849E-4</v>
      </c>
      <c r="BP95" s="217">
        <v>1.0787436731972001E-4</v>
      </c>
      <c r="BQ95" s="217">
        <v>1.5108298476620516E-4</v>
      </c>
      <c r="BR95" s="217">
        <v>1.6266869615230438E-4</v>
      </c>
      <c r="BS95" s="217">
        <v>2.101029752731959E-4</v>
      </c>
      <c r="BT95" s="217">
        <v>1.3477110443723894E-4</v>
      </c>
      <c r="BU95" s="217">
        <v>1.9006655729622671E-4</v>
      </c>
    </row>
    <row r="96" spans="1:73" x14ac:dyDescent="0.25">
      <c r="A96" s="210">
        <v>91</v>
      </c>
      <c r="B96" s="212" t="s">
        <v>468</v>
      </c>
      <c r="C96" s="214" t="s">
        <v>310</v>
      </c>
      <c r="D96" s="217">
        <v>0</v>
      </c>
      <c r="E96" s="217">
        <v>0</v>
      </c>
      <c r="F96" s="217">
        <v>0</v>
      </c>
      <c r="G96" s="217">
        <v>0</v>
      </c>
      <c r="H96" s="217">
        <v>0</v>
      </c>
      <c r="I96" s="217">
        <v>0</v>
      </c>
      <c r="J96" s="217">
        <v>0</v>
      </c>
      <c r="K96" s="217">
        <v>0</v>
      </c>
      <c r="L96" s="217">
        <v>0</v>
      </c>
      <c r="M96" s="217">
        <v>0</v>
      </c>
      <c r="N96" s="217">
        <v>0</v>
      </c>
      <c r="O96" s="217">
        <v>0</v>
      </c>
      <c r="P96" s="217">
        <v>0</v>
      </c>
      <c r="Q96" s="217">
        <v>0</v>
      </c>
      <c r="R96" s="217">
        <v>0</v>
      </c>
      <c r="S96" s="217">
        <v>0</v>
      </c>
      <c r="T96" s="217">
        <v>0</v>
      </c>
      <c r="U96" s="217">
        <v>0</v>
      </c>
      <c r="V96" s="217">
        <v>0</v>
      </c>
      <c r="W96" s="217">
        <v>0</v>
      </c>
      <c r="X96" s="217">
        <v>0</v>
      </c>
      <c r="Y96" s="217">
        <v>0</v>
      </c>
      <c r="Z96" s="217">
        <v>0</v>
      </c>
      <c r="AA96" s="217">
        <v>0</v>
      </c>
      <c r="AB96" s="217">
        <v>0</v>
      </c>
      <c r="AC96" s="217">
        <v>0</v>
      </c>
      <c r="AD96" s="217">
        <v>0</v>
      </c>
      <c r="AE96" s="217">
        <v>0</v>
      </c>
      <c r="AF96" s="217">
        <v>0</v>
      </c>
      <c r="AG96" s="217">
        <v>0</v>
      </c>
      <c r="AH96" s="217">
        <v>0</v>
      </c>
      <c r="AI96" s="217">
        <v>0</v>
      </c>
      <c r="AJ96" s="217">
        <v>0</v>
      </c>
      <c r="AK96" s="217">
        <v>0</v>
      </c>
      <c r="AL96" s="217">
        <v>0</v>
      </c>
      <c r="AM96" s="217">
        <v>0</v>
      </c>
      <c r="AN96" s="217">
        <v>0</v>
      </c>
      <c r="AO96" s="217">
        <v>0</v>
      </c>
      <c r="AP96" s="217">
        <v>0</v>
      </c>
      <c r="AQ96" s="217">
        <v>0</v>
      </c>
      <c r="AR96" s="217">
        <v>0</v>
      </c>
      <c r="AS96" s="217">
        <v>0</v>
      </c>
      <c r="AT96" s="217">
        <v>0</v>
      </c>
      <c r="AU96" s="217">
        <v>0</v>
      </c>
      <c r="AV96" s="217">
        <v>0</v>
      </c>
      <c r="AW96" s="217">
        <v>0</v>
      </c>
      <c r="AX96" s="217">
        <v>0</v>
      </c>
      <c r="AY96" s="217">
        <v>0</v>
      </c>
      <c r="AZ96" s="217">
        <v>0</v>
      </c>
      <c r="BA96" s="217">
        <v>0</v>
      </c>
      <c r="BB96" s="217">
        <v>0</v>
      </c>
      <c r="BC96" s="217">
        <v>0</v>
      </c>
      <c r="BD96" s="217">
        <v>0</v>
      </c>
      <c r="BE96" s="217">
        <v>0</v>
      </c>
      <c r="BF96" s="217">
        <v>0</v>
      </c>
      <c r="BG96" s="217">
        <v>0</v>
      </c>
      <c r="BH96" s="217">
        <v>0</v>
      </c>
      <c r="BI96" s="217">
        <v>0</v>
      </c>
      <c r="BJ96" s="217">
        <v>0</v>
      </c>
      <c r="BK96" s="217">
        <v>0</v>
      </c>
      <c r="BL96" s="217">
        <v>0</v>
      </c>
      <c r="BM96" s="217">
        <v>0</v>
      </c>
      <c r="BN96" s="217">
        <v>0</v>
      </c>
      <c r="BO96" s="217">
        <v>0</v>
      </c>
      <c r="BP96" s="217">
        <v>0</v>
      </c>
      <c r="BQ96" s="217">
        <v>0</v>
      </c>
      <c r="BR96" s="217">
        <v>0</v>
      </c>
      <c r="BS96" s="217">
        <v>0</v>
      </c>
      <c r="BT96" s="217">
        <v>0</v>
      </c>
      <c r="BU96" s="217">
        <v>0</v>
      </c>
    </row>
    <row r="97" spans="1:73" x14ac:dyDescent="0.25">
      <c r="A97" s="210">
        <v>92</v>
      </c>
      <c r="B97" s="212" t="s">
        <v>469</v>
      </c>
      <c r="C97" s="214" t="s">
        <v>470</v>
      </c>
      <c r="D97" s="217">
        <v>0</v>
      </c>
      <c r="E97" s="217">
        <v>0</v>
      </c>
      <c r="F97" s="217">
        <v>0</v>
      </c>
      <c r="G97" s="217">
        <v>0</v>
      </c>
      <c r="H97" s="217">
        <v>0</v>
      </c>
      <c r="I97" s="217">
        <v>0</v>
      </c>
      <c r="J97" s="217">
        <v>0</v>
      </c>
      <c r="K97" s="217">
        <v>0</v>
      </c>
      <c r="L97" s="217">
        <v>0</v>
      </c>
      <c r="M97" s="217">
        <v>0</v>
      </c>
      <c r="N97" s="217">
        <v>0</v>
      </c>
      <c r="O97" s="217">
        <v>0</v>
      </c>
      <c r="P97" s="217">
        <v>0</v>
      </c>
      <c r="Q97" s="217">
        <v>0</v>
      </c>
      <c r="R97" s="217">
        <v>0</v>
      </c>
      <c r="S97" s="217">
        <v>0</v>
      </c>
      <c r="T97" s="217">
        <v>0</v>
      </c>
      <c r="U97" s="217">
        <v>0</v>
      </c>
      <c r="V97" s="217">
        <v>0</v>
      </c>
      <c r="W97" s="217">
        <v>0</v>
      </c>
      <c r="X97" s="217">
        <v>0</v>
      </c>
      <c r="Y97" s="217">
        <v>0</v>
      </c>
      <c r="Z97" s="217">
        <v>0</v>
      </c>
      <c r="AA97" s="217">
        <v>0</v>
      </c>
      <c r="AB97" s="217">
        <v>0</v>
      </c>
      <c r="AC97" s="217">
        <v>0</v>
      </c>
      <c r="AD97" s="217">
        <v>0</v>
      </c>
      <c r="AE97" s="217">
        <v>0</v>
      </c>
      <c r="AF97" s="217">
        <v>0</v>
      </c>
      <c r="AG97" s="217">
        <v>0</v>
      </c>
      <c r="AH97" s="217">
        <v>0</v>
      </c>
      <c r="AI97" s="217">
        <v>0</v>
      </c>
      <c r="AJ97" s="217">
        <v>0</v>
      </c>
      <c r="AK97" s="217">
        <v>0</v>
      </c>
      <c r="AL97" s="217">
        <v>0</v>
      </c>
      <c r="AM97" s="217">
        <v>0</v>
      </c>
      <c r="AN97" s="217">
        <v>0</v>
      </c>
      <c r="AO97" s="217">
        <v>0</v>
      </c>
      <c r="AP97" s="217">
        <v>0</v>
      </c>
      <c r="AQ97" s="217">
        <v>0</v>
      </c>
      <c r="AR97" s="217">
        <v>0</v>
      </c>
      <c r="AS97" s="217">
        <v>0</v>
      </c>
      <c r="AT97" s="217">
        <v>0</v>
      </c>
      <c r="AU97" s="217">
        <v>0</v>
      </c>
      <c r="AV97" s="217">
        <v>0</v>
      </c>
      <c r="AW97" s="217">
        <v>0</v>
      </c>
      <c r="AX97" s="217">
        <v>0</v>
      </c>
      <c r="AY97" s="217">
        <v>0</v>
      </c>
      <c r="AZ97" s="217">
        <v>0</v>
      </c>
      <c r="BA97" s="217">
        <v>0</v>
      </c>
      <c r="BB97" s="217">
        <v>0</v>
      </c>
      <c r="BC97" s="217">
        <v>0</v>
      </c>
      <c r="BD97" s="217">
        <v>0</v>
      </c>
      <c r="BE97" s="217">
        <v>0</v>
      </c>
      <c r="BF97" s="217">
        <v>0</v>
      </c>
      <c r="BG97" s="217">
        <v>0</v>
      </c>
      <c r="BH97" s="217">
        <v>0</v>
      </c>
      <c r="BI97" s="217">
        <v>0</v>
      </c>
      <c r="BJ97" s="217">
        <v>0</v>
      </c>
      <c r="BK97" s="217">
        <v>0</v>
      </c>
      <c r="BL97" s="217">
        <v>0</v>
      </c>
      <c r="BM97" s="217">
        <v>0</v>
      </c>
      <c r="BN97" s="217">
        <v>0</v>
      </c>
      <c r="BO97" s="217">
        <v>0</v>
      </c>
      <c r="BP97" s="217">
        <v>0</v>
      </c>
      <c r="BQ97" s="217">
        <v>0</v>
      </c>
      <c r="BR97" s="217">
        <v>0</v>
      </c>
      <c r="BS97" s="217">
        <v>0</v>
      </c>
      <c r="BT97" s="217">
        <v>0</v>
      </c>
      <c r="BU97" s="217">
        <v>0</v>
      </c>
    </row>
    <row r="98" spans="1:73" x14ac:dyDescent="0.25">
      <c r="A98" s="210">
        <v>93</v>
      </c>
      <c r="B98" s="212" t="s">
        <v>471</v>
      </c>
      <c r="C98" s="214" t="s">
        <v>472</v>
      </c>
      <c r="D98" s="217">
        <v>1.2076197868257047E-6</v>
      </c>
      <c r="E98" s="217">
        <v>7.5146772748405429E-7</v>
      </c>
      <c r="F98" s="217">
        <v>5.5346751394753507E-7</v>
      </c>
      <c r="G98" s="217">
        <v>4.5033974193055919E-7</v>
      </c>
      <c r="H98" s="217">
        <v>4.6355716384138232E-7</v>
      </c>
      <c r="I98" s="217">
        <v>0</v>
      </c>
      <c r="J98" s="217">
        <v>6.7760465129515998E-7</v>
      </c>
      <c r="K98" s="217">
        <v>0</v>
      </c>
      <c r="L98" s="217">
        <v>7.3031188699445982E-7</v>
      </c>
      <c r="M98" s="217">
        <v>7.4396477178012666E-7</v>
      </c>
      <c r="N98" s="217">
        <v>0</v>
      </c>
      <c r="O98" s="217">
        <v>6.454548681819795E-7</v>
      </c>
      <c r="P98" s="217">
        <v>8.4085619341037823E-7</v>
      </c>
      <c r="Q98" s="217">
        <v>5.2374502835031835E-7</v>
      </c>
      <c r="R98" s="217">
        <v>0</v>
      </c>
      <c r="S98" s="217">
        <v>9.9885331639278118E-7</v>
      </c>
      <c r="T98" s="217">
        <v>9.0988499053719611E-6</v>
      </c>
      <c r="U98" s="217">
        <v>1.7387373289517154E-5</v>
      </c>
      <c r="V98" s="217">
        <v>8.4291564521680493E-6</v>
      </c>
      <c r="W98" s="217">
        <v>4.8997206832562495E-7</v>
      </c>
      <c r="X98" s="217">
        <v>0</v>
      </c>
      <c r="Y98" s="217">
        <v>0</v>
      </c>
      <c r="Z98" s="217">
        <v>0</v>
      </c>
      <c r="AA98" s="217">
        <v>0</v>
      </c>
      <c r="AB98" s="217">
        <v>4.175375804699302E-7</v>
      </c>
      <c r="AC98" s="217">
        <v>4.2120479735415996E-7</v>
      </c>
      <c r="AD98" s="217">
        <v>7.533116994768439E-7</v>
      </c>
      <c r="AE98" s="217">
        <v>0</v>
      </c>
      <c r="AF98" s="217">
        <v>1.8648873416649302E-6</v>
      </c>
      <c r="AG98" s="217">
        <v>1.7964735876737087E-6</v>
      </c>
      <c r="AH98" s="217">
        <v>6.3410394929451179E-7</v>
      </c>
      <c r="AI98" s="217">
        <v>6.5285433628298363E-7</v>
      </c>
      <c r="AJ98" s="217">
        <v>6.0867446324549683E-7</v>
      </c>
      <c r="AK98" s="217">
        <v>8.9741070090467972E-7</v>
      </c>
      <c r="AL98" s="217">
        <v>0</v>
      </c>
      <c r="AM98" s="217">
        <v>0</v>
      </c>
      <c r="AN98" s="217">
        <v>5.8853406170308812E-7</v>
      </c>
      <c r="AO98" s="217">
        <v>0</v>
      </c>
      <c r="AP98" s="217">
        <v>0</v>
      </c>
      <c r="AQ98" s="217">
        <v>0</v>
      </c>
      <c r="AR98" s="217">
        <v>8.3458660421733301E-7</v>
      </c>
      <c r="AS98" s="217">
        <v>9.1542397861569587E-7</v>
      </c>
      <c r="AT98" s="217">
        <v>1.1167669151100798E-6</v>
      </c>
      <c r="AU98" s="217">
        <v>0</v>
      </c>
      <c r="AV98" s="217">
        <v>0</v>
      </c>
      <c r="AW98" s="217">
        <v>0</v>
      </c>
      <c r="AX98" s="217">
        <v>0</v>
      </c>
      <c r="AY98" s="217">
        <v>0</v>
      </c>
      <c r="AZ98" s="217">
        <v>0</v>
      </c>
      <c r="BA98" s="217">
        <v>0</v>
      </c>
      <c r="BB98" s="217">
        <v>8.0433407372284818E-7</v>
      </c>
      <c r="BC98" s="217">
        <v>6.2143104383636727E-7</v>
      </c>
      <c r="BD98" s="217">
        <v>1.0450653061309802E-6</v>
      </c>
      <c r="BE98" s="217">
        <v>0</v>
      </c>
      <c r="BF98" s="217">
        <v>0</v>
      </c>
      <c r="BG98" s="217">
        <v>0</v>
      </c>
      <c r="BH98" s="217">
        <v>1.3983764849010299E-6</v>
      </c>
      <c r="BI98" s="217">
        <v>0</v>
      </c>
      <c r="BJ98" s="217">
        <v>0</v>
      </c>
      <c r="BK98" s="217">
        <v>0</v>
      </c>
      <c r="BL98" s="217">
        <v>0</v>
      </c>
      <c r="BM98" s="217">
        <v>1.556551056431202E-6</v>
      </c>
      <c r="BN98" s="217">
        <v>1.4507140621858945E-5</v>
      </c>
      <c r="BO98" s="217">
        <v>1.9679344756536986E-6</v>
      </c>
      <c r="BP98" s="217">
        <v>2.8843413721850269E-6</v>
      </c>
      <c r="BQ98" s="217">
        <v>3.6552335024081898E-6</v>
      </c>
      <c r="BR98" s="217">
        <v>1.7428788873461184E-5</v>
      </c>
      <c r="BS98" s="217">
        <v>8.2717706800470826E-7</v>
      </c>
      <c r="BT98" s="217">
        <v>7.9746215643336644E-7</v>
      </c>
      <c r="BU98" s="217">
        <v>1.0200351912140969E-6</v>
      </c>
    </row>
    <row r="99" spans="1:73" x14ac:dyDescent="0.25">
      <c r="A99" s="210">
        <v>94</v>
      </c>
      <c r="B99" s="212" t="s">
        <v>473</v>
      </c>
      <c r="C99" s="214" t="s">
        <v>474</v>
      </c>
      <c r="D99" s="217">
        <v>0</v>
      </c>
      <c r="E99" s="217">
        <v>0</v>
      </c>
      <c r="F99" s="217">
        <v>0</v>
      </c>
      <c r="G99" s="217">
        <v>0</v>
      </c>
      <c r="H99" s="217">
        <v>0</v>
      </c>
      <c r="I99" s="217">
        <v>0</v>
      </c>
      <c r="J99" s="217">
        <v>0</v>
      </c>
      <c r="K99" s="217">
        <v>0</v>
      </c>
      <c r="L99" s="217">
        <v>0</v>
      </c>
      <c r="M99" s="217">
        <v>0</v>
      </c>
      <c r="N99" s="217">
        <v>0</v>
      </c>
      <c r="O99" s="217">
        <v>0</v>
      </c>
      <c r="P99" s="217">
        <v>0</v>
      </c>
      <c r="Q99" s="217">
        <v>0</v>
      </c>
      <c r="R99" s="217">
        <v>0</v>
      </c>
      <c r="S99" s="217">
        <v>0</v>
      </c>
      <c r="T99" s="217">
        <v>0</v>
      </c>
      <c r="U99" s="217">
        <v>0</v>
      </c>
      <c r="V99" s="217">
        <v>0</v>
      </c>
      <c r="W99" s="217">
        <v>0</v>
      </c>
      <c r="X99" s="217">
        <v>0</v>
      </c>
      <c r="Y99" s="217">
        <v>0</v>
      </c>
      <c r="Z99" s="217">
        <v>0</v>
      </c>
      <c r="AA99" s="217">
        <v>0</v>
      </c>
      <c r="AB99" s="217">
        <v>0</v>
      </c>
      <c r="AC99" s="217">
        <v>0</v>
      </c>
      <c r="AD99" s="217">
        <v>0</v>
      </c>
      <c r="AE99" s="217">
        <v>0</v>
      </c>
      <c r="AF99" s="217">
        <v>0</v>
      </c>
      <c r="AG99" s="217">
        <v>0</v>
      </c>
      <c r="AH99" s="217">
        <v>0</v>
      </c>
      <c r="AI99" s="217">
        <v>0</v>
      </c>
      <c r="AJ99" s="217">
        <v>0</v>
      </c>
      <c r="AK99" s="217">
        <v>0</v>
      </c>
      <c r="AL99" s="217">
        <v>0</v>
      </c>
      <c r="AM99" s="217">
        <v>0</v>
      </c>
      <c r="AN99" s="217">
        <v>0</v>
      </c>
      <c r="AO99" s="217">
        <v>0</v>
      </c>
      <c r="AP99" s="217">
        <v>0</v>
      </c>
      <c r="AQ99" s="217">
        <v>0</v>
      </c>
      <c r="AR99" s="217">
        <v>0</v>
      </c>
      <c r="AS99" s="217">
        <v>0</v>
      </c>
      <c r="AT99" s="217">
        <v>0</v>
      </c>
      <c r="AU99" s="217">
        <v>0</v>
      </c>
      <c r="AV99" s="217">
        <v>0</v>
      </c>
      <c r="AW99" s="217">
        <v>0</v>
      </c>
      <c r="AX99" s="217">
        <v>0</v>
      </c>
      <c r="AY99" s="217">
        <v>0</v>
      </c>
      <c r="AZ99" s="217">
        <v>0</v>
      </c>
      <c r="BA99" s="217">
        <v>0</v>
      </c>
      <c r="BB99" s="217">
        <v>0</v>
      </c>
      <c r="BC99" s="217">
        <v>0</v>
      </c>
      <c r="BD99" s="217">
        <v>0</v>
      </c>
      <c r="BE99" s="217">
        <v>0</v>
      </c>
      <c r="BF99" s="217">
        <v>0</v>
      </c>
      <c r="BG99" s="217">
        <v>0</v>
      </c>
      <c r="BH99" s="217">
        <v>0</v>
      </c>
      <c r="BI99" s="217">
        <v>0</v>
      </c>
      <c r="BJ99" s="217">
        <v>0</v>
      </c>
      <c r="BK99" s="217">
        <v>0</v>
      </c>
      <c r="BL99" s="217">
        <v>0</v>
      </c>
      <c r="BM99" s="217">
        <v>0</v>
      </c>
      <c r="BN99" s="217">
        <v>0</v>
      </c>
      <c r="BO99" s="217">
        <v>0</v>
      </c>
      <c r="BP99" s="217">
        <v>0</v>
      </c>
      <c r="BQ99" s="217">
        <v>0</v>
      </c>
      <c r="BR99" s="217">
        <v>0</v>
      </c>
      <c r="BS99" s="217">
        <v>0</v>
      </c>
      <c r="BT99" s="217">
        <v>0</v>
      </c>
      <c r="BU99" s="217">
        <v>0</v>
      </c>
    </row>
    <row r="100" spans="1:73" x14ac:dyDescent="0.25">
      <c r="A100" s="210">
        <v>95</v>
      </c>
      <c r="B100" s="212" t="s">
        <v>475</v>
      </c>
      <c r="C100" s="214" t="s">
        <v>476</v>
      </c>
      <c r="D100" s="217">
        <v>0</v>
      </c>
      <c r="E100" s="217">
        <v>0</v>
      </c>
      <c r="F100" s="217">
        <v>0</v>
      </c>
      <c r="G100" s="217">
        <v>0</v>
      </c>
      <c r="H100" s="217">
        <v>0</v>
      </c>
      <c r="I100" s="217">
        <v>0</v>
      </c>
      <c r="J100" s="217">
        <v>0</v>
      </c>
      <c r="K100" s="217">
        <v>0</v>
      </c>
      <c r="L100" s="217">
        <v>0</v>
      </c>
      <c r="M100" s="217">
        <v>0</v>
      </c>
      <c r="N100" s="217">
        <v>0</v>
      </c>
      <c r="O100" s="217">
        <v>0</v>
      </c>
      <c r="P100" s="217">
        <v>0</v>
      </c>
      <c r="Q100" s="217">
        <v>0</v>
      </c>
      <c r="R100" s="217">
        <v>0</v>
      </c>
      <c r="S100" s="217">
        <v>0</v>
      </c>
      <c r="T100" s="217">
        <v>0</v>
      </c>
      <c r="U100" s="217">
        <v>0</v>
      </c>
      <c r="V100" s="217">
        <v>0</v>
      </c>
      <c r="W100" s="217">
        <v>0</v>
      </c>
      <c r="X100" s="217">
        <v>0</v>
      </c>
      <c r="Y100" s="217">
        <v>0</v>
      </c>
      <c r="Z100" s="217">
        <v>0</v>
      </c>
      <c r="AA100" s="217">
        <v>0</v>
      </c>
      <c r="AB100" s="217">
        <v>0</v>
      </c>
      <c r="AC100" s="217">
        <v>0</v>
      </c>
      <c r="AD100" s="217">
        <v>0</v>
      </c>
      <c r="AE100" s="217">
        <v>0</v>
      </c>
      <c r="AF100" s="217">
        <v>0</v>
      </c>
      <c r="AG100" s="217">
        <v>0</v>
      </c>
      <c r="AH100" s="217">
        <v>0</v>
      </c>
      <c r="AI100" s="217">
        <v>0</v>
      </c>
      <c r="AJ100" s="217">
        <v>0</v>
      </c>
      <c r="AK100" s="217">
        <v>0</v>
      </c>
      <c r="AL100" s="217">
        <v>0</v>
      </c>
      <c r="AM100" s="217">
        <v>0</v>
      </c>
      <c r="AN100" s="217">
        <v>0</v>
      </c>
      <c r="AO100" s="217">
        <v>0</v>
      </c>
      <c r="AP100" s="217">
        <v>0</v>
      </c>
      <c r="AQ100" s="217">
        <v>0</v>
      </c>
      <c r="AR100" s="217">
        <v>0</v>
      </c>
      <c r="AS100" s="217">
        <v>0</v>
      </c>
      <c r="AT100" s="217">
        <v>0</v>
      </c>
      <c r="AU100" s="217">
        <v>0</v>
      </c>
      <c r="AV100" s="217">
        <v>0</v>
      </c>
      <c r="AW100" s="217">
        <v>0</v>
      </c>
      <c r="AX100" s="217">
        <v>0</v>
      </c>
      <c r="AY100" s="217">
        <v>0</v>
      </c>
      <c r="AZ100" s="217">
        <v>0</v>
      </c>
      <c r="BA100" s="217">
        <v>0</v>
      </c>
      <c r="BB100" s="217">
        <v>0</v>
      </c>
      <c r="BC100" s="217">
        <v>0</v>
      </c>
      <c r="BD100" s="217">
        <v>0</v>
      </c>
      <c r="BE100" s="217">
        <v>0</v>
      </c>
      <c r="BF100" s="217">
        <v>0</v>
      </c>
      <c r="BG100" s="217">
        <v>0</v>
      </c>
      <c r="BH100" s="217">
        <v>0</v>
      </c>
      <c r="BI100" s="217">
        <v>0</v>
      </c>
      <c r="BJ100" s="217">
        <v>0</v>
      </c>
      <c r="BK100" s="217">
        <v>0</v>
      </c>
      <c r="BL100" s="217">
        <v>0</v>
      </c>
      <c r="BM100" s="217">
        <v>0</v>
      </c>
      <c r="BN100" s="217">
        <v>0</v>
      </c>
      <c r="BO100" s="217">
        <v>0</v>
      </c>
      <c r="BP100" s="217">
        <v>0</v>
      </c>
      <c r="BQ100" s="217">
        <v>0</v>
      </c>
      <c r="BR100" s="217">
        <v>0</v>
      </c>
      <c r="BS100" s="217">
        <v>0</v>
      </c>
      <c r="BT100" s="217">
        <v>0</v>
      </c>
      <c r="BU100" s="217">
        <v>0</v>
      </c>
    </row>
    <row r="101" spans="1:73" ht="31.75" x14ac:dyDescent="0.25">
      <c r="A101" s="210">
        <v>96</v>
      </c>
      <c r="B101" s="212" t="s">
        <v>477</v>
      </c>
      <c r="C101" s="214" t="s">
        <v>478</v>
      </c>
      <c r="D101" s="217">
        <v>9.8391259675025314E-4</v>
      </c>
      <c r="E101" s="217">
        <v>6.6846470122104284E-4</v>
      </c>
      <c r="F101" s="217">
        <v>2.2446182510094478E-4</v>
      </c>
      <c r="G101" s="217">
        <v>8.9279853837733356E-5</v>
      </c>
      <c r="H101" s="217">
        <v>8.8771196875624711E-5</v>
      </c>
      <c r="I101" s="217">
        <v>1.0661065000908165E-4</v>
      </c>
      <c r="J101" s="217">
        <v>3.8718329775005441E-4</v>
      </c>
      <c r="K101" s="217">
        <v>3.5433070866141734E-4</v>
      </c>
      <c r="L101" s="217">
        <v>3.6150438406225765E-4</v>
      </c>
      <c r="M101" s="217">
        <v>3.6032693779884136E-4</v>
      </c>
      <c r="N101" s="217">
        <v>4.2448763016515224E-4</v>
      </c>
      <c r="O101" s="217">
        <v>4.2115930148874163E-4</v>
      </c>
      <c r="P101" s="217">
        <v>4.1622381573813721E-4</v>
      </c>
      <c r="Q101" s="217">
        <v>4.2423347296375788E-4</v>
      </c>
      <c r="R101" s="217">
        <v>4.3717388238612327E-4</v>
      </c>
      <c r="S101" s="217">
        <v>1.2232111382286981E-3</v>
      </c>
      <c r="T101" s="217">
        <v>2.894734105609051E-3</v>
      </c>
      <c r="U101" s="217">
        <v>3.0601776989550187E-3</v>
      </c>
      <c r="V101" s="217">
        <v>2.881366647232778E-3</v>
      </c>
      <c r="W101" s="217">
        <v>1.1181979219304639E-3</v>
      </c>
      <c r="X101" s="217">
        <v>1.2462719279396977E-3</v>
      </c>
      <c r="Y101" s="217">
        <v>8.4394149215922631E-4</v>
      </c>
      <c r="Z101" s="217">
        <v>1.1371345501534486E-3</v>
      </c>
      <c r="AA101" s="217">
        <v>1.0981609112450234E-3</v>
      </c>
      <c r="AB101" s="217">
        <v>1.2413392267371026E-3</v>
      </c>
      <c r="AC101" s="217">
        <v>9.8140717783519265E-4</v>
      </c>
      <c r="AD101" s="217">
        <v>1.1617949685181624E-3</v>
      </c>
      <c r="AE101" s="217">
        <v>1.0953976005027299E-3</v>
      </c>
      <c r="AF101" s="217">
        <v>1.0961611490375759E-3</v>
      </c>
      <c r="AG101" s="217">
        <v>1.041138101947263E-3</v>
      </c>
      <c r="AH101" s="217">
        <v>6.9117330473101788E-4</v>
      </c>
      <c r="AI101" s="217">
        <v>6.9904378057500469E-4</v>
      </c>
      <c r="AJ101" s="217">
        <v>7.472493493777217E-4</v>
      </c>
      <c r="AK101" s="217">
        <v>7.4933793525540761E-4</v>
      </c>
      <c r="AL101" s="217">
        <v>7.0480441677434513E-4</v>
      </c>
      <c r="AM101" s="217">
        <v>5.3851568072633483E-4</v>
      </c>
      <c r="AN101" s="217">
        <v>7.7863056363318558E-4</v>
      </c>
      <c r="AO101" s="217">
        <v>8.2611057102040632E-4</v>
      </c>
      <c r="AP101" s="217">
        <v>7.320644216691069E-4</v>
      </c>
      <c r="AQ101" s="217">
        <v>7.8300360181656837E-4</v>
      </c>
      <c r="AR101" s="217">
        <v>5.007519625303998E-4</v>
      </c>
      <c r="AS101" s="217">
        <v>4.8609013264493448E-4</v>
      </c>
      <c r="AT101" s="217">
        <v>4.7239240509156373E-4</v>
      </c>
      <c r="AU101" s="217">
        <v>5.3882875643994897E-4</v>
      </c>
      <c r="AV101" s="217">
        <v>5.7677428430751921E-4</v>
      </c>
      <c r="AW101" s="217">
        <v>4.9805757545572267E-4</v>
      </c>
      <c r="AX101" s="217">
        <v>6.5212460305458947E-4</v>
      </c>
      <c r="AY101" s="217">
        <v>6.6498836270365274E-4</v>
      </c>
      <c r="AZ101" s="217">
        <v>6.0196332654195218E-4</v>
      </c>
      <c r="BA101" s="217">
        <v>4.2500814138972143E-4</v>
      </c>
      <c r="BB101" s="217">
        <v>6.332119995383122E-4</v>
      </c>
      <c r="BC101" s="217">
        <v>6.3883111306378552E-4</v>
      </c>
      <c r="BD101" s="217">
        <v>6.7615725306674414E-4</v>
      </c>
      <c r="BE101" s="217">
        <v>4.7978121976378771E-4</v>
      </c>
      <c r="BF101" s="217">
        <v>7.4608663213624686E-4</v>
      </c>
      <c r="BG101" s="217">
        <v>6.2857142857142853E-4</v>
      </c>
      <c r="BH101" s="217">
        <v>7.7050544318046747E-4</v>
      </c>
      <c r="BI101" s="217">
        <v>6.5785326477866548E-4</v>
      </c>
      <c r="BJ101" s="217">
        <v>4.6327276470891027E-4</v>
      </c>
      <c r="BK101" s="217">
        <v>4.1211534131222621E-4</v>
      </c>
      <c r="BL101" s="217">
        <v>3.9927506620791625E-4</v>
      </c>
      <c r="BM101" s="217">
        <v>5.1833150179159029E-4</v>
      </c>
      <c r="BN101" s="217">
        <v>5.4308517142259097E-3</v>
      </c>
      <c r="BO101" s="217">
        <v>1.1790387427260223E-3</v>
      </c>
      <c r="BP101" s="217">
        <v>5.007216622113207E-4</v>
      </c>
      <c r="BQ101" s="217">
        <v>6.3113698474914738E-4</v>
      </c>
      <c r="BR101" s="217">
        <v>5.1705406991268174E-4</v>
      </c>
      <c r="BS101" s="217">
        <v>1.216777467034926E-3</v>
      </c>
      <c r="BT101" s="217">
        <v>1.107674935285946E-3</v>
      </c>
      <c r="BU101" s="217">
        <v>1.7854015963550743E-3</v>
      </c>
    </row>
    <row r="102" spans="1:73" x14ac:dyDescent="0.25">
      <c r="A102" s="210">
        <v>97</v>
      </c>
      <c r="B102" s="212" t="s">
        <v>479</v>
      </c>
      <c r="C102" s="214" t="s">
        <v>311</v>
      </c>
      <c r="D102" s="217">
        <v>2.6745715474382193E-2</v>
      </c>
      <c r="E102" s="217">
        <v>1.8777231525259855E-2</v>
      </c>
      <c r="F102" s="217">
        <v>1.3431303642917027E-2</v>
      </c>
      <c r="G102" s="217">
        <v>1.1238115674941622E-2</v>
      </c>
      <c r="H102" s="217">
        <v>1.1247635134156341E-2</v>
      </c>
      <c r="I102" s="217">
        <v>1.0913771726855618E-2</v>
      </c>
      <c r="J102" s="217">
        <v>1.6071291598488344E-2</v>
      </c>
      <c r="K102" s="217">
        <v>2.1751968503937007E-2</v>
      </c>
      <c r="L102" s="217">
        <v>1.8619544996219418E-2</v>
      </c>
      <c r="M102" s="217">
        <v>1.8735760824253451E-2</v>
      </c>
      <c r="N102" s="217">
        <v>1.2402997943888041E-2</v>
      </c>
      <c r="O102" s="217">
        <v>1.2488583517019031E-2</v>
      </c>
      <c r="P102" s="217">
        <v>1.5976267674797186E-2</v>
      </c>
      <c r="Q102" s="217">
        <v>1.0316205823416221E-2</v>
      </c>
      <c r="R102" s="217">
        <v>1.6866450430122689E-2</v>
      </c>
      <c r="S102" s="217">
        <v>2.5456545116974944E-2</v>
      </c>
      <c r="T102" s="217">
        <v>8.0381839735457431E-3</v>
      </c>
      <c r="U102" s="217">
        <v>1.5857284440039643E-2</v>
      </c>
      <c r="V102" s="217">
        <v>7.4064188026383261E-3</v>
      </c>
      <c r="W102" s="217">
        <v>2.6550851424463128E-2</v>
      </c>
      <c r="X102" s="217">
        <v>3.1938941270509766E-2</v>
      </c>
      <c r="Y102" s="217">
        <v>2.30378360307298E-2</v>
      </c>
      <c r="Z102" s="217">
        <v>3.3073816830883541E-2</v>
      </c>
      <c r="AA102" s="217">
        <v>2.7895452194517615E-2</v>
      </c>
      <c r="AB102" s="217">
        <v>2.7322824190791292E-2</v>
      </c>
      <c r="AC102" s="217">
        <v>2.7401056887077523E-2</v>
      </c>
      <c r="AD102" s="217">
        <v>2.5559677635324442E-2</v>
      </c>
      <c r="AE102" s="217">
        <v>2.7800038050653491E-2</v>
      </c>
      <c r="AF102" s="217">
        <v>4.5418104306682493E-2</v>
      </c>
      <c r="AG102" s="217">
        <v>3.6855962177371714E-2</v>
      </c>
      <c r="AH102" s="217">
        <v>2.5610190304106741E-2</v>
      </c>
      <c r="AI102" s="217">
        <v>2.5983765797646819E-2</v>
      </c>
      <c r="AJ102" s="217">
        <v>2.6113757605133806E-2</v>
      </c>
      <c r="AK102" s="217">
        <v>2.3522480586763012E-2</v>
      </c>
      <c r="AL102" s="217">
        <v>1.6436400437340178E-2</v>
      </c>
      <c r="AM102" s="217">
        <v>3.1984997142087836E-2</v>
      </c>
      <c r="AN102" s="217">
        <v>2.4702540171863716E-2</v>
      </c>
      <c r="AO102" s="217">
        <v>4.1072757064158215E-2</v>
      </c>
      <c r="AP102" s="217">
        <v>2.5726835390085755E-2</v>
      </c>
      <c r="AQ102" s="217">
        <v>3.690556976562092E-2</v>
      </c>
      <c r="AR102" s="217">
        <v>2.5449049322399137E-2</v>
      </c>
      <c r="AS102" s="217">
        <v>2.5502796620254672E-2</v>
      </c>
      <c r="AT102" s="217">
        <v>2.7794094983259663E-2</v>
      </c>
      <c r="AU102" s="217">
        <v>1.7819161506829891E-2</v>
      </c>
      <c r="AV102" s="217">
        <v>1.1437012027853978E-2</v>
      </c>
      <c r="AW102" s="217">
        <v>1.359697180994123E-2</v>
      </c>
      <c r="AX102" s="217">
        <v>2.4894147890518675E-2</v>
      </c>
      <c r="AY102" s="217">
        <v>2.510331069206289E-2</v>
      </c>
      <c r="AZ102" s="217">
        <v>2.4078533061678089E-2</v>
      </c>
      <c r="BA102" s="217">
        <v>1.297654727801604E-2</v>
      </c>
      <c r="BB102" s="217">
        <v>5.3234448502309843E-2</v>
      </c>
      <c r="BC102" s="217">
        <v>4.0297317468613071E-2</v>
      </c>
      <c r="BD102" s="217">
        <v>3.9241157179912174E-2</v>
      </c>
      <c r="BE102" s="217">
        <v>3.7558873153841849E-2</v>
      </c>
      <c r="BF102" s="217">
        <v>4.9385195919480034E-2</v>
      </c>
      <c r="BG102" s="217">
        <v>4.3491729323308269E-2</v>
      </c>
      <c r="BH102" s="217">
        <v>5.2704809715919815E-2</v>
      </c>
      <c r="BI102" s="217">
        <v>5.0767845684110822E-2</v>
      </c>
      <c r="BJ102" s="217">
        <v>2.4510560903210309E-2</v>
      </c>
      <c r="BK102" s="217">
        <v>9.0431701441553977E-2</v>
      </c>
      <c r="BL102" s="217">
        <v>0.12450519525486539</v>
      </c>
      <c r="BM102" s="217">
        <v>4.5213138536157126E-2</v>
      </c>
      <c r="BN102" s="217">
        <v>2.5963636815806979E-2</v>
      </c>
      <c r="BO102" s="217">
        <v>5.8314695353903497E-2</v>
      </c>
      <c r="BP102" s="217">
        <v>7.1855866000422264E-2</v>
      </c>
      <c r="BQ102" s="217">
        <v>4.9171419485562438E-2</v>
      </c>
      <c r="BR102" s="217">
        <v>2.9216459748212097E-2</v>
      </c>
      <c r="BS102" s="217">
        <v>4.7670214429111339E-2</v>
      </c>
      <c r="BT102" s="217">
        <v>3.8764635424225945E-2</v>
      </c>
      <c r="BU102" s="217">
        <v>6.7298861810732469E-2</v>
      </c>
    </row>
    <row r="103" spans="1:73" x14ac:dyDescent="0.25">
      <c r="A103" s="210">
        <v>98</v>
      </c>
      <c r="B103" s="212" t="s">
        <v>480</v>
      </c>
      <c r="C103" s="214" t="s">
        <v>312</v>
      </c>
      <c r="D103" s="217">
        <v>1.8846919473059832E-3</v>
      </c>
      <c r="E103" s="217">
        <v>2.9241317157603381E-3</v>
      </c>
      <c r="F103" s="217">
        <v>3.9370604122705719E-3</v>
      </c>
      <c r="G103" s="217">
        <v>1.308687290050205E-3</v>
      </c>
      <c r="H103" s="217">
        <v>6.3356675368020929E-4</v>
      </c>
      <c r="I103" s="217">
        <v>2.4311176744663546E-2</v>
      </c>
      <c r="J103" s="217">
        <v>7.1008901827824995E-3</v>
      </c>
      <c r="K103" s="217">
        <v>3.2381889763779528E-3</v>
      </c>
      <c r="L103" s="217">
        <v>3.3818309113756786E-3</v>
      </c>
      <c r="M103" s="217">
        <v>2.8414494516855637E-3</v>
      </c>
      <c r="N103" s="217">
        <v>3.2287590369436889E-2</v>
      </c>
      <c r="O103" s="217">
        <v>1.194672415518026E-2</v>
      </c>
      <c r="P103" s="217">
        <v>2.9774717808661493E-3</v>
      </c>
      <c r="Q103" s="217">
        <v>1.7533412314083608E-2</v>
      </c>
      <c r="R103" s="217">
        <v>1.6330559864617119E-2</v>
      </c>
      <c r="S103" s="217">
        <v>1.658557514434967E-3</v>
      </c>
      <c r="T103" s="217">
        <v>2.723155793107751E-3</v>
      </c>
      <c r="U103" s="217">
        <v>1.9299984351364039E-3</v>
      </c>
      <c r="V103" s="217">
        <v>2.7872410668502347E-3</v>
      </c>
      <c r="W103" s="217">
        <v>1.5916742639557927E-3</v>
      </c>
      <c r="X103" s="217">
        <v>2.4667589194392638E-3</v>
      </c>
      <c r="Y103" s="217">
        <v>1.1238963188658297E-3</v>
      </c>
      <c r="Z103" s="217">
        <v>1.1112905831045065E-3</v>
      </c>
      <c r="AA103" s="217">
        <v>2.3057770721322123E-3</v>
      </c>
      <c r="AB103" s="217">
        <v>1.6981253397712062E-3</v>
      </c>
      <c r="AC103" s="217">
        <v>1.1385165672482944E-3</v>
      </c>
      <c r="AD103" s="217">
        <v>1.3796903775918396E-3</v>
      </c>
      <c r="AE103" s="217">
        <v>1.1645806068502707E-2</v>
      </c>
      <c r="AF103" s="217">
        <v>8.9661820347942825E-4</v>
      </c>
      <c r="AG103" s="217">
        <v>8.7202461103488805E-4</v>
      </c>
      <c r="AH103" s="217">
        <v>1.0255046119965491E-3</v>
      </c>
      <c r="AI103" s="217">
        <v>1.0253077351324259E-3</v>
      </c>
      <c r="AJ103" s="217">
        <v>1.0481374257087456E-3</v>
      </c>
      <c r="AK103" s="217">
        <v>1.0593933324179745E-3</v>
      </c>
      <c r="AL103" s="217">
        <v>1.2198537982632896E-3</v>
      </c>
      <c r="AM103" s="217">
        <v>9.4712626303184333E-4</v>
      </c>
      <c r="AN103" s="217">
        <v>1.0458250276463876E-3</v>
      </c>
      <c r="AO103" s="217">
        <v>1.0497537642800744E-3</v>
      </c>
      <c r="AP103" s="217">
        <v>1.1503869483371679E-3</v>
      </c>
      <c r="AQ103" s="217">
        <v>1.0962050425431958E-3</v>
      </c>
      <c r="AR103" s="217">
        <v>9.313986503065437E-4</v>
      </c>
      <c r="AS103" s="217">
        <v>9.1542397861569581E-4</v>
      </c>
      <c r="AT103" s="217">
        <v>8.6326082538009166E-4</v>
      </c>
      <c r="AU103" s="217">
        <v>1.1910951458146239E-3</v>
      </c>
      <c r="AV103" s="217">
        <v>1.1254132376732082E-3</v>
      </c>
      <c r="AW103" s="217">
        <v>1.0459209084570176E-3</v>
      </c>
      <c r="AX103" s="217">
        <v>1.0963254196280055E-3</v>
      </c>
      <c r="AY103" s="217">
        <v>1.0687312972022989E-3</v>
      </c>
      <c r="AZ103" s="217">
        <v>1.2039266530839044E-3</v>
      </c>
      <c r="BA103" s="217">
        <v>1.0321626290893235E-3</v>
      </c>
      <c r="BB103" s="217">
        <v>8.4515402796428278E-4</v>
      </c>
      <c r="BC103" s="217">
        <v>9.5576094542033289E-4</v>
      </c>
      <c r="BD103" s="217">
        <v>9.7191073470181152E-4</v>
      </c>
      <c r="BE103" s="217">
        <v>7.1967182964568154E-4</v>
      </c>
      <c r="BF103" s="217">
        <v>9.6130392986785659E-4</v>
      </c>
      <c r="BG103" s="217">
        <v>1.0857142857142858E-3</v>
      </c>
      <c r="BH103" s="217">
        <v>8.4951371457737566E-4</v>
      </c>
      <c r="BI103" s="217">
        <v>8.2433701483321719E-4</v>
      </c>
      <c r="BJ103" s="217">
        <v>7.206465228805271E-4</v>
      </c>
      <c r="BK103" s="217">
        <v>5.4382230606149441E-4</v>
      </c>
      <c r="BL103" s="217">
        <v>8.2350482405382731E-4</v>
      </c>
      <c r="BM103" s="217">
        <v>7.222396901840777E-4</v>
      </c>
      <c r="BN103" s="217">
        <v>7.2535703109294725E-6</v>
      </c>
      <c r="BO103" s="217">
        <v>9.3366191279295159E-4</v>
      </c>
      <c r="BP103" s="217">
        <v>7.8223338013657935E-4</v>
      </c>
      <c r="BQ103" s="217">
        <v>1.0746386497080078E-3</v>
      </c>
      <c r="BR103" s="217">
        <v>1.5976389800672751E-3</v>
      </c>
      <c r="BS103" s="217">
        <v>8.7184462967696257E-4</v>
      </c>
      <c r="BT103" s="217">
        <v>6.9299461394059546E-4</v>
      </c>
      <c r="BU103" s="217">
        <v>1.0727370094268252E-3</v>
      </c>
    </row>
    <row r="104" spans="1:73" x14ac:dyDescent="0.25">
      <c r="A104" s="210">
        <v>99</v>
      </c>
      <c r="B104" s="212" t="s">
        <v>481</v>
      </c>
      <c r="C104" s="214" t="s">
        <v>313</v>
      </c>
      <c r="D104" s="217">
        <v>4.9906375338135732E-3</v>
      </c>
      <c r="E104" s="217">
        <v>3.1299655578430159E-3</v>
      </c>
      <c r="F104" s="217">
        <v>2.2095038120689987E-3</v>
      </c>
      <c r="G104" s="217">
        <v>1.7370729695616494E-3</v>
      </c>
      <c r="H104" s="217">
        <v>1.7523619686113856E-3</v>
      </c>
      <c r="I104" s="217">
        <v>1.2161511186221166E-3</v>
      </c>
      <c r="J104" s="217">
        <v>2.7781790703101561E-3</v>
      </c>
      <c r="K104" s="217">
        <v>4.0059055118110238E-3</v>
      </c>
      <c r="L104" s="217">
        <v>3.310016909154557E-3</v>
      </c>
      <c r="M104" s="217">
        <v>3.3396578605209884E-3</v>
      </c>
      <c r="N104" s="217">
        <v>1.7244809975459309E-3</v>
      </c>
      <c r="O104" s="217">
        <v>2.0360873816800545E-3</v>
      </c>
      <c r="P104" s="217">
        <v>3.0691251059478805E-3</v>
      </c>
      <c r="Q104" s="217">
        <v>1.3926380303834966E-3</v>
      </c>
      <c r="R104" s="217">
        <v>2.6371456776195178E-3</v>
      </c>
      <c r="S104" s="217">
        <v>4.2800096258725755E-3</v>
      </c>
      <c r="T104" s="217">
        <v>1.9965476363787617E-3</v>
      </c>
      <c r="U104" s="217">
        <v>2.5907186201380556E-3</v>
      </c>
      <c r="V104" s="217">
        <v>1.948539999859514E-3</v>
      </c>
      <c r="W104" s="217">
        <v>4.4234678328437423E-3</v>
      </c>
      <c r="X104" s="217">
        <v>6.2829295125787516E-3</v>
      </c>
      <c r="Y104" s="217">
        <v>3.7739541444865889E-3</v>
      </c>
      <c r="Z104" s="217">
        <v>5.0654175415926345E-3</v>
      </c>
      <c r="AA104" s="217">
        <v>5.8624712830320303E-3</v>
      </c>
      <c r="AB104" s="217">
        <v>4.8142083028182951E-3</v>
      </c>
      <c r="AC104" s="217">
        <v>4.1636094218458711E-3</v>
      </c>
      <c r="AD104" s="217">
        <v>4.1550790063894019E-3</v>
      </c>
      <c r="AE104" s="217">
        <v>4.2662853914316847E-3</v>
      </c>
      <c r="AF104" s="217">
        <v>7.2676622743989344E-3</v>
      </c>
      <c r="AG104" s="217">
        <v>7.5690331722114276E-3</v>
      </c>
      <c r="AH104" s="217">
        <v>2.6976367262861768E-3</v>
      </c>
      <c r="AI104" s="217">
        <v>2.7681023858398507E-3</v>
      </c>
      <c r="AJ104" s="217">
        <v>3.135485051665303E-3</v>
      </c>
      <c r="AK104" s="217">
        <v>3.2827283439093185E-3</v>
      </c>
      <c r="AL104" s="217">
        <v>3.0631884267500382E-3</v>
      </c>
      <c r="AM104" s="217">
        <v>2.6642354730671302E-3</v>
      </c>
      <c r="AN104" s="217">
        <v>2.8302603027301507E-3</v>
      </c>
      <c r="AO104" s="217">
        <v>4.011885038270371E-3</v>
      </c>
      <c r="AP104" s="217">
        <v>3.2419995816774733E-3</v>
      </c>
      <c r="AQ104" s="217">
        <v>3.8106175288406328E-3</v>
      </c>
      <c r="AR104" s="217">
        <v>1.2568874259513035E-3</v>
      </c>
      <c r="AS104" s="217">
        <v>1.2111059237085657E-3</v>
      </c>
      <c r="AT104" s="217">
        <v>1.2362609750268582E-3</v>
      </c>
      <c r="AU104" s="217">
        <v>1.0776575128798979E-3</v>
      </c>
      <c r="AV104" s="217">
        <v>4.2202996412745304E-4</v>
      </c>
      <c r="AW104" s="217">
        <v>3.5860145432812032E-3</v>
      </c>
      <c r="AX104" s="217">
        <v>1.7295478602752155E-3</v>
      </c>
      <c r="AY104" s="217">
        <v>1.2231035956870755E-3</v>
      </c>
      <c r="AZ104" s="217">
        <v>3.7043897017966288E-3</v>
      </c>
      <c r="BA104" s="217">
        <v>3.1461641635343012E-4</v>
      </c>
      <c r="BB104" s="217">
        <v>1.5115246996918194E-2</v>
      </c>
      <c r="BC104" s="217">
        <v>1.4349464233225556E-2</v>
      </c>
      <c r="BD104" s="217">
        <v>1.5911119285844173E-2</v>
      </c>
      <c r="BE104" s="217">
        <v>1.4977170410292907E-2</v>
      </c>
      <c r="BF104" s="217">
        <v>1.2554342367677232E-2</v>
      </c>
      <c r="BG104" s="217">
        <v>9.7593984962406014E-3</v>
      </c>
      <c r="BH104" s="217">
        <v>1.4752871915705865E-4</v>
      </c>
      <c r="BI104" s="217">
        <v>8.8430349179461406E-3</v>
      </c>
      <c r="BJ104" s="217">
        <v>8.9222902832827161E-4</v>
      </c>
      <c r="BK104" s="217">
        <v>8.4972235322108505E-5</v>
      </c>
      <c r="BL104" s="217">
        <v>0.13294300036496237</v>
      </c>
      <c r="BM104" s="217">
        <v>5.686081009143181E-3</v>
      </c>
      <c r="BN104" s="217">
        <v>5.2432951104718756E-4</v>
      </c>
      <c r="BO104" s="217">
        <v>6.8137271301414752E-3</v>
      </c>
      <c r="BP104" s="217">
        <v>4.8866511527558727E-3</v>
      </c>
      <c r="BQ104" s="217">
        <v>3.81606377651415E-3</v>
      </c>
      <c r="BR104" s="217">
        <v>1.7835460613841944E-3</v>
      </c>
      <c r="BS104" s="217">
        <v>1.5410308776927716E-3</v>
      </c>
      <c r="BT104" s="217">
        <v>1.2849507726610834E-2</v>
      </c>
      <c r="BU104" s="217">
        <v>8.6743792660846798E-3</v>
      </c>
    </row>
    <row r="105" spans="1:73" ht="31.75" x14ac:dyDescent="0.25">
      <c r="A105" s="210">
        <v>100</v>
      </c>
      <c r="B105" s="212" t="s">
        <v>482</v>
      </c>
      <c r="C105" s="214" t="s">
        <v>483</v>
      </c>
      <c r="D105" s="217">
        <v>6.2056570546373924E-2</v>
      </c>
      <c r="E105" s="217">
        <v>6.054718942359727E-2</v>
      </c>
      <c r="F105" s="217">
        <v>5.5041483312616227E-2</v>
      </c>
      <c r="G105" s="217">
        <v>4.1915371480186793E-2</v>
      </c>
      <c r="H105" s="217">
        <v>4.2837317510582139E-2</v>
      </c>
      <c r="I105" s="217">
        <v>1.0503123297191008E-2</v>
      </c>
      <c r="J105" s="217">
        <v>7.0841668999885352E-2</v>
      </c>
      <c r="K105" s="217">
        <v>4.1663385826771655E-2</v>
      </c>
      <c r="L105" s="217">
        <v>8.5636128431674702E-2</v>
      </c>
      <c r="M105" s="217">
        <v>8.7045118239561126E-2</v>
      </c>
      <c r="N105" s="217">
        <v>1.0267294554619619E-2</v>
      </c>
      <c r="O105" s="217">
        <v>5.1281389277058276E-2</v>
      </c>
      <c r="P105" s="217">
        <v>0.12106563387103284</v>
      </c>
      <c r="Q105" s="217">
        <v>7.814799568015101E-3</v>
      </c>
      <c r="R105" s="217">
        <v>0.11033704696093639</v>
      </c>
      <c r="S105" s="217">
        <v>6.742613326055534E-2</v>
      </c>
      <c r="T105" s="217">
        <v>5.9146423892020052E-2</v>
      </c>
      <c r="U105" s="217">
        <v>6.2351120616208511E-2</v>
      </c>
      <c r="V105" s="217">
        <v>5.8887491834254686E-2</v>
      </c>
      <c r="W105" s="217">
        <v>6.7946304940976338E-2</v>
      </c>
      <c r="X105" s="217">
        <v>3.7964021418687204E-2</v>
      </c>
      <c r="Y105" s="217">
        <v>3.0602052367860642E-2</v>
      </c>
      <c r="Z105" s="217">
        <v>5.6591826845420773E-2</v>
      </c>
      <c r="AA105" s="217">
        <v>6.6832653748541596E-2</v>
      </c>
      <c r="AB105" s="217">
        <v>6.7381379661076393E-2</v>
      </c>
      <c r="AC105" s="217">
        <v>3.7706674663941751E-2</v>
      </c>
      <c r="AD105" s="217">
        <v>8.8259317006181115E-2</v>
      </c>
      <c r="AE105" s="217">
        <v>7.195032660144246E-2</v>
      </c>
      <c r="AF105" s="217">
        <v>7.9405970564421891E-2</v>
      </c>
      <c r="AG105" s="217">
        <v>0.11242405203763384</v>
      </c>
      <c r="AH105" s="217">
        <v>0.1119144327448743</v>
      </c>
      <c r="AI105" s="217">
        <v>0.11189009327819543</v>
      </c>
      <c r="AJ105" s="217">
        <v>0.12306586080872953</v>
      </c>
      <c r="AK105" s="217">
        <v>0.12394543025009939</v>
      </c>
      <c r="AL105" s="217">
        <v>0.11145849334501984</v>
      </c>
      <c r="AM105" s="217">
        <v>0.10416735555734011</v>
      </c>
      <c r="AN105" s="217">
        <v>0.12905963439087018</v>
      </c>
      <c r="AO105" s="217">
        <v>0.11752221598455492</v>
      </c>
      <c r="AP105" s="217">
        <v>9.8410374398661363E-2</v>
      </c>
      <c r="AQ105" s="217">
        <v>0.11296131962207026</v>
      </c>
      <c r="AR105" s="217">
        <v>6.5918988347501831E-2</v>
      </c>
      <c r="AS105" s="217">
        <v>6.7057552705535567E-2</v>
      </c>
      <c r="AT105" s="217">
        <v>6.8734770091195191E-2</v>
      </c>
      <c r="AU105" s="217">
        <v>6.9140237273715557E-2</v>
      </c>
      <c r="AV105" s="217">
        <v>4.4889920517690092E-2</v>
      </c>
      <c r="AW105" s="217">
        <v>5.976690905468672E-2</v>
      </c>
      <c r="AX105" s="217">
        <v>5.4164146378345684E-2</v>
      </c>
      <c r="AY105" s="217">
        <v>5.3068446302189709E-2</v>
      </c>
      <c r="AZ105" s="217">
        <v>5.843674754584182E-2</v>
      </c>
      <c r="BA105" s="217">
        <v>0.11273754919331247</v>
      </c>
      <c r="BB105" s="217">
        <v>0.11525604567652338</v>
      </c>
      <c r="BC105" s="217">
        <v>0.1744804370400245</v>
      </c>
      <c r="BD105" s="217">
        <v>0.17221317660140581</v>
      </c>
      <c r="BE105" s="217">
        <v>0.18574729923155042</v>
      </c>
      <c r="BF105" s="217">
        <v>0.11931646986240441</v>
      </c>
      <c r="BG105" s="217">
        <v>0.18409323308270675</v>
      </c>
      <c r="BH105" s="217">
        <v>0.12634471378729295</v>
      </c>
      <c r="BI105" s="217">
        <v>5.0145552055266142E-2</v>
      </c>
      <c r="BJ105" s="217">
        <v>1.785315969183782E-2</v>
      </c>
      <c r="BK105" s="217">
        <v>7.9236609437866173E-2</v>
      </c>
      <c r="BL105" s="217">
        <v>5.5508592212264604E-2</v>
      </c>
      <c r="BM105" s="217">
        <v>6.5610183579631595E-2</v>
      </c>
      <c r="BN105" s="217">
        <v>0.10116140022921283</v>
      </c>
      <c r="BO105" s="217">
        <v>2.967300800752538E-2</v>
      </c>
      <c r="BP105" s="217">
        <v>2.1258749649552523E-2</v>
      </c>
      <c r="BQ105" s="217">
        <v>3.0186136674054301E-2</v>
      </c>
      <c r="BR105" s="217">
        <v>5.5353833462112721E-2</v>
      </c>
      <c r="BS105" s="217">
        <v>3.3993668786721491E-2</v>
      </c>
      <c r="BT105" s="217">
        <v>2.6961398046855687E-2</v>
      </c>
      <c r="BU105" s="217">
        <v>3.2366396640684102E-2</v>
      </c>
    </row>
    <row r="106" spans="1:73" x14ac:dyDescent="0.25">
      <c r="A106" s="210">
        <v>101</v>
      </c>
      <c r="B106" s="212" t="s">
        <v>484</v>
      </c>
      <c r="C106" s="214" t="s">
        <v>485</v>
      </c>
      <c r="D106" s="217">
        <v>0</v>
      </c>
      <c r="E106" s="217">
        <v>0</v>
      </c>
      <c r="F106" s="217">
        <v>0</v>
      </c>
      <c r="G106" s="217">
        <v>0</v>
      </c>
      <c r="H106" s="217">
        <v>0</v>
      </c>
      <c r="I106" s="217">
        <v>0</v>
      </c>
      <c r="J106" s="217">
        <v>0</v>
      </c>
      <c r="K106" s="217">
        <v>0</v>
      </c>
      <c r="L106" s="217">
        <v>0</v>
      </c>
      <c r="M106" s="217">
        <v>0</v>
      </c>
      <c r="N106" s="217">
        <v>0</v>
      </c>
      <c r="O106" s="217">
        <v>0</v>
      </c>
      <c r="P106" s="217">
        <v>0</v>
      </c>
      <c r="Q106" s="217">
        <v>0</v>
      </c>
      <c r="R106" s="217">
        <v>0</v>
      </c>
      <c r="S106" s="217">
        <v>0</v>
      </c>
      <c r="T106" s="217">
        <v>0</v>
      </c>
      <c r="U106" s="217">
        <v>0</v>
      </c>
      <c r="V106" s="217">
        <v>0</v>
      </c>
      <c r="W106" s="217">
        <v>0</v>
      </c>
      <c r="X106" s="217">
        <v>0</v>
      </c>
      <c r="Y106" s="217">
        <v>0</v>
      </c>
      <c r="Z106" s="217">
        <v>0</v>
      </c>
      <c r="AA106" s="217">
        <v>0</v>
      </c>
      <c r="AB106" s="217">
        <v>0</v>
      </c>
      <c r="AC106" s="217">
        <v>0</v>
      </c>
      <c r="AD106" s="217">
        <v>0</v>
      </c>
      <c r="AE106" s="217">
        <v>0</v>
      </c>
      <c r="AF106" s="217">
        <v>0</v>
      </c>
      <c r="AG106" s="217">
        <v>0</v>
      </c>
      <c r="AH106" s="217">
        <v>0</v>
      </c>
      <c r="AI106" s="217">
        <v>0</v>
      </c>
      <c r="AJ106" s="217">
        <v>0</v>
      </c>
      <c r="AK106" s="217">
        <v>0</v>
      </c>
      <c r="AL106" s="217">
        <v>0</v>
      </c>
      <c r="AM106" s="217">
        <v>0</v>
      </c>
      <c r="AN106" s="217">
        <v>0</v>
      </c>
      <c r="AO106" s="217">
        <v>0</v>
      </c>
      <c r="AP106" s="217">
        <v>0</v>
      </c>
      <c r="AQ106" s="217">
        <v>0</v>
      </c>
      <c r="AR106" s="217">
        <v>0</v>
      </c>
      <c r="AS106" s="217">
        <v>0</v>
      </c>
      <c r="AT106" s="217">
        <v>0</v>
      </c>
      <c r="AU106" s="217">
        <v>0</v>
      </c>
      <c r="AV106" s="217">
        <v>0</v>
      </c>
      <c r="AW106" s="217">
        <v>0</v>
      </c>
      <c r="AX106" s="217">
        <v>0</v>
      </c>
      <c r="AY106" s="217">
        <v>0</v>
      </c>
      <c r="AZ106" s="217">
        <v>0</v>
      </c>
      <c r="BA106" s="217">
        <v>0</v>
      </c>
      <c r="BB106" s="217">
        <v>0</v>
      </c>
      <c r="BC106" s="217">
        <v>0</v>
      </c>
      <c r="BD106" s="217">
        <v>0</v>
      </c>
      <c r="BE106" s="217">
        <v>0</v>
      </c>
      <c r="BF106" s="217">
        <v>0</v>
      </c>
      <c r="BG106" s="217">
        <v>0</v>
      </c>
      <c r="BH106" s="217">
        <v>0</v>
      </c>
      <c r="BI106" s="217">
        <v>0</v>
      </c>
      <c r="BJ106" s="217">
        <v>0</v>
      </c>
      <c r="BK106" s="217">
        <v>0</v>
      </c>
      <c r="BL106" s="217">
        <v>0</v>
      </c>
      <c r="BM106" s="217">
        <v>0</v>
      </c>
      <c r="BN106" s="217">
        <v>0</v>
      </c>
      <c r="BO106" s="217">
        <v>0</v>
      </c>
      <c r="BP106" s="217">
        <v>0</v>
      </c>
      <c r="BQ106" s="217">
        <v>0</v>
      </c>
      <c r="BR106" s="217">
        <v>0</v>
      </c>
      <c r="BS106" s="217">
        <v>0</v>
      </c>
      <c r="BT106" s="217">
        <v>0</v>
      </c>
      <c r="BU106" s="217">
        <v>0</v>
      </c>
    </row>
    <row r="107" spans="1:73" x14ac:dyDescent="0.25">
      <c r="A107" s="210">
        <v>102</v>
      </c>
      <c r="B107" s="212" t="s">
        <v>486</v>
      </c>
      <c r="C107" s="214" t="s">
        <v>487</v>
      </c>
      <c r="D107" s="217">
        <v>0</v>
      </c>
      <c r="E107" s="217">
        <v>0</v>
      </c>
      <c r="F107" s="217">
        <v>0</v>
      </c>
      <c r="G107" s="217">
        <v>0</v>
      </c>
      <c r="H107" s="217">
        <v>0</v>
      </c>
      <c r="I107" s="217">
        <v>0</v>
      </c>
      <c r="J107" s="217">
        <v>0</v>
      </c>
      <c r="K107" s="217">
        <v>0</v>
      </c>
      <c r="L107" s="217">
        <v>0</v>
      </c>
      <c r="M107" s="217">
        <v>0</v>
      </c>
      <c r="N107" s="217">
        <v>0</v>
      </c>
      <c r="O107" s="217">
        <v>0</v>
      </c>
      <c r="P107" s="217">
        <v>0</v>
      </c>
      <c r="Q107" s="217">
        <v>0</v>
      </c>
      <c r="R107" s="217">
        <v>0</v>
      </c>
      <c r="S107" s="217">
        <v>0</v>
      </c>
      <c r="T107" s="217">
        <v>0</v>
      </c>
      <c r="U107" s="217">
        <v>0</v>
      </c>
      <c r="V107" s="217">
        <v>0</v>
      </c>
      <c r="W107" s="217">
        <v>0</v>
      </c>
      <c r="X107" s="217">
        <v>0</v>
      </c>
      <c r="Y107" s="217">
        <v>0</v>
      </c>
      <c r="Z107" s="217">
        <v>0</v>
      </c>
      <c r="AA107" s="217">
        <v>0</v>
      </c>
      <c r="AB107" s="217">
        <v>0</v>
      </c>
      <c r="AC107" s="217">
        <v>0</v>
      </c>
      <c r="AD107" s="217">
        <v>0</v>
      </c>
      <c r="AE107" s="217">
        <v>0</v>
      </c>
      <c r="AF107" s="217">
        <v>0</v>
      </c>
      <c r="AG107" s="217">
        <v>0</v>
      </c>
      <c r="AH107" s="217">
        <v>0</v>
      </c>
      <c r="AI107" s="217">
        <v>0</v>
      </c>
      <c r="AJ107" s="217">
        <v>0</v>
      </c>
      <c r="AK107" s="217">
        <v>0</v>
      </c>
      <c r="AL107" s="217">
        <v>0</v>
      </c>
      <c r="AM107" s="217">
        <v>0</v>
      </c>
      <c r="AN107" s="217">
        <v>0</v>
      </c>
      <c r="AO107" s="217">
        <v>0</v>
      </c>
      <c r="AP107" s="217">
        <v>0</v>
      </c>
      <c r="AQ107" s="217">
        <v>0</v>
      </c>
      <c r="AR107" s="217">
        <v>0</v>
      </c>
      <c r="AS107" s="217">
        <v>0</v>
      </c>
      <c r="AT107" s="217">
        <v>0</v>
      </c>
      <c r="AU107" s="217">
        <v>0</v>
      </c>
      <c r="AV107" s="217">
        <v>0</v>
      </c>
      <c r="AW107" s="217">
        <v>0</v>
      </c>
      <c r="AX107" s="217">
        <v>0</v>
      </c>
      <c r="AY107" s="217">
        <v>0</v>
      </c>
      <c r="AZ107" s="217">
        <v>0</v>
      </c>
      <c r="BA107" s="217">
        <v>0</v>
      </c>
      <c r="BB107" s="217">
        <v>0</v>
      </c>
      <c r="BC107" s="217">
        <v>0</v>
      </c>
      <c r="BD107" s="217">
        <v>0</v>
      </c>
      <c r="BE107" s="217">
        <v>0</v>
      </c>
      <c r="BF107" s="217">
        <v>0</v>
      </c>
      <c r="BG107" s="217">
        <v>0</v>
      </c>
      <c r="BH107" s="217">
        <v>0</v>
      </c>
      <c r="BI107" s="217">
        <v>0</v>
      </c>
      <c r="BJ107" s="217">
        <v>0</v>
      </c>
      <c r="BK107" s="217">
        <v>0</v>
      </c>
      <c r="BL107" s="217">
        <v>0</v>
      </c>
      <c r="BM107" s="217">
        <v>0</v>
      </c>
      <c r="BN107" s="217">
        <v>0</v>
      </c>
      <c r="BO107" s="217">
        <v>0</v>
      </c>
      <c r="BP107" s="217">
        <v>0</v>
      </c>
      <c r="BQ107" s="217">
        <v>0</v>
      </c>
      <c r="BR107" s="217">
        <v>0</v>
      </c>
      <c r="BS107" s="217">
        <v>0</v>
      </c>
      <c r="BT107" s="217">
        <v>0</v>
      </c>
      <c r="BU107" s="217">
        <v>0</v>
      </c>
    </row>
    <row r="108" spans="1:73" ht="31.75" x14ac:dyDescent="0.25">
      <c r="A108" s="210">
        <v>103</v>
      </c>
      <c r="B108" s="212" t="s">
        <v>488</v>
      </c>
      <c r="C108" s="214" t="s">
        <v>489</v>
      </c>
      <c r="D108" s="217">
        <v>2.8982874883816914E-5</v>
      </c>
      <c r="E108" s="217">
        <v>1.0383917688870568E-5</v>
      </c>
      <c r="F108" s="217">
        <v>6.4571209960545759E-6</v>
      </c>
      <c r="G108" s="217">
        <v>3.7153028709271134E-6</v>
      </c>
      <c r="H108" s="217">
        <v>3.7084573107310586E-6</v>
      </c>
      <c r="I108" s="217">
        <v>3.9485425929289502E-6</v>
      </c>
      <c r="J108" s="217">
        <v>9.7575069786503043E-6</v>
      </c>
      <c r="K108" s="217">
        <v>9.8425196850393696E-6</v>
      </c>
      <c r="L108" s="217">
        <v>9.2506172352631578E-6</v>
      </c>
      <c r="M108" s="217">
        <v>9.1755655186215616E-6</v>
      </c>
      <c r="N108" s="217">
        <v>1.3265238442661008E-5</v>
      </c>
      <c r="O108" s="217">
        <v>1.0327277890911672E-5</v>
      </c>
      <c r="P108" s="217">
        <v>1.0090274320924539E-5</v>
      </c>
      <c r="Q108" s="217">
        <v>1.0474900567006367E-5</v>
      </c>
      <c r="R108" s="217">
        <v>1.4102383302778169E-5</v>
      </c>
      <c r="S108" s="217">
        <v>1.5290139227858725E-5</v>
      </c>
      <c r="T108" s="217">
        <v>2.9896221117650729E-5</v>
      </c>
      <c r="U108" s="217">
        <v>3.4774746579034308E-5</v>
      </c>
      <c r="V108" s="217">
        <v>2.9502047582588172E-5</v>
      </c>
      <c r="W108" s="217">
        <v>1.4372514004218332E-5</v>
      </c>
      <c r="X108" s="217">
        <v>1.7189957626754449E-5</v>
      </c>
      <c r="Y108" s="217">
        <v>1.0872032105110806E-5</v>
      </c>
      <c r="Z108" s="217">
        <v>1.6152479405588758E-5</v>
      </c>
      <c r="AA108" s="217">
        <v>1.4433659293472378E-5</v>
      </c>
      <c r="AB108" s="217">
        <v>1.5866428057857349E-5</v>
      </c>
      <c r="AC108" s="217">
        <v>1.2636143920624798E-5</v>
      </c>
      <c r="AD108" s="217">
        <v>1.4877906064667666E-5</v>
      </c>
      <c r="AE108" s="217">
        <v>1.1530501057923472E-5</v>
      </c>
      <c r="AF108" s="217">
        <v>6.1884814153670444E-5</v>
      </c>
      <c r="AG108" s="217">
        <v>7.8309916844503948E-5</v>
      </c>
      <c r="AH108" s="217">
        <v>7.3080480156192487E-5</v>
      </c>
      <c r="AI108" s="217">
        <v>7.1650763407057452E-5</v>
      </c>
      <c r="AJ108" s="217">
        <v>6.9997563273232135E-5</v>
      </c>
      <c r="AK108" s="217">
        <v>6.8203213268755653E-5</v>
      </c>
      <c r="AL108" s="217">
        <v>1.0843144873451464E-4</v>
      </c>
      <c r="AM108" s="217">
        <v>8.0304969932874491E-5</v>
      </c>
      <c r="AN108" s="217">
        <v>6.6504348972448959E-5</v>
      </c>
      <c r="AO108" s="217">
        <v>7.0744275418874568E-5</v>
      </c>
      <c r="AP108" s="217">
        <v>1.0458063166701528E-4</v>
      </c>
      <c r="AQ108" s="217">
        <v>1.0440048024220911E-4</v>
      </c>
      <c r="AR108" s="217">
        <v>7.845114079642931E-5</v>
      </c>
      <c r="AS108" s="217">
        <v>7.7811038182334143E-5</v>
      </c>
      <c r="AT108" s="217">
        <v>7.0356315651935025E-5</v>
      </c>
      <c r="AU108" s="217">
        <v>1.2289076901261992E-4</v>
      </c>
      <c r="AV108" s="217">
        <v>1.1254132376732081E-4</v>
      </c>
      <c r="AW108" s="217">
        <v>4.9805757545572267E-5</v>
      </c>
      <c r="AX108" s="217">
        <v>8.505973083320732E-5</v>
      </c>
      <c r="AY108" s="217">
        <v>8.3123545337956592E-5</v>
      </c>
      <c r="AZ108" s="217">
        <v>9.2609742544915726E-5</v>
      </c>
      <c r="BA108" s="217">
        <v>1.214308975399204E-4</v>
      </c>
      <c r="BB108" s="217">
        <v>9.2096251441266117E-5</v>
      </c>
      <c r="BC108" s="217">
        <v>9.880753596998239E-5</v>
      </c>
      <c r="BD108" s="217">
        <v>9.3010812245657227E-5</v>
      </c>
      <c r="BE108" s="217">
        <v>9.1958067121392648E-5</v>
      </c>
      <c r="BF108" s="217">
        <v>1.0043473894141786E-4</v>
      </c>
      <c r="BG108" s="217">
        <v>1.2030075187969925E-4</v>
      </c>
      <c r="BH108" s="217">
        <v>8.3203400851611286E-5</v>
      </c>
      <c r="BI108" s="217">
        <v>8.2433701483321722E-5</v>
      </c>
      <c r="BJ108" s="217">
        <v>9.4370377996259503E-5</v>
      </c>
      <c r="BK108" s="217">
        <v>6.7977788257686801E-5</v>
      </c>
      <c r="BL108" s="217">
        <v>1.3725080400897122E-4</v>
      </c>
      <c r="BM108" s="217">
        <v>9.0279961273009713E-5</v>
      </c>
      <c r="BN108" s="217">
        <v>4.1448973205311274E-5</v>
      </c>
      <c r="BO108" s="217">
        <v>3.7144763227963559E-5</v>
      </c>
      <c r="BP108" s="217">
        <v>4.9033803327145462E-5</v>
      </c>
      <c r="BQ108" s="217">
        <v>4.1425979693959486E-5</v>
      </c>
      <c r="BR108" s="217">
        <v>1.7428788873461184E-5</v>
      </c>
      <c r="BS108" s="217">
        <v>3.8877322196221289E-5</v>
      </c>
      <c r="BT108" s="217">
        <v>2.4721326849434361E-5</v>
      </c>
      <c r="BU108" s="217">
        <v>3.4681196501279294E-5</v>
      </c>
    </row>
    <row r="109" spans="1:73" x14ac:dyDescent="0.25">
      <c r="A109" s="210">
        <v>104</v>
      </c>
      <c r="B109" s="212" t="s">
        <v>490</v>
      </c>
      <c r="C109" s="214" t="s">
        <v>491</v>
      </c>
      <c r="D109" s="217">
        <v>0</v>
      </c>
      <c r="E109" s="217">
        <v>0</v>
      </c>
      <c r="F109" s="217">
        <v>0</v>
      </c>
      <c r="G109" s="217">
        <v>0</v>
      </c>
      <c r="H109" s="217">
        <v>0</v>
      </c>
      <c r="I109" s="217">
        <v>0</v>
      </c>
      <c r="J109" s="217">
        <v>0</v>
      </c>
      <c r="K109" s="217">
        <v>0</v>
      </c>
      <c r="L109" s="217">
        <v>0</v>
      </c>
      <c r="M109" s="217">
        <v>0</v>
      </c>
      <c r="N109" s="217">
        <v>0</v>
      </c>
      <c r="O109" s="217">
        <v>0</v>
      </c>
      <c r="P109" s="217">
        <v>0</v>
      </c>
      <c r="Q109" s="217">
        <v>0</v>
      </c>
      <c r="R109" s="217">
        <v>0</v>
      </c>
      <c r="S109" s="217">
        <v>0</v>
      </c>
      <c r="T109" s="217">
        <v>0</v>
      </c>
      <c r="U109" s="217">
        <v>0</v>
      </c>
      <c r="V109" s="217">
        <v>0</v>
      </c>
      <c r="W109" s="217">
        <v>0</v>
      </c>
      <c r="X109" s="217">
        <v>0</v>
      </c>
      <c r="Y109" s="217">
        <v>0</v>
      </c>
      <c r="Z109" s="217">
        <v>0</v>
      </c>
      <c r="AA109" s="217">
        <v>0</v>
      </c>
      <c r="AB109" s="217">
        <v>0</v>
      </c>
      <c r="AC109" s="217">
        <v>0</v>
      </c>
      <c r="AD109" s="217">
        <v>0</v>
      </c>
      <c r="AE109" s="217">
        <v>0</v>
      </c>
      <c r="AF109" s="217">
        <v>0</v>
      </c>
      <c r="AG109" s="217">
        <v>0</v>
      </c>
      <c r="AH109" s="217">
        <v>0</v>
      </c>
      <c r="AI109" s="217">
        <v>0</v>
      </c>
      <c r="AJ109" s="217">
        <v>0</v>
      </c>
      <c r="AK109" s="217">
        <v>0</v>
      </c>
      <c r="AL109" s="217">
        <v>0</v>
      </c>
      <c r="AM109" s="217">
        <v>0</v>
      </c>
      <c r="AN109" s="217">
        <v>0</v>
      </c>
      <c r="AO109" s="217">
        <v>0</v>
      </c>
      <c r="AP109" s="217">
        <v>0</v>
      </c>
      <c r="AQ109" s="217">
        <v>0</v>
      </c>
      <c r="AR109" s="217">
        <v>0</v>
      </c>
      <c r="AS109" s="217">
        <v>0</v>
      </c>
      <c r="AT109" s="217">
        <v>0</v>
      </c>
      <c r="AU109" s="217">
        <v>0</v>
      </c>
      <c r="AV109" s="217">
        <v>0</v>
      </c>
      <c r="AW109" s="217">
        <v>0</v>
      </c>
      <c r="AX109" s="217">
        <v>0</v>
      </c>
      <c r="AY109" s="217">
        <v>0</v>
      </c>
      <c r="AZ109" s="217">
        <v>0</v>
      </c>
      <c r="BA109" s="217">
        <v>0</v>
      </c>
      <c r="BB109" s="217">
        <v>0</v>
      </c>
      <c r="BC109" s="217">
        <v>0</v>
      </c>
      <c r="BD109" s="217">
        <v>0</v>
      </c>
      <c r="BE109" s="217">
        <v>0</v>
      </c>
      <c r="BF109" s="217">
        <v>0</v>
      </c>
      <c r="BG109" s="217">
        <v>0</v>
      </c>
      <c r="BH109" s="217">
        <v>0</v>
      </c>
      <c r="BI109" s="217">
        <v>0</v>
      </c>
      <c r="BJ109" s="217">
        <v>0</v>
      </c>
      <c r="BK109" s="217">
        <v>0</v>
      </c>
      <c r="BL109" s="217">
        <v>0</v>
      </c>
      <c r="BM109" s="217">
        <v>0</v>
      </c>
      <c r="BN109" s="217">
        <v>0</v>
      </c>
      <c r="BO109" s="217">
        <v>0</v>
      </c>
      <c r="BP109" s="217">
        <v>0</v>
      </c>
      <c r="BQ109" s="217">
        <v>0</v>
      </c>
      <c r="BR109" s="217">
        <v>0</v>
      </c>
      <c r="BS109" s="217">
        <v>0</v>
      </c>
      <c r="BT109" s="217">
        <v>0</v>
      </c>
      <c r="BU109" s="217">
        <v>0</v>
      </c>
    </row>
    <row r="110" spans="1:73" x14ac:dyDescent="0.25">
      <c r="A110" s="210">
        <v>105</v>
      </c>
      <c r="B110" s="212" t="s">
        <v>492</v>
      </c>
      <c r="C110" s="214" t="s">
        <v>314</v>
      </c>
      <c r="D110" s="217">
        <v>2.3177549039033054E-4</v>
      </c>
      <c r="E110" s="217">
        <v>1.8769614375113082E-4</v>
      </c>
      <c r="F110" s="217">
        <v>1.5214206994513353E-4</v>
      </c>
      <c r="G110" s="217">
        <v>1.2350567422445585E-4</v>
      </c>
      <c r="H110" s="217">
        <v>1.2272675912700597E-4</v>
      </c>
      <c r="I110" s="217">
        <v>1.500446185313001E-4</v>
      </c>
      <c r="J110" s="217">
        <v>1.8661232096668705E-4</v>
      </c>
      <c r="K110" s="217">
        <v>1.7716535433070867E-4</v>
      </c>
      <c r="L110" s="217">
        <v>1.7430110369601108E-4</v>
      </c>
      <c r="M110" s="217">
        <v>1.7408775659654964E-4</v>
      </c>
      <c r="N110" s="217">
        <v>1.8571333819725409E-4</v>
      </c>
      <c r="O110" s="217">
        <v>2.0299555604323257E-4</v>
      </c>
      <c r="P110" s="217">
        <v>2.0096463022508038E-4</v>
      </c>
      <c r="Q110" s="217">
        <v>2.0426056105662417E-4</v>
      </c>
      <c r="R110" s="217">
        <v>1.9743336623889436E-4</v>
      </c>
      <c r="S110" s="217">
        <v>2.3211814375558398E-4</v>
      </c>
      <c r="T110" s="217">
        <v>1.7287814820206727E-4</v>
      </c>
      <c r="U110" s="217">
        <v>1.9126110618468867E-4</v>
      </c>
      <c r="V110" s="217">
        <v>1.7139284786075033E-4</v>
      </c>
      <c r="W110" s="217">
        <v>2.3583988888740084E-4</v>
      </c>
      <c r="X110" s="217">
        <v>2.6644434321469398E-4</v>
      </c>
      <c r="Y110" s="217">
        <v>1.7802952572118947E-4</v>
      </c>
      <c r="Z110" s="217">
        <v>2.3905669520271362E-4</v>
      </c>
      <c r="AA110" s="217">
        <v>2.3214135363668073E-4</v>
      </c>
      <c r="AB110" s="217">
        <v>2.6179606295464623E-4</v>
      </c>
      <c r="AC110" s="217">
        <v>2.0681155550089254E-4</v>
      </c>
      <c r="AD110" s="217">
        <v>2.4482630232997428E-4</v>
      </c>
      <c r="AE110" s="217">
        <v>2.3637527168743116E-4</v>
      </c>
      <c r="AF110" s="217">
        <v>3.4343372676239953E-4</v>
      </c>
      <c r="AG110" s="217">
        <v>3.2826471920219589E-4</v>
      </c>
      <c r="AH110" s="217">
        <v>3.4574517835283256E-4</v>
      </c>
      <c r="AI110" s="217">
        <v>3.3915782769901E-4</v>
      </c>
      <c r="AJ110" s="217">
        <v>3.3497384627277177E-4</v>
      </c>
      <c r="AK110" s="217">
        <v>3.3473419143744554E-4</v>
      </c>
      <c r="AL110" s="217">
        <v>4.9697747336652546E-4</v>
      </c>
      <c r="AM110" s="217">
        <v>3.5901045381755655E-4</v>
      </c>
      <c r="AN110" s="217">
        <v>3.260478701835108E-4</v>
      </c>
      <c r="AO110" s="217">
        <v>3.03515762280978E-4</v>
      </c>
      <c r="AP110" s="217">
        <v>4.183225266680611E-4</v>
      </c>
      <c r="AQ110" s="217">
        <v>3.6540168084773188E-4</v>
      </c>
      <c r="AR110" s="217">
        <v>3.5636848000080118E-4</v>
      </c>
      <c r="AS110" s="217">
        <v>3.5335365574565861E-4</v>
      </c>
      <c r="AT110" s="217">
        <v>3.1827857080637273E-4</v>
      </c>
      <c r="AU110" s="217">
        <v>5.5773502859573663E-4</v>
      </c>
      <c r="AV110" s="217">
        <v>5.2050362242385872E-4</v>
      </c>
      <c r="AW110" s="217">
        <v>2.4902878772786134E-4</v>
      </c>
      <c r="AX110" s="217">
        <v>3.874943293512778E-4</v>
      </c>
      <c r="AY110" s="217">
        <v>3.918681423075096E-4</v>
      </c>
      <c r="AZ110" s="217">
        <v>3.704389701796629E-4</v>
      </c>
      <c r="BA110" s="217">
        <v>5.6851738393690011E-4</v>
      </c>
      <c r="BB110" s="217">
        <v>3.6235250021214311E-4</v>
      </c>
      <c r="BC110" s="217">
        <v>2.2371517578109222E-4</v>
      </c>
      <c r="BD110" s="217">
        <v>2.1528345306298191E-4</v>
      </c>
      <c r="BE110" s="217">
        <v>1.8791431107415018E-4</v>
      </c>
      <c r="BF110" s="217">
        <v>3.4434767637057549E-4</v>
      </c>
      <c r="BG110" s="217">
        <v>2.4962406015037594E-4</v>
      </c>
      <c r="BH110" s="217">
        <v>6.7261908923739542E-4</v>
      </c>
      <c r="BI110" s="217">
        <v>1.7456548549409307E-4</v>
      </c>
      <c r="BJ110" s="217">
        <v>3.0026938453355298E-4</v>
      </c>
      <c r="BK110" s="217">
        <v>4.9708757663433469E-4</v>
      </c>
      <c r="BL110" s="217">
        <v>3.0881430902018523E-4</v>
      </c>
      <c r="BM110" s="217">
        <v>1.8834267782817543E-4</v>
      </c>
      <c r="BN110" s="217">
        <v>3.8340300214912929E-5</v>
      </c>
      <c r="BO110" s="217">
        <v>3.6628180428104464E-4</v>
      </c>
      <c r="BP110" s="217">
        <v>2.0075015950407789E-4</v>
      </c>
      <c r="BQ110" s="217">
        <v>3.484655938962474E-4</v>
      </c>
      <c r="BR110" s="217">
        <v>1.5685909986115065E-4</v>
      </c>
      <c r="BS110" s="217">
        <v>6.4602529011167714E-4</v>
      </c>
      <c r="BT110" s="217">
        <v>3.2376963551194679E-4</v>
      </c>
      <c r="BU110" s="217">
        <v>3.8421325535730984E-4</v>
      </c>
    </row>
    <row r="111" spans="1:73" x14ac:dyDescent="0.25">
      <c r="A111" s="210">
        <v>106</v>
      </c>
      <c r="B111" s="212" t="s">
        <v>493</v>
      </c>
      <c r="C111" s="214" t="s">
        <v>318</v>
      </c>
      <c r="D111" s="217">
        <v>9.3720046325695158E-4</v>
      </c>
      <c r="E111" s="217">
        <v>6.3891835648132887E-4</v>
      </c>
      <c r="F111" s="217">
        <v>8.2091531596507178E-4</v>
      </c>
      <c r="G111" s="217">
        <v>1.270858751728038E-3</v>
      </c>
      <c r="H111" s="217">
        <v>1.2246021375779718E-3</v>
      </c>
      <c r="I111" s="217">
        <v>2.8468992095017731E-3</v>
      </c>
      <c r="J111" s="217">
        <v>2.7930863726386492E-4</v>
      </c>
      <c r="K111" s="217">
        <v>2.952755905511811E-4</v>
      </c>
      <c r="L111" s="217">
        <v>2.7021539818795014E-4</v>
      </c>
      <c r="M111" s="217">
        <v>2.6633938829728537E-4</v>
      </c>
      <c r="N111" s="217">
        <v>4.7754858393579626E-4</v>
      </c>
      <c r="O111" s="217">
        <v>2.8948650837961785E-4</v>
      </c>
      <c r="P111" s="217">
        <v>2.6823312569791062E-4</v>
      </c>
      <c r="Q111" s="217">
        <v>3.0272462638648401E-4</v>
      </c>
      <c r="R111" s="217">
        <v>3.3845719926667609E-4</v>
      </c>
      <c r="S111" s="217">
        <v>4.1152756635382578E-4</v>
      </c>
      <c r="T111" s="217">
        <v>2.2578146122330138E-3</v>
      </c>
      <c r="U111" s="217">
        <v>1.9473858084259211E-3</v>
      </c>
      <c r="V111" s="217">
        <v>2.2828965391288466E-3</v>
      </c>
      <c r="W111" s="217">
        <v>2.9553481921173948E-4</v>
      </c>
      <c r="X111" s="217">
        <v>4.469388982956157E-4</v>
      </c>
      <c r="Y111" s="217">
        <v>2.2967167822046579E-4</v>
      </c>
      <c r="Z111" s="217">
        <v>2.5843967048942013E-4</v>
      </c>
      <c r="AA111" s="217">
        <v>4.1617050962845353E-4</v>
      </c>
      <c r="AB111" s="217">
        <v>3.4405096630722249E-4</v>
      </c>
      <c r="AC111" s="217">
        <v>2.417715536812878E-4</v>
      </c>
      <c r="AD111" s="217">
        <v>2.8192690352920881E-4</v>
      </c>
      <c r="AE111" s="217">
        <v>4.4392429073005369E-4</v>
      </c>
      <c r="AF111" s="217">
        <v>1.7005318756850394E-3</v>
      </c>
      <c r="AG111" s="217">
        <v>2.5200441540544692E-3</v>
      </c>
      <c r="AH111" s="217">
        <v>3.0451256904995691E-3</v>
      </c>
      <c r="AI111" s="217">
        <v>3.1072602135388608E-3</v>
      </c>
      <c r="AJ111" s="217">
        <v>3.298204024839599E-3</v>
      </c>
      <c r="AK111" s="217">
        <v>3.1530524976285924E-3</v>
      </c>
      <c r="AL111" s="217">
        <v>2.9818648401991523E-3</v>
      </c>
      <c r="AM111" s="217">
        <v>2.1989390296325339E-3</v>
      </c>
      <c r="AN111" s="217">
        <v>3.2122189087754548E-3</v>
      </c>
      <c r="AO111" s="217">
        <v>5.4085139594429914E-3</v>
      </c>
      <c r="AP111" s="217">
        <v>4.4969671616816569E-3</v>
      </c>
      <c r="AQ111" s="217">
        <v>5.0634232917471421E-3</v>
      </c>
      <c r="AR111" s="217">
        <v>2.3218199329326206E-3</v>
      </c>
      <c r="AS111" s="217">
        <v>2.2693360429883102E-3</v>
      </c>
      <c r="AT111" s="217">
        <v>2.2435847324561503E-3</v>
      </c>
      <c r="AU111" s="217">
        <v>2.4861747884860801E-3</v>
      </c>
      <c r="AV111" s="217">
        <v>2.0398114932826897E-3</v>
      </c>
      <c r="AW111" s="217">
        <v>3.0879569678254806E-3</v>
      </c>
      <c r="AX111" s="217">
        <v>2.8636776047179799E-3</v>
      </c>
      <c r="AY111" s="217">
        <v>2.7312022039614305E-3</v>
      </c>
      <c r="AZ111" s="217">
        <v>3.3802556028894241E-3</v>
      </c>
      <c r="BA111" s="217">
        <v>9.4384924906029048E-4</v>
      </c>
      <c r="BB111" s="217">
        <v>2.2893358573336567E-3</v>
      </c>
      <c r="BC111" s="217">
        <v>2.3894023635508323E-3</v>
      </c>
      <c r="BD111" s="217">
        <v>2.4350021632851839E-3</v>
      </c>
      <c r="BE111" s="217">
        <v>2.9346617942218349E-3</v>
      </c>
      <c r="BF111" s="217">
        <v>3.2282594659741454E-3</v>
      </c>
      <c r="BG111" s="217">
        <v>1.6721804511278195E-3</v>
      </c>
      <c r="BH111" s="217">
        <v>2.1961502695370676E-3</v>
      </c>
      <c r="BI111" s="217">
        <v>2.4503821852689361E-3</v>
      </c>
      <c r="BJ111" s="217">
        <v>1.7672998061117689E-3</v>
      </c>
      <c r="BK111" s="217">
        <v>1.2151029651061515E-3</v>
      </c>
      <c r="BL111" s="217">
        <v>9.7011363742704657E-4</v>
      </c>
      <c r="BM111" s="217">
        <v>3.2376261973769004E-3</v>
      </c>
      <c r="BN111" s="217">
        <v>2.7667189614545275E-4</v>
      </c>
      <c r="BO111" s="217">
        <v>4.6615447892046989E-4</v>
      </c>
      <c r="BP111" s="217">
        <v>1.3492948939081556E-3</v>
      </c>
      <c r="BQ111" s="217">
        <v>3.9963886292996209E-4</v>
      </c>
      <c r="BR111" s="217">
        <v>4.2991012554537583E-4</v>
      </c>
      <c r="BS111" s="217">
        <v>1.9355943391310173E-4</v>
      </c>
      <c r="BT111" s="217">
        <v>1.7623913657177398E-4</v>
      </c>
      <c r="BU111" s="217">
        <v>2.0196696786039118E-4</v>
      </c>
    </row>
    <row r="112" spans="1:73" x14ac:dyDescent="0.25">
      <c r="A112" s="210">
        <v>107</v>
      </c>
      <c r="B112" s="212" t="s">
        <v>494</v>
      </c>
      <c r="C112" s="214" t="s">
        <v>319</v>
      </c>
      <c r="D112" s="217">
        <v>1.3756627054229077E-2</v>
      </c>
      <c r="E112" s="217">
        <v>1.698105286845308E-2</v>
      </c>
      <c r="F112" s="217">
        <v>1.5634657815942164E-2</v>
      </c>
      <c r="G112" s="217">
        <v>1.911996183821027E-2</v>
      </c>
      <c r="H112" s="217">
        <v>1.9265319839956888E-2</v>
      </c>
      <c r="I112" s="217">
        <v>1.4167370823429072E-2</v>
      </c>
      <c r="J112" s="217">
        <v>1.1439321723164891E-2</v>
      </c>
      <c r="K112" s="217">
        <v>1.1840551181102362E-2</v>
      </c>
      <c r="L112" s="217">
        <v>1.2631717834751843E-2</v>
      </c>
      <c r="M112" s="217">
        <v>1.2653352838436395E-2</v>
      </c>
      <c r="N112" s="217">
        <v>1.1474431252901771E-2</v>
      </c>
      <c r="O112" s="217">
        <v>9.8957913115320199E-3</v>
      </c>
      <c r="P112" s="217">
        <v>1.6235251382367581E-2</v>
      </c>
      <c r="Q112" s="217">
        <v>5.9471247969178648E-3</v>
      </c>
      <c r="R112" s="217">
        <v>9.2370610633197014E-3</v>
      </c>
      <c r="S112" s="217">
        <v>1.8663266877317147E-2</v>
      </c>
      <c r="T112" s="217">
        <v>4.557223966890585E-3</v>
      </c>
      <c r="U112" s="217">
        <v>3.9469337367203936E-3</v>
      </c>
      <c r="V112" s="217">
        <v>4.6065340011098386E-3</v>
      </c>
      <c r="W112" s="217">
        <v>1.9549477216135498E-2</v>
      </c>
      <c r="X112" s="217">
        <v>4.1917711672840724E-2</v>
      </c>
      <c r="Y112" s="217">
        <v>1.4537265928546287E-2</v>
      </c>
      <c r="Z112" s="217">
        <v>3.0450654175415925E-2</v>
      </c>
      <c r="AA112" s="217">
        <v>2.3815537834229423E-2</v>
      </c>
      <c r="AB112" s="217">
        <v>1.9513201285681719E-2</v>
      </c>
      <c r="AC112" s="217">
        <v>1.8425603860257728E-2</v>
      </c>
      <c r="AD112" s="217">
        <v>1.803993192322172E-2</v>
      </c>
      <c r="AE112" s="217">
        <v>4.8001475904135414E-2</v>
      </c>
      <c r="AF112" s="217">
        <v>6.7552108633024818E-3</v>
      </c>
      <c r="AG112" s="217">
        <v>5.1047613572651925E-3</v>
      </c>
      <c r="AH112" s="217">
        <v>5.9960869445289033E-3</v>
      </c>
      <c r="AI112" s="217">
        <v>6.1611495850865871E-3</v>
      </c>
      <c r="AJ112" s="217">
        <v>5.4827366734276871E-3</v>
      </c>
      <c r="AK112" s="217">
        <v>5.7847093780315651E-3</v>
      </c>
      <c r="AL112" s="217">
        <v>4.1384669600339754E-3</v>
      </c>
      <c r="AM112" s="217">
        <v>5.2835946394070663E-3</v>
      </c>
      <c r="AN112" s="217">
        <v>6.4756402809190783E-3</v>
      </c>
      <c r="AO112" s="217">
        <v>8.4893130502649487E-4</v>
      </c>
      <c r="AP112" s="217">
        <v>2.0916126333403055E-4</v>
      </c>
      <c r="AQ112" s="217">
        <v>3.079814167145169E-3</v>
      </c>
      <c r="AR112" s="217">
        <v>8.9517759168351134E-3</v>
      </c>
      <c r="AS112" s="217">
        <v>9.3126081344574747E-3</v>
      </c>
      <c r="AT112" s="217">
        <v>1.0554564114705364E-2</v>
      </c>
      <c r="AU112" s="217">
        <v>3.9230514723259443E-3</v>
      </c>
      <c r="AV112" s="217">
        <v>3.0104804107758316E-3</v>
      </c>
      <c r="AW112" s="217">
        <v>4.6319354517382208E-3</v>
      </c>
      <c r="AX112" s="217">
        <v>5.2264479056404051E-3</v>
      </c>
      <c r="AY112" s="217">
        <v>5.2367833562912648E-3</v>
      </c>
      <c r="AZ112" s="217">
        <v>5.1861455825152804E-3</v>
      </c>
      <c r="BA112" s="217">
        <v>4.1396896888609231E-4</v>
      </c>
      <c r="BB112" s="217">
        <v>4.9534913930221608E-3</v>
      </c>
      <c r="BC112" s="217">
        <v>3.4713138108699473E-3</v>
      </c>
      <c r="BD112" s="217">
        <v>2.5645902612454253E-3</v>
      </c>
      <c r="BE112" s="217">
        <v>6.3491048082074571E-3</v>
      </c>
      <c r="BF112" s="217">
        <v>4.7204327302466393E-3</v>
      </c>
      <c r="BG112" s="217">
        <v>3.6541353383458645E-3</v>
      </c>
      <c r="BH112" s="217">
        <v>5.6557336931822152E-3</v>
      </c>
      <c r="BI112" s="217">
        <v>1.0470696435469768E-2</v>
      </c>
      <c r="BJ112" s="217">
        <v>5.2847411677905323E-3</v>
      </c>
      <c r="BK112" s="217">
        <v>2.0733225418594473E-3</v>
      </c>
      <c r="BL112" s="217">
        <v>7.2992473041134692E-4</v>
      </c>
      <c r="BM112" s="217">
        <v>4.8922399703632677E-3</v>
      </c>
      <c r="BN112" s="217">
        <v>5.802856248743578E-5</v>
      </c>
      <c r="BO112" s="217">
        <v>9.2411743058603123E-3</v>
      </c>
      <c r="BP112" s="217">
        <v>1.0119423270173948E-2</v>
      </c>
      <c r="BQ112" s="217">
        <v>1.2934652953855114E-2</v>
      </c>
      <c r="BR112" s="217">
        <v>1.369902805454049E-2</v>
      </c>
      <c r="BS112" s="217">
        <v>8.9517102299469537E-3</v>
      </c>
      <c r="BT112" s="217">
        <v>9.1126000615640787E-3</v>
      </c>
      <c r="BU112" s="217">
        <v>7.6057223974227107E-3</v>
      </c>
    </row>
    <row r="113" spans="2:73" x14ac:dyDescent="0.25">
      <c r="B113" s="212" t="s">
        <v>495</v>
      </c>
      <c r="C113" s="214" t="s">
        <v>25</v>
      </c>
      <c r="D113" s="217">
        <v>0.52911619435810886</v>
      </c>
      <c r="E113" s="217">
        <v>0.54232998922224496</v>
      </c>
      <c r="F113" s="217">
        <v>0.53867621763006812</v>
      </c>
      <c r="G113" s="217">
        <v>0.51694330098805663</v>
      </c>
      <c r="H113" s="217">
        <v>0.51416033862850818</v>
      </c>
      <c r="I113" s="217">
        <v>0.61176349809285391</v>
      </c>
      <c r="J113" s="217">
        <v>0.56483660105917743</v>
      </c>
      <c r="K113" s="217">
        <v>0.51945866141732289</v>
      </c>
      <c r="L113" s="217">
        <v>0.52822144224912693</v>
      </c>
      <c r="M113" s="217">
        <v>0.52671267510140862</v>
      </c>
      <c r="N113" s="217">
        <v>0.60892750547191088</v>
      </c>
      <c r="O113" s="217">
        <v>0.61348774765296477</v>
      </c>
      <c r="P113" s="217">
        <v>0.60425944113333963</v>
      </c>
      <c r="Q113" s="217">
        <v>0.61923579315423349</v>
      </c>
      <c r="R113" s="217">
        <v>0.625045832745734</v>
      </c>
      <c r="S113" s="217">
        <v>0.54689508751645421</v>
      </c>
      <c r="T113" s="217">
        <v>0.50057842688684151</v>
      </c>
      <c r="U113" s="217">
        <v>0.52511606071670758</v>
      </c>
      <c r="V113" s="217">
        <v>0.49859584302100968</v>
      </c>
      <c r="W113" s="217">
        <v>0.54980492578719731</v>
      </c>
      <c r="X113" s="217">
        <v>0.5884810093943118</v>
      </c>
      <c r="Y113" s="217">
        <v>0.4509732507240094</v>
      </c>
      <c r="Z113" s="217">
        <v>0.54817961557099015</v>
      </c>
      <c r="AA113" s="217">
        <v>0.5385270450691011</v>
      </c>
      <c r="AB113" s="217">
        <v>0.59929127171091034</v>
      </c>
      <c r="AC113" s="217">
        <v>0.50758674080994315</v>
      </c>
      <c r="AD113" s="217">
        <v>0.56136580684297044</v>
      </c>
      <c r="AE113" s="217">
        <v>0.54074590811343703</v>
      </c>
      <c r="AF113" s="217">
        <v>0.5023965765379701</v>
      </c>
      <c r="AG113" s="217">
        <v>0.50972169847758664</v>
      </c>
      <c r="AH113" s="217">
        <v>0.51281048503562232</v>
      </c>
      <c r="AI113" s="217">
        <v>0.51267785996307125</v>
      </c>
      <c r="AJ113" s="217">
        <v>0.50807924048788911</v>
      </c>
      <c r="AK113" s="217">
        <v>0.50048056343033442</v>
      </c>
      <c r="AL113" s="217">
        <v>0.65191697765408563</v>
      </c>
      <c r="AM113" s="217">
        <v>0.57716835228373164</v>
      </c>
      <c r="AN113" s="217">
        <v>0.4915465910047277</v>
      </c>
      <c r="AO113" s="217">
        <v>0.50210178960196072</v>
      </c>
      <c r="AP113" s="217">
        <v>0.63794185316879315</v>
      </c>
      <c r="AQ113" s="217">
        <v>0.57248003340815368</v>
      </c>
      <c r="AR113" s="217">
        <v>0.53159411048925131</v>
      </c>
      <c r="AS113" s="217">
        <v>0.53429178223894391</v>
      </c>
      <c r="AT113" s="217">
        <v>0.51860533680573395</v>
      </c>
      <c r="AU113" s="217">
        <v>0.58479935718674669</v>
      </c>
      <c r="AV113" s="217">
        <v>0.68641766898783152</v>
      </c>
      <c r="AW113" s="217">
        <v>0.42917621277019624</v>
      </c>
      <c r="AX113" s="217">
        <v>0.50374262815666115</v>
      </c>
      <c r="AY113" s="217">
        <v>0.50960670688262955</v>
      </c>
      <c r="AZ113" s="217">
        <v>0.48087608816447491</v>
      </c>
      <c r="BA113" s="217">
        <v>0.51729562352006098</v>
      </c>
      <c r="BB113" s="217">
        <v>0.50942699642755018</v>
      </c>
      <c r="BC113" s="217">
        <v>0.54333829028162628</v>
      </c>
      <c r="BD113" s="217">
        <v>0.51511791471849078</v>
      </c>
      <c r="BE113" s="217">
        <v>0.53622348209216597</v>
      </c>
      <c r="BF113" s="217">
        <v>0.54031019986513051</v>
      </c>
      <c r="BG113" s="217">
        <v>0.63053834586466162</v>
      </c>
      <c r="BH113" s="217">
        <v>0.51543108451088282</v>
      </c>
      <c r="BI113" s="217">
        <v>0.45920744036891503</v>
      </c>
      <c r="BJ113" s="217">
        <v>0.51705530104150577</v>
      </c>
      <c r="BK113" s="217">
        <v>0.40157453552051869</v>
      </c>
      <c r="BL113" s="217">
        <v>0.62650936892704179</v>
      </c>
      <c r="BM113" s="217">
        <v>0.43918710677628936</v>
      </c>
      <c r="BN113" s="217">
        <v>0.49105013046064316</v>
      </c>
      <c r="BO113" s="217">
        <v>0.4913632275699748</v>
      </c>
      <c r="BP113" s="217">
        <v>0.47962674315170828</v>
      </c>
      <c r="BQ113" s="217">
        <v>0.40781805709718411</v>
      </c>
      <c r="BR113" s="217">
        <v>0.41486327115128768</v>
      </c>
      <c r="BS113" s="217">
        <v>0.59910615246031407</v>
      </c>
      <c r="BT113" s="217">
        <v>0.38265344368083015</v>
      </c>
      <c r="BU113" s="217">
        <v>0.52813478064993247</v>
      </c>
    </row>
    <row r="114" spans="2:73" x14ac:dyDescent="0.25">
      <c r="B114" s="212" t="s">
        <v>496</v>
      </c>
      <c r="C114" s="214" t="s">
        <v>9</v>
      </c>
      <c r="D114" s="217">
        <v>2.0934334028928164E-2</v>
      </c>
      <c r="E114" s="217">
        <v>2.4586657738319195E-2</v>
      </c>
      <c r="F114" s="217">
        <v>2.6173847712921566E-2</v>
      </c>
      <c r="G114" s="217">
        <v>2.7057537544542824E-2</v>
      </c>
      <c r="H114" s="217">
        <v>2.7144053285895985E-2</v>
      </c>
      <c r="I114" s="217">
        <v>2.4109801072424168E-2</v>
      </c>
      <c r="J114" s="217">
        <v>2.5110131083975001E-2</v>
      </c>
      <c r="K114" s="217">
        <v>3.0472440944881891E-2</v>
      </c>
      <c r="L114" s="217">
        <v>2.7985064635036371E-2</v>
      </c>
      <c r="M114" s="217">
        <v>2.8094341676732925E-2</v>
      </c>
      <c r="N114" s="217">
        <v>2.2139682960801221E-2</v>
      </c>
      <c r="O114" s="217">
        <v>2.121351969766894E-2</v>
      </c>
      <c r="P114" s="217">
        <v>2.8132525662931025E-2</v>
      </c>
      <c r="Q114" s="217">
        <v>1.6903870790006527E-2</v>
      </c>
      <c r="R114" s="217">
        <v>2.1153574954167254E-2</v>
      </c>
      <c r="S114" s="217">
        <v>2.2603589540745685E-2</v>
      </c>
      <c r="T114" s="217">
        <v>2.217909656219454E-2</v>
      </c>
      <c r="U114" s="217">
        <v>1.9230434858205969E-2</v>
      </c>
      <c r="V114" s="217">
        <v>2.2417341584540926E-2</v>
      </c>
      <c r="W114" s="217">
        <v>2.2630258257744253E-2</v>
      </c>
      <c r="X114" s="217">
        <v>3.3864216524706267E-2</v>
      </c>
      <c r="Y114" s="217">
        <v>1.8157652619548187E-2</v>
      </c>
      <c r="Z114" s="217">
        <v>2.0125989339363593E-2</v>
      </c>
      <c r="AA114" s="217">
        <v>3.133427152118741E-2</v>
      </c>
      <c r="AB114" s="217">
        <v>2.6209669001258457E-2</v>
      </c>
      <c r="AC114" s="217">
        <v>1.9003496842227633E-2</v>
      </c>
      <c r="AD114" s="217">
        <v>2.191308402608191E-2</v>
      </c>
      <c r="AE114" s="217">
        <v>1.8990735242399959E-2</v>
      </c>
      <c r="AF114" s="217">
        <v>1.7610769155116716E-2</v>
      </c>
      <c r="AG114" s="217">
        <v>2.0668673599857065E-2</v>
      </c>
      <c r="AH114" s="217">
        <v>2.2008162820139267E-2</v>
      </c>
      <c r="AI114" s="217">
        <v>2.2051460916630339E-2</v>
      </c>
      <c r="AJ114" s="217">
        <v>2.3161483566905394E-2</v>
      </c>
      <c r="AK114" s="217">
        <v>2.368715545037902E-2</v>
      </c>
      <c r="AL114" s="217">
        <v>2.2761568280186863E-2</v>
      </c>
      <c r="AM114" s="217">
        <v>1.5983050927522401E-2</v>
      </c>
      <c r="AN114" s="217">
        <v>2.5237517633951823E-2</v>
      </c>
      <c r="AO114" s="217">
        <v>1.9801550897083055E-2</v>
      </c>
      <c r="AP114" s="217">
        <v>1.6523739803388414E-2</v>
      </c>
      <c r="AQ114" s="217">
        <v>1.9000887404082061E-2</v>
      </c>
      <c r="AR114" s="217">
        <v>1.7485423944957345E-2</v>
      </c>
      <c r="AS114" s="217">
        <v>1.7104697040434276E-2</v>
      </c>
      <c r="AT114" s="217">
        <v>1.6736985756754766E-2</v>
      </c>
      <c r="AU114" s="217">
        <v>1.9681429314174978E-2</v>
      </c>
      <c r="AV114" s="217">
        <v>1.7598649504114793E-2</v>
      </c>
      <c r="AW114" s="217">
        <v>1.8179101504133877E-2</v>
      </c>
      <c r="AX114" s="217">
        <v>2.1416150007560864E-2</v>
      </c>
      <c r="AY114" s="217">
        <v>2.1647746164442122E-2</v>
      </c>
      <c r="AZ114" s="217">
        <v>2.0513057973698835E-2</v>
      </c>
      <c r="BA114" s="217">
        <v>2.0543900029253808E-2</v>
      </c>
      <c r="BB114" s="217">
        <v>2.0968788218436223E-2</v>
      </c>
      <c r="BC114" s="217">
        <v>2.2600825633284843E-2</v>
      </c>
      <c r="BD114" s="217">
        <v>2.393617577162397E-2</v>
      </c>
      <c r="BE114" s="217">
        <v>1.8295657180325772E-2</v>
      </c>
      <c r="BF114" s="217">
        <v>2.4620858860496149E-2</v>
      </c>
      <c r="BG114" s="217">
        <v>2.1572932330827067E-2</v>
      </c>
      <c r="BH114" s="217">
        <v>2.0744915153506779E-2</v>
      </c>
      <c r="BI114" s="217">
        <v>2.2381558126265803E-2</v>
      </c>
      <c r="BJ114" s="217">
        <v>1.5751274000102948E-2</v>
      </c>
      <c r="BK114" s="217">
        <v>1.0838208615334939E-2</v>
      </c>
      <c r="BL114" s="217">
        <v>3.1745487099984093E-2</v>
      </c>
      <c r="BM114" s="217">
        <v>1.5299340333662285E-2</v>
      </c>
      <c r="BN114" s="217">
        <v>1.0366388198648348E-2</v>
      </c>
      <c r="BO114" s="217">
        <v>1.3004848990548011E-2</v>
      </c>
      <c r="BP114" s="217">
        <v>1.4931081547253011E-2</v>
      </c>
      <c r="BQ114" s="217">
        <v>1.1149680593512448E-2</v>
      </c>
      <c r="BR114" s="217">
        <v>1.8224703565349245E-2</v>
      </c>
      <c r="BS114" s="217">
        <v>9.5596853749304132E-3</v>
      </c>
      <c r="BT114" s="217">
        <v>1.1299241294504369E-2</v>
      </c>
      <c r="BU114" s="217">
        <v>1.4225070764941391E-2</v>
      </c>
    </row>
    <row r="115" spans="2:73" x14ac:dyDescent="0.25">
      <c r="B115" s="212" t="s">
        <v>497</v>
      </c>
      <c r="C115" s="214" t="s">
        <v>10</v>
      </c>
      <c r="D115" s="217">
        <v>0.3511798769099404</v>
      </c>
      <c r="E115" s="217">
        <v>0.33550622503910277</v>
      </c>
      <c r="F115" s="217">
        <v>0.34196771353407024</v>
      </c>
      <c r="G115" s="217">
        <v>0.35762131899331506</v>
      </c>
      <c r="H115" s="217">
        <v>0.36022158032431617</v>
      </c>
      <c r="I115" s="217">
        <v>0.26902605248402817</v>
      </c>
      <c r="J115" s="217">
        <v>0.32312512891428491</v>
      </c>
      <c r="K115" s="217">
        <v>0.33984251968503937</v>
      </c>
      <c r="L115" s="217">
        <v>0.36731839699462054</v>
      </c>
      <c r="M115" s="217">
        <v>0.36899065555447819</v>
      </c>
      <c r="N115" s="217">
        <v>0.27786694965842013</v>
      </c>
      <c r="O115" s="217">
        <v>0.2649314688293708</v>
      </c>
      <c r="P115" s="217">
        <v>0.29764543448721226</v>
      </c>
      <c r="Q115" s="217">
        <v>0.24455488481275592</v>
      </c>
      <c r="R115" s="217">
        <v>0.28196305175574671</v>
      </c>
      <c r="S115" s="217">
        <v>0.32743310679340115</v>
      </c>
      <c r="T115" s="217">
        <v>0.39292603414928351</v>
      </c>
      <c r="U115" s="217">
        <v>0.3823657260097717</v>
      </c>
      <c r="V115" s="217">
        <v>0.39377928253829997</v>
      </c>
      <c r="W115" s="217">
        <v>0.32331852202212125</v>
      </c>
      <c r="X115" s="217">
        <v>0.27890706249409097</v>
      </c>
      <c r="Y115" s="217">
        <v>0.41762601024960827</v>
      </c>
      <c r="Z115" s="217">
        <v>0.27704409626877724</v>
      </c>
      <c r="AA115" s="217">
        <v>0.33070159612215688</v>
      </c>
      <c r="AB115" s="217">
        <v>0.22807656303105561</v>
      </c>
      <c r="AC115" s="217">
        <v>0.38988190259891786</v>
      </c>
      <c r="AD115" s="217">
        <v>0.32725140855163209</v>
      </c>
      <c r="AE115" s="217">
        <v>0.28381751829025731</v>
      </c>
      <c r="AF115" s="217">
        <v>0.37803445389178925</v>
      </c>
      <c r="AG115" s="217">
        <v>0.33975839390035156</v>
      </c>
      <c r="AH115" s="217">
        <v>0.34340707856579639</v>
      </c>
      <c r="AI115" s="217">
        <v>0.34199023623697372</v>
      </c>
      <c r="AJ115" s="217">
        <v>0.34421332173335067</v>
      </c>
      <c r="AK115" s="217">
        <v>0.31771569490548918</v>
      </c>
      <c r="AL115" s="217">
        <v>0.23854918721593218</v>
      </c>
      <c r="AM115" s="217">
        <v>0.3176840991435711</v>
      </c>
      <c r="AN115" s="217">
        <v>0.39260459868745134</v>
      </c>
      <c r="AO115" s="217">
        <v>0.34696872190197126</v>
      </c>
      <c r="AP115" s="217">
        <v>0.26563480443421877</v>
      </c>
      <c r="AQ115" s="217">
        <v>0.30766821527379024</v>
      </c>
      <c r="AR115" s="217">
        <v>0.33284565656093568</v>
      </c>
      <c r="AS115" s="217">
        <v>0.3296176274041322</v>
      </c>
      <c r="AT115" s="217">
        <v>0.33304893002561864</v>
      </c>
      <c r="AU115" s="217">
        <v>0.34451009122276316</v>
      </c>
      <c r="AV115" s="217">
        <v>0.22202996412745304</v>
      </c>
      <c r="AW115" s="217">
        <v>0.4790317760733141</v>
      </c>
      <c r="AX115" s="217">
        <v>0.36617269015575382</v>
      </c>
      <c r="AY115" s="217">
        <v>0.35775186434237399</v>
      </c>
      <c r="AZ115" s="217">
        <v>0.3990090757547694</v>
      </c>
      <c r="BA115" s="217">
        <v>0.39132210649489713</v>
      </c>
      <c r="BB115" s="217">
        <v>0.3265835628701696</v>
      </c>
      <c r="BC115" s="217">
        <v>0.30106656210053634</v>
      </c>
      <c r="BD115" s="217">
        <v>0.31052756986784102</v>
      </c>
      <c r="BE115" s="217">
        <v>0.32624723126254429</v>
      </c>
      <c r="BF115" s="217">
        <v>0.29829117465601102</v>
      </c>
      <c r="BG115" s="217">
        <v>0.25547969924812031</v>
      </c>
      <c r="BH115" s="217">
        <v>0.32940855666571112</v>
      </c>
      <c r="BI115" s="217">
        <v>0.27999495699708571</v>
      </c>
      <c r="BJ115" s="217">
        <v>0.33216657229628865</v>
      </c>
      <c r="BK115" s="217">
        <v>0.43983328447429804</v>
      </c>
      <c r="BL115" s="217">
        <v>0.27895290113886972</v>
      </c>
      <c r="BM115" s="217">
        <v>0.4103379894963935</v>
      </c>
      <c r="BN115" s="217">
        <v>0.38380091229190028</v>
      </c>
      <c r="BO115" s="217">
        <v>0.43568716336020874</v>
      </c>
      <c r="BP115" s="217">
        <v>0.45608705634503183</v>
      </c>
      <c r="BQ115" s="217">
        <v>0.47564213314553555</v>
      </c>
      <c r="BR115" s="217">
        <v>0.48334679223140786</v>
      </c>
      <c r="BS115" s="217">
        <v>0.34318997527567746</v>
      </c>
      <c r="BT115" s="217">
        <v>0.55657037045307012</v>
      </c>
      <c r="BU115" s="217">
        <v>0.39620444905349234</v>
      </c>
    </row>
    <row r="116" spans="2:73" x14ac:dyDescent="0.25">
      <c r="B116" s="212" t="s">
        <v>498</v>
      </c>
      <c r="C116" s="214" t="s">
        <v>11</v>
      </c>
      <c r="D116" s="217">
        <v>2.7759346018929983E-2</v>
      </c>
      <c r="E116" s="217">
        <v>3.1951280571030763E-2</v>
      </c>
      <c r="F116" s="217">
        <v>3.0152541181519079E-2</v>
      </c>
      <c r="G116" s="217">
        <v>3.4320729487334362E-2</v>
      </c>
      <c r="H116" s="217">
        <v>3.4161729299999707E-2</v>
      </c>
      <c r="I116" s="217">
        <v>3.973813265523695E-2</v>
      </c>
      <c r="J116" s="217">
        <v>2.5135202456072925E-2</v>
      </c>
      <c r="K116" s="217">
        <v>4.2342519685039368E-2</v>
      </c>
      <c r="L116" s="217">
        <v>9.8470386096419678E-3</v>
      </c>
      <c r="M116" s="217">
        <v>9.3117110718573259E-3</v>
      </c>
      <c r="N116" s="217">
        <v>3.848245672215958E-2</v>
      </c>
      <c r="O116" s="217">
        <v>4.5276077183493135E-2</v>
      </c>
      <c r="P116" s="217">
        <v>8.4724670048029714E-3</v>
      </c>
      <c r="Q116" s="217">
        <v>6.8199982611665058E-2</v>
      </c>
      <c r="R116" s="217">
        <v>6.0217176702862781E-3</v>
      </c>
      <c r="S116" s="217">
        <v>3.4198663011785549E-2</v>
      </c>
      <c r="T116" s="217">
        <v>2.0304733481687914E-2</v>
      </c>
      <c r="U116" s="217">
        <v>9.0414341105489189E-4</v>
      </c>
      <c r="V116" s="217">
        <v>2.1872256133967392E-2</v>
      </c>
      <c r="W116" s="217">
        <v>3.5071547354657139E-2</v>
      </c>
      <c r="X116" s="217">
        <v>1.2995607965826364E-2</v>
      </c>
      <c r="Y116" s="217">
        <v>5.4815426869955546E-2</v>
      </c>
      <c r="Z116" s="217">
        <v>7.3047972863834604E-2</v>
      </c>
      <c r="AA116" s="217">
        <v>2.153141125103742E-2</v>
      </c>
      <c r="AB116" s="217">
        <v>7.1871996339030492E-2</v>
      </c>
      <c r="AC116" s="217">
        <v>1.6765635753884983E-2</v>
      </c>
      <c r="AD116" s="217">
        <v>2.2524961453981977E-2</v>
      </c>
      <c r="AE116" s="217">
        <v>8.9764950735934226E-2</v>
      </c>
      <c r="AF116" s="217">
        <v>1.8577222481943229E-2</v>
      </c>
      <c r="AG116" s="217">
        <v>1.6776940203723372E-2</v>
      </c>
      <c r="AH116" s="217">
        <v>1.0766926533033487E-2</v>
      </c>
      <c r="AI116" s="217">
        <v>1.0886019630350611E-2</v>
      </c>
      <c r="AJ116" s="217">
        <v>1.1626493813939985E-2</v>
      </c>
      <c r="AK116" s="217">
        <v>1.1629993978374198E-2</v>
      </c>
      <c r="AL116" s="217">
        <v>1.092446846000235E-2</v>
      </c>
      <c r="AM116" s="217">
        <v>8.4013170015068989E-3</v>
      </c>
      <c r="AN116" s="217">
        <v>1.2169118793834753E-2</v>
      </c>
      <c r="AO116" s="217">
        <v>1.2793303483813254E-2</v>
      </c>
      <c r="AP116" s="217">
        <v>1.0876385693369588E-2</v>
      </c>
      <c r="AQ116" s="217">
        <v>1.2110455708096258E-2</v>
      </c>
      <c r="AR116" s="217">
        <v>7.8401065600176272E-3</v>
      </c>
      <c r="AS116" s="217">
        <v>7.6108349582108955E-3</v>
      </c>
      <c r="AT116" s="217">
        <v>7.3661945720660859E-3</v>
      </c>
      <c r="AU116" s="217">
        <v>8.68743205558444E-3</v>
      </c>
      <c r="AV116" s="217">
        <v>8.9611029049729198E-3</v>
      </c>
      <c r="AW116" s="217">
        <v>8.0685327223827073E-3</v>
      </c>
      <c r="AX116" s="217">
        <v>1.0207167699984879E-2</v>
      </c>
      <c r="AY116" s="217">
        <v>1.0426067543817983E-2</v>
      </c>
      <c r="AZ116" s="217">
        <v>9.3535839970364885E-3</v>
      </c>
      <c r="BA116" s="217">
        <v>6.7394148134655822E-3</v>
      </c>
      <c r="BB116" s="217">
        <v>2.6903366097881826E-2</v>
      </c>
      <c r="BC116" s="217">
        <v>2.6546912761645773E-2</v>
      </c>
      <c r="BD116" s="217">
        <v>2.7964902526758897E-2</v>
      </c>
      <c r="BE116" s="217">
        <v>2.0586612504697857E-2</v>
      </c>
      <c r="BF116" s="217">
        <v>3.0948247413805471E-2</v>
      </c>
      <c r="BG116" s="217">
        <v>2.6027067669172933E-2</v>
      </c>
      <c r="BH116" s="217">
        <v>3.2464009285219857E-2</v>
      </c>
      <c r="BI116" s="217">
        <v>2.7662164062462118E-2</v>
      </c>
      <c r="BJ116" s="217">
        <v>2.0615638029546506E-2</v>
      </c>
      <c r="BK116" s="217">
        <v>1.7678473558764674E-2</v>
      </c>
      <c r="BL116" s="217">
        <v>1.83572950361999E-2</v>
      </c>
      <c r="BM116" s="217">
        <v>2.3471233379926095E-2</v>
      </c>
      <c r="BN116" s="217">
        <v>3.8785876676870022E-3</v>
      </c>
      <c r="BO116" s="217">
        <v>2.1288869165812255E-2</v>
      </c>
      <c r="BP116" s="217">
        <v>9.4294888139472895E-3</v>
      </c>
      <c r="BQ116" s="217">
        <v>2.9790153044626745E-3</v>
      </c>
      <c r="BR116" s="217">
        <v>6.564843809003712E-3</v>
      </c>
      <c r="BS116" s="217">
        <v>2.2634046111812835E-2</v>
      </c>
      <c r="BT116" s="217">
        <v>2.1819362062173341E-2</v>
      </c>
      <c r="BU116" s="217">
        <v>3.3471094752768972E-2</v>
      </c>
    </row>
    <row r="117" spans="2:73" x14ac:dyDescent="0.25">
      <c r="B117" s="212" t="s">
        <v>499</v>
      </c>
      <c r="C117" s="214" t="s">
        <v>12</v>
      </c>
      <c r="D117" s="217">
        <v>3.8979428967007811E-2</v>
      </c>
      <c r="E117" s="217">
        <v>2.7660468162344767E-2</v>
      </c>
      <c r="F117" s="217">
        <v>2.5980011090259051E-2</v>
      </c>
      <c r="G117" s="217">
        <v>2.5492832111205094E-2</v>
      </c>
      <c r="H117" s="217">
        <v>2.5681993991140264E-2</v>
      </c>
      <c r="I117" s="217">
        <v>1.9047769468289254E-2</v>
      </c>
      <c r="J117" s="217">
        <v>2.656643900053856E-2</v>
      </c>
      <c r="K117" s="217">
        <v>3.3011811023622044E-2</v>
      </c>
      <c r="L117" s="217">
        <v>3.0588139637580291E-2</v>
      </c>
      <c r="M117" s="217">
        <v>3.0814276882361068E-2</v>
      </c>
      <c r="N117" s="217">
        <v>1.8491742389069442E-2</v>
      </c>
      <c r="O117" s="217">
        <v>2.0973410486705243E-2</v>
      </c>
      <c r="P117" s="217">
        <v>2.6444086426562985E-2</v>
      </c>
      <c r="Q117" s="217">
        <v>1.7565884505841328E-2</v>
      </c>
      <c r="R117" s="217">
        <v>2.8754759554364687E-2</v>
      </c>
      <c r="S117" s="217">
        <v>2.9760066213217994E-2</v>
      </c>
      <c r="T117" s="217">
        <v>2.7520121456647881E-2</v>
      </c>
      <c r="U117" s="217">
        <v>3.4913845565350446E-2</v>
      </c>
      <c r="V117" s="217">
        <v>2.6922725708224748E-2</v>
      </c>
      <c r="W117" s="217">
        <v>2.9900790455605428E-2</v>
      </c>
      <c r="X117" s="217">
        <v>3.7817906778859788E-2</v>
      </c>
      <c r="Y117" s="217">
        <v>2.5596840587470256E-2</v>
      </c>
      <c r="Z117" s="217">
        <v>4.1854304635761591E-2</v>
      </c>
      <c r="AA117" s="217">
        <v>3.4710544990918822E-2</v>
      </c>
      <c r="AB117" s="217">
        <v>3.1723252751363888E-2</v>
      </c>
      <c r="AC117" s="217">
        <v>3.0960658629517527E-2</v>
      </c>
      <c r="AD117" s="217">
        <v>2.7652754192320852E-2</v>
      </c>
      <c r="AE117" s="217">
        <v>2.7609784783197755E-2</v>
      </c>
      <c r="AF117" s="217">
        <v>6.1149116097383632E-2</v>
      </c>
      <c r="AG117" s="217">
        <v>7.4688307749644092E-2</v>
      </c>
      <c r="AH117" s="217">
        <v>7.1420237490952124E-2</v>
      </c>
      <c r="AI117" s="217">
        <v>7.2480051627720907E-2</v>
      </c>
      <c r="AJ117" s="217">
        <v>7.2412783543390272E-2</v>
      </c>
      <c r="AK117" s="217">
        <v>0.10595055087555875</v>
      </c>
      <c r="AL117" s="217">
        <v>3.4969142216880966E-2</v>
      </c>
      <c r="AM117" s="217">
        <v>4.3638665425876154E-2</v>
      </c>
      <c r="AN117" s="217">
        <v>3.814053840273033E-2</v>
      </c>
      <c r="AO117" s="217">
        <v>7.4151411005983603E-2</v>
      </c>
      <c r="AP117" s="217">
        <v>3.0851286341769504E-2</v>
      </c>
      <c r="AQ117" s="217">
        <v>4.3796001461606726E-2</v>
      </c>
      <c r="AR117" s="217">
        <v>7.2756756395854438E-2</v>
      </c>
      <c r="AS117" s="217">
        <v>7.3653182471461659E-2</v>
      </c>
      <c r="AT117" s="217">
        <v>8.5592366674781845E-2</v>
      </c>
      <c r="AU117" s="217">
        <v>8.9804792739991493E-3</v>
      </c>
      <c r="AV117" s="217">
        <v>3.2172750931982838E-2</v>
      </c>
      <c r="AW117" s="217">
        <v>2.8787727861340772E-2</v>
      </c>
      <c r="AX117" s="217">
        <v>6.3501814607591106E-2</v>
      </c>
      <c r="AY117" s="217">
        <v>6.4955113285517507E-2</v>
      </c>
      <c r="AZ117" s="217">
        <v>5.783478421929987E-2</v>
      </c>
      <c r="BA117" s="217">
        <v>3.5579252979196681E-2</v>
      </c>
      <c r="BB117" s="217">
        <v>8.0227095682374905E-2</v>
      </c>
      <c r="BC117" s="217">
        <v>7.2497388436038271E-2</v>
      </c>
      <c r="BD117" s="217">
        <v>8.9253802470116356E-2</v>
      </c>
      <c r="BE117" s="217">
        <v>6.3083234045275355E-2</v>
      </c>
      <c r="BF117" s="217">
        <v>6.9644317545948894E-2</v>
      </c>
      <c r="BG117" s="217">
        <v>3.1954887218045111E-2</v>
      </c>
      <c r="BH117" s="217">
        <v>5.6377645553512372E-2</v>
      </c>
      <c r="BI117" s="217">
        <v>0.18067689383347421</v>
      </c>
      <c r="BJ117" s="217">
        <v>8.6237367238036405E-2</v>
      </c>
      <c r="BK117" s="217">
        <v>9.6129089819901342E-2</v>
      </c>
      <c r="BL117" s="217">
        <v>1.2408720416992897E-2</v>
      </c>
      <c r="BM117" s="217">
        <v>8.2873891346510062E-2</v>
      </c>
      <c r="BN117" s="217">
        <v>6.7507942659490464E-2</v>
      </c>
      <c r="BO117" s="217">
        <v>4.0755922990788097E-2</v>
      </c>
      <c r="BP117" s="217">
        <v>6.7401289185219718E-2</v>
      </c>
      <c r="BQ117" s="217">
        <v>7.2278587276619538E-2</v>
      </c>
      <c r="BR117" s="217">
        <v>3.8424669869690758E-2</v>
      </c>
      <c r="BS117" s="217">
        <v>2.9681594731212946E-2</v>
      </c>
      <c r="BT117" s="217">
        <v>2.9710250100081499E-2</v>
      </c>
      <c r="BU117" s="217">
        <v>2.5652185000382514E-2</v>
      </c>
    </row>
    <row r="118" spans="2:73" ht="31.75" x14ac:dyDescent="0.25">
      <c r="B118" s="212" t="s">
        <v>500</v>
      </c>
      <c r="C118" s="214" t="s">
        <v>501</v>
      </c>
      <c r="D118" s="217">
        <v>0</v>
      </c>
      <c r="E118" s="217">
        <v>0</v>
      </c>
      <c r="F118" s="217">
        <v>0</v>
      </c>
      <c r="G118" s="217">
        <v>0</v>
      </c>
      <c r="H118" s="217">
        <v>0</v>
      </c>
      <c r="I118" s="217">
        <v>0</v>
      </c>
      <c r="J118" s="217">
        <v>0</v>
      </c>
      <c r="K118" s="217">
        <v>0</v>
      </c>
      <c r="L118" s="217">
        <v>0</v>
      </c>
      <c r="M118" s="217">
        <v>0</v>
      </c>
      <c r="N118" s="217">
        <v>0</v>
      </c>
      <c r="O118" s="217">
        <v>0</v>
      </c>
      <c r="P118" s="217">
        <v>0</v>
      </c>
      <c r="Q118" s="217">
        <v>0</v>
      </c>
      <c r="R118" s="217">
        <v>0</v>
      </c>
      <c r="S118" s="217">
        <v>0</v>
      </c>
      <c r="T118" s="217">
        <v>0</v>
      </c>
      <c r="U118" s="217">
        <v>0</v>
      </c>
      <c r="V118" s="217">
        <v>0</v>
      </c>
      <c r="W118" s="217">
        <v>0</v>
      </c>
      <c r="X118" s="217">
        <v>0</v>
      </c>
      <c r="Y118" s="217">
        <v>0</v>
      </c>
      <c r="Z118" s="217">
        <v>0</v>
      </c>
      <c r="AA118" s="217">
        <v>0</v>
      </c>
      <c r="AB118" s="217">
        <v>0</v>
      </c>
      <c r="AC118" s="217">
        <v>0</v>
      </c>
      <c r="AD118" s="217">
        <v>0</v>
      </c>
      <c r="AE118" s="217">
        <v>0</v>
      </c>
      <c r="AF118" s="217">
        <v>0</v>
      </c>
      <c r="AG118" s="217">
        <v>0</v>
      </c>
      <c r="AH118" s="217">
        <v>0</v>
      </c>
      <c r="AI118" s="217">
        <v>0</v>
      </c>
      <c r="AJ118" s="217">
        <v>0</v>
      </c>
      <c r="AK118" s="217">
        <v>0</v>
      </c>
      <c r="AL118" s="217">
        <v>0</v>
      </c>
      <c r="AM118" s="217">
        <v>0</v>
      </c>
      <c r="AN118" s="217">
        <v>0</v>
      </c>
      <c r="AO118" s="217">
        <v>0</v>
      </c>
      <c r="AP118" s="217">
        <v>0</v>
      </c>
      <c r="AQ118" s="217">
        <v>0</v>
      </c>
      <c r="AR118" s="217">
        <v>0</v>
      </c>
      <c r="AS118" s="217">
        <v>0</v>
      </c>
      <c r="AT118" s="217">
        <v>0</v>
      </c>
      <c r="AU118" s="217">
        <v>0</v>
      </c>
      <c r="AV118" s="217">
        <v>0</v>
      </c>
      <c r="AW118" s="217">
        <v>0</v>
      </c>
      <c r="AX118" s="217">
        <v>0</v>
      </c>
      <c r="AY118" s="217">
        <v>0</v>
      </c>
      <c r="AZ118" s="217">
        <v>0</v>
      </c>
      <c r="BA118" s="217">
        <v>0</v>
      </c>
      <c r="BB118" s="217">
        <v>0</v>
      </c>
      <c r="BC118" s="217">
        <v>0</v>
      </c>
      <c r="BD118" s="217">
        <v>0</v>
      </c>
      <c r="BE118" s="217">
        <v>0</v>
      </c>
      <c r="BF118" s="217">
        <v>0</v>
      </c>
      <c r="BG118" s="217">
        <v>0</v>
      </c>
      <c r="BH118" s="217">
        <v>0</v>
      </c>
      <c r="BI118" s="217">
        <v>0</v>
      </c>
      <c r="BJ118" s="217">
        <v>0</v>
      </c>
      <c r="BK118" s="217">
        <v>0</v>
      </c>
      <c r="BL118" s="217">
        <v>0</v>
      </c>
      <c r="BM118" s="217">
        <v>0</v>
      </c>
      <c r="BN118" s="217">
        <v>0</v>
      </c>
      <c r="BO118" s="217">
        <v>0</v>
      </c>
      <c r="BP118" s="217">
        <v>0</v>
      </c>
      <c r="BQ118" s="217">
        <v>0</v>
      </c>
      <c r="BR118" s="217">
        <v>0</v>
      </c>
      <c r="BS118" s="217">
        <v>0</v>
      </c>
      <c r="BT118" s="217">
        <v>0</v>
      </c>
      <c r="BU118" s="217">
        <v>0</v>
      </c>
    </row>
    <row r="119" spans="2:73" ht="31.75" x14ac:dyDescent="0.25">
      <c r="B119" s="212" t="s">
        <v>502</v>
      </c>
      <c r="C119" s="214" t="s">
        <v>503</v>
      </c>
      <c r="D119" s="217">
        <v>3.7134098424057925E-2</v>
      </c>
      <c r="E119" s="217">
        <v>3.7978051745452879E-2</v>
      </c>
      <c r="F119" s="217">
        <v>3.7063874517353268E-2</v>
      </c>
      <c r="G119" s="217">
        <v>3.8576665218449116E-2</v>
      </c>
      <c r="H119" s="217">
        <v>3.8642704624272432E-2</v>
      </c>
      <c r="I119" s="217">
        <v>3.6326591854946341E-2</v>
      </c>
      <c r="J119" s="217">
        <v>3.5242895518512563E-2</v>
      </c>
      <c r="K119" s="217">
        <v>3.4891732283464566E-2</v>
      </c>
      <c r="L119" s="217">
        <v>3.6057445359281799E-2</v>
      </c>
      <c r="M119" s="217">
        <v>3.6093946879427366E-2</v>
      </c>
      <c r="N119" s="217">
        <v>3.410492803608145E-2</v>
      </c>
      <c r="O119" s="217">
        <v>3.4132621611765349E-2</v>
      </c>
      <c r="P119" s="217">
        <v>3.5061180696632541E-2</v>
      </c>
      <c r="Q119" s="217">
        <v>3.3554248986291495E-2</v>
      </c>
      <c r="R119" s="217">
        <v>3.7075165703003808E-2</v>
      </c>
      <c r="S119" s="217">
        <v>3.9120243806264256E-2</v>
      </c>
      <c r="T119" s="217">
        <v>3.6500686313250007E-2</v>
      </c>
      <c r="U119" s="217">
        <v>3.7487176812198979E-2</v>
      </c>
      <c r="V119" s="217">
        <v>3.6420980170409449E-2</v>
      </c>
      <c r="W119" s="217">
        <v>3.9284817170189182E-2</v>
      </c>
      <c r="X119" s="217">
        <v>4.795138679983154E-2</v>
      </c>
      <c r="Y119" s="217">
        <v>3.2840331977500331E-2</v>
      </c>
      <c r="Z119" s="217">
        <v>3.9760943304797285E-2</v>
      </c>
      <c r="AA119" s="217">
        <v>4.3207159095009565E-2</v>
      </c>
      <c r="AB119" s="217">
        <v>4.2841025906536719E-2</v>
      </c>
      <c r="AC119" s="217">
        <v>3.5810831871050677E-2</v>
      </c>
      <c r="AD119" s="217">
        <v>3.9301966313030769E-2</v>
      </c>
      <c r="AE119" s="217">
        <v>3.9082633335831611E-2</v>
      </c>
      <c r="AF119" s="217">
        <v>3.6523524130611607E-2</v>
      </c>
      <c r="AG119" s="217">
        <v>4.1122260316535382E-2</v>
      </c>
      <c r="AH119" s="217">
        <v>4.2447869521698559E-2</v>
      </c>
      <c r="AI119" s="217">
        <v>4.2805863480650456E-2</v>
      </c>
      <c r="AJ119" s="217">
        <v>4.3474573537309616E-2</v>
      </c>
      <c r="AK119" s="217">
        <v>4.3693132205647044E-2</v>
      </c>
      <c r="AL119" s="217">
        <v>4.3164752550398033E-2</v>
      </c>
      <c r="AM119" s="217">
        <v>3.9443911702323649E-2</v>
      </c>
      <c r="AN119" s="217">
        <v>4.3147197665638501E-2</v>
      </c>
      <c r="AO119" s="217">
        <v>4.7469408806064838E-2</v>
      </c>
      <c r="AP119" s="217">
        <v>4.0472704455134907E-2</v>
      </c>
      <c r="AQ119" s="217">
        <v>4.8076421151537298E-2</v>
      </c>
      <c r="AR119" s="217">
        <v>4.0055149482806682E-2</v>
      </c>
      <c r="AS119" s="217">
        <v>4.0287809298876771E-2</v>
      </c>
      <c r="AT119" s="217">
        <v>4.1372863904083124E-2</v>
      </c>
      <c r="AU119" s="217">
        <v>3.5014416032518786E-2</v>
      </c>
      <c r="AV119" s="217">
        <v>3.4564254062038405E-2</v>
      </c>
      <c r="AW119" s="217">
        <v>3.9944217551548956E-2</v>
      </c>
      <c r="AX119" s="217">
        <v>3.7653107515499773E-2</v>
      </c>
      <c r="AY119" s="217">
        <v>3.8272455232033438E-2</v>
      </c>
      <c r="AZ119" s="217">
        <v>3.5238007038340437E-2</v>
      </c>
      <c r="BA119" s="217">
        <v>3.0341165626224659E-2</v>
      </c>
      <c r="BB119" s="217">
        <v>3.888874813042599E-2</v>
      </c>
      <c r="BC119" s="217">
        <v>3.7170897887072306E-2</v>
      </c>
      <c r="BD119" s="217">
        <v>3.6734045510503952E-2</v>
      </c>
      <c r="BE119" s="217">
        <v>3.8262552276162071E-2</v>
      </c>
      <c r="BF119" s="217">
        <v>3.9356069845187025E-2</v>
      </c>
      <c r="BG119" s="217">
        <v>3.7148872180451126E-2</v>
      </c>
      <c r="BH119" s="217">
        <v>4.8731322934073541E-2</v>
      </c>
      <c r="BI119" s="217">
        <v>3.3620019428492E-2</v>
      </c>
      <c r="BJ119" s="217">
        <v>3.0344366088433623E-2</v>
      </c>
      <c r="BK119" s="217">
        <v>3.7277319635808999E-2</v>
      </c>
      <c r="BL119" s="217">
        <v>3.3585895608286204E-2</v>
      </c>
      <c r="BM119" s="217">
        <v>3.1140360434962627E-2</v>
      </c>
      <c r="BN119" s="217">
        <v>4.3966998327533931E-2</v>
      </c>
      <c r="BO119" s="217">
        <v>2.95967505465938E-2</v>
      </c>
      <c r="BP119" s="217">
        <v>2.3414506391123611E-2</v>
      </c>
      <c r="BQ119" s="217">
        <v>3.1982074734904192E-2</v>
      </c>
      <c r="BR119" s="217">
        <v>4.3037489324866812E-2</v>
      </c>
      <c r="BS119" s="217">
        <v>2.8367210370153467E-2</v>
      </c>
      <c r="BT119" s="217">
        <v>2.2636760772517542E-2</v>
      </c>
      <c r="BU119" s="217">
        <v>3.5261256513349708E-2</v>
      </c>
    </row>
    <row r="120" spans="2:73" x14ac:dyDescent="0.25">
      <c r="B120" s="212" t="s">
        <v>504</v>
      </c>
      <c r="C120" s="214" t="s">
        <v>26</v>
      </c>
      <c r="D120" s="217">
        <v>-5.1032787069731416E-3</v>
      </c>
      <c r="E120" s="217">
        <v>-1.2672478495299279E-5</v>
      </c>
      <c r="F120" s="217">
        <v>-1.4205666191320068E-5</v>
      </c>
      <c r="G120" s="217">
        <v>-1.2384342903090378E-5</v>
      </c>
      <c r="H120" s="217">
        <v>-1.2400154132756978E-5</v>
      </c>
      <c r="I120" s="217">
        <v>-1.184562777878685E-5</v>
      </c>
      <c r="J120" s="217">
        <v>-1.6398032561342872E-5</v>
      </c>
      <c r="K120" s="217">
        <v>-1.9685039370078739E-5</v>
      </c>
      <c r="L120" s="217">
        <v>-1.7527485287867037E-5</v>
      </c>
      <c r="M120" s="217">
        <v>-1.7607166265462999E-5</v>
      </c>
      <c r="N120" s="217">
        <v>-1.3265238442661008E-5</v>
      </c>
      <c r="O120" s="217">
        <v>-1.484546196818553E-5</v>
      </c>
      <c r="P120" s="217">
        <v>-1.5135411481386807E-5</v>
      </c>
      <c r="Q120" s="217">
        <v>-1.4664860793808915E-5</v>
      </c>
      <c r="R120" s="217">
        <v>-1.4102383302778169E-5</v>
      </c>
      <c r="S120" s="217">
        <v>-1.0756881868845335E-5</v>
      </c>
      <c r="T120" s="217">
        <v>-9.0988499053719611E-6</v>
      </c>
      <c r="U120" s="217">
        <v>-1.7387373289517154E-5</v>
      </c>
      <c r="V120" s="217">
        <v>-8.4291564521680493E-6</v>
      </c>
      <c r="W120" s="217">
        <v>-1.0861047514551353E-5</v>
      </c>
      <c r="X120" s="217">
        <v>-1.7189957626754449E-5</v>
      </c>
      <c r="Y120" s="217">
        <v>-9.5130280919719557E-6</v>
      </c>
      <c r="Z120" s="217">
        <v>-1.2921983524471006E-5</v>
      </c>
      <c r="AA120" s="217">
        <v>-1.2028049411226981E-5</v>
      </c>
      <c r="AB120" s="217">
        <v>-1.3778740155507697E-5</v>
      </c>
      <c r="AC120" s="217">
        <v>-9.2665055417915182E-6</v>
      </c>
      <c r="AD120" s="217">
        <v>-9.9813800180681811E-6</v>
      </c>
      <c r="AE120" s="217">
        <v>-1.1530501057923472E-5</v>
      </c>
      <c r="AF120" s="217">
        <v>-1.4291662294814543E-2</v>
      </c>
      <c r="AG120" s="217">
        <v>-2.736274247698105E-3</v>
      </c>
      <c r="AH120" s="217">
        <v>-2.86075996724219E-3</v>
      </c>
      <c r="AI120" s="217">
        <v>-2.8914918553973345E-3</v>
      </c>
      <c r="AJ120" s="217">
        <v>-2.9678966827850427E-3</v>
      </c>
      <c r="AK120" s="217">
        <v>-3.1570908457826631E-3</v>
      </c>
      <c r="AL120" s="217">
        <v>-2.2860963774860169E-3</v>
      </c>
      <c r="AM120" s="217">
        <v>-2.3193964845318457E-3</v>
      </c>
      <c r="AN120" s="217">
        <v>-2.8455621883344308E-3</v>
      </c>
      <c r="AO120" s="217">
        <v>-3.2861856968767543E-3</v>
      </c>
      <c r="AP120" s="217">
        <v>-2.3007738966743358E-3</v>
      </c>
      <c r="AQ120" s="217">
        <v>-3.1320144072662735E-3</v>
      </c>
      <c r="AR120" s="217">
        <v>-2.5772034338231243E-3</v>
      </c>
      <c r="AS120" s="217">
        <v>-2.5659334120597954E-3</v>
      </c>
      <c r="AT120" s="217">
        <v>-2.7226777390383745E-3</v>
      </c>
      <c r="AU120" s="217">
        <v>-1.6732050857872099E-3</v>
      </c>
      <c r="AV120" s="217">
        <v>-1.7443905183934726E-3</v>
      </c>
      <c r="AW120" s="217">
        <v>-3.1875684829166251E-3</v>
      </c>
      <c r="AX120" s="217">
        <v>-2.6935581430515649E-3</v>
      </c>
      <c r="AY120" s="217">
        <v>-2.659953450814611E-3</v>
      </c>
      <c r="AZ120" s="217">
        <v>-2.8245971476199296E-3</v>
      </c>
      <c r="BA120" s="217">
        <v>-1.8214634630988062E-3</v>
      </c>
      <c r="BB120" s="217">
        <v>-2.9985574268387781E-3</v>
      </c>
      <c r="BC120" s="217">
        <v>-3.2208771002038917E-3</v>
      </c>
      <c r="BD120" s="217">
        <v>-3.5344108653349747E-3</v>
      </c>
      <c r="BE120" s="217">
        <v>-2.6987693611713057E-3</v>
      </c>
      <c r="BF120" s="217">
        <v>-3.1708681865790494E-3</v>
      </c>
      <c r="BG120" s="217">
        <v>-2.7218045112781955E-3</v>
      </c>
      <c r="BH120" s="217">
        <v>-3.1575341029065254E-3</v>
      </c>
      <c r="BI120" s="217">
        <v>-3.5430328166949259E-3</v>
      </c>
      <c r="BJ120" s="217">
        <v>-2.1705186939139686E-3</v>
      </c>
      <c r="BK120" s="217">
        <v>-3.3309116246266531E-3</v>
      </c>
      <c r="BL120" s="217">
        <v>-1.5596682273746729E-3</v>
      </c>
      <c r="BM120" s="217">
        <v>-2.309921767743904E-3</v>
      </c>
      <c r="BN120" s="217">
        <v>-5.7095960590316272E-4</v>
      </c>
      <c r="BO120" s="217">
        <v>-3.1696782623925751E-2</v>
      </c>
      <c r="BP120" s="217">
        <v>-5.0890165434283742E-2</v>
      </c>
      <c r="BQ120" s="217">
        <v>-1.8495481522185439E-3</v>
      </c>
      <c r="BR120" s="217">
        <v>-4.461769951606063E-3</v>
      </c>
      <c r="BS120" s="217">
        <v>-3.2538664324101213E-2</v>
      </c>
      <c r="BT120" s="217">
        <v>-2.4689428363177026E-2</v>
      </c>
      <c r="BU120" s="217">
        <v>-3.294883673486735E-2</v>
      </c>
    </row>
    <row r="121" spans="2:73" x14ac:dyDescent="0.25">
      <c r="B121" s="212" t="s">
        <v>505</v>
      </c>
      <c r="C121" s="214" t="s">
        <v>13</v>
      </c>
      <c r="D121" s="217">
        <v>0.47088380564189114</v>
      </c>
      <c r="E121" s="217">
        <v>0.4576700107777551</v>
      </c>
      <c r="F121" s="217">
        <v>0.46132378236993188</v>
      </c>
      <c r="G121" s="217">
        <v>0.48305669901194337</v>
      </c>
      <c r="H121" s="217">
        <v>0.48583966137149182</v>
      </c>
      <c r="I121" s="217">
        <v>0.38823650190714609</v>
      </c>
      <c r="J121" s="217">
        <v>0.43516339894082262</v>
      </c>
      <c r="K121" s="217">
        <v>0.48054133858267717</v>
      </c>
      <c r="L121" s="217">
        <v>0.47177855775087307</v>
      </c>
      <c r="M121" s="217">
        <v>0.47328732489859138</v>
      </c>
      <c r="N121" s="217">
        <v>0.39107249452808912</v>
      </c>
      <c r="O121" s="217">
        <v>0.38651225234703529</v>
      </c>
      <c r="P121" s="217">
        <v>0.39574055886666037</v>
      </c>
      <c r="Q121" s="217">
        <v>0.38076420684576651</v>
      </c>
      <c r="R121" s="217">
        <v>0.37495416725426595</v>
      </c>
      <c r="S121" s="217">
        <v>0.45310491248354579</v>
      </c>
      <c r="T121" s="217">
        <v>0.49942157311315849</v>
      </c>
      <c r="U121" s="217">
        <v>0.47488393928329248</v>
      </c>
      <c r="V121" s="217">
        <v>0.50140415697899032</v>
      </c>
      <c r="W121" s="217">
        <v>0.45019507421280269</v>
      </c>
      <c r="X121" s="217">
        <v>0.41151899060568814</v>
      </c>
      <c r="Y121" s="217">
        <v>0.5490267492759906</v>
      </c>
      <c r="Z121" s="217">
        <v>0.45182038442900985</v>
      </c>
      <c r="AA121" s="217">
        <v>0.46147295493089885</v>
      </c>
      <c r="AB121" s="217">
        <v>0.40070872828908966</v>
      </c>
      <c r="AC121" s="217">
        <v>0.49241325919005685</v>
      </c>
      <c r="AD121" s="217">
        <v>0.43863419315702951</v>
      </c>
      <c r="AE121" s="217">
        <v>0.45925409188656291</v>
      </c>
      <c r="AF121" s="217">
        <v>0.49760342346202985</v>
      </c>
      <c r="AG121" s="217">
        <v>0.49027830152241336</v>
      </c>
      <c r="AH121" s="217">
        <v>0.48718951496437762</v>
      </c>
      <c r="AI121" s="217">
        <v>0.4873221400369287</v>
      </c>
      <c r="AJ121" s="217">
        <v>0.49192075951211089</v>
      </c>
      <c r="AK121" s="217">
        <v>0.49951943656966552</v>
      </c>
      <c r="AL121" s="217">
        <v>0.34808302234591437</v>
      </c>
      <c r="AM121" s="217">
        <v>0.42283164771626836</v>
      </c>
      <c r="AN121" s="217">
        <v>0.50845340899527236</v>
      </c>
      <c r="AO121" s="217">
        <v>0.49789821039803922</v>
      </c>
      <c r="AP121" s="217">
        <v>0.36205814683120685</v>
      </c>
      <c r="AQ121" s="217">
        <v>0.42751996659184632</v>
      </c>
      <c r="AR121" s="217">
        <v>0.46840588951074863</v>
      </c>
      <c r="AS121" s="217">
        <v>0.46570821776105603</v>
      </c>
      <c r="AT121" s="217">
        <v>0.48139466319426605</v>
      </c>
      <c r="AU121" s="217">
        <v>0.41520064281325331</v>
      </c>
      <c r="AV121" s="217">
        <v>0.31358233101216854</v>
      </c>
      <c r="AW121" s="217">
        <v>0.57082378722980376</v>
      </c>
      <c r="AX121" s="217">
        <v>0.4962573718433389</v>
      </c>
      <c r="AY121" s="217">
        <v>0.49039329311737045</v>
      </c>
      <c r="AZ121" s="217">
        <v>0.51912391183552509</v>
      </c>
      <c r="BA121" s="217">
        <v>0.48270437647993908</v>
      </c>
      <c r="BB121" s="217">
        <v>0.49057300357244976</v>
      </c>
      <c r="BC121" s="217">
        <v>0.45666170971837367</v>
      </c>
      <c r="BD121" s="217">
        <v>0.48488208528150922</v>
      </c>
      <c r="BE121" s="217">
        <v>0.46377651790783403</v>
      </c>
      <c r="BF121" s="217">
        <v>0.45968980013486949</v>
      </c>
      <c r="BG121" s="217">
        <v>0.36946165413533832</v>
      </c>
      <c r="BH121" s="217">
        <v>0.48456891548911712</v>
      </c>
      <c r="BI121" s="217">
        <v>0.54079255963108497</v>
      </c>
      <c r="BJ121" s="217">
        <v>0.48294469895849418</v>
      </c>
      <c r="BK121" s="217">
        <v>0.59842546447948131</v>
      </c>
      <c r="BL121" s="217">
        <v>0.37349063107295816</v>
      </c>
      <c r="BM121" s="217">
        <v>0.56081289322371064</v>
      </c>
      <c r="BN121" s="217">
        <v>0.50894986953935684</v>
      </c>
      <c r="BO121" s="217">
        <v>0.50863677243002514</v>
      </c>
      <c r="BP121" s="217">
        <v>0.52037325684829172</v>
      </c>
      <c r="BQ121" s="217">
        <v>0.59218194290281589</v>
      </c>
      <c r="BR121" s="217">
        <v>0.58513672884871226</v>
      </c>
      <c r="BS121" s="217">
        <v>0.40089384753968588</v>
      </c>
      <c r="BT121" s="217">
        <v>0.6173465563191699</v>
      </c>
      <c r="BU121" s="217">
        <v>0.47186521935006759</v>
      </c>
    </row>
    <row r="122" spans="2:73" x14ac:dyDescent="0.25">
      <c r="B122" s="212" t="s">
        <v>506</v>
      </c>
      <c r="C122" s="214" t="s">
        <v>315</v>
      </c>
      <c r="D122" s="217">
        <v>1</v>
      </c>
      <c r="E122" s="217">
        <v>1</v>
      </c>
      <c r="F122" s="217">
        <v>1</v>
      </c>
      <c r="G122" s="217">
        <v>1</v>
      </c>
      <c r="H122" s="217">
        <v>1</v>
      </c>
      <c r="I122" s="217">
        <v>1</v>
      </c>
      <c r="J122" s="217">
        <v>1</v>
      </c>
      <c r="K122" s="217">
        <v>1</v>
      </c>
      <c r="L122" s="217">
        <v>1</v>
      </c>
      <c r="M122" s="217">
        <v>1</v>
      </c>
      <c r="N122" s="217">
        <v>1</v>
      </c>
      <c r="O122" s="217">
        <v>1</v>
      </c>
      <c r="P122" s="217">
        <v>1</v>
      </c>
      <c r="Q122" s="217">
        <v>1</v>
      </c>
      <c r="R122" s="217">
        <v>1</v>
      </c>
      <c r="S122" s="217">
        <v>1</v>
      </c>
      <c r="T122" s="217">
        <v>1</v>
      </c>
      <c r="U122" s="217">
        <v>1</v>
      </c>
      <c r="V122" s="217">
        <v>1</v>
      </c>
      <c r="W122" s="217">
        <v>1</v>
      </c>
      <c r="X122" s="217">
        <v>1</v>
      </c>
      <c r="Y122" s="217">
        <v>1</v>
      </c>
      <c r="Z122" s="217">
        <v>1</v>
      </c>
      <c r="AA122" s="217">
        <v>1</v>
      </c>
      <c r="AB122" s="217">
        <v>1</v>
      </c>
      <c r="AC122" s="217">
        <v>1</v>
      </c>
      <c r="AD122" s="217">
        <v>1</v>
      </c>
      <c r="AE122" s="217">
        <v>1</v>
      </c>
      <c r="AF122" s="217">
        <v>1</v>
      </c>
      <c r="AG122" s="217">
        <v>1</v>
      </c>
      <c r="AH122" s="217">
        <v>1</v>
      </c>
      <c r="AI122" s="217">
        <v>1</v>
      </c>
      <c r="AJ122" s="217">
        <v>1</v>
      </c>
      <c r="AK122" s="217">
        <v>1</v>
      </c>
      <c r="AL122" s="217">
        <v>1</v>
      </c>
      <c r="AM122" s="217">
        <v>1</v>
      </c>
      <c r="AN122" s="217">
        <v>1</v>
      </c>
      <c r="AO122" s="217">
        <v>1</v>
      </c>
      <c r="AP122" s="217">
        <v>1</v>
      </c>
      <c r="AQ122" s="217">
        <v>1</v>
      </c>
      <c r="AR122" s="217">
        <v>1</v>
      </c>
      <c r="AS122" s="217">
        <v>1</v>
      </c>
      <c r="AT122" s="217">
        <v>1</v>
      </c>
      <c r="AU122" s="217">
        <v>1</v>
      </c>
      <c r="AV122" s="217">
        <v>1</v>
      </c>
      <c r="AW122" s="217">
        <v>1</v>
      </c>
      <c r="AX122" s="217">
        <v>1</v>
      </c>
      <c r="AY122" s="217">
        <v>1</v>
      </c>
      <c r="AZ122" s="217">
        <v>1</v>
      </c>
      <c r="BA122" s="217">
        <v>1</v>
      </c>
      <c r="BB122" s="217">
        <v>1</v>
      </c>
      <c r="BC122" s="217">
        <v>1</v>
      </c>
      <c r="BD122" s="217">
        <v>1</v>
      </c>
      <c r="BE122" s="217">
        <v>1</v>
      </c>
      <c r="BF122" s="217">
        <v>1</v>
      </c>
      <c r="BG122" s="217">
        <v>1</v>
      </c>
      <c r="BH122" s="217">
        <v>1</v>
      </c>
      <c r="BI122" s="217">
        <v>1</v>
      </c>
      <c r="BJ122" s="217">
        <v>1</v>
      </c>
      <c r="BK122" s="217">
        <v>1</v>
      </c>
      <c r="BL122" s="217">
        <v>1</v>
      </c>
      <c r="BM122" s="217">
        <v>1</v>
      </c>
      <c r="BN122" s="217">
        <v>1</v>
      </c>
      <c r="BO122" s="217">
        <v>1</v>
      </c>
      <c r="BP122" s="217">
        <v>1</v>
      </c>
      <c r="BQ122" s="217">
        <v>1</v>
      </c>
      <c r="BR122" s="217">
        <v>1</v>
      </c>
      <c r="BS122" s="217">
        <v>1</v>
      </c>
      <c r="BT122" s="217">
        <v>1</v>
      </c>
      <c r="BU122" s="217">
        <v>1</v>
      </c>
    </row>
  </sheetData>
  <phoneticPr fontId="2"/>
  <pageMargins left="0.75" right="0.75" top="1" bottom="1" header="0.51200000000000001" footer="0.51200000000000001"/>
  <pageSetup paperSize="8" scale="47" fitToWidth="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E16D5-403E-4B21-BA98-C6EA460F1D9F}">
  <sheetPr>
    <tabColor theme="9" tint="0.59999389629810485"/>
    <pageSetUpPr fitToPage="1"/>
  </sheetPr>
  <dimension ref="A1:BU126"/>
  <sheetViews>
    <sheetView workbookViewId="0">
      <pane xSplit="3" ySplit="5" topLeftCell="D6" activePane="bottomRight" state="frozen"/>
      <selection pane="topRight" activeCell="G1" sqref="G1"/>
      <selection pane="bottomLeft" activeCell="A5" sqref="A5"/>
      <selection pane="bottomRight"/>
    </sheetView>
  </sheetViews>
  <sheetFormatPr defaultColWidth="9" defaultRowHeight="15.9" x14ac:dyDescent="0.55000000000000004"/>
  <cols>
    <col min="1" max="1" width="3.765625" style="202" customWidth="1"/>
    <col min="2" max="2" width="5.15234375" style="201" customWidth="1"/>
    <col min="3" max="3" width="31.4609375" style="200" customWidth="1"/>
    <col min="4" max="73" width="12.61328125" style="196" customWidth="1"/>
    <col min="74" max="16384" width="9" style="196"/>
  </cols>
  <sheetData>
    <row r="1" spans="1:73" ht="21.9" customHeight="1" x14ac:dyDescent="0.55000000000000004">
      <c r="B1" s="228" t="s">
        <v>658</v>
      </c>
      <c r="C1" s="198"/>
      <c r="D1" s="199"/>
      <c r="N1" s="196" t="s">
        <v>259</v>
      </c>
      <c r="X1" s="196" t="s">
        <v>259</v>
      </c>
      <c r="AH1" s="196" t="s">
        <v>259</v>
      </c>
      <c r="AR1" s="196" t="s">
        <v>259</v>
      </c>
      <c r="BB1" s="196" t="s">
        <v>259</v>
      </c>
      <c r="BL1" s="196" t="s">
        <v>259</v>
      </c>
    </row>
    <row r="2" spans="1:73" ht="19.3" x14ac:dyDescent="0.55000000000000004">
      <c r="B2" s="211" t="s">
        <v>656</v>
      </c>
      <c r="C2" s="198"/>
      <c r="D2" s="199"/>
    </row>
    <row r="3" spans="1:73" ht="6.45" customHeight="1" x14ac:dyDescent="0.55000000000000004">
      <c r="M3" s="197" t="s">
        <v>260</v>
      </c>
      <c r="W3" s="197" t="s">
        <v>260</v>
      </c>
      <c r="AG3" s="197" t="s">
        <v>260</v>
      </c>
      <c r="AQ3" s="197" t="s">
        <v>260</v>
      </c>
      <c r="BA3" s="197" t="s">
        <v>260</v>
      </c>
      <c r="BK3" s="197" t="s">
        <v>260</v>
      </c>
      <c r="BU3" s="197" t="s">
        <v>260</v>
      </c>
    </row>
    <row r="4" spans="1:73" s="201" customFormat="1" ht="18.75" customHeight="1" x14ac:dyDescent="0.55000000000000004">
      <c r="A4" s="202"/>
      <c r="B4" s="294"/>
      <c r="C4" s="295"/>
      <c r="D4" s="203">
        <v>1</v>
      </c>
      <c r="E4" s="203">
        <v>2</v>
      </c>
      <c r="F4" s="203">
        <v>3</v>
      </c>
      <c r="G4" s="203">
        <v>4</v>
      </c>
      <c r="H4" s="203">
        <v>5</v>
      </c>
      <c r="I4" s="203">
        <v>6</v>
      </c>
      <c r="J4" s="203">
        <v>7</v>
      </c>
      <c r="K4" s="203">
        <v>8</v>
      </c>
      <c r="L4" s="203">
        <v>9</v>
      </c>
      <c r="M4" s="203">
        <v>10</v>
      </c>
      <c r="N4" s="203">
        <v>11</v>
      </c>
      <c r="O4" s="203">
        <v>12</v>
      </c>
      <c r="P4" s="203">
        <v>13</v>
      </c>
      <c r="Q4" s="203">
        <v>14</v>
      </c>
      <c r="R4" s="203">
        <v>15</v>
      </c>
      <c r="S4" s="203">
        <v>16</v>
      </c>
      <c r="T4" s="203">
        <v>17</v>
      </c>
      <c r="U4" s="203">
        <v>18</v>
      </c>
      <c r="V4" s="203">
        <v>19</v>
      </c>
      <c r="W4" s="203">
        <v>20</v>
      </c>
      <c r="X4" s="203">
        <v>21</v>
      </c>
      <c r="Y4" s="203">
        <v>22</v>
      </c>
      <c r="Z4" s="203">
        <v>23</v>
      </c>
      <c r="AA4" s="203">
        <v>24</v>
      </c>
      <c r="AB4" s="203">
        <v>25</v>
      </c>
      <c r="AC4" s="203">
        <v>26</v>
      </c>
      <c r="AD4" s="203">
        <v>27</v>
      </c>
      <c r="AE4" s="203">
        <v>28</v>
      </c>
      <c r="AF4" s="203">
        <v>29</v>
      </c>
      <c r="AG4" s="203">
        <v>30</v>
      </c>
      <c r="AH4" s="203">
        <v>31</v>
      </c>
      <c r="AI4" s="203">
        <v>32</v>
      </c>
      <c r="AJ4" s="203">
        <v>33</v>
      </c>
      <c r="AK4" s="203">
        <v>34</v>
      </c>
      <c r="AL4" s="203">
        <v>35</v>
      </c>
      <c r="AM4" s="203">
        <v>36</v>
      </c>
      <c r="AN4" s="203">
        <v>37</v>
      </c>
      <c r="AO4" s="203">
        <v>38</v>
      </c>
      <c r="AP4" s="203">
        <v>39</v>
      </c>
      <c r="AQ4" s="203">
        <v>40</v>
      </c>
      <c r="AR4" s="203">
        <v>41</v>
      </c>
      <c r="AS4" s="203">
        <v>42</v>
      </c>
      <c r="AT4" s="203">
        <v>43</v>
      </c>
      <c r="AU4" s="203">
        <v>44</v>
      </c>
      <c r="AV4" s="203">
        <v>45</v>
      </c>
      <c r="AW4" s="203">
        <v>46</v>
      </c>
      <c r="AX4" s="203">
        <v>47</v>
      </c>
      <c r="AY4" s="203">
        <v>48</v>
      </c>
      <c r="AZ4" s="203">
        <v>49</v>
      </c>
      <c r="BA4" s="203">
        <v>50</v>
      </c>
      <c r="BB4" s="203">
        <v>51</v>
      </c>
      <c r="BC4" s="203">
        <v>52</v>
      </c>
      <c r="BD4" s="203">
        <v>53</v>
      </c>
      <c r="BE4" s="203">
        <v>54</v>
      </c>
      <c r="BF4" s="203">
        <v>55</v>
      </c>
      <c r="BG4" s="203">
        <v>56</v>
      </c>
      <c r="BH4" s="203">
        <v>57</v>
      </c>
      <c r="BI4" s="203">
        <v>58</v>
      </c>
      <c r="BJ4" s="203">
        <v>59</v>
      </c>
      <c r="BK4" s="203">
        <v>60</v>
      </c>
      <c r="BL4" s="203">
        <v>61</v>
      </c>
      <c r="BM4" s="203">
        <v>62</v>
      </c>
      <c r="BN4" s="203">
        <v>63</v>
      </c>
      <c r="BO4" s="203">
        <v>64</v>
      </c>
      <c r="BP4" s="203">
        <v>65</v>
      </c>
      <c r="BQ4" s="203">
        <v>66</v>
      </c>
      <c r="BR4" s="203">
        <v>67</v>
      </c>
      <c r="BS4" s="203">
        <v>68</v>
      </c>
      <c r="BT4" s="203">
        <v>69</v>
      </c>
      <c r="BU4" s="203">
        <v>70</v>
      </c>
    </row>
    <row r="5" spans="1:73" s="206" customFormat="1" ht="27.75" customHeight="1" x14ac:dyDescent="0.25">
      <c r="A5" s="204"/>
      <c r="B5" s="296"/>
      <c r="C5" s="297"/>
      <c r="D5" s="205" t="s">
        <v>31</v>
      </c>
      <c r="E5" s="205" t="s">
        <v>32</v>
      </c>
      <c r="F5" s="205" t="s">
        <v>335</v>
      </c>
      <c r="G5" s="205" t="s">
        <v>336</v>
      </c>
      <c r="H5" s="205" t="s">
        <v>337</v>
      </c>
      <c r="I5" s="205" t="s">
        <v>338</v>
      </c>
      <c r="J5" s="205" t="s">
        <v>339</v>
      </c>
      <c r="K5" s="205" t="s">
        <v>15</v>
      </c>
      <c r="L5" s="205" t="s">
        <v>33</v>
      </c>
      <c r="M5" s="205" t="s">
        <v>34</v>
      </c>
      <c r="N5" s="205" t="s">
        <v>35</v>
      </c>
      <c r="O5" s="205" t="s">
        <v>36</v>
      </c>
      <c r="P5" s="205" t="s">
        <v>16</v>
      </c>
      <c r="Q5" s="205" t="s">
        <v>17</v>
      </c>
      <c r="R5" s="205" t="s">
        <v>37</v>
      </c>
      <c r="S5" s="205" t="s">
        <v>18</v>
      </c>
      <c r="T5" s="205" t="s">
        <v>38</v>
      </c>
      <c r="U5" s="205" t="s">
        <v>39</v>
      </c>
      <c r="V5" s="205" t="s">
        <v>19</v>
      </c>
      <c r="W5" s="205" t="s">
        <v>40</v>
      </c>
      <c r="X5" s="205" t="s">
        <v>20</v>
      </c>
      <c r="Y5" s="205" t="s">
        <v>41</v>
      </c>
      <c r="Z5" s="205" t="s">
        <v>42</v>
      </c>
      <c r="AA5" s="205" t="s">
        <v>43</v>
      </c>
      <c r="AB5" s="205" t="s">
        <v>21</v>
      </c>
      <c r="AC5" s="205" t="s">
        <v>44</v>
      </c>
      <c r="AD5" s="205" t="s">
        <v>45</v>
      </c>
      <c r="AE5" s="205" t="s">
        <v>22</v>
      </c>
      <c r="AF5" s="205" t="s">
        <v>46</v>
      </c>
      <c r="AG5" s="205" t="s">
        <v>47</v>
      </c>
      <c r="AH5" s="205" t="s">
        <v>48</v>
      </c>
      <c r="AI5" s="205" t="s">
        <v>49</v>
      </c>
      <c r="AJ5" s="205" t="s">
        <v>50</v>
      </c>
      <c r="AK5" s="205" t="s">
        <v>51</v>
      </c>
      <c r="AL5" s="205" t="s">
        <v>52</v>
      </c>
      <c r="AM5" s="205" t="s">
        <v>53</v>
      </c>
      <c r="AN5" s="205" t="s">
        <v>54</v>
      </c>
      <c r="AO5" s="205" t="s">
        <v>55</v>
      </c>
      <c r="AP5" s="205" t="s">
        <v>56</v>
      </c>
      <c r="AQ5" s="205" t="s">
        <v>57</v>
      </c>
      <c r="AR5" s="205" t="s">
        <v>58</v>
      </c>
      <c r="AS5" s="205" t="s">
        <v>59</v>
      </c>
      <c r="AT5" s="205" t="s">
        <v>261</v>
      </c>
      <c r="AU5" s="205" t="s">
        <v>262</v>
      </c>
      <c r="AV5" s="205" t="s">
        <v>263</v>
      </c>
      <c r="AW5" s="205" t="s">
        <v>264</v>
      </c>
      <c r="AX5" s="205" t="s">
        <v>60</v>
      </c>
      <c r="AY5" s="205" t="s">
        <v>261</v>
      </c>
      <c r="AZ5" s="205" t="s">
        <v>340</v>
      </c>
      <c r="BA5" s="205" t="s">
        <v>61</v>
      </c>
      <c r="BB5" s="205" t="s">
        <v>62</v>
      </c>
      <c r="BC5" s="205" t="s">
        <v>63</v>
      </c>
      <c r="BD5" s="205" t="s">
        <v>64</v>
      </c>
      <c r="BE5" s="205" t="s">
        <v>341</v>
      </c>
      <c r="BF5" s="205" t="s">
        <v>65</v>
      </c>
      <c r="BG5" s="205" t="s">
        <v>66</v>
      </c>
      <c r="BH5" s="205" t="s">
        <v>67</v>
      </c>
      <c r="BI5" s="205" t="s">
        <v>23</v>
      </c>
      <c r="BJ5" s="205" t="s">
        <v>68</v>
      </c>
      <c r="BK5" s="205" t="s">
        <v>507</v>
      </c>
      <c r="BL5" s="205" t="s">
        <v>69</v>
      </c>
      <c r="BM5" s="205" t="s">
        <v>70</v>
      </c>
      <c r="BN5" s="205" t="s">
        <v>71</v>
      </c>
      <c r="BO5" s="205" t="s">
        <v>72</v>
      </c>
      <c r="BP5" s="205" t="s">
        <v>73</v>
      </c>
      <c r="BQ5" s="205" t="s">
        <v>74</v>
      </c>
      <c r="BR5" s="205" t="s">
        <v>75</v>
      </c>
      <c r="BS5" s="205" t="s">
        <v>76</v>
      </c>
      <c r="BT5" s="205" t="s">
        <v>77</v>
      </c>
      <c r="BU5" s="205" t="s">
        <v>78</v>
      </c>
    </row>
    <row r="6" spans="1:73" ht="16" customHeight="1" x14ac:dyDescent="0.55000000000000004">
      <c r="A6" s="218">
        <v>1</v>
      </c>
      <c r="B6" s="203" t="s">
        <v>342</v>
      </c>
      <c r="C6" s="207" t="s">
        <v>265</v>
      </c>
      <c r="D6" s="208">
        <v>61038</v>
      </c>
      <c r="E6" s="208">
        <v>20642</v>
      </c>
      <c r="F6" s="208">
        <v>9109</v>
      </c>
      <c r="G6" s="208">
        <v>1901</v>
      </c>
      <c r="H6" s="208">
        <v>1833</v>
      </c>
      <c r="I6" s="208">
        <v>68</v>
      </c>
      <c r="J6" s="208">
        <v>7208</v>
      </c>
      <c r="K6" s="208">
        <v>116</v>
      </c>
      <c r="L6" s="208">
        <v>4669</v>
      </c>
      <c r="M6" s="208">
        <v>4619</v>
      </c>
      <c r="N6" s="208">
        <v>50</v>
      </c>
      <c r="O6" s="208">
        <v>2396</v>
      </c>
      <c r="P6" s="208">
        <v>952</v>
      </c>
      <c r="Q6" s="208">
        <v>1444</v>
      </c>
      <c r="R6" s="208">
        <v>27</v>
      </c>
      <c r="S6" s="208">
        <v>11533</v>
      </c>
      <c r="T6" s="208">
        <v>430</v>
      </c>
      <c r="U6" s="208">
        <v>15</v>
      </c>
      <c r="V6" s="208">
        <v>415</v>
      </c>
      <c r="W6" s="208">
        <v>11103</v>
      </c>
      <c r="X6" s="208">
        <v>102</v>
      </c>
      <c r="Y6" s="208">
        <v>178</v>
      </c>
      <c r="Z6" s="208">
        <v>640</v>
      </c>
      <c r="AA6" s="208">
        <v>1037</v>
      </c>
      <c r="AB6" s="208">
        <v>3142</v>
      </c>
      <c r="AC6" s="208">
        <v>1714</v>
      </c>
      <c r="AD6" s="208">
        <v>4146</v>
      </c>
      <c r="AE6" s="208">
        <v>144</v>
      </c>
      <c r="AF6" s="208">
        <v>40337</v>
      </c>
      <c r="AG6" s="208">
        <v>28293</v>
      </c>
      <c r="AH6" s="208">
        <v>19086</v>
      </c>
      <c r="AI6" s="208">
        <v>18130</v>
      </c>
      <c r="AJ6" s="208">
        <v>17797</v>
      </c>
      <c r="AK6" s="208">
        <v>14396</v>
      </c>
      <c r="AL6" s="208">
        <v>42</v>
      </c>
      <c r="AM6" s="208">
        <v>12</v>
      </c>
      <c r="AN6" s="208">
        <v>1491</v>
      </c>
      <c r="AO6" s="208">
        <v>1855</v>
      </c>
      <c r="AP6" s="208">
        <v>1</v>
      </c>
      <c r="AQ6" s="208">
        <v>0</v>
      </c>
      <c r="AR6" s="208">
        <v>333</v>
      </c>
      <c r="AS6" s="208">
        <v>129</v>
      </c>
      <c r="AT6" s="208">
        <v>30</v>
      </c>
      <c r="AU6" s="208">
        <v>75</v>
      </c>
      <c r="AV6" s="208">
        <v>2</v>
      </c>
      <c r="AW6" s="208">
        <v>22</v>
      </c>
      <c r="AX6" s="208">
        <v>204</v>
      </c>
      <c r="AY6" s="208">
        <v>165</v>
      </c>
      <c r="AZ6" s="208">
        <v>39</v>
      </c>
      <c r="BA6" s="208">
        <v>956</v>
      </c>
      <c r="BB6" s="208">
        <v>8546</v>
      </c>
      <c r="BC6" s="208">
        <v>4623</v>
      </c>
      <c r="BD6" s="208">
        <v>2794</v>
      </c>
      <c r="BE6" s="208">
        <v>560</v>
      </c>
      <c r="BF6" s="208">
        <v>31</v>
      </c>
      <c r="BG6" s="208">
        <v>1238</v>
      </c>
      <c r="BH6" s="208">
        <v>36</v>
      </c>
      <c r="BI6" s="208">
        <v>76</v>
      </c>
      <c r="BJ6" s="208">
        <v>70</v>
      </c>
      <c r="BK6" s="208">
        <v>179</v>
      </c>
      <c r="BL6" s="208">
        <v>2011</v>
      </c>
      <c r="BM6" s="208">
        <v>1551</v>
      </c>
      <c r="BN6" s="208">
        <v>661</v>
      </c>
      <c r="BO6" s="208">
        <v>12044</v>
      </c>
      <c r="BP6" s="208">
        <v>507</v>
      </c>
      <c r="BQ6" s="208">
        <v>227</v>
      </c>
      <c r="BR6" s="208">
        <v>7</v>
      </c>
      <c r="BS6" s="208">
        <v>90</v>
      </c>
      <c r="BT6" s="208">
        <v>2186</v>
      </c>
      <c r="BU6" s="208">
        <v>9027</v>
      </c>
    </row>
    <row r="7" spans="1:73" ht="16" customHeight="1" x14ac:dyDescent="0.55000000000000004">
      <c r="A7" s="218">
        <v>2</v>
      </c>
      <c r="B7" s="203" t="s">
        <v>343</v>
      </c>
      <c r="C7" s="207" t="s">
        <v>266</v>
      </c>
      <c r="D7" s="208">
        <v>0</v>
      </c>
      <c r="E7" s="208">
        <v>0</v>
      </c>
      <c r="F7" s="208">
        <v>0</v>
      </c>
      <c r="G7" s="208">
        <v>0</v>
      </c>
      <c r="H7" s="208">
        <v>0</v>
      </c>
      <c r="I7" s="208">
        <v>0</v>
      </c>
      <c r="J7" s="208">
        <v>0</v>
      </c>
      <c r="K7" s="208">
        <v>0</v>
      </c>
      <c r="L7" s="208">
        <v>0</v>
      </c>
      <c r="M7" s="208">
        <v>0</v>
      </c>
      <c r="N7" s="208">
        <v>0</v>
      </c>
      <c r="O7" s="208">
        <v>0</v>
      </c>
      <c r="P7" s="208">
        <v>0</v>
      </c>
      <c r="Q7" s="208">
        <v>0</v>
      </c>
      <c r="R7" s="208">
        <v>0</v>
      </c>
      <c r="S7" s="208">
        <v>0</v>
      </c>
      <c r="T7" s="208">
        <v>0</v>
      </c>
      <c r="U7" s="208">
        <v>0</v>
      </c>
      <c r="V7" s="208">
        <v>0</v>
      </c>
      <c r="W7" s="208">
        <v>0</v>
      </c>
      <c r="X7" s="208">
        <v>0</v>
      </c>
      <c r="Y7" s="208">
        <v>0</v>
      </c>
      <c r="Z7" s="208">
        <v>0</v>
      </c>
      <c r="AA7" s="208">
        <v>0</v>
      </c>
      <c r="AB7" s="208">
        <v>0</v>
      </c>
      <c r="AC7" s="208">
        <v>0</v>
      </c>
      <c r="AD7" s="208">
        <v>0</v>
      </c>
      <c r="AE7" s="208">
        <v>0</v>
      </c>
      <c r="AF7" s="208">
        <v>0</v>
      </c>
      <c r="AG7" s="208">
        <v>0</v>
      </c>
      <c r="AH7" s="208">
        <v>0</v>
      </c>
      <c r="AI7" s="208">
        <v>0</v>
      </c>
      <c r="AJ7" s="208">
        <v>0</v>
      </c>
      <c r="AK7" s="208">
        <v>0</v>
      </c>
      <c r="AL7" s="208">
        <v>0</v>
      </c>
      <c r="AM7" s="208">
        <v>0</v>
      </c>
      <c r="AN7" s="208">
        <v>0</v>
      </c>
      <c r="AO7" s="208">
        <v>0</v>
      </c>
      <c r="AP7" s="208">
        <v>0</v>
      </c>
      <c r="AQ7" s="208">
        <v>0</v>
      </c>
      <c r="AR7" s="208">
        <v>0</v>
      </c>
      <c r="AS7" s="208">
        <v>0</v>
      </c>
      <c r="AT7" s="208">
        <v>0</v>
      </c>
      <c r="AU7" s="208">
        <v>0</v>
      </c>
      <c r="AV7" s="208">
        <v>0</v>
      </c>
      <c r="AW7" s="208">
        <v>0</v>
      </c>
      <c r="AX7" s="208">
        <v>0</v>
      </c>
      <c r="AY7" s="208">
        <v>0</v>
      </c>
      <c r="AZ7" s="208">
        <v>0</v>
      </c>
      <c r="BA7" s="208">
        <v>0</v>
      </c>
      <c r="BB7" s="208">
        <v>0</v>
      </c>
      <c r="BC7" s="208">
        <v>0</v>
      </c>
      <c r="BD7" s="208">
        <v>0</v>
      </c>
      <c r="BE7" s="208">
        <v>0</v>
      </c>
      <c r="BF7" s="208">
        <v>0</v>
      </c>
      <c r="BG7" s="208">
        <v>0</v>
      </c>
      <c r="BH7" s="208">
        <v>0</v>
      </c>
      <c r="BI7" s="208">
        <v>0</v>
      </c>
      <c r="BJ7" s="208">
        <v>0</v>
      </c>
      <c r="BK7" s="208">
        <v>0</v>
      </c>
      <c r="BL7" s="208">
        <v>0</v>
      </c>
      <c r="BM7" s="208">
        <v>0</v>
      </c>
      <c r="BN7" s="208">
        <v>0</v>
      </c>
      <c r="BO7" s="208">
        <v>0</v>
      </c>
      <c r="BP7" s="208">
        <v>0</v>
      </c>
      <c r="BQ7" s="208">
        <v>0</v>
      </c>
      <c r="BR7" s="208">
        <v>0</v>
      </c>
      <c r="BS7" s="208">
        <v>0</v>
      </c>
      <c r="BT7" s="208">
        <v>0</v>
      </c>
      <c r="BU7" s="208">
        <v>0</v>
      </c>
    </row>
    <row r="8" spans="1:73" ht="16" customHeight="1" x14ac:dyDescent="0.55000000000000004">
      <c r="A8" s="218">
        <v>3</v>
      </c>
      <c r="B8" s="203" t="s">
        <v>344</v>
      </c>
      <c r="C8" s="207" t="s">
        <v>267</v>
      </c>
      <c r="D8" s="208">
        <v>0</v>
      </c>
      <c r="E8" s="208">
        <v>0</v>
      </c>
      <c r="F8" s="208">
        <v>0</v>
      </c>
      <c r="G8" s="208">
        <v>0</v>
      </c>
      <c r="H8" s="208">
        <v>0</v>
      </c>
      <c r="I8" s="208">
        <v>0</v>
      </c>
      <c r="J8" s="208">
        <v>0</v>
      </c>
      <c r="K8" s="208">
        <v>0</v>
      </c>
      <c r="L8" s="208">
        <v>0</v>
      </c>
      <c r="M8" s="208">
        <v>0</v>
      </c>
      <c r="N8" s="208">
        <v>0</v>
      </c>
      <c r="O8" s="208">
        <v>0</v>
      </c>
      <c r="P8" s="208">
        <v>0</v>
      </c>
      <c r="Q8" s="208">
        <v>0</v>
      </c>
      <c r="R8" s="208">
        <v>0</v>
      </c>
      <c r="S8" s="208">
        <v>0</v>
      </c>
      <c r="T8" s="208">
        <v>0</v>
      </c>
      <c r="U8" s="208">
        <v>0</v>
      </c>
      <c r="V8" s="208">
        <v>0</v>
      </c>
      <c r="W8" s="208">
        <v>0</v>
      </c>
      <c r="X8" s="208">
        <v>0</v>
      </c>
      <c r="Y8" s="208">
        <v>0</v>
      </c>
      <c r="Z8" s="208">
        <v>0</v>
      </c>
      <c r="AA8" s="208">
        <v>0</v>
      </c>
      <c r="AB8" s="208">
        <v>0</v>
      </c>
      <c r="AC8" s="208">
        <v>0</v>
      </c>
      <c r="AD8" s="208">
        <v>0</v>
      </c>
      <c r="AE8" s="208">
        <v>0</v>
      </c>
      <c r="AF8" s="208">
        <v>0</v>
      </c>
      <c r="AG8" s="208">
        <v>0</v>
      </c>
      <c r="AH8" s="208">
        <v>0</v>
      </c>
      <c r="AI8" s="208">
        <v>0</v>
      </c>
      <c r="AJ8" s="208">
        <v>0</v>
      </c>
      <c r="AK8" s="208">
        <v>0</v>
      </c>
      <c r="AL8" s="208">
        <v>0</v>
      </c>
      <c r="AM8" s="208">
        <v>0</v>
      </c>
      <c r="AN8" s="208">
        <v>0</v>
      </c>
      <c r="AO8" s="208">
        <v>0</v>
      </c>
      <c r="AP8" s="208">
        <v>0</v>
      </c>
      <c r="AQ8" s="208">
        <v>0</v>
      </c>
      <c r="AR8" s="208">
        <v>0</v>
      </c>
      <c r="AS8" s="208">
        <v>0</v>
      </c>
      <c r="AT8" s="208">
        <v>0</v>
      </c>
      <c r="AU8" s="208">
        <v>0</v>
      </c>
      <c r="AV8" s="208">
        <v>0</v>
      </c>
      <c r="AW8" s="208">
        <v>0</v>
      </c>
      <c r="AX8" s="208">
        <v>0</v>
      </c>
      <c r="AY8" s="208">
        <v>0</v>
      </c>
      <c r="AZ8" s="208">
        <v>0</v>
      </c>
      <c r="BA8" s="208">
        <v>0</v>
      </c>
      <c r="BB8" s="208">
        <v>0</v>
      </c>
      <c r="BC8" s="208">
        <v>0</v>
      </c>
      <c r="BD8" s="208">
        <v>0</v>
      </c>
      <c r="BE8" s="208">
        <v>0</v>
      </c>
      <c r="BF8" s="208">
        <v>0</v>
      </c>
      <c r="BG8" s="208">
        <v>0</v>
      </c>
      <c r="BH8" s="208">
        <v>0</v>
      </c>
      <c r="BI8" s="208">
        <v>0</v>
      </c>
      <c r="BJ8" s="208">
        <v>0</v>
      </c>
      <c r="BK8" s="208">
        <v>0</v>
      </c>
      <c r="BL8" s="208">
        <v>0</v>
      </c>
      <c r="BM8" s="208">
        <v>0</v>
      </c>
      <c r="BN8" s="208">
        <v>0</v>
      </c>
      <c r="BO8" s="208">
        <v>0</v>
      </c>
      <c r="BP8" s="208">
        <v>0</v>
      </c>
      <c r="BQ8" s="208">
        <v>0</v>
      </c>
      <c r="BR8" s="208">
        <v>0</v>
      </c>
      <c r="BS8" s="208">
        <v>0</v>
      </c>
      <c r="BT8" s="208">
        <v>0</v>
      </c>
      <c r="BU8" s="208">
        <v>0</v>
      </c>
    </row>
    <row r="9" spans="1:73" ht="16" customHeight="1" x14ac:dyDescent="0.55000000000000004">
      <c r="A9" s="218">
        <v>4</v>
      </c>
      <c r="B9" s="203" t="s">
        <v>345</v>
      </c>
      <c r="C9" s="207" t="s">
        <v>7</v>
      </c>
      <c r="D9" s="208">
        <v>2234</v>
      </c>
      <c r="E9" s="208">
        <v>345</v>
      </c>
      <c r="F9" s="208">
        <v>195</v>
      </c>
      <c r="G9" s="208">
        <v>163</v>
      </c>
      <c r="H9" s="208">
        <v>158</v>
      </c>
      <c r="I9" s="208">
        <v>5</v>
      </c>
      <c r="J9" s="208">
        <v>32</v>
      </c>
      <c r="K9" s="208">
        <v>1</v>
      </c>
      <c r="L9" s="208">
        <v>16</v>
      </c>
      <c r="M9" s="208">
        <v>15</v>
      </c>
      <c r="N9" s="208">
        <v>1</v>
      </c>
      <c r="O9" s="208">
        <v>14</v>
      </c>
      <c r="P9" s="208">
        <v>5</v>
      </c>
      <c r="Q9" s="208">
        <v>9</v>
      </c>
      <c r="R9" s="208">
        <v>1</v>
      </c>
      <c r="S9" s="208">
        <v>150</v>
      </c>
      <c r="T9" s="208">
        <v>15</v>
      </c>
      <c r="U9" s="208">
        <v>2</v>
      </c>
      <c r="V9" s="208">
        <v>13</v>
      </c>
      <c r="W9" s="208">
        <v>135</v>
      </c>
      <c r="X9" s="208">
        <v>1</v>
      </c>
      <c r="Y9" s="208">
        <v>6</v>
      </c>
      <c r="Z9" s="208">
        <v>3</v>
      </c>
      <c r="AA9" s="208">
        <v>9</v>
      </c>
      <c r="AB9" s="208">
        <v>30</v>
      </c>
      <c r="AC9" s="208">
        <v>24</v>
      </c>
      <c r="AD9" s="208">
        <v>60</v>
      </c>
      <c r="AE9" s="208">
        <v>2</v>
      </c>
      <c r="AF9" s="208">
        <v>1570</v>
      </c>
      <c r="AG9" s="208">
        <v>1323</v>
      </c>
      <c r="AH9" s="208">
        <v>216</v>
      </c>
      <c r="AI9" s="208">
        <v>216</v>
      </c>
      <c r="AJ9" s="208">
        <v>210</v>
      </c>
      <c r="AK9" s="208">
        <v>201</v>
      </c>
      <c r="AL9" s="208">
        <v>0</v>
      </c>
      <c r="AM9" s="208">
        <v>1</v>
      </c>
      <c r="AN9" s="208">
        <v>5</v>
      </c>
      <c r="AO9" s="208">
        <v>3</v>
      </c>
      <c r="AP9" s="208">
        <v>0</v>
      </c>
      <c r="AQ9" s="208">
        <v>0</v>
      </c>
      <c r="AR9" s="208">
        <v>6</v>
      </c>
      <c r="AS9" s="208">
        <v>3</v>
      </c>
      <c r="AT9" s="208">
        <v>3</v>
      </c>
      <c r="AU9" s="208">
        <v>0</v>
      </c>
      <c r="AV9" s="208">
        <v>0</v>
      </c>
      <c r="AW9" s="208">
        <v>0</v>
      </c>
      <c r="AX9" s="208">
        <v>3</v>
      </c>
      <c r="AY9" s="208">
        <v>2</v>
      </c>
      <c r="AZ9" s="208">
        <v>1</v>
      </c>
      <c r="BA9" s="208">
        <v>0</v>
      </c>
      <c r="BB9" s="208">
        <v>106</v>
      </c>
      <c r="BC9" s="208">
        <v>14</v>
      </c>
      <c r="BD9" s="208">
        <v>2</v>
      </c>
      <c r="BE9" s="208">
        <v>0</v>
      </c>
      <c r="BF9" s="208">
        <v>0</v>
      </c>
      <c r="BG9" s="208">
        <v>12</v>
      </c>
      <c r="BH9" s="208">
        <v>3</v>
      </c>
      <c r="BI9" s="208">
        <v>48</v>
      </c>
      <c r="BJ9" s="208">
        <v>0</v>
      </c>
      <c r="BK9" s="208">
        <v>0</v>
      </c>
      <c r="BL9" s="208">
        <v>39</v>
      </c>
      <c r="BM9" s="208">
        <v>2</v>
      </c>
      <c r="BN9" s="208">
        <v>1001</v>
      </c>
      <c r="BO9" s="208">
        <v>247</v>
      </c>
      <c r="BP9" s="208">
        <v>24</v>
      </c>
      <c r="BQ9" s="208">
        <v>7</v>
      </c>
      <c r="BR9" s="208">
        <v>5</v>
      </c>
      <c r="BS9" s="208">
        <v>9</v>
      </c>
      <c r="BT9" s="208">
        <v>74</v>
      </c>
      <c r="BU9" s="208">
        <v>128</v>
      </c>
    </row>
    <row r="10" spans="1:73" ht="16" customHeight="1" x14ac:dyDescent="0.55000000000000004">
      <c r="A10" s="218">
        <v>5</v>
      </c>
      <c r="B10" s="203" t="s">
        <v>346</v>
      </c>
      <c r="C10" s="207" t="s">
        <v>8</v>
      </c>
      <c r="D10" s="208">
        <v>0</v>
      </c>
      <c r="E10" s="208">
        <v>0</v>
      </c>
      <c r="F10" s="208">
        <v>0</v>
      </c>
      <c r="G10" s="208">
        <v>0</v>
      </c>
      <c r="H10" s="208">
        <v>0</v>
      </c>
      <c r="I10" s="208">
        <v>0</v>
      </c>
      <c r="J10" s="208">
        <v>0</v>
      </c>
      <c r="K10" s="208">
        <v>0</v>
      </c>
      <c r="L10" s="208">
        <v>0</v>
      </c>
      <c r="M10" s="208">
        <v>0</v>
      </c>
      <c r="N10" s="208">
        <v>0</v>
      </c>
      <c r="O10" s="208">
        <v>0</v>
      </c>
      <c r="P10" s="208">
        <v>0</v>
      </c>
      <c r="Q10" s="208">
        <v>0</v>
      </c>
      <c r="R10" s="208">
        <v>0</v>
      </c>
      <c r="S10" s="208">
        <v>0</v>
      </c>
      <c r="T10" s="208">
        <v>0</v>
      </c>
      <c r="U10" s="208">
        <v>0</v>
      </c>
      <c r="V10" s="208">
        <v>0</v>
      </c>
      <c r="W10" s="208">
        <v>0</v>
      </c>
      <c r="X10" s="208">
        <v>0</v>
      </c>
      <c r="Y10" s="208">
        <v>0</v>
      </c>
      <c r="Z10" s="208">
        <v>0</v>
      </c>
      <c r="AA10" s="208">
        <v>0</v>
      </c>
      <c r="AB10" s="208">
        <v>0</v>
      </c>
      <c r="AC10" s="208">
        <v>0</v>
      </c>
      <c r="AD10" s="208">
        <v>0</v>
      </c>
      <c r="AE10" s="208">
        <v>0</v>
      </c>
      <c r="AF10" s="208">
        <v>0</v>
      </c>
      <c r="AG10" s="208">
        <v>0</v>
      </c>
      <c r="AH10" s="208">
        <v>0</v>
      </c>
      <c r="AI10" s="208">
        <v>0</v>
      </c>
      <c r="AJ10" s="208">
        <v>0</v>
      </c>
      <c r="AK10" s="208">
        <v>0</v>
      </c>
      <c r="AL10" s="208">
        <v>0</v>
      </c>
      <c r="AM10" s="208">
        <v>0</v>
      </c>
      <c r="AN10" s="208">
        <v>0</v>
      </c>
      <c r="AO10" s="208">
        <v>0</v>
      </c>
      <c r="AP10" s="208">
        <v>0</v>
      </c>
      <c r="AQ10" s="208">
        <v>0</v>
      </c>
      <c r="AR10" s="208">
        <v>0</v>
      </c>
      <c r="AS10" s="208">
        <v>0</v>
      </c>
      <c r="AT10" s="208">
        <v>0</v>
      </c>
      <c r="AU10" s="208">
        <v>0</v>
      </c>
      <c r="AV10" s="208">
        <v>0</v>
      </c>
      <c r="AW10" s="208">
        <v>0</v>
      </c>
      <c r="AX10" s="208">
        <v>0</v>
      </c>
      <c r="AY10" s="208">
        <v>0</v>
      </c>
      <c r="AZ10" s="208">
        <v>0</v>
      </c>
      <c r="BA10" s="208">
        <v>0</v>
      </c>
      <c r="BB10" s="208">
        <v>0</v>
      </c>
      <c r="BC10" s="208">
        <v>0</v>
      </c>
      <c r="BD10" s="208">
        <v>0</v>
      </c>
      <c r="BE10" s="208">
        <v>0</v>
      </c>
      <c r="BF10" s="208">
        <v>0</v>
      </c>
      <c r="BG10" s="208">
        <v>0</v>
      </c>
      <c r="BH10" s="208">
        <v>0</v>
      </c>
      <c r="BI10" s="208">
        <v>0</v>
      </c>
      <c r="BJ10" s="208">
        <v>0</v>
      </c>
      <c r="BK10" s="208">
        <v>0</v>
      </c>
      <c r="BL10" s="208">
        <v>0</v>
      </c>
      <c r="BM10" s="208">
        <v>0</v>
      </c>
      <c r="BN10" s="208">
        <v>0</v>
      </c>
      <c r="BO10" s="208">
        <v>0</v>
      </c>
      <c r="BP10" s="208">
        <v>0</v>
      </c>
      <c r="BQ10" s="208">
        <v>0</v>
      </c>
      <c r="BR10" s="208">
        <v>0</v>
      </c>
      <c r="BS10" s="208">
        <v>0</v>
      </c>
      <c r="BT10" s="208">
        <v>0</v>
      </c>
      <c r="BU10" s="208">
        <v>0</v>
      </c>
    </row>
    <row r="11" spans="1:73" ht="16" customHeight="1" x14ac:dyDescent="0.55000000000000004">
      <c r="A11" s="218">
        <v>6</v>
      </c>
      <c r="B11" s="203" t="s">
        <v>347</v>
      </c>
      <c r="C11" s="207" t="s">
        <v>268</v>
      </c>
      <c r="D11" s="208">
        <v>211</v>
      </c>
      <c r="E11" s="208">
        <v>20</v>
      </c>
      <c r="F11" s="208">
        <v>12</v>
      </c>
      <c r="G11" s="208">
        <v>7</v>
      </c>
      <c r="H11" s="208">
        <v>7</v>
      </c>
      <c r="I11" s="208">
        <v>0</v>
      </c>
      <c r="J11" s="208">
        <v>5</v>
      </c>
      <c r="K11" s="208">
        <v>0</v>
      </c>
      <c r="L11" s="208">
        <v>3</v>
      </c>
      <c r="M11" s="208">
        <v>3</v>
      </c>
      <c r="N11" s="208">
        <v>0</v>
      </c>
      <c r="O11" s="208">
        <v>2</v>
      </c>
      <c r="P11" s="208">
        <v>1</v>
      </c>
      <c r="Q11" s="208">
        <v>1</v>
      </c>
      <c r="R11" s="208">
        <v>0</v>
      </c>
      <c r="S11" s="208">
        <v>8</v>
      </c>
      <c r="T11" s="208">
        <v>1</v>
      </c>
      <c r="U11" s="208">
        <v>0</v>
      </c>
      <c r="V11" s="208">
        <v>1</v>
      </c>
      <c r="W11" s="208">
        <v>7</v>
      </c>
      <c r="X11" s="208">
        <v>0</v>
      </c>
      <c r="Y11" s="208">
        <v>0</v>
      </c>
      <c r="Z11" s="208">
        <v>0</v>
      </c>
      <c r="AA11" s="208">
        <v>0</v>
      </c>
      <c r="AB11" s="208">
        <v>2</v>
      </c>
      <c r="AC11" s="208">
        <v>1</v>
      </c>
      <c r="AD11" s="208">
        <v>4</v>
      </c>
      <c r="AE11" s="208">
        <v>0</v>
      </c>
      <c r="AF11" s="208">
        <v>189</v>
      </c>
      <c r="AG11" s="208">
        <v>133</v>
      </c>
      <c r="AH11" s="208">
        <v>77</v>
      </c>
      <c r="AI11" s="208">
        <v>73</v>
      </c>
      <c r="AJ11" s="208">
        <v>57</v>
      </c>
      <c r="AK11" s="208">
        <v>23</v>
      </c>
      <c r="AL11" s="208">
        <v>2</v>
      </c>
      <c r="AM11" s="208">
        <v>7</v>
      </c>
      <c r="AN11" s="208">
        <v>19</v>
      </c>
      <c r="AO11" s="208">
        <v>6</v>
      </c>
      <c r="AP11" s="208">
        <v>0</v>
      </c>
      <c r="AQ11" s="208">
        <v>0</v>
      </c>
      <c r="AR11" s="208">
        <v>16</v>
      </c>
      <c r="AS11" s="208">
        <v>15</v>
      </c>
      <c r="AT11" s="208">
        <v>10</v>
      </c>
      <c r="AU11" s="208">
        <v>3</v>
      </c>
      <c r="AV11" s="208">
        <v>2</v>
      </c>
      <c r="AW11" s="208">
        <v>0</v>
      </c>
      <c r="AX11" s="208">
        <v>1</v>
      </c>
      <c r="AY11" s="208">
        <v>1</v>
      </c>
      <c r="AZ11" s="208">
        <v>0</v>
      </c>
      <c r="BA11" s="208">
        <v>4</v>
      </c>
      <c r="BB11" s="208">
        <v>56</v>
      </c>
      <c r="BC11" s="208">
        <v>21</v>
      </c>
      <c r="BD11" s="208">
        <v>11</v>
      </c>
      <c r="BE11" s="208">
        <v>3</v>
      </c>
      <c r="BF11" s="208">
        <v>1</v>
      </c>
      <c r="BG11" s="208">
        <v>6</v>
      </c>
      <c r="BH11" s="208">
        <v>10</v>
      </c>
      <c r="BI11" s="208">
        <v>7</v>
      </c>
      <c r="BJ11" s="208">
        <v>2</v>
      </c>
      <c r="BK11" s="208">
        <v>2</v>
      </c>
      <c r="BL11" s="208">
        <v>6</v>
      </c>
      <c r="BM11" s="208">
        <v>8</v>
      </c>
      <c r="BN11" s="208">
        <v>0</v>
      </c>
      <c r="BO11" s="208">
        <v>56</v>
      </c>
      <c r="BP11" s="208">
        <v>0</v>
      </c>
      <c r="BQ11" s="208">
        <v>0</v>
      </c>
      <c r="BR11" s="208">
        <v>0</v>
      </c>
      <c r="BS11" s="208">
        <v>14</v>
      </c>
      <c r="BT11" s="208">
        <v>9</v>
      </c>
      <c r="BU11" s="208">
        <v>33</v>
      </c>
    </row>
    <row r="12" spans="1:73" ht="16" customHeight="1" x14ac:dyDescent="0.55000000000000004">
      <c r="A12" s="218">
        <v>7</v>
      </c>
      <c r="B12" s="203" t="s">
        <v>348</v>
      </c>
      <c r="C12" s="207" t="s">
        <v>349</v>
      </c>
      <c r="D12" s="208">
        <v>378198</v>
      </c>
      <c r="E12" s="208">
        <v>63737</v>
      </c>
      <c r="F12" s="208">
        <v>30730</v>
      </c>
      <c r="G12" s="208">
        <v>17318</v>
      </c>
      <c r="H12" s="208">
        <v>16960</v>
      </c>
      <c r="I12" s="208">
        <v>358</v>
      </c>
      <c r="J12" s="208">
        <v>13412</v>
      </c>
      <c r="K12" s="208">
        <v>139</v>
      </c>
      <c r="L12" s="208">
        <v>7558</v>
      </c>
      <c r="M12" s="208">
        <v>7414</v>
      </c>
      <c r="N12" s="208">
        <v>144</v>
      </c>
      <c r="O12" s="208">
        <v>5603</v>
      </c>
      <c r="P12" s="208">
        <v>1639</v>
      </c>
      <c r="Q12" s="208">
        <v>3964</v>
      </c>
      <c r="R12" s="208">
        <v>112</v>
      </c>
      <c r="S12" s="208">
        <v>33007</v>
      </c>
      <c r="T12" s="208">
        <v>2489</v>
      </c>
      <c r="U12" s="208">
        <v>511</v>
      </c>
      <c r="V12" s="208">
        <v>1978</v>
      </c>
      <c r="W12" s="208">
        <v>30518</v>
      </c>
      <c r="X12" s="208">
        <v>320</v>
      </c>
      <c r="Y12" s="208">
        <v>837</v>
      </c>
      <c r="Z12" s="208">
        <v>1512</v>
      </c>
      <c r="AA12" s="208">
        <v>2006</v>
      </c>
      <c r="AB12" s="208">
        <v>6402</v>
      </c>
      <c r="AC12" s="208">
        <v>7929</v>
      </c>
      <c r="AD12" s="208">
        <v>10909</v>
      </c>
      <c r="AE12" s="208">
        <v>603</v>
      </c>
      <c r="AF12" s="208">
        <v>313509</v>
      </c>
      <c r="AG12" s="208">
        <v>191776</v>
      </c>
      <c r="AH12" s="208">
        <v>85304</v>
      </c>
      <c r="AI12" s="208">
        <v>81948</v>
      </c>
      <c r="AJ12" s="208">
        <v>72978</v>
      </c>
      <c r="AK12" s="208">
        <v>51835</v>
      </c>
      <c r="AL12" s="208">
        <v>4828</v>
      </c>
      <c r="AM12" s="208">
        <v>1535</v>
      </c>
      <c r="AN12" s="208">
        <v>6402</v>
      </c>
      <c r="AO12" s="208">
        <v>8096</v>
      </c>
      <c r="AP12" s="208">
        <v>182</v>
      </c>
      <c r="AQ12" s="208">
        <v>100</v>
      </c>
      <c r="AR12" s="208">
        <v>8970</v>
      </c>
      <c r="AS12" s="208">
        <v>7265</v>
      </c>
      <c r="AT12" s="208">
        <v>6365</v>
      </c>
      <c r="AU12" s="208">
        <v>543</v>
      </c>
      <c r="AV12" s="208">
        <v>311</v>
      </c>
      <c r="AW12" s="208">
        <v>46</v>
      </c>
      <c r="AX12" s="208">
        <v>1705</v>
      </c>
      <c r="AY12" s="208">
        <v>1386</v>
      </c>
      <c r="AZ12" s="208">
        <v>319</v>
      </c>
      <c r="BA12" s="208">
        <v>3356</v>
      </c>
      <c r="BB12" s="208">
        <v>76587</v>
      </c>
      <c r="BC12" s="208">
        <v>18552</v>
      </c>
      <c r="BD12" s="208">
        <v>13410</v>
      </c>
      <c r="BE12" s="208">
        <v>1527</v>
      </c>
      <c r="BF12" s="208">
        <v>2837</v>
      </c>
      <c r="BG12" s="208">
        <v>778</v>
      </c>
      <c r="BH12" s="208">
        <v>6750</v>
      </c>
      <c r="BI12" s="208">
        <v>17712</v>
      </c>
      <c r="BJ12" s="208">
        <v>13648</v>
      </c>
      <c r="BK12" s="208">
        <v>4193</v>
      </c>
      <c r="BL12" s="208">
        <v>3268</v>
      </c>
      <c r="BM12" s="208">
        <v>12464</v>
      </c>
      <c r="BN12" s="208">
        <v>29885</v>
      </c>
      <c r="BO12" s="208">
        <v>121733</v>
      </c>
      <c r="BP12" s="208">
        <v>16466</v>
      </c>
      <c r="BQ12" s="208">
        <v>2951</v>
      </c>
      <c r="BR12" s="208">
        <v>212</v>
      </c>
      <c r="BS12" s="208">
        <v>18597</v>
      </c>
      <c r="BT12" s="208">
        <v>31454</v>
      </c>
      <c r="BU12" s="208">
        <v>52053</v>
      </c>
    </row>
    <row r="13" spans="1:73" ht="16" customHeight="1" x14ac:dyDescent="0.55000000000000004">
      <c r="A13" s="218">
        <v>8</v>
      </c>
      <c r="B13" s="203" t="s">
        <v>350</v>
      </c>
      <c r="C13" s="207" t="s">
        <v>269</v>
      </c>
      <c r="D13" s="208">
        <v>0</v>
      </c>
      <c r="E13" s="208">
        <v>0</v>
      </c>
      <c r="F13" s="208">
        <v>0</v>
      </c>
      <c r="G13" s="208">
        <v>0</v>
      </c>
      <c r="H13" s="208">
        <v>0</v>
      </c>
      <c r="I13" s="208">
        <v>0</v>
      </c>
      <c r="J13" s="208">
        <v>0</v>
      </c>
      <c r="K13" s="208">
        <v>0</v>
      </c>
      <c r="L13" s="208">
        <v>0</v>
      </c>
      <c r="M13" s="208">
        <v>0</v>
      </c>
      <c r="N13" s="208">
        <v>0</v>
      </c>
      <c r="O13" s="208">
        <v>0</v>
      </c>
      <c r="P13" s="208">
        <v>0</v>
      </c>
      <c r="Q13" s="208">
        <v>0</v>
      </c>
      <c r="R13" s="208">
        <v>0</v>
      </c>
      <c r="S13" s="208">
        <v>0</v>
      </c>
      <c r="T13" s="208">
        <v>0</v>
      </c>
      <c r="U13" s="208">
        <v>0</v>
      </c>
      <c r="V13" s="208">
        <v>0</v>
      </c>
      <c r="W13" s="208">
        <v>0</v>
      </c>
      <c r="X13" s="208">
        <v>0</v>
      </c>
      <c r="Y13" s="208">
        <v>0</v>
      </c>
      <c r="Z13" s="208">
        <v>0</v>
      </c>
      <c r="AA13" s="208">
        <v>0</v>
      </c>
      <c r="AB13" s="208">
        <v>0</v>
      </c>
      <c r="AC13" s="208">
        <v>0</v>
      </c>
      <c r="AD13" s="208">
        <v>0</v>
      </c>
      <c r="AE13" s="208">
        <v>0</v>
      </c>
      <c r="AF13" s="208">
        <v>0</v>
      </c>
      <c r="AG13" s="208">
        <v>0</v>
      </c>
      <c r="AH13" s="208">
        <v>0</v>
      </c>
      <c r="AI13" s="208">
        <v>0</v>
      </c>
      <c r="AJ13" s="208">
        <v>0</v>
      </c>
      <c r="AK13" s="208">
        <v>0</v>
      </c>
      <c r="AL13" s="208">
        <v>0</v>
      </c>
      <c r="AM13" s="208">
        <v>0</v>
      </c>
      <c r="AN13" s="208">
        <v>0</v>
      </c>
      <c r="AO13" s="208">
        <v>0</v>
      </c>
      <c r="AP13" s="208">
        <v>0</v>
      </c>
      <c r="AQ13" s="208">
        <v>0</v>
      </c>
      <c r="AR13" s="208">
        <v>0</v>
      </c>
      <c r="AS13" s="208">
        <v>0</v>
      </c>
      <c r="AT13" s="208">
        <v>0</v>
      </c>
      <c r="AU13" s="208">
        <v>0</v>
      </c>
      <c r="AV13" s="208">
        <v>0</v>
      </c>
      <c r="AW13" s="208">
        <v>0</v>
      </c>
      <c r="AX13" s="208">
        <v>0</v>
      </c>
      <c r="AY13" s="208">
        <v>0</v>
      </c>
      <c r="AZ13" s="208">
        <v>0</v>
      </c>
      <c r="BA13" s="208">
        <v>0</v>
      </c>
      <c r="BB13" s="208">
        <v>0</v>
      </c>
      <c r="BC13" s="208">
        <v>0</v>
      </c>
      <c r="BD13" s="208">
        <v>0</v>
      </c>
      <c r="BE13" s="208">
        <v>0</v>
      </c>
      <c r="BF13" s="208">
        <v>0</v>
      </c>
      <c r="BG13" s="208">
        <v>0</v>
      </c>
      <c r="BH13" s="208">
        <v>0</v>
      </c>
      <c r="BI13" s="208">
        <v>0</v>
      </c>
      <c r="BJ13" s="208">
        <v>0</v>
      </c>
      <c r="BK13" s="208">
        <v>0</v>
      </c>
      <c r="BL13" s="208">
        <v>0</v>
      </c>
      <c r="BM13" s="208">
        <v>0</v>
      </c>
      <c r="BN13" s="208">
        <v>0</v>
      </c>
      <c r="BO13" s="208">
        <v>0</v>
      </c>
      <c r="BP13" s="208">
        <v>0</v>
      </c>
      <c r="BQ13" s="208">
        <v>0</v>
      </c>
      <c r="BR13" s="208">
        <v>0</v>
      </c>
      <c r="BS13" s="208">
        <v>0</v>
      </c>
      <c r="BT13" s="208">
        <v>0</v>
      </c>
      <c r="BU13" s="208">
        <v>0</v>
      </c>
    </row>
    <row r="14" spans="1:73" ht="16" customHeight="1" x14ac:dyDescent="0.55000000000000004">
      <c r="A14" s="218">
        <v>9</v>
      </c>
      <c r="B14" s="203" t="s">
        <v>351</v>
      </c>
      <c r="C14" s="207" t="s">
        <v>352</v>
      </c>
      <c r="D14" s="208">
        <v>0</v>
      </c>
      <c r="E14" s="208">
        <v>0</v>
      </c>
      <c r="F14" s="208">
        <v>0</v>
      </c>
      <c r="G14" s="208">
        <v>0</v>
      </c>
      <c r="H14" s="208">
        <v>0</v>
      </c>
      <c r="I14" s="208">
        <v>0</v>
      </c>
      <c r="J14" s="208">
        <v>0</v>
      </c>
      <c r="K14" s="208">
        <v>0</v>
      </c>
      <c r="L14" s="208">
        <v>0</v>
      </c>
      <c r="M14" s="208">
        <v>0</v>
      </c>
      <c r="N14" s="208">
        <v>0</v>
      </c>
      <c r="O14" s="208">
        <v>0</v>
      </c>
      <c r="P14" s="208">
        <v>0</v>
      </c>
      <c r="Q14" s="208">
        <v>0</v>
      </c>
      <c r="R14" s="208">
        <v>0</v>
      </c>
      <c r="S14" s="208">
        <v>0</v>
      </c>
      <c r="T14" s="208">
        <v>0</v>
      </c>
      <c r="U14" s="208">
        <v>0</v>
      </c>
      <c r="V14" s="208">
        <v>0</v>
      </c>
      <c r="W14" s="208">
        <v>0</v>
      </c>
      <c r="X14" s="208">
        <v>0</v>
      </c>
      <c r="Y14" s="208">
        <v>0</v>
      </c>
      <c r="Z14" s="208">
        <v>0</v>
      </c>
      <c r="AA14" s="208">
        <v>0</v>
      </c>
      <c r="AB14" s="208">
        <v>0</v>
      </c>
      <c r="AC14" s="208">
        <v>0</v>
      </c>
      <c r="AD14" s="208">
        <v>0</v>
      </c>
      <c r="AE14" s="208">
        <v>0</v>
      </c>
      <c r="AF14" s="208">
        <v>0</v>
      </c>
      <c r="AG14" s="208">
        <v>0</v>
      </c>
      <c r="AH14" s="208">
        <v>0</v>
      </c>
      <c r="AI14" s="208">
        <v>0</v>
      </c>
      <c r="AJ14" s="208">
        <v>0</v>
      </c>
      <c r="AK14" s="208">
        <v>0</v>
      </c>
      <c r="AL14" s="208">
        <v>0</v>
      </c>
      <c r="AM14" s="208">
        <v>0</v>
      </c>
      <c r="AN14" s="208">
        <v>0</v>
      </c>
      <c r="AO14" s="208">
        <v>0</v>
      </c>
      <c r="AP14" s="208">
        <v>0</v>
      </c>
      <c r="AQ14" s="208">
        <v>0</v>
      </c>
      <c r="AR14" s="208">
        <v>0</v>
      </c>
      <c r="AS14" s="208">
        <v>0</v>
      </c>
      <c r="AT14" s="208">
        <v>0</v>
      </c>
      <c r="AU14" s="208">
        <v>0</v>
      </c>
      <c r="AV14" s="208">
        <v>0</v>
      </c>
      <c r="AW14" s="208">
        <v>0</v>
      </c>
      <c r="AX14" s="208">
        <v>0</v>
      </c>
      <c r="AY14" s="208">
        <v>0</v>
      </c>
      <c r="AZ14" s="208">
        <v>0</v>
      </c>
      <c r="BA14" s="208">
        <v>0</v>
      </c>
      <c r="BB14" s="208">
        <v>0</v>
      </c>
      <c r="BC14" s="208">
        <v>0</v>
      </c>
      <c r="BD14" s="208">
        <v>0</v>
      </c>
      <c r="BE14" s="208">
        <v>0</v>
      </c>
      <c r="BF14" s="208">
        <v>0</v>
      </c>
      <c r="BG14" s="208">
        <v>0</v>
      </c>
      <c r="BH14" s="208">
        <v>0</v>
      </c>
      <c r="BI14" s="208">
        <v>0</v>
      </c>
      <c r="BJ14" s="208">
        <v>0</v>
      </c>
      <c r="BK14" s="208">
        <v>0</v>
      </c>
      <c r="BL14" s="208">
        <v>0</v>
      </c>
      <c r="BM14" s="208">
        <v>0</v>
      </c>
      <c r="BN14" s="208">
        <v>0</v>
      </c>
      <c r="BO14" s="208">
        <v>0</v>
      </c>
      <c r="BP14" s="208">
        <v>0</v>
      </c>
      <c r="BQ14" s="208">
        <v>0</v>
      </c>
      <c r="BR14" s="208">
        <v>0</v>
      </c>
      <c r="BS14" s="208">
        <v>0</v>
      </c>
      <c r="BT14" s="208">
        <v>0</v>
      </c>
      <c r="BU14" s="208">
        <v>0</v>
      </c>
    </row>
    <row r="15" spans="1:73" ht="16" customHeight="1" x14ac:dyDescent="0.55000000000000004">
      <c r="A15" s="218">
        <v>10</v>
      </c>
      <c r="B15" s="203" t="s">
        <v>353</v>
      </c>
      <c r="C15" s="207" t="s">
        <v>270</v>
      </c>
      <c r="D15" s="208">
        <v>1513</v>
      </c>
      <c r="E15" s="208">
        <v>0</v>
      </c>
      <c r="F15" s="208">
        <v>0</v>
      </c>
      <c r="G15" s="208">
        <v>0</v>
      </c>
      <c r="H15" s="208">
        <v>0</v>
      </c>
      <c r="I15" s="208">
        <v>0</v>
      </c>
      <c r="J15" s="208">
        <v>0</v>
      </c>
      <c r="K15" s="208">
        <v>0</v>
      </c>
      <c r="L15" s="208">
        <v>0</v>
      </c>
      <c r="M15" s="208">
        <v>0</v>
      </c>
      <c r="N15" s="208">
        <v>0</v>
      </c>
      <c r="O15" s="208">
        <v>0</v>
      </c>
      <c r="P15" s="208">
        <v>0</v>
      </c>
      <c r="Q15" s="208">
        <v>0</v>
      </c>
      <c r="R15" s="208">
        <v>0</v>
      </c>
      <c r="S15" s="208">
        <v>0</v>
      </c>
      <c r="T15" s="208">
        <v>0</v>
      </c>
      <c r="U15" s="208">
        <v>0</v>
      </c>
      <c r="V15" s="208">
        <v>0</v>
      </c>
      <c r="W15" s="208">
        <v>0</v>
      </c>
      <c r="X15" s="208">
        <v>0</v>
      </c>
      <c r="Y15" s="208">
        <v>0</v>
      </c>
      <c r="Z15" s="208">
        <v>0</v>
      </c>
      <c r="AA15" s="208">
        <v>0</v>
      </c>
      <c r="AB15" s="208">
        <v>0</v>
      </c>
      <c r="AC15" s="208">
        <v>0</v>
      </c>
      <c r="AD15" s="208">
        <v>0</v>
      </c>
      <c r="AE15" s="208">
        <v>0</v>
      </c>
      <c r="AF15" s="208">
        <v>1513</v>
      </c>
      <c r="AG15" s="208">
        <v>1513</v>
      </c>
      <c r="AH15" s="208">
        <v>0</v>
      </c>
      <c r="AI15" s="208">
        <v>0</v>
      </c>
      <c r="AJ15" s="208">
        <v>0</v>
      </c>
      <c r="AK15" s="208">
        <v>0</v>
      </c>
      <c r="AL15" s="208">
        <v>0</v>
      </c>
      <c r="AM15" s="208">
        <v>0</v>
      </c>
      <c r="AN15" s="208">
        <v>0</v>
      </c>
      <c r="AO15" s="208">
        <v>0</v>
      </c>
      <c r="AP15" s="208">
        <v>0</v>
      </c>
      <c r="AQ15" s="208">
        <v>0</v>
      </c>
      <c r="AR15" s="208">
        <v>0</v>
      </c>
      <c r="AS15" s="208">
        <v>0</v>
      </c>
      <c r="AT15" s="208">
        <v>0</v>
      </c>
      <c r="AU15" s="208">
        <v>0</v>
      </c>
      <c r="AV15" s="208">
        <v>0</v>
      </c>
      <c r="AW15" s="208">
        <v>0</v>
      </c>
      <c r="AX15" s="208">
        <v>0</v>
      </c>
      <c r="AY15" s="208">
        <v>0</v>
      </c>
      <c r="AZ15" s="208">
        <v>0</v>
      </c>
      <c r="BA15" s="208">
        <v>0</v>
      </c>
      <c r="BB15" s="208">
        <v>0</v>
      </c>
      <c r="BC15" s="208">
        <v>0</v>
      </c>
      <c r="BD15" s="208">
        <v>0</v>
      </c>
      <c r="BE15" s="208">
        <v>0</v>
      </c>
      <c r="BF15" s="208">
        <v>0</v>
      </c>
      <c r="BG15" s="208">
        <v>0</v>
      </c>
      <c r="BH15" s="208">
        <v>0</v>
      </c>
      <c r="BI15" s="208">
        <v>0</v>
      </c>
      <c r="BJ15" s="208">
        <v>0</v>
      </c>
      <c r="BK15" s="208">
        <v>0</v>
      </c>
      <c r="BL15" s="208">
        <v>0</v>
      </c>
      <c r="BM15" s="208">
        <v>0</v>
      </c>
      <c r="BN15" s="208">
        <v>1513</v>
      </c>
      <c r="BO15" s="208">
        <v>0</v>
      </c>
      <c r="BP15" s="208">
        <v>0</v>
      </c>
      <c r="BQ15" s="208">
        <v>0</v>
      </c>
      <c r="BR15" s="208">
        <v>0</v>
      </c>
      <c r="BS15" s="208">
        <v>0</v>
      </c>
      <c r="BT15" s="208">
        <v>0</v>
      </c>
      <c r="BU15" s="208">
        <v>0</v>
      </c>
    </row>
    <row r="16" spans="1:73" ht="16" customHeight="1" x14ac:dyDescent="0.55000000000000004">
      <c r="A16" s="218">
        <v>11</v>
      </c>
      <c r="B16" s="203" t="s">
        <v>354</v>
      </c>
      <c r="C16" s="207" t="s">
        <v>271</v>
      </c>
      <c r="D16" s="208">
        <v>0</v>
      </c>
      <c r="E16" s="208">
        <v>0</v>
      </c>
      <c r="F16" s="208">
        <v>0</v>
      </c>
      <c r="G16" s="208">
        <v>0</v>
      </c>
      <c r="H16" s="208">
        <v>0</v>
      </c>
      <c r="I16" s="208">
        <v>0</v>
      </c>
      <c r="J16" s="208">
        <v>0</v>
      </c>
      <c r="K16" s="208">
        <v>0</v>
      </c>
      <c r="L16" s="208">
        <v>0</v>
      </c>
      <c r="M16" s="208">
        <v>0</v>
      </c>
      <c r="N16" s="208">
        <v>0</v>
      </c>
      <c r="O16" s="208">
        <v>0</v>
      </c>
      <c r="P16" s="208">
        <v>0</v>
      </c>
      <c r="Q16" s="208">
        <v>0</v>
      </c>
      <c r="R16" s="208">
        <v>0</v>
      </c>
      <c r="S16" s="208">
        <v>0</v>
      </c>
      <c r="T16" s="208">
        <v>0</v>
      </c>
      <c r="U16" s="208">
        <v>0</v>
      </c>
      <c r="V16" s="208">
        <v>0</v>
      </c>
      <c r="W16" s="208">
        <v>0</v>
      </c>
      <c r="X16" s="208">
        <v>0</v>
      </c>
      <c r="Y16" s="208">
        <v>0</v>
      </c>
      <c r="Z16" s="208">
        <v>0</v>
      </c>
      <c r="AA16" s="208">
        <v>0</v>
      </c>
      <c r="AB16" s="208">
        <v>0</v>
      </c>
      <c r="AC16" s="208">
        <v>0</v>
      </c>
      <c r="AD16" s="208">
        <v>0</v>
      </c>
      <c r="AE16" s="208">
        <v>0</v>
      </c>
      <c r="AF16" s="208">
        <v>0</v>
      </c>
      <c r="AG16" s="208">
        <v>0</v>
      </c>
      <c r="AH16" s="208">
        <v>0</v>
      </c>
      <c r="AI16" s="208">
        <v>0</v>
      </c>
      <c r="AJ16" s="208">
        <v>0</v>
      </c>
      <c r="AK16" s="208">
        <v>0</v>
      </c>
      <c r="AL16" s="208">
        <v>0</v>
      </c>
      <c r="AM16" s="208">
        <v>0</v>
      </c>
      <c r="AN16" s="208">
        <v>0</v>
      </c>
      <c r="AO16" s="208">
        <v>0</v>
      </c>
      <c r="AP16" s="208">
        <v>0</v>
      </c>
      <c r="AQ16" s="208">
        <v>0</v>
      </c>
      <c r="AR16" s="208">
        <v>0</v>
      </c>
      <c r="AS16" s="208">
        <v>0</v>
      </c>
      <c r="AT16" s="208">
        <v>0</v>
      </c>
      <c r="AU16" s="208">
        <v>0</v>
      </c>
      <c r="AV16" s="208">
        <v>0</v>
      </c>
      <c r="AW16" s="208">
        <v>0</v>
      </c>
      <c r="AX16" s="208">
        <v>0</v>
      </c>
      <c r="AY16" s="208">
        <v>0</v>
      </c>
      <c r="AZ16" s="208">
        <v>0</v>
      </c>
      <c r="BA16" s="208">
        <v>0</v>
      </c>
      <c r="BB16" s="208">
        <v>0</v>
      </c>
      <c r="BC16" s="208">
        <v>0</v>
      </c>
      <c r="BD16" s="208">
        <v>0</v>
      </c>
      <c r="BE16" s="208">
        <v>0</v>
      </c>
      <c r="BF16" s="208">
        <v>0</v>
      </c>
      <c r="BG16" s="208">
        <v>0</v>
      </c>
      <c r="BH16" s="208">
        <v>0</v>
      </c>
      <c r="BI16" s="208">
        <v>0</v>
      </c>
      <c r="BJ16" s="208">
        <v>0</v>
      </c>
      <c r="BK16" s="208">
        <v>0</v>
      </c>
      <c r="BL16" s="208">
        <v>0</v>
      </c>
      <c r="BM16" s="208">
        <v>0</v>
      </c>
      <c r="BN16" s="208">
        <v>0</v>
      </c>
      <c r="BO16" s="208">
        <v>0</v>
      </c>
      <c r="BP16" s="208">
        <v>0</v>
      </c>
      <c r="BQ16" s="208">
        <v>0</v>
      </c>
      <c r="BR16" s="208">
        <v>0</v>
      </c>
      <c r="BS16" s="208">
        <v>0</v>
      </c>
      <c r="BT16" s="208">
        <v>0</v>
      </c>
      <c r="BU16" s="208">
        <v>0</v>
      </c>
    </row>
    <row r="17" spans="1:73" ht="16" customHeight="1" x14ac:dyDescent="0.55000000000000004">
      <c r="A17" s="218">
        <v>12</v>
      </c>
      <c r="B17" s="203" t="s">
        <v>355</v>
      </c>
      <c r="C17" s="207" t="s">
        <v>272</v>
      </c>
      <c r="D17" s="208">
        <v>38972</v>
      </c>
      <c r="E17" s="208">
        <v>12649</v>
      </c>
      <c r="F17" s="208">
        <v>7776</v>
      </c>
      <c r="G17" s="208">
        <v>4678</v>
      </c>
      <c r="H17" s="208">
        <v>4590</v>
      </c>
      <c r="I17" s="208">
        <v>88</v>
      </c>
      <c r="J17" s="208">
        <v>3098</v>
      </c>
      <c r="K17" s="208">
        <v>48</v>
      </c>
      <c r="L17" s="208">
        <v>1539</v>
      </c>
      <c r="M17" s="208">
        <v>1518</v>
      </c>
      <c r="N17" s="208">
        <v>21</v>
      </c>
      <c r="O17" s="208">
        <v>1472</v>
      </c>
      <c r="P17" s="208">
        <v>478</v>
      </c>
      <c r="Q17" s="208">
        <v>994</v>
      </c>
      <c r="R17" s="208">
        <v>39</v>
      </c>
      <c r="S17" s="208">
        <v>4873</v>
      </c>
      <c r="T17" s="208">
        <v>319</v>
      </c>
      <c r="U17" s="208">
        <v>9</v>
      </c>
      <c r="V17" s="208">
        <v>310</v>
      </c>
      <c r="W17" s="208">
        <v>4554</v>
      </c>
      <c r="X17" s="208">
        <v>14</v>
      </c>
      <c r="Y17" s="208">
        <v>218</v>
      </c>
      <c r="Z17" s="208">
        <v>45</v>
      </c>
      <c r="AA17" s="208">
        <v>253</v>
      </c>
      <c r="AB17" s="208">
        <v>1753</v>
      </c>
      <c r="AC17" s="208">
        <v>251</v>
      </c>
      <c r="AD17" s="208">
        <v>1901</v>
      </c>
      <c r="AE17" s="208">
        <v>119</v>
      </c>
      <c r="AF17" s="208">
        <v>1737</v>
      </c>
      <c r="AG17" s="208">
        <v>1434</v>
      </c>
      <c r="AH17" s="208">
        <v>276</v>
      </c>
      <c r="AI17" s="208">
        <v>272</v>
      </c>
      <c r="AJ17" s="208">
        <v>236</v>
      </c>
      <c r="AK17" s="208">
        <v>81</v>
      </c>
      <c r="AL17" s="208">
        <v>5</v>
      </c>
      <c r="AM17" s="208">
        <v>12</v>
      </c>
      <c r="AN17" s="208">
        <v>108</v>
      </c>
      <c r="AO17" s="208">
        <v>28</v>
      </c>
      <c r="AP17" s="208">
        <v>1</v>
      </c>
      <c r="AQ17" s="208">
        <v>1</v>
      </c>
      <c r="AR17" s="208">
        <v>36</v>
      </c>
      <c r="AS17" s="208">
        <v>30</v>
      </c>
      <c r="AT17" s="208">
        <v>21</v>
      </c>
      <c r="AU17" s="208">
        <v>6</v>
      </c>
      <c r="AV17" s="208">
        <v>2</v>
      </c>
      <c r="AW17" s="208">
        <v>1</v>
      </c>
      <c r="AX17" s="208">
        <v>6</v>
      </c>
      <c r="AY17" s="208">
        <v>5</v>
      </c>
      <c r="AZ17" s="208">
        <v>1</v>
      </c>
      <c r="BA17" s="208">
        <v>4</v>
      </c>
      <c r="BB17" s="208">
        <v>1149</v>
      </c>
      <c r="BC17" s="208">
        <v>358</v>
      </c>
      <c r="BD17" s="208">
        <v>210</v>
      </c>
      <c r="BE17" s="208">
        <v>39</v>
      </c>
      <c r="BF17" s="208">
        <v>35</v>
      </c>
      <c r="BG17" s="208">
        <v>74</v>
      </c>
      <c r="BH17" s="208">
        <v>658</v>
      </c>
      <c r="BI17" s="208">
        <v>43</v>
      </c>
      <c r="BJ17" s="208">
        <v>1</v>
      </c>
      <c r="BK17" s="208">
        <v>72</v>
      </c>
      <c r="BL17" s="208">
        <v>8</v>
      </c>
      <c r="BM17" s="208">
        <v>9</v>
      </c>
      <c r="BN17" s="208">
        <v>9</v>
      </c>
      <c r="BO17" s="208">
        <v>303</v>
      </c>
      <c r="BP17" s="208">
        <v>113</v>
      </c>
      <c r="BQ17" s="208">
        <v>33</v>
      </c>
      <c r="BR17" s="208">
        <v>10</v>
      </c>
      <c r="BS17" s="208">
        <v>64</v>
      </c>
      <c r="BT17" s="208">
        <v>33</v>
      </c>
      <c r="BU17" s="208">
        <v>50</v>
      </c>
    </row>
    <row r="18" spans="1:73" ht="16" customHeight="1" x14ac:dyDescent="0.55000000000000004">
      <c r="A18" s="218">
        <v>13</v>
      </c>
      <c r="B18" s="203" t="s">
        <v>356</v>
      </c>
      <c r="C18" s="207" t="s">
        <v>357</v>
      </c>
      <c r="D18" s="208">
        <v>139305</v>
      </c>
      <c r="E18" s="208">
        <v>98767</v>
      </c>
      <c r="F18" s="208">
        <v>43798</v>
      </c>
      <c r="G18" s="208">
        <v>20701</v>
      </c>
      <c r="H18" s="208">
        <v>20016</v>
      </c>
      <c r="I18" s="208">
        <v>685</v>
      </c>
      <c r="J18" s="208">
        <v>23097</v>
      </c>
      <c r="K18" s="208">
        <v>447</v>
      </c>
      <c r="L18" s="208">
        <v>13124</v>
      </c>
      <c r="M18" s="208">
        <v>12986</v>
      </c>
      <c r="N18" s="208">
        <v>138</v>
      </c>
      <c r="O18" s="208">
        <v>9186</v>
      </c>
      <c r="P18" s="208">
        <v>4079</v>
      </c>
      <c r="Q18" s="208">
        <v>5107</v>
      </c>
      <c r="R18" s="208">
        <v>340</v>
      </c>
      <c r="S18" s="208">
        <v>54969</v>
      </c>
      <c r="T18" s="208">
        <v>2472</v>
      </c>
      <c r="U18" s="208">
        <v>115</v>
      </c>
      <c r="V18" s="208">
        <v>2357</v>
      </c>
      <c r="W18" s="208">
        <v>52497</v>
      </c>
      <c r="X18" s="208">
        <v>314</v>
      </c>
      <c r="Y18" s="208">
        <v>3357</v>
      </c>
      <c r="Z18" s="208">
        <v>545</v>
      </c>
      <c r="AA18" s="208">
        <v>3836</v>
      </c>
      <c r="AB18" s="208">
        <v>15454</v>
      </c>
      <c r="AC18" s="208">
        <v>4099</v>
      </c>
      <c r="AD18" s="208">
        <v>24322</v>
      </c>
      <c r="AE18" s="208">
        <v>570</v>
      </c>
      <c r="AF18" s="208">
        <v>27142</v>
      </c>
      <c r="AG18" s="208">
        <v>15051</v>
      </c>
      <c r="AH18" s="208">
        <v>7809</v>
      </c>
      <c r="AI18" s="208">
        <v>7480</v>
      </c>
      <c r="AJ18" s="208">
        <v>6076</v>
      </c>
      <c r="AK18" s="208">
        <v>2434</v>
      </c>
      <c r="AL18" s="208">
        <v>171</v>
      </c>
      <c r="AM18" s="208">
        <v>485</v>
      </c>
      <c r="AN18" s="208">
        <v>1857</v>
      </c>
      <c r="AO18" s="208">
        <v>1057</v>
      </c>
      <c r="AP18" s="208">
        <v>25</v>
      </c>
      <c r="AQ18" s="208">
        <v>47</v>
      </c>
      <c r="AR18" s="208">
        <v>1404</v>
      </c>
      <c r="AS18" s="208">
        <v>1269</v>
      </c>
      <c r="AT18" s="208">
        <v>945</v>
      </c>
      <c r="AU18" s="208">
        <v>185</v>
      </c>
      <c r="AV18" s="208">
        <v>120</v>
      </c>
      <c r="AW18" s="208">
        <v>19</v>
      </c>
      <c r="AX18" s="208">
        <v>135</v>
      </c>
      <c r="AY18" s="208">
        <v>108</v>
      </c>
      <c r="AZ18" s="208">
        <v>27</v>
      </c>
      <c r="BA18" s="208">
        <v>329</v>
      </c>
      <c r="BB18" s="208">
        <v>6771</v>
      </c>
      <c r="BC18" s="208">
        <v>2197</v>
      </c>
      <c r="BD18" s="208">
        <v>1346</v>
      </c>
      <c r="BE18" s="208">
        <v>248</v>
      </c>
      <c r="BF18" s="208">
        <v>83</v>
      </c>
      <c r="BG18" s="208">
        <v>520</v>
      </c>
      <c r="BH18" s="208">
        <v>2199</v>
      </c>
      <c r="BI18" s="208">
        <v>685</v>
      </c>
      <c r="BJ18" s="208">
        <v>157</v>
      </c>
      <c r="BK18" s="208">
        <v>229</v>
      </c>
      <c r="BL18" s="208">
        <v>434</v>
      </c>
      <c r="BM18" s="208">
        <v>870</v>
      </c>
      <c r="BN18" s="208">
        <v>471</v>
      </c>
      <c r="BO18" s="208">
        <v>12091</v>
      </c>
      <c r="BP18" s="208">
        <v>1953</v>
      </c>
      <c r="BQ18" s="208">
        <v>1239</v>
      </c>
      <c r="BR18" s="208">
        <v>306</v>
      </c>
      <c r="BS18" s="208">
        <v>2103</v>
      </c>
      <c r="BT18" s="208">
        <v>1667</v>
      </c>
      <c r="BU18" s="208">
        <v>4823</v>
      </c>
    </row>
    <row r="19" spans="1:73" ht="16" customHeight="1" x14ac:dyDescent="0.55000000000000004">
      <c r="A19" s="218">
        <v>14</v>
      </c>
      <c r="B19" s="203" t="s">
        <v>358</v>
      </c>
      <c r="C19" s="207" t="s">
        <v>359</v>
      </c>
      <c r="D19" s="208">
        <v>2068920</v>
      </c>
      <c r="E19" s="208">
        <v>1877110</v>
      </c>
      <c r="F19" s="208">
        <v>1649081</v>
      </c>
      <c r="G19" s="208">
        <v>1257117</v>
      </c>
      <c r="H19" s="208">
        <v>1209908</v>
      </c>
      <c r="I19" s="208">
        <v>47209</v>
      </c>
      <c r="J19" s="208">
        <v>391964</v>
      </c>
      <c r="K19" s="208">
        <v>3596</v>
      </c>
      <c r="L19" s="208">
        <v>158987</v>
      </c>
      <c r="M19" s="208">
        <v>155209</v>
      </c>
      <c r="N19" s="208">
        <v>3778</v>
      </c>
      <c r="O19" s="208">
        <v>224984</v>
      </c>
      <c r="P19" s="208">
        <v>36613</v>
      </c>
      <c r="Q19" s="208">
        <v>188371</v>
      </c>
      <c r="R19" s="208">
        <v>4397</v>
      </c>
      <c r="S19" s="208">
        <v>228029</v>
      </c>
      <c r="T19" s="208">
        <v>53968</v>
      </c>
      <c r="U19" s="208">
        <v>4328</v>
      </c>
      <c r="V19" s="208">
        <v>49640</v>
      </c>
      <c r="W19" s="208">
        <v>174061</v>
      </c>
      <c r="X19" s="208">
        <v>725</v>
      </c>
      <c r="Y19" s="208">
        <v>7780</v>
      </c>
      <c r="Z19" s="208">
        <v>3688</v>
      </c>
      <c r="AA19" s="208">
        <v>31568</v>
      </c>
      <c r="AB19" s="208">
        <v>59929</v>
      </c>
      <c r="AC19" s="208">
        <v>11531</v>
      </c>
      <c r="AD19" s="208">
        <v>57404</v>
      </c>
      <c r="AE19" s="208">
        <v>1436</v>
      </c>
      <c r="AF19" s="208">
        <v>59132</v>
      </c>
      <c r="AG19" s="208">
        <v>22315</v>
      </c>
      <c r="AH19" s="208">
        <v>13091</v>
      </c>
      <c r="AI19" s="208">
        <v>11779</v>
      </c>
      <c r="AJ19" s="208">
        <v>5781</v>
      </c>
      <c r="AK19" s="208">
        <v>2155</v>
      </c>
      <c r="AL19" s="208">
        <v>66</v>
      </c>
      <c r="AM19" s="208">
        <v>333</v>
      </c>
      <c r="AN19" s="208">
        <v>2078</v>
      </c>
      <c r="AO19" s="208">
        <v>1097</v>
      </c>
      <c r="AP19" s="208">
        <v>16</v>
      </c>
      <c r="AQ19" s="208">
        <v>36</v>
      </c>
      <c r="AR19" s="208">
        <v>5998</v>
      </c>
      <c r="AS19" s="208">
        <v>5914</v>
      </c>
      <c r="AT19" s="208">
        <v>5814</v>
      </c>
      <c r="AU19" s="208">
        <v>55</v>
      </c>
      <c r="AV19" s="208">
        <v>37</v>
      </c>
      <c r="AW19" s="208">
        <v>8</v>
      </c>
      <c r="AX19" s="208">
        <v>84</v>
      </c>
      <c r="AY19" s="208">
        <v>67</v>
      </c>
      <c r="AZ19" s="208">
        <v>17</v>
      </c>
      <c r="BA19" s="208">
        <v>1312</v>
      </c>
      <c r="BB19" s="208">
        <v>6321</v>
      </c>
      <c r="BC19" s="208">
        <v>847</v>
      </c>
      <c r="BD19" s="208">
        <v>360</v>
      </c>
      <c r="BE19" s="208">
        <v>52</v>
      </c>
      <c r="BF19" s="208">
        <v>22</v>
      </c>
      <c r="BG19" s="208">
        <v>413</v>
      </c>
      <c r="BH19" s="208">
        <v>2052</v>
      </c>
      <c r="BI19" s="208">
        <v>576</v>
      </c>
      <c r="BJ19" s="208">
        <v>649</v>
      </c>
      <c r="BK19" s="208">
        <v>80</v>
      </c>
      <c r="BL19" s="208">
        <v>2037</v>
      </c>
      <c r="BM19" s="208">
        <v>80</v>
      </c>
      <c r="BN19" s="208">
        <v>2903</v>
      </c>
      <c r="BO19" s="208">
        <v>36817</v>
      </c>
      <c r="BP19" s="208">
        <v>12088</v>
      </c>
      <c r="BQ19" s="208">
        <v>1921</v>
      </c>
      <c r="BR19" s="208">
        <v>325</v>
      </c>
      <c r="BS19" s="208">
        <v>3979</v>
      </c>
      <c r="BT19" s="208">
        <v>6666</v>
      </c>
      <c r="BU19" s="208">
        <v>11838</v>
      </c>
    </row>
    <row r="20" spans="1:73" ht="16" customHeight="1" x14ac:dyDescent="0.55000000000000004">
      <c r="A20" s="218">
        <v>15</v>
      </c>
      <c r="B20" s="203" t="s">
        <v>360</v>
      </c>
      <c r="C20" s="207" t="s">
        <v>273</v>
      </c>
      <c r="D20" s="208">
        <v>526359</v>
      </c>
      <c r="E20" s="208">
        <v>309156</v>
      </c>
      <c r="F20" s="208">
        <v>248635</v>
      </c>
      <c r="G20" s="208">
        <v>152457</v>
      </c>
      <c r="H20" s="208">
        <v>149350</v>
      </c>
      <c r="I20" s="208">
        <v>3107</v>
      </c>
      <c r="J20" s="208">
        <v>96178</v>
      </c>
      <c r="K20" s="208">
        <v>1120</v>
      </c>
      <c r="L20" s="208">
        <v>47549</v>
      </c>
      <c r="M20" s="208">
        <v>46552</v>
      </c>
      <c r="N20" s="208">
        <v>997</v>
      </c>
      <c r="O20" s="208">
        <v>46438</v>
      </c>
      <c r="P20" s="208">
        <v>11890</v>
      </c>
      <c r="Q20" s="208">
        <v>34548</v>
      </c>
      <c r="R20" s="208">
        <v>1071</v>
      </c>
      <c r="S20" s="208">
        <v>60521</v>
      </c>
      <c r="T20" s="208">
        <v>11724</v>
      </c>
      <c r="U20" s="208">
        <v>149</v>
      </c>
      <c r="V20" s="208">
        <v>11575</v>
      </c>
      <c r="W20" s="208">
        <v>48797</v>
      </c>
      <c r="X20" s="208">
        <v>139</v>
      </c>
      <c r="Y20" s="208">
        <v>2817</v>
      </c>
      <c r="Z20" s="208">
        <v>316</v>
      </c>
      <c r="AA20" s="208">
        <v>4838</v>
      </c>
      <c r="AB20" s="208">
        <v>16726</v>
      </c>
      <c r="AC20" s="208">
        <v>3672</v>
      </c>
      <c r="AD20" s="208">
        <v>19657</v>
      </c>
      <c r="AE20" s="208">
        <v>632</v>
      </c>
      <c r="AF20" s="208">
        <v>1838</v>
      </c>
      <c r="AG20" s="208">
        <v>825</v>
      </c>
      <c r="AH20" s="208">
        <v>368</v>
      </c>
      <c r="AI20" s="208">
        <v>349</v>
      </c>
      <c r="AJ20" s="208">
        <v>272</v>
      </c>
      <c r="AK20" s="208">
        <v>114</v>
      </c>
      <c r="AL20" s="208">
        <v>8</v>
      </c>
      <c r="AM20" s="208">
        <v>28</v>
      </c>
      <c r="AN20" s="208">
        <v>92</v>
      </c>
      <c r="AO20" s="208">
        <v>26</v>
      </c>
      <c r="AP20" s="208">
        <v>1</v>
      </c>
      <c r="AQ20" s="208">
        <v>3</v>
      </c>
      <c r="AR20" s="208">
        <v>77</v>
      </c>
      <c r="AS20" s="208">
        <v>68</v>
      </c>
      <c r="AT20" s="208">
        <v>49</v>
      </c>
      <c r="AU20" s="208">
        <v>10</v>
      </c>
      <c r="AV20" s="208">
        <v>7</v>
      </c>
      <c r="AW20" s="208">
        <v>2</v>
      </c>
      <c r="AX20" s="208">
        <v>9</v>
      </c>
      <c r="AY20" s="208">
        <v>6</v>
      </c>
      <c r="AZ20" s="208">
        <v>3</v>
      </c>
      <c r="BA20" s="208">
        <v>19</v>
      </c>
      <c r="BB20" s="208">
        <v>282</v>
      </c>
      <c r="BC20" s="208">
        <v>100</v>
      </c>
      <c r="BD20" s="208">
        <v>55</v>
      </c>
      <c r="BE20" s="208">
        <v>14</v>
      </c>
      <c r="BF20" s="208">
        <v>5</v>
      </c>
      <c r="BG20" s="208">
        <v>26</v>
      </c>
      <c r="BH20" s="208">
        <v>68</v>
      </c>
      <c r="BI20" s="208">
        <v>33</v>
      </c>
      <c r="BJ20" s="208">
        <v>7</v>
      </c>
      <c r="BK20" s="208">
        <v>11</v>
      </c>
      <c r="BL20" s="208">
        <v>28</v>
      </c>
      <c r="BM20" s="208">
        <v>35</v>
      </c>
      <c r="BN20" s="208">
        <v>175</v>
      </c>
      <c r="BO20" s="208">
        <v>1013</v>
      </c>
      <c r="BP20" s="208">
        <v>313</v>
      </c>
      <c r="BQ20" s="208">
        <v>104</v>
      </c>
      <c r="BR20" s="208">
        <v>44</v>
      </c>
      <c r="BS20" s="208">
        <v>143</v>
      </c>
      <c r="BT20" s="208">
        <v>95</v>
      </c>
      <c r="BU20" s="208">
        <v>314</v>
      </c>
    </row>
    <row r="21" spans="1:73" ht="16" customHeight="1" x14ac:dyDescent="0.55000000000000004">
      <c r="A21" s="218">
        <v>16</v>
      </c>
      <c r="B21" s="203" t="s">
        <v>361</v>
      </c>
      <c r="C21" s="207" t="s">
        <v>274</v>
      </c>
      <c r="D21" s="208">
        <v>140318</v>
      </c>
      <c r="E21" s="208">
        <v>116308</v>
      </c>
      <c r="F21" s="208">
        <v>101605</v>
      </c>
      <c r="G21" s="208">
        <v>70264</v>
      </c>
      <c r="H21" s="208">
        <v>68897</v>
      </c>
      <c r="I21" s="208">
        <v>1367</v>
      </c>
      <c r="J21" s="208">
        <v>31341</v>
      </c>
      <c r="K21" s="208">
        <v>484</v>
      </c>
      <c r="L21" s="208">
        <v>15735</v>
      </c>
      <c r="M21" s="208">
        <v>15319</v>
      </c>
      <c r="N21" s="208">
        <v>416</v>
      </c>
      <c r="O21" s="208">
        <v>14786</v>
      </c>
      <c r="P21" s="208">
        <v>4913</v>
      </c>
      <c r="Q21" s="208">
        <v>9873</v>
      </c>
      <c r="R21" s="208">
        <v>336</v>
      </c>
      <c r="S21" s="208">
        <v>14703</v>
      </c>
      <c r="T21" s="208">
        <v>2610</v>
      </c>
      <c r="U21" s="208">
        <v>88</v>
      </c>
      <c r="V21" s="208">
        <v>2522</v>
      </c>
      <c r="W21" s="208">
        <v>12093</v>
      </c>
      <c r="X21" s="208">
        <v>33</v>
      </c>
      <c r="Y21" s="208">
        <v>615</v>
      </c>
      <c r="Z21" s="208">
        <v>53</v>
      </c>
      <c r="AA21" s="208">
        <v>730</v>
      </c>
      <c r="AB21" s="208">
        <v>3570</v>
      </c>
      <c r="AC21" s="208">
        <v>926</v>
      </c>
      <c r="AD21" s="208">
        <v>6021</v>
      </c>
      <c r="AE21" s="208">
        <v>145</v>
      </c>
      <c r="AF21" s="208">
        <v>17</v>
      </c>
      <c r="AG21" s="208">
        <v>11</v>
      </c>
      <c r="AH21" s="208">
        <v>0</v>
      </c>
      <c r="AI21" s="208">
        <v>0</v>
      </c>
      <c r="AJ21" s="208">
        <v>0</v>
      </c>
      <c r="AK21" s="208">
        <v>0</v>
      </c>
      <c r="AL21" s="208">
        <v>0</v>
      </c>
      <c r="AM21" s="208">
        <v>0</v>
      </c>
      <c r="AN21" s="208">
        <v>0</v>
      </c>
      <c r="AO21" s="208">
        <v>0</v>
      </c>
      <c r="AP21" s="208">
        <v>0</v>
      </c>
      <c r="AQ21" s="208">
        <v>0</v>
      </c>
      <c r="AR21" s="208">
        <v>0</v>
      </c>
      <c r="AS21" s="208">
        <v>0</v>
      </c>
      <c r="AT21" s="208">
        <v>0</v>
      </c>
      <c r="AU21" s="208">
        <v>0</v>
      </c>
      <c r="AV21" s="208">
        <v>0</v>
      </c>
      <c r="AW21" s="208">
        <v>0</v>
      </c>
      <c r="AX21" s="208">
        <v>0</v>
      </c>
      <c r="AY21" s="208">
        <v>0</v>
      </c>
      <c r="AZ21" s="208">
        <v>0</v>
      </c>
      <c r="BA21" s="208">
        <v>0</v>
      </c>
      <c r="BB21" s="208">
        <v>9</v>
      </c>
      <c r="BC21" s="208">
        <v>4</v>
      </c>
      <c r="BD21" s="208">
        <v>2</v>
      </c>
      <c r="BE21" s="208">
        <v>1</v>
      </c>
      <c r="BF21" s="208">
        <v>0</v>
      </c>
      <c r="BG21" s="208">
        <v>1</v>
      </c>
      <c r="BH21" s="208">
        <v>1</v>
      </c>
      <c r="BI21" s="208">
        <v>1</v>
      </c>
      <c r="BJ21" s="208">
        <v>0</v>
      </c>
      <c r="BK21" s="208">
        <v>0</v>
      </c>
      <c r="BL21" s="208">
        <v>1</v>
      </c>
      <c r="BM21" s="208">
        <v>2</v>
      </c>
      <c r="BN21" s="208">
        <v>2</v>
      </c>
      <c r="BO21" s="208">
        <v>6</v>
      </c>
      <c r="BP21" s="208">
        <v>3</v>
      </c>
      <c r="BQ21" s="208">
        <v>1</v>
      </c>
      <c r="BR21" s="208">
        <v>2</v>
      </c>
      <c r="BS21" s="208">
        <v>0</v>
      </c>
      <c r="BT21" s="208">
        <v>0</v>
      </c>
      <c r="BU21" s="208">
        <v>0</v>
      </c>
    </row>
    <row r="22" spans="1:73" ht="16" customHeight="1" x14ac:dyDescent="0.55000000000000004">
      <c r="A22" s="218">
        <v>17</v>
      </c>
      <c r="B22" s="203" t="s">
        <v>362</v>
      </c>
      <c r="C22" s="207" t="s">
        <v>275</v>
      </c>
      <c r="D22" s="208">
        <v>20573</v>
      </c>
      <c r="E22" s="208">
        <v>582</v>
      </c>
      <c r="F22" s="208">
        <v>224</v>
      </c>
      <c r="G22" s="208">
        <v>129</v>
      </c>
      <c r="H22" s="208">
        <v>110</v>
      </c>
      <c r="I22" s="208">
        <v>19</v>
      </c>
      <c r="J22" s="208">
        <v>95</v>
      </c>
      <c r="K22" s="208">
        <v>3</v>
      </c>
      <c r="L22" s="208">
        <v>67</v>
      </c>
      <c r="M22" s="208">
        <v>67</v>
      </c>
      <c r="N22" s="208">
        <v>0</v>
      </c>
      <c r="O22" s="208">
        <v>22</v>
      </c>
      <c r="P22" s="208">
        <v>20</v>
      </c>
      <c r="Q22" s="208">
        <v>2</v>
      </c>
      <c r="R22" s="208">
        <v>3</v>
      </c>
      <c r="S22" s="208">
        <v>358</v>
      </c>
      <c r="T22" s="208">
        <v>33</v>
      </c>
      <c r="U22" s="208">
        <v>2</v>
      </c>
      <c r="V22" s="208">
        <v>31</v>
      </c>
      <c r="W22" s="208">
        <v>325</v>
      </c>
      <c r="X22" s="208">
        <v>6</v>
      </c>
      <c r="Y22" s="208">
        <v>13</v>
      </c>
      <c r="Z22" s="208">
        <v>3</v>
      </c>
      <c r="AA22" s="208">
        <v>41</v>
      </c>
      <c r="AB22" s="208">
        <v>80</v>
      </c>
      <c r="AC22" s="208">
        <v>72</v>
      </c>
      <c r="AD22" s="208">
        <v>107</v>
      </c>
      <c r="AE22" s="208">
        <v>3</v>
      </c>
      <c r="AF22" s="208">
        <v>1</v>
      </c>
      <c r="AG22" s="208">
        <v>1</v>
      </c>
      <c r="AH22" s="208">
        <v>0</v>
      </c>
      <c r="AI22" s="208">
        <v>0</v>
      </c>
      <c r="AJ22" s="208">
        <v>0</v>
      </c>
      <c r="AK22" s="208">
        <v>0</v>
      </c>
      <c r="AL22" s="208">
        <v>0</v>
      </c>
      <c r="AM22" s="208">
        <v>0</v>
      </c>
      <c r="AN22" s="208">
        <v>0</v>
      </c>
      <c r="AO22" s="208">
        <v>0</v>
      </c>
      <c r="AP22" s="208">
        <v>0</v>
      </c>
      <c r="AQ22" s="208">
        <v>0</v>
      </c>
      <c r="AR22" s="208">
        <v>0</v>
      </c>
      <c r="AS22" s="208">
        <v>0</v>
      </c>
      <c r="AT22" s="208">
        <v>0</v>
      </c>
      <c r="AU22" s="208">
        <v>0</v>
      </c>
      <c r="AV22" s="208">
        <v>0</v>
      </c>
      <c r="AW22" s="208">
        <v>0</v>
      </c>
      <c r="AX22" s="208">
        <v>0</v>
      </c>
      <c r="AY22" s="208">
        <v>0</v>
      </c>
      <c r="AZ22" s="208">
        <v>0</v>
      </c>
      <c r="BA22" s="208">
        <v>0</v>
      </c>
      <c r="BB22" s="208">
        <v>0</v>
      </c>
      <c r="BC22" s="208">
        <v>0</v>
      </c>
      <c r="BD22" s="208">
        <v>0</v>
      </c>
      <c r="BE22" s="208">
        <v>0</v>
      </c>
      <c r="BF22" s="208">
        <v>0</v>
      </c>
      <c r="BG22" s="208">
        <v>0</v>
      </c>
      <c r="BH22" s="208">
        <v>0</v>
      </c>
      <c r="BI22" s="208">
        <v>0</v>
      </c>
      <c r="BJ22" s="208">
        <v>0</v>
      </c>
      <c r="BK22" s="208">
        <v>0</v>
      </c>
      <c r="BL22" s="208">
        <v>0</v>
      </c>
      <c r="BM22" s="208">
        <v>0</v>
      </c>
      <c r="BN22" s="208">
        <v>1</v>
      </c>
      <c r="BO22" s="208">
        <v>0</v>
      </c>
      <c r="BP22" s="208">
        <v>0</v>
      </c>
      <c r="BQ22" s="208">
        <v>0</v>
      </c>
      <c r="BR22" s="208">
        <v>0</v>
      </c>
      <c r="BS22" s="208">
        <v>0</v>
      </c>
      <c r="BT22" s="208">
        <v>0</v>
      </c>
      <c r="BU22" s="208">
        <v>0</v>
      </c>
    </row>
    <row r="23" spans="1:73" ht="16" customHeight="1" x14ac:dyDescent="0.55000000000000004">
      <c r="A23" s="218">
        <v>18</v>
      </c>
      <c r="B23" s="203" t="s">
        <v>363</v>
      </c>
      <c r="C23" s="207" t="s">
        <v>364</v>
      </c>
      <c r="D23" s="208">
        <v>34769</v>
      </c>
      <c r="E23" s="208">
        <v>18837</v>
      </c>
      <c r="F23" s="208">
        <v>7517</v>
      </c>
      <c r="G23" s="208">
        <v>2223</v>
      </c>
      <c r="H23" s="208">
        <v>2146</v>
      </c>
      <c r="I23" s="208">
        <v>77</v>
      </c>
      <c r="J23" s="208">
        <v>5294</v>
      </c>
      <c r="K23" s="208">
        <v>68</v>
      </c>
      <c r="L23" s="208">
        <v>2749</v>
      </c>
      <c r="M23" s="208">
        <v>2690</v>
      </c>
      <c r="N23" s="208">
        <v>59</v>
      </c>
      <c r="O23" s="208">
        <v>2418</v>
      </c>
      <c r="P23" s="208">
        <v>917</v>
      </c>
      <c r="Q23" s="208">
        <v>1501</v>
      </c>
      <c r="R23" s="208">
        <v>59</v>
      </c>
      <c r="S23" s="208">
        <v>11320</v>
      </c>
      <c r="T23" s="208">
        <v>178</v>
      </c>
      <c r="U23" s="208">
        <v>14</v>
      </c>
      <c r="V23" s="208">
        <v>164</v>
      </c>
      <c r="W23" s="208">
        <v>11142</v>
      </c>
      <c r="X23" s="208">
        <v>118</v>
      </c>
      <c r="Y23" s="208">
        <v>505</v>
      </c>
      <c r="Z23" s="208">
        <v>287</v>
      </c>
      <c r="AA23" s="208">
        <v>744</v>
      </c>
      <c r="AB23" s="208">
        <v>2420</v>
      </c>
      <c r="AC23" s="208">
        <v>1895</v>
      </c>
      <c r="AD23" s="208">
        <v>5019</v>
      </c>
      <c r="AE23" s="208">
        <v>154</v>
      </c>
      <c r="AF23" s="208">
        <v>8697</v>
      </c>
      <c r="AG23" s="208">
        <v>5942</v>
      </c>
      <c r="AH23" s="208">
        <v>2912</v>
      </c>
      <c r="AI23" s="208">
        <v>2840</v>
      </c>
      <c r="AJ23" s="208">
        <v>2183</v>
      </c>
      <c r="AK23" s="208">
        <v>1078</v>
      </c>
      <c r="AL23" s="208">
        <v>51</v>
      </c>
      <c r="AM23" s="208">
        <v>186</v>
      </c>
      <c r="AN23" s="208">
        <v>600</v>
      </c>
      <c r="AO23" s="208">
        <v>251</v>
      </c>
      <c r="AP23" s="208">
        <v>5</v>
      </c>
      <c r="AQ23" s="208">
        <v>12</v>
      </c>
      <c r="AR23" s="208">
        <v>657</v>
      </c>
      <c r="AS23" s="208">
        <v>576</v>
      </c>
      <c r="AT23" s="208">
        <v>491</v>
      </c>
      <c r="AU23" s="208">
        <v>44</v>
      </c>
      <c r="AV23" s="208">
        <v>6</v>
      </c>
      <c r="AW23" s="208">
        <v>35</v>
      </c>
      <c r="AX23" s="208">
        <v>81</v>
      </c>
      <c r="AY23" s="208">
        <v>42</v>
      </c>
      <c r="AZ23" s="208">
        <v>39</v>
      </c>
      <c r="BA23" s="208">
        <v>72</v>
      </c>
      <c r="BB23" s="208">
        <v>2671</v>
      </c>
      <c r="BC23" s="208">
        <v>1321</v>
      </c>
      <c r="BD23" s="208">
        <v>574</v>
      </c>
      <c r="BE23" s="208">
        <v>141</v>
      </c>
      <c r="BF23" s="208">
        <v>354</v>
      </c>
      <c r="BG23" s="208">
        <v>252</v>
      </c>
      <c r="BH23" s="208">
        <v>745</v>
      </c>
      <c r="BI23" s="208">
        <v>248</v>
      </c>
      <c r="BJ23" s="208">
        <v>4</v>
      </c>
      <c r="BK23" s="208">
        <v>46</v>
      </c>
      <c r="BL23" s="208">
        <v>30</v>
      </c>
      <c r="BM23" s="208">
        <v>277</v>
      </c>
      <c r="BN23" s="208">
        <v>359</v>
      </c>
      <c r="BO23" s="208">
        <v>2755</v>
      </c>
      <c r="BP23" s="208">
        <v>631</v>
      </c>
      <c r="BQ23" s="208">
        <v>248</v>
      </c>
      <c r="BR23" s="208">
        <v>81</v>
      </c>
      <c r="BS23" s="208">
        <v>463</v>
      </c>
      <c r="BT23" s="208">
        <v>308</v>
      </c>
      <c r="BU23" s="208">
        <v>1024</v>
      </c>
    </row>
    <row r="24" spans="1:73" ht="16" customHeight="1" x14ac:dyDescent="0.55000000000000004">
      <c r="A24" s="218">
        <v>19</v>
      </c>
      <c r="B24" s="203" t="s">
        <v>365</v>
      </c>
      <c r="C24" s="207" t="s">
        <v>276</v>
      </c>
      <c r="D24" s="208">
        <v>6686</v>
      </c>
      <c r="E24" s="208">
        <v>0</v>
      </c>
      <c r="F24" s="208">
        <v>0</v>
      </c>
      <c r="G24" s="208">
        <v>0</v>
      </c>
      <c r="H24" s="208">
        <v>0</v>
      </c>
      <c r="I24" s="208">
        <v>0</v>
      </c>
      <c r="J24" s="208">
        <v>0</v>
      </c>
      <c r="K24" s="208">
        <v>0</v>
      </c>
      <c r="L24" s="208">
        <v>0</v>
      </c>
      <c r="M24" s="208">
        <v>0</v>
      </c>
      <c r="N24" s="208">
        <v>0</v>
      </c>
      <c r="O24" s="208">
        <v>0</v>
      </c>
      <c r="P24" s="208">
        <v>0</v>
      </c>
      <c r="Q24" s="208">
        <v>0</v>
      </c>
      <c r="R24" s="208">
        <v>0</v>
      </c>
      <c r="S24" s="208">
        <v>0</v>
      </c>
      <c r="T24" s="208">
        <v>0</v>
      </c>
      <c r="U24" s="208">
        <v>0</v>
      </c>
      <c r="V24" s="208">
        <v>0</v>
      </c>
      <c r="W24" s="208">
        <v>0</v>
      </c>
      <c r="X24" s="208">
        <v>0</v>
      </c>
      <c r="Y24" s="208">
        <v>0</v>
      </c>
      <c r="Z24" s="208">
        <v>0</v>
      </c>
      <c r="AA24" s="208">
        <v>0</v>
      </c>
      <c r="AB24" s="208">
        <v>0</v>
      </c>
      <c r="AC24" s="208">
        <v>0</v>
      </c>
      <c r="AD24" s="208">
        <v>0</v>
      </c>
      <c r="AE24" s="208">
        <v>0</v>
      </c>
      <c r="AF24" s="208">
        <v>6686</v>
      </c>
      <c r="AG24" s="208">
        <v>5010</v>
      </c>
      <c r="AH24" s="208">
        <v>1829</v>
      </c>
      <c r="AI24" s="208">
        <v>1805</v>
      </c>
      <c r="AJ24" s="208">
        <v>1692</v>
      </c>
      <c r="AK24" s="208">
        <v>839</v>
      </c>
      <c r="AL24" s="208">
        <v>22</v>
      </c>
      <c r="AM24" s="208">
        <v>28</v>
      </c>
      <c r="AN24" s="208">
        <v>789</v>
      </c>
      <c r="AO24" s="208">
        <v>11</v>
      </c>
      <c r="AP24" s="208">
        <v>2</v>
      </c>
      <c r="AQ24" s="208">
        <v>1</v>
      </c>
      <c r="AR24" s="208">
        <v>113</v>
      </c>
      <c r="AS24" s="208">
        <v>81</v>
      </c>
      <c r="AT24" s="208">
        <v>9</v>
      </c>
      <c r="AU24" s="208">
        <v>68</v>
      </c>
      <c r="AV24" s="208">
        <v>4</v>
      </c>
      <c r="AW24" s="208">
        <v>0</v>
      </c>
      <c r="AX24" s="208">
        <v>32</v>
      </c>
      <c r="AY24" s="208">
        <v>25</v>
      </c>
      <c r="AZ24" s="208">
        <v>7</v>
      </c>
      <c r="BA24" s="208">
        <v>24</v>
      </c>
      <c r="BB24" s="208">
        <v>1182</v>
      </c>
      <c r="BC24" s="208">
        <v>674</v>
      </c>
      <c r="BD24" s="208">
        <v>547</v>
      </c>
      <c r="BE24" s="208">
        <v>63</v>
      </c>
      <c r="BF24" s="208">
        <v>19</v>
      </c>
      <c r="BG24" s="208">
        <v>45</v>
      </c>
      <c r="BH24" s="208">
        <v>225</v>
      </c>
      <c r="BI24" s="208">
        <v>162</v>
      </c>
      <c r="BJ24" s="208">
        <v>17</v>
      </c>
      <c r="BK24" s="208">
        <v>0</v>
      </c>
      <c r="BL24" s="208">
        <v>91</v>
      </c>
      <c r="BM24" s="208">
        <v>13</v>
      </c>
      <c r="BN24" s="208">
        <v>1999</v>
      </c>
      <c r="BO24" s="208">
        <v>1676</v>
      </c>
      <c r="BP24" s="208">
        <v>1155</v>
      </c>
      <c r="BQ24" s="208">
        <v>69</v>
      </c>
      <c r="BR24" s="208">
        <v>34</v>
      </c>
      <c r="BS24" s="208">
        <v>124</v>
      </c>
      <c r="BT24" s="208">
        <v>47</v>
      </c>
      <c r="BU24" s="208">
        <v>247</v>
      </c>
    </row>
    <row r="25" spans="1:73" ht="16" customHeight="1" x14ac:dyDescent="0.55000000000000004">
      <c r="A25" s="218">
        <v>20</v>
      </c>
      <c r="B25" s="203" t="s">
        <v>366</v>
      </c>
      <c r="C25" s="207" t="s">
        <v>367</v>
      </c>
      <c r="D25" s="208">
        <v>20907</v>
      </c>
      <c r="E25" s="208">
        <v>4848</v>
      </c>
      <c r="F25" s="208">
        <v>2281</v>
      </c>
      <c r="G25" s="208">
        <v>847</v>
      </c>
      <c r="H25" s="208">
        <v>822</v>
      </c>
      <c r="I25" s="208">
        <v>25</v>
      </c>
      <c r="J25" s="208">
        <v>1434</v>
      </c>
      <c r="K25" s="208">
        <v>22</v>
      </c>
      <c r="L25" s="208">
        <v>1235</v>
      </c>
      <c r="M25" s="208">
        <v>1233</v>
      </c>
      <c r="N25" s="208">
        <v>2</v>
      </c>
      <c r="O25" s="208">
        <v>157</v>
      </c>
      <c r="P25" s="208">
        <v>104</v>
      </c>
      <c r="Q25" s="208">
        <v>53</v>
      </c>
      <c r="R25" s="208">
        <v>20</v>
      </c>
      <c r="S25" s="208">
        <v>2567</v>
      </c>
      <c r="T25" s="208">
        <v>76</v>
      </c>
      <c r="U25" s="208">
        <v>6</v>
      </c>
      <c r="V25" s="208">
        <v>70</v>
      </c>
      <c r="W25" s="208">
        <v>2491</v>
      </c>
      <c r="X25" s="208">
        <v>31</v>
      </c>
      <c r="Y25" s="208">
        <v>161</v>
      </c>
      <c r="Z25" s="208">
        <v>135</v>
      </c>
      <c r="AA25" s="208">
        <v>202</v>
      </c>
      <c r="AB25" s="208">
        <v>878</v>
      </c>
      <c r="AC25" s="208">
        <v>356</v>
      </c>
      <c r="AD25" s="208">
        <v>702</v>
      </c>
      <c r="AE25" s="208">
        <v>26</v>
      </c>
      <c r="AF25" s="208">
        <v>15149</v>
      </c>
      <c r="AG25" s="208">
        <v>7935</v>
      </c>
      <c r="AH25" s="208">
        <v>4072</v>
      </c>
      <c r="AI25" s="208">
        <v>3989</v>
      </c>
      <c r="AJ25" s="208">
        <v>3624</v>
      </c>
      <c r="AK25" s="208">
        <v>1756</v>
      </c>
      <c r="AL25" s="208">
        <v>62</v>
      </c>
      <c r="AM25" s="208">
        <v>111</v>
      </c>
      <c r="AN25" s="208">
        <v>1612</v>
      </c>
      <c r="AO25" s="208">
        <v>74</v>
      </c>
      <c r="AP25" s="208">
        <v>5</v>
      </c>
      <c r="AQ25" s="208">
        <v>4</v>
      </c>
      <c r="AR25" s="208">
        <v>365</v>
      </c>
      <c r="AS25" s="208">
        <v>290</v>
      </c>
      <c r="AT25" s="208">
        <v>122</v>
      </c>
      <c r="AU25" s="208">
        <v>145</v>
      </c>
      <c r="AV25" s="208">
        <v>21</v>
      </c>
      <c r="AW25" s="208">
        <v>2</v>
      </c>
      <c r="AX25" s="208">
        <v>75</v>
      </c>
      <c r="AY25" s="208">
        <v>60</v>
      </c>
      <c r="AZ25" s="208">
        <v>15</v>
      </c>
      <c r="BA25" s="208">
        <v>83</v>
      </c>
      <c r="BB25" s="208">
        <v>3115</v>
      </c>
      <c r="BC25" s="208">
        <v>1482</v>
      </c>
      <c r="BD25" s="208">
        <v>1089</v>
      </c>
      <c r="BE25" s="208">
        <v>163</v>
      </c>
      <c r="BF25" s="208">
        <v>49</v>
      </c>
      <c r="BG25" s="208">
        <v>181</v>
      </c>
      <c r="BH25" s="208">
        <v>685</v>
      </c>
      <c r="BI25" s="208">
        <v>394</v>
      </c>
      <c r="BJ25" s="208">
        <v>58</v>
      </c>
      <c r="BK25" s="208">
        <v>46</v>
      </c>
      <c r="BL25" s="208">
        <v>265</v>
      </c>
      <c r="BM25" s="208">
        <v>185</v>
      </c>
      <c r="BN25" s="208">
        <v>748</v>
      </c>
      <c r="BO25" s="208">
        <v>7214</v>
      </c>
      <c r="BP25" s="208">
        <v>3733</v>
      </c>
      <c r="BQ25" s="208">
        <v>418</v>
      </c>
      <c r="BR25" s="208">
        <v>174</v>
      </c>
      <c r="BS25" s="208">
        <v>839</v>
      </c>
      <c r="BT25" s="208">
        <v>346</v>
      </c>
      <c r="BU25" s="208">
        <v>1704</v>
      </c>
    </row>
    <row r="26" spans="1:73" ht="16" customHeight="1" x14ac:dyDescent="0.55000000000000004">
      <c r="A26" s="218">
        <v>21</v>
      </c>
      <c r="B26" s="203" t="s">
        <v>368</v>
      </c>
      <c r="C26" s="207" t="s">
        <v>369</v>
      </c>
      <c r="D26" s="208">
        <v>0</v>
      </c>
      <c r="E26" s="208">
        <v>0</v>
      </c>
      <c r="F26" s="208">
        <v>0</v>
      </c>
      <c r="G26" s="208">
        <v>0</v>
      </c>
      <c r="H26" s="208">
        <v>0</v>
      </c>
      <c r="I26" s="208">
        <v>0</v>
      </c>
      <c r="J26" s="208">
        <v>0</v>
      </c>
      <c r="K26" s="208">
        <v>0</v>
      </c>
      <c r="L26" s="208">
        <v>0</v>
      </c>
      <c r="M26" s="208">
        <v>0</v>
      </c>
      <c r="N26" s="208">
        <v>0</v>
      </c>
      <c r="O26" s="208">
        <v>0</v>
      </c>
      <c r="P26" s="208">
        <v>0</v>
      </c>
      <c r="Q26" s="208">
        <v>0</v>
      </c>
      <c r="R26" s="208">
        <v>0</v>
      </c>
      <c r="S26" s="208">
        <v>0</v>
      </c>
      <c r="T26" s="208">
        <v>0</v>
      </c>
      <c r="U26" s="208">
        <v>0</v>
      </c>
      <c r="V26" s="208">
        <v>0</v>
      </c>
      <c r="W26" s="208">
        <v>0</v>
      </c>
      <c r="X26" s="208">
        <v>0</v>
      </c>
      <c r="Y26" s="208">
        <v>0</v>
      </c>
      <c r="Z26" s="208">
        <v>0</v>
      </c>
      <c r="AA26" s="208">
        <v>0</v>
      </c>
      <c r="AB26" s="208">
        <v>0</v>
      </c>
      <c r="AC26" s="208">
        <v>0</v>
      </c>
      <c r="AD26" s="208">
        <v>0</v>
      </c>
      <c r="AE26" s="208">
        <v>0</v>
      </c>
      <c r="AF26" s="208">
        <v>0</v>
      </c>
      <c r="AG26" s="208">
        <v>0</v>
      </c>
      <c r="AH26" s="208">
        <v>0</v>
      </c>
      <c r="AI26" s="208">
        <v>0</v>
      </c>
      <c r="AJ26" s="208">
        <v>0</v>
      </c>
      <c r="AK26" s="208">
        <v>0</v>
      </c>
      <c r="AL26" s="208">
        <v>0</v>
      </c>
      <c r="AM26" s="208">
        <v>0</v>
      </c>
      <c r="AN26" s="208">
        <v>0</v>
      </c>
      <c r="AO26" s="208">
        <v>0</v>
      </c>
      <c r="AP26" s="208">
        <v>0</v>
      </c>
      <c r="AQ26" s="208">
        <v>0</v>
      </c>
      <c r="AR26" s="208">
        <v>0</v>
      </c>
      <c r="AS26" s="208">
        <v>0</v>
      </c>
      <c r="AT26" s="208">
        <v>0</v>
      </c>
      <c r="AU26" s="208">
        <v>0</v>
      </c>
      <c r="AV26" s="208">
        <v>0</v>
      </c>
      <c r="AW26" s="208">
        <v>0</v>
      </c>
      <c r="AX26" s="208">
        <v>0</v>
      </c>
      <c r="AY26" s="208">
        <v>0</v>
      </c>
      <c r="AZ26" s="208">
        <v>0</v>
      </c>
      <c r="BA26" s="208">
        <v>0</v>
      </c>
      <c r="BB26" s="208">
        <v>0</v>
      </c>
      <c r="BC26" s="208">
        <v>0</v>
      </c>
      <c r="BD26" s="208">
        <v>0</v>
      </c>
      <c r="BE26" s="208">
        <v>0</v>
      </c>
      <c r="BF26" s="208">
        <v>0</v>
      </c>
      <c r="BG26" s="208">
        <v>0</v>
      </c>
      <c r="BH26" s="208">
        <v>0</v>
      </c>
      <c r="BI26" s="208">
        <v>0</v>
      </c>
      <c r="BJ26" s="208">
        <v>0</v>
      </c>
      <c r="BK26" s="208">
        <v>0</v>
      </c>
      <c r="BL26" s="208">
        <v>0</v>
      </c>
      <c r="BM26" s="208">
        <v>0</v>
      </c>
      <c r="BN26" s="208">
        <v>0</v>
      </c>
      <c r="BO26" s="208">
        <v>0</v>
      </c>
      <c r="BP26" s="208">
        <v>0</v>
      </c>
      <c r="BQ26" s="208">
        <v>0</v>
      </c>
      <c r="BR26" s="208">
        <v>0</v>
      </c>
      <c r="BS26" s="208">
        <v>0</v>
      </c>
      <c r="BT26" s="208">
        <v>0</v>
      </c>
      <c r="BU26" s="208">
        <v>0</v>
      </c>
    </row>
    <row r="27" spans="1:73" ht="16" customHeight="1" x14ac:dyDescent="0.55000000000000004">
      <c r="A27" s="218">
        <v>22</v>
      </c>
      <c r="B27" s="203" t="s">
        <v>370</v>
      </c>
      <c r="C27" s="207" t="s">
        <v>371</v>
      </c>
      <c r="D27" s="208">
        <v>3626</v>
      </c>
      <c r="E27" s="208">
        <v>1682</v>
      </c>
      <c r="F27" s="208">
        <v>1563</v>
      </c>
      <c r="G27" s="208">
        <v>1259</v>
      </c>
      <c r="H27" s="208">
        <v>1228</v>
      </c>
      <c r="I27" s="208">
        <v>31</v>
      </c>
      <c r="J27" s="208">
        <v>304</v>
      </c>
      <c r="K27" s="208">
        <v>0</v>
      </c>
      <c r="L27" s="208">
        <v>1</v>
      </c>
      <c r="M27" s="208">
        <v>1</v>
      </c>
      <c r="N27" s="208">
        <v>0</v>
      </c>
      <c r="O27" s="208">
        <v>303</v>
      </c>
      <c r="P27" s="208">
        <v>0</v>
      </c>
      <c r="Q27" s="208">
        <v>303</v>
      </c>
      <c r="R27" s="208">
        <v>0</v>
      </c>
      <c r="S27" s="208">
        <v>119</v>
      </c>
      <c r="T27" s="208">
        <v>119</v>
      </c>
      <c r="U27" s="208">
        <v>23</v>
      </c>
      <c r="V27" s="208">
        <v>96</v>
      </c>
      <c r="W27" s="208">
        <v>0</v>
      </c>
      <c r="X27" s="208">
        <v>0</v>
      </c>
      <c r="Y27" s="208">
        <v>0</v>
      </c>
      <c r="Z27" s="208">
        <v>0</v>
      </c>
      <c r="AA27" s="208">
        <v>0</v>
      </c>
      <c r="AB27" s="208">
        <v>0</v>
      </c>
      <c r="AC27" s="208">
        <v>0</v>
      </c>
      <c r="AD27" s="208">
        <v>0</v>
      </c>
      <c r="AE27" s="208">
        <v>0</v>
      </c>
      <c r="AF27" s="208">
        <v>3</v>
      </c>
      <c r="AG27" s="208">
        <v>3</v>
      </c>
      <c r="AH27" s="208">
        <v>0</v>
      </c>
      <c r="AI27" s="208">
        <v>0</v>
      </c>
      <c r="AJ27" s="208">
        <v>0</v>
      </c>
      <c r="AK27" s="208">
        <v>0</v>
      </c>
      <c r="AL27" s="208">
        <v>0</v>
      </c>
      <c r="AM27" s="208">
        <v>0</v>
      </c>
      <c r="AN27" s="208">
        <v>0</v>
      </c>
      <c r="AO27" s="208">
        <v>0</v>
      </c>
      <c r="AP27" s="208">
        <v>0</v>
      </c>
      <c r="AQ27" s="208">
        <v>0</v>
      </c>
      <c r="AR27" s="208">
        <v>0</v>
      </c>
      <c r="AS27" s="208">
        <v>0</v>
      </c>
      <c r="AT27" s="208">
        <v>0</v>
      </c>
      <c r="AU27" s="208">
        <v>0</v>
      </c>
      <c r="AV27" s="208">
        <v>0</v>
      </c>
      <c r="AW27" s="208">
        <v>0</v>
      </c>
      <c r="AX27" s="208">
        <v>0</v>
      </c>
      <c r="AY27" s="208">
        <v>0</v>
      </c>
      <c r="AZ27" s="208">
        <v>0</v>
      </c>
      <c r="BA27" s="208">
        <v>0</v>
      </c>
      <c r="BB27" s="208">
        <v>0</v>
      </c>
      <c r="BC27" s="208">
        <v>0</v>
      </c>
      <c r="BD27" s="208">
        <v>0</v>
      </c>
      <c r="BE27" s="208">
        <v>0</v>
      </c>
      <c r="BF27" s="208">
        <v>0</v>
      </c>
      <c r="BG27" s="208">
        <v>0</v>
      </c>
      <c r="BH27" s="208">
        <v>0</v>
      </c>
      <c r="BI27" s="208">
        <v>0</v>
      </c>
      <c r="BJ27" s="208">
        <v>0</v>
      </c>
      <c r="BK27" s="208">
        <v>0</v>
      </c>
      <c r="BL27" s="208">
        <v>0</v>
      </c>
      <c r="BM27" s="208">
        <v>0</v>
      </c>
      <c r="BN27" s="208">
        <v>3</v>
      </c>
      <c r="BO27" s="208">
        <v>0</v>
      </c>
      <c r="BP27" s="208">
        <v>0</v>
      </c>
      <c r="BQ27" s="208">
        <v>0</v>
      </c>
      <c r="BR27" s="208">
        <v>0</v>
      </c>
      <c r="BS27" s="208">
        <v>0</v>
      </c>
      <c r="BT27" s="208">
        <v>0</v>
      </c>
      <c r="BU27" s="208">
        <v>0</v>
      </c>
    </row>
    <row r="28" spans="1:73" ht="16" customHeight="1" x14ac:dyDescent="0.55000000000000004">
      <c r="A28" s="218">
        <v>23</v>
      </c>
      <c r="B28" s="203" t="s">
        <v>372</v>
      </c>
      <c r="C28" s="207" t="s">
        <v>277</v>
      </c>
      <c r="D28" s="208">
        <v>1</v>
      </c>
      <c r="E28" s="208">
        <v>1</v>
      </c>
      <c r="F28" s="208">
        <v>1</v>
      </c>
      <c r="G28" s="208">
        <v>1</v>
      </c>
      <c r="H28" s="208">
        <v>1</v>
      </c>
      <c r="I28" s="208">
        <v>0</v>
      </c>
      <c r="J28" s="208">
        <v>0</v>
      </c>
      <c r="K28" s="208">
        <v>0</v>
      </c>
      <c r="L28" s="208">
        <v>0</v>
      </c>
      <c r="M28" s="208">
        <v>0</v>
      </c>
      <c r="N28" s="208">
        <v>0</v>
      </c>
      <c r="O28" s="208">
        <v>0</v>
      </c>
      <c r="P28" s="208">
        <v>0</v>
      </c>
      <c r="Q28" s="208">
        <v>0</v>
      </c>
      <c r="R28" s="208">
        <v>0</v>
      </c>
      <c r="S28" s="208">
        <v>0</v>
      </c>
      <c r="T28" s="208">
        <v>0</v>
      </c>
      <c r="U28" s="208">
        <v>0</v>
      </c>
      <c r="V28" s="208">
        <v>0</v>
      </c>
      <c r="W28" s="208">
        <v>0</v>
      </c>
      <c r="X28" s="208">
        <v>0</v>
      </c>
      <c r="Y28" s="208">
        <v>0</v>
      </c>
      <c r="Z28" s="208">
        <v>0</v>
      </c>
      <c r="AA28" s="208">
        <v>0</v>
      </c>
      <c r="AB28" s="208">
        <v>0</v>
      </c>
      <c r="AC28" s="208">
        <v>0</v>
      </c>
      <c r="AD28" s="208">
        <v>0</v>
      </c>
      <c r="AE28" s="208">
        <v>0</v>
      </c>
      <c r="AF28" s="208">
        <v>0</v>
      </c>
      <c r="AG28" s="208">
        <v>0</v>
      </c>
      <c r="AH28" s="208">
        <v>0</v>
      </c>
      <c r="AI28" s="208">
        <v>0</v>
      </c>
      <c r="AJ28" s="208">
        <v>0</v>
      </c>
      <c r="AK28" s="208">
        <v>0</v>
      </c>
      <c r="AL28" s="208">
        <v>0</v>
      </c>
      <c r="AM28" s="208">
        <v>0</v>
      </c>
      <c r="AN28" s="208">
        <v>0</v>
      </c>
      <c r="AO28" s="208">
        <v>0</v>
      </c>
      <c r="AP28" s="208">
        <v>0</v>
      </c>
      <c r="AQ28" s="208">
        <v>0</v>
      </c>
      <c r="AR28" s="208">
        <v>0</v>
      </c>
      <c r="AS28" s="208">
        <v>0</v>
      </c>
      <c r="AT28" s="208">
        <v>0</v>
      </c>
      <c r="AU28" s="208">
        <v>0</v>
      </c>
      <c r="AV28" s="208">
        <v>0</v>
      </c>
      <c r="AW28" s="208">
        <v>0</v>
      </c>
      <c r="AX28" s="208">
        <v>0</v>
      </c>
      <c r="AY28" s="208">
        <v>0</v>
      </c>
      <c r="AZ28" s="208">
        <v>0</v>
      </c>
      <c r="BA28" s="208">
        <v>0</v>
      </c>
      <c r="BB28" s="208">
        <v>0</v>
      </c>
      <c r="BC28" s="208">
        <v>0</v>
      </c>
      <c r="BD28" s="208">
        <v>0</v>
      </c>
      <c r="BE28" s="208">
        <v>0</v>
      </c>
      <c r="BF28" s="208">
        <v>0</v>
      </c>
      <c r="BG28" s="208">
        <v>0</v>
      </c>
      <c r="BH28" s="208">
        <v>0</v>
      </c>
      <c r="BI28" s="208">
        <v>0</v>
      </c>
      <c r="BJ28" s="208">
        <v>0</v>
      </c>
      <c r="BK28" s="208">
        <v>0</v>
      </c>
      <c r="BL28" s="208">
        <v>0</v>
      </c>
      <c r="BM28" s="208">
        <v>0</v>
      </c>
      <c r="BN28" s="208">
        <v>0</v>
      </c>
      <c r="BO28" s="208">
        <v>0</v>
      </c>
      <c r="BP28" s="208">
        <v>0</v>
      </c>
      <c r="BQ28" s="208">
        <v>0</v>
      </c>
      <c r="BR28" s="208">
        <v>0</v>
      </c>
      <c r="BS28" s="208">
        <v>0</v>
      </c>
      <c r="BT28" s="208">
        <v>0</v>
      </c>
      <c r="BU28" s="208">
        <v>0</v>
      </c>
    </row>
    <row r="29" spans="1:73" ht="16" customHeight="1" x14ac:dyDescent="0.55000000000000004">
      <c r="A29" s="218">
        <v>24</v>
      </c>
      <c r="B29" s="203" t="s">
        <v>373</v>
      </c>
      <c r="C29" s="207" t="s">
        <v>278</v>
      </c>
      <c r="D29" s="208">
        <v>0</v>
      </c>
      <c r="E29" s="208">
        <v>0</v>
      </c>
      <c r="F29" s="208">
        <v>0</v>
      </c>
      <c r="G29" s="208">
        <v>0</v>
      </c>
      <c r="H29" s="208">
        <v>0</v>
      </c>
      <c r="I29" s="208">
        <v>0</v>
      </c>
      <c r="J29" s="208">
        <v>0</v>
      </c>
      <c r="K29" s="208">
        <v>0</v>
      </c>
      <c r="L29" s="208">
        <v>0</v>
      </c>
      <c r="M29" s="208">
        <v>0</v>
      </c>
      <c r="N29" s="208">
        <v>0</v>
      </c>
      <c r="O29" s="208">
        <v>0</v>
      </c>
      <c r="P29" s="208">
        <v>0</v>
      </c>
      <c r="Q29" s="208">
        <v>0</v>
      </c>
      <c r="R29" s="208">
        <v>0</v>
      </c>
      <c r="S29" s="208">
        <v>0</v>
      </c>
      <c r="T29" s="208">
        <v>0</v>
      </c>
      <c r="U29" s="208">
        <v>0</v>
      </c>
      <c r="V29" s="208">
        <v>0</v>
      </c>
      <c r="W29" s="208">
        <v>0</v>
      </c>
      <c r="X29" s="208">
        <v>0</v>
      </c>
      <c r="Y29" s="208">
        <v>0</v>
      </c>
      <c r="Z29" s="208">
        <v>0</v>
      </c>
      <c r="AA29" s="208">
        <v>0</v>
      </c>
      <c r="AB29" s="208">
        <v>0</v>
      </c>
      <c r="AC29" s="208">
        <v>0</v>
      </c>
      <c r="AD29" s="208">
        <v>0</v>
      </c>
      <c r="AE29" s="208">
        <v>0</v>
      </c>
      <c r="AF29" s="208">
        <v>0</v>
      </c>
      <c r="AG29" s="208">
        <v>0</v>
      </c>
      <c r="AH29" s="208">
        <v>0</v>
      </c>
      <c r="AI29" s="208">
        <v>0</v>
      </c>
      <c r="AJ29" s="208">
        <v>0</v>
      </c>
      <c r="AK29" s="208">
        <v>0</v>
      </c>
      <c r="AL29" s="208">
        <v>0</v>
      </c>
      <c r="AM29" s="208">
        <v>0</v>
      </c>
      <c r="AN29" s="208">
        <v>0</v>
      </c>
      <c r="AO29" s="208">
        <v>0</v>
      </c>
      <c r="AP29" s="208">
        <v>0</v>
      </c>
      <c r="AQ29" s="208">
        <v>0</v>
      </c>
      <c r="AR29" s="208">
        <v>0</v>
      </c>
      <c r="AS29" s="208">
        <v>0</v>
      </c>
      <c r="AT29" s="208">
        <v>0</v>
      </c>
      <c r="AU29" s="208">
        <v>0</v>
      </c>
      <c r="AV29" s="208">
        <v>0</v>
      </c>
      <c r="AW29" s="208">
        <v>0</v>
      </c>
      <c r="AX29" s="208">
        <v>0</v>
      </c>
      <c r="AY29" s="208">
        <v>0</v>
      </c>
      <c r="AZ29" s="208">
        <v>0</v>
      </c>
      <c r="BA29" s="208">
        <v>0</v>
      </c>
      <c r="BB29" s="208">
        <v>0</v>
      </c>
      <c r="BC29" s="208">
        <v>0</v>
      </c>
      <c r="BD29" s="208">
        <v>0</v>
      </c>
      <c r="BE29" s="208">
        <v>0</v>
      </c>
      <c r="BF29" s="208">
        <v>0</v>
      </c>
      <c r="BG29" s="208">
        <v>0</v>
      </c>
      <c r="BH29" s="208">
        <v>0</v>
      </c>
      <c r="BI29" s="208">
        <v>0</v>
      </c>
      <c r="BJ29" s="208">
        <v>0</v>
      </c>
      <c r="BK29" s="208">
        <v>0</v>
      </c>
      <c r="BL29" s="208">
        <v>0</v>
      </c>
      <c r="BM29" s="208">
        <v>0</v>
      </c>
      <c r="BN29" s="208">
        <v>0</v>
      </c>
      <c r="BO29" s="208">
        <v>0</v>
      </c>
      <c r="BP29" s="208">
        <v>0</v>
      </c>
      <c r="BQ29" s="208">
        <v>0</v>
      </c>
      <c r="BR29" s="208">
        <v>0</v>
      </c>
      <c r="BS29" s="208">
        <v>0</v>
      </c>
      <c r="BT29" s="208">
        <v>0</v>
      </c>
      <c r="BU29" s="208">
        <v>0</v>
      </c>
    </row>
    <row r="30" spans="1:73" ht="16" customHeight="1" x14ac:dyDescent="0.55000000000000004">
      <c r="A30" s="218">
        <v>25</v>
      </c>
      <c r="B30" s="203" t="s">
        <v>374</v>
      </c>
      <c r="C30" s="207" t="s">
        <v>375</v>
      </c>
      <c r="D30" s="208">
        <v>0</v>
      </c>
      <c r="E30" s="208">
        <v>0</v>
      </c>
      <c r="F30" s="208">
        <v>0</v>
      </c>
      <c r="G30" s="208">
        <v>0</v>
      </c>
      <c r="H30" s="208">
        <v>0</v>
      </c>
      <c r="I30" s="208">
        <v>0</v>
      </c>
      <c r="J30" s="208">
        <v>0</v>
      </c>
      <c r="K30" s="208">
        <v>0</v>
      </c>
      <c r="L30" s="208">
        <v>0</v>
      </c>
      <c r="M30" s="208">
        <v>0</v>
      </c>
      <c r="N30" s="208">
        <v>0</v>
      </c>
      <c r="O30" s="208">
        <v>0</v>
      </c>
      <c r="P30" s="208">
        <v>0</v>
      </c>
      <c r="Q30" s="208">
        <v>0</v>
      </c>
      <c r="R30" s="208">
        <v>0</v>
      </c>
      <c r="S30" s="208">
        <v>0</v>
      </c>
      <c r="T30" s="208">
        <v>0</v>
      </c>
      <c r="U30" s="208">
        <v>0</v>
      </c>
      <c r="V30" s="208">
        <v>0</v>
      </c>
      <c r="W30" s="208">
        <v>0</v>
      </c>
      <c r="X30" s="208">
        <v>0</v>
      </c>
      <c r="Y30" s="208">
        <v>0</v>
      </c>
      <c r="Z30" s="208">
        <v>0</v>
      </c>
      <c r="AA30" s="208">
        <v>0</v>
      </c>
      <c r="AB30" s="208">
        <v>0</v>
      </c>
      <c r="AC30" s="208">
        <v>0</v>
      </c>
      <c r="AD30" s="208">
        <v>0</v>
      </c>
      <c r="AE30" s="208">
        <v>0</v>
      </c>
      <c r="AF30" s="208">
        <v>0</v>
      </c>
      <c r="AG30" s="208">
        <v>0</v>
      </c>
      <c r="AH30" s="208">
        <v>0</v>
      </c>
      <c r="AI30" s="208">
        <v>0</v>
      </c>
      <c r="AJ30" s="208">
        <v>0</v>
      </c>
      <c r="AK30" s="208">
        <v>0</v>
      </c>
      <c r="AL30" s="208">
        <v>0</v>
      </c>
      <c r="AM30" s="208">
        <v>0</v>
      </c>
      <c r="AN30" s="208">
        <v>0</v>
      </c>
      <c r="AO30" s="208">
        <v>0</v>
      </c>
      <c r="AP30" s="208">
        <v>0</v>
      </c>
      <c r="AQ30" s="208">
        <v>0</v>
      </c>
      <c r="AR30" s="208">
        <v>0</v>
      </c>
      <c r="AS30" s="208">
        <v>0</v>
      </c>
      <c r="AT30" s="208">
        <v>0</v>
      </c>
      <c r="AU30" s="208">
        <v>0</v>
      </c>
      <c r="AV30" s="208">
        <v>0</v>
      </c>
      <c r="AW30" s="208">
        <v>0</v>
      </c>
      <c r="AX30" s="208">
        <v>0</v>
      </c>
      <c r="AY30" s="208">
        <v>0</v>
      </c>
      <c r="AZ30" s="208">
        <v>0</v>
      </c>
      <c r="BA30" s="208">
        <v>0</v>
      </c>
      <c r="BB30" s="208">
        <v>0</v>
      </c>
      <c r="BC30" s="208">
        <v>0</v>
      </c>
      <c r="BD30" s="208">
        <v>0</v>
      </c>
      <c r="BE30" s="208">
        <v>0</v>
      </c>
      <c r="BF30" s="208">
        <v>0</v>
      </c>
      <c r="BG30" s="208">
        <v>0</v>
      </c>
      <c r="BH30" s="208">
        <v>0</v>
      </c>
      <c r="BI30" s="208">
        <v>0</v>
      </c>
      <c r="BJ30" s="208">
        <v>0</v>
      </c>
      <c r="BK30" s="208">
        <v>0</v>
      </c>
      <c r="BL30" s="208">
        <v>0</v>
      </c>
      <c r="BM30" s="208">
        <v>0</v>
      </c>
      <c r="BN30" s="208">
        <v>0</v>
      </c>
      <c r="BO30" s="208">
        <v>0</v>
      </c>
      <c r="BP30" s="208">
        <v>0</v>
      </c>
      <c r="BQ30" s="208">
        <v>0</v>
      </c>
      <c r="BR30" s="208">
        <v>0</v>
      </c>
      <c r="BS30" s="208">
        <v>0</v>
      </c>
      <c r="BT30" s="208">
        <v>0</v>
      </c>
      <c r="BU30" s="208">
        <v>0</v>
      </c>
    </row>
    <row r="31" spans="1:73" ht="16" customHeight="1" x14ac:dyDescent="0.55000000000000004">
      <c r="A31" s="218">
        <v>26</v>
      </c>
      <c r="B31" s="203" t="s">
        <v>376</v>
      </c>
      <c r="C31" s="207" t="s">
        <v>377</v>
      </c>
      <c r="D31" s="208">
        <v>275869</v>
      </c>
      <c r="E31" s="208">
        <v>173021</v>
      </c>
      <c r="F31" s="208">
        <v>110438</v>
      </c>
      <c r="G31" s="208">
        <v>61490</v>
      </c>
      <c r="H31" s="208">
        <v>58702</v>
      </c>
      <c r="I31" s="208">
        <v>2788</v>
      </c>
      <c r="J31" s="208">
        <v>48948</v>
      </c>
      <c r="K31" s="208">
        <v>786</v>
      </c>
      <c r="L31" s="208">
        <v>29971</v>
      </c>
      <c r="M31" s="208">
        <v>28371</v>
      </c>
      <c r="N31" s="208">
        <v>1600</v>
      </c>
      <c r="O31" s="208">
        <v>16948</v>
      </c>
      <c r="P31" s="208">
        <v>8952</v>
      </c>
      <c r="Q31" s="208">
        <v>7996</v>
      </c>
      <c r="R31" s="208">
        <v>1243</v>
      </c>
      <c r="S31" s="208">
        <v>62583</v>
      </c>
      <c r="T31" s="208">
        <v>3532</v>
      </c>
      <c r="U31" s="208">
        <v>190</v>
      </c>
      <c r="V31" s="208">
        <v>3342</v>
      </c>
      <c r="W31" s="208">
        <v>59051</v>
      </c>
      <c r="X31" s="208">
        <v>847</v>
      </c>
      <c r="Y31" s="208">
        <v>2250</v>
      </c>
      <c r="Z31" s="208">
        <v>1348</v>
      </c>
      <c r="AA31" s="208">
        <v>6538</v>
      </c>
      <c r="AB31" s="208">
        <v>12855</v>
      </c>
      <c r="AC31" s="208">
        <v>13687</v>
      </c>
      <c r="AD31" s="208">
        <v>21006</v>
      </c>
      <c r="AE31" s="208">
        <v>520</v>
      </c>
      <c r="AF31" s="208">
        <v>40327</v>
      </c>
      <c r="AG31" s="208">
        <v>21605</v>
      </c>
      <c r="AH31" s="208">
        <v>16495</v>
      </c>
      <c r="AI31" s="208">
        <v>16403</v>
      </c>
      <c r="AJ31" s="208">
        <v>12762</v>
      </c>
      <c r="AK31" s="208">
        <v>1067</v>
      </c>
      <c r="AL31" s="208">
        <v>169</v>
      </c>
      <c r="AM31" s="208">
        <v>2508</v>
      </c>
      <c r="AN31" s="208">
        <v>8443</v>
      </c>
      <c r="AO31" s="208">
        <v>466</v>
      </c>
      <c r="AP31" s="208">
        <v>20</v>
      </c>
      <c r="AQ31" s="208">
        <v>89</v>
      </c>
      <c r="AR31" s="208">
        <v>3641</v>
      </c>
      <c r="AS31" s="208">
        <v>3308</v>
      </c>
      <c r="AT31" s="208">
        <v>2494</v>
      </c>
      <c r="AU31" s="208">
        <v>72</v>
      </c>
      <c r="AV31" s="208">
        <v>559</v>
      </c>
      <c r="AW31" s="208">
        <v>183</v>
      </c>
      <c r="AX31" s="208">
        <v>333</v>
      </c>
      <c r="AY31" s="208">
        <v>271</v>
      </c>
      <c r="AZ31" s="208">
        <v>62</v>
      </c>
      <c r="BA31" s="208">
        <v>92</v>
      </c>
      <c r="BB31" s="208">
        <v>3401</v>
      </c>
      <c r="BC31" s="208">
        <v>836</v>
      </c>
      <c r="BD31" s="208">
        <v>650</v>
      </c>
      <c r="BE31" s="208">
        <v>120</v>
      </c>
      <c r="BF31" s="208">
        <v>12</v>
      </c>
      <c r="BG31" s="208">
        <v>54</v>
      </c>
      <c r="BH31" s="208">
        <v>920</v>
      </c>
      <c r="BI31" s="208">
        <v>495</v>
      </c>
      <c r="BJ31" s="208">
        <v>315</v>
      </c>
      <c r="BK31" s="208">
        <v>18</v>
      </c>
      <c r="BL31" s="208">
        <v>753</v>
      </c>
      <c r="BM31" s="208">
        <v>64</v>
      </c>
      <c r="BN31" s="208">
        <v>1709</v>
      </c>
      <c r="BO31" s="208">
        <v>18722</v>
      </c>
      <c r="BP31" s="208">
        <v>2657</v>
      </c>
      <c r="BQ31" s="208">
        <v>657</v>
      </c>
      <c r="BR31" s="208">
        <v>120</v>
      </c>
      <c r="BS31" s="208">
        <v>6190</v>
      </c>
      <c r="BT31" s="208">
        <v>3547</v>
      </c>
      <c r="BU31" s="208">
        <v>5551</v>
      </c>
    </row>
    <row r="32" spans="1:73" ht="16" customHeight="1" x14ac:dyDescent="0.55000000000000004">
      <c r="A32" s="218">
        <v>27</v>
      </c>
      <c r="B32" s="203" t="s">
        <v>378</v>
      </c>
      <c r="C32" s="207" t="s">
        <v>279</v>
      </c>
      <c r="D32" s="208">
        <v>260186</v>
      </c>
      <c r="E32" s="208">
        <v>68573</v>
      </c>
      <c r="F32" s="208">
        <v>27052</v>
      </c>
      <c r="G32" s="208">
        <v>4167</v>
      </c>
      <c r="H32" s="208">
        <v>4042</v>
      </c>
      <c r="I32" s="208">
        <v>125</v>
      </c>
      <c r="J32" s="208">
        <v>22885</v>
      </c>
      <c r="K32" s="208">
        <v>389</v>
      </c>
      <c r="L32" s="208">
        <v>16252</v>
      </c>
      <c r="M32" s="208">
        <v>16164</v>
      </c>
      <c r="N32" s="208">
        <v>88</v>
      </c>
      <c r="O32" s="208">
        <v>5716</v>
      </c>
      <c r="P32" s="208">
        <v>3705</v>
      </c>
      <c r="Q32" s="208">
        <v>2011</v>
      </c>
      <c r="R32" s="208">
        <v>528</v>
      </c>
      <c r="S32" s="208">
        <v>41521</v>
      </c>
      <c r="T32" s="208">
        <v>637</v>
      </c>
      <c r="U32" s="208">
        <v>106</v>
      </c>
      <c r="V32" s="208">
        <v>531</v>
      </c>
      <c r="W32" s="208">
        <v>40884</v>
      </c>
      <c r="X32" s="208">
        <v>500</v>
      </c>
      <c r="Y32" s="208">
        <v>1931</v>
      </c>
      <c r="Z32" s="208">
        <v>1625</v>
      </c>
      <c r="AA32" s="208">
        <v>2762</v>
      </c>
      <c r="AB32" s="208">
        <v>12367</v>
      </c>
      <c r="AC32" s="208">
        <v>6375</v>
      </c>
      <c r="AD32" s="208">
        <v>14895</v>
      </c>
      <c r="AE32" s="208">
        <v>429</v>
      </c>
      <c r="AF32" s="208">
        <v>172133</v>
      </c>
      <c r="AG32" s="208">
        <v>132948</v>
      </c>
      <c r="AH32" s="208">
        <v>72577</v>
      </c>
      <c r="AI32" s="208">
        <v>71924</v>
      </c>
      <c r="AJ32" s="208">
        <v>60586</v>
      </c>
      <c r="AK32" s="208">
        <v>36730</v>
      </c>
      <c r="AL32" s="208">
        <v>627</v>
      </c>
      <c r="AM32" s="208">
        <v>1569</v>
      </c>
      <c r="AN32" s="208">
        <v>15913</v>
      </c>
      <c r="AO32" s="208">
        <v>5610</v>
      </c>
      <c r="AP32" s="208">
        <v>54</v>
      </c>
      <c r="AQ32" s="208">
        <v>83</v>
      </c>
      <c r="AR32" s="208">
        <v>11338</v>
      </c>
      <c r="AS32" s="208">
        <v>9898</v>
      </c>
      <c r="AT32" s="208">
        <v>6782</v>
      </c>
      <c r="AU32" s="208">
        <v>666</v>
      </c>
      <c r="AV32" s="208">
        <v>2388</v>
      </c>
      <c r="AW32" s="208">
        <v>62</v>
      </c>
      <c r="AX32" s="208">
        <v>1440</v>
      </c>
      <c r="AY32" s="208">
        <v>1161</v>
      </c>
      <c r="AZ32" s="208">
        <v>279</v>
      </c>
      <c r="BA32" s="208">
        <v>653</v>
      </c>
      <c r="BB32" s="208">
        <v>40229</v>
      </c>
      <c r="BC32" s="208">
        <v>17835</v>
      </c>
      <c r="BD32" s="208">
        <v>12840</v>
      </c>
      <c r="BE32" s="208">
        <v>2486</v>
      </c>
      <c r="BF32" s="208">
        <v>723</v>
      </c>
      <c r="BG32" s="208">
        <v>1786</v>
      </c>
      <c r="BH32" s="208">
        <v>7539</v>
      </c>
      <c r="BI32" s="208">
        <v>5615</v>
      </c>
      <c r="BJ32" s="208">
        <v>2156</v>
      </c>
      <c r="BK32" s="208">
        <v>1865</v>
      </c>
      <c r="BL32" s="208">
        <v>627</v>
      </c>
      <c r="BM32" s="208">
        <v>4592</v>
      </c>
      <c r="BN32" s="208">
        <v>20142</v>
      </c>
      <c r="BO32" s="208">
        <v>39185</v>
      </c>
      <c r="BP32" s="208">
        <v>6842</v>
      </c>
      <c r="BQ32" s="208">
        <v>2189</v>
      </c>
      <c r="BR32" s="208">
        <v>305</v>
      </c>
      <c r="BS32" s="208">
        <v>5215</v>
      </c>
      <c r="BT32" s="208">
        <v>11160</v>
      </c>
      <c r="BU32" s="208">
        <v>13474</v>
      </c>
    </row>
    <row r="33" spans="1:73" ht="16" customHeight="1" x14ac:dyDescent="0.55000000000000004">
      <c r="A33" s="218">
        <v>28</v>
      </c>
      <c r="B33" s="203" t="s">
        <v>379</v>
      </c>
      <c r="C33" s="207" t="s">
        <v>280</v>
      </c>
      <c r="D33" s="208">
        <v>464516</v>
      </c>
      <c r="E33" s="208">
        <v>21863</v>
      </c>
      <c r="F33" s="208">
        <v>3327</v>
      </c>
      <c r="G33" s="208">
        <v>3</v>
      </c>
      <c r="H33" s="208">
        <v>0</v>
      </c>
      <c r="I33" s="208">
        <v>3</v>
      </c>
      <c r="J33" s="208">
        <v>3324</v>
      </c>
      <c r="K33" s="208">
        <v>56</v>
      </c>
      <c r="L33" s="208">
        <v>2153</v>
      </c>
      <c r="M33" s="208">
        <v>2129</v>
      </c>
      <c r="N33" s="208">
        <v>24</v>
      </c>
      <c r="O33" s="208">
        <v>1098</v>
      </c>
      <c r="P33" s="208">
        <v>419</v>
      </c>
      <c r="Q33" s="208">
        <v>679</v>
      </c>
      <c r="R33" s="208">
        <v>17</v>
      </c>
      <c r="S33" s="208">
        <v>18536</v>
      </c>
      <c r="T33" s="208">
        <v>248</v>
      </c>
      <c r="U33" s="208">
        <v>75</v>
      </c>
      <c r="V33" s="208">
        <v>173</v>
      </c>
      <c r="W33" s="208">
        <v>18288</v>
      </c>
      <c r="X33" s="208">
        <v>489</v>
      </c>
      <c r="Y33" s="208">
        <v>185</v>
      </c>
      <c r="Z33" s="208">
        <v>2993</v>
      </c>
      <c r="AA33" s="208">
        <v>577</v>
      </c>
      <c r="AB33" s="208">
        <v>2509</v>
      </c>
      <c r="AC33" s="208">
        <v>8050</v>
      </c>
      <c r="AD33" s="208">
        <v>3292</v>
      </c>
      <c r="AE33" s="208">
        <v>193</v>
      </c>
      <c r="AF33" s="208">
        <v>442429</v>
      </c>
      <c r="AG33" s="208">
        <v>337479</v>
      </c>
      <c r="AH33" s="208">
        <v>274116</v>
      </c>
      <c r="AI33" s="208">
        <v>268182</v>
      </c>
      <c r="AJ33" s="208">
        <v>214423</v>
      </c>
      <c r="AK33" s="208">
        <v>45455</v>
      </c>
      <c r="AL33" s="208">
        <v>23012</v>
      </c>
      <c r="AM33" s="208">
        <v>861</v>
      </c>
      <c r="AN33" s="208">
        <v>131536</v>
      </c>
      <c r="AO33" s="208">
        <v>12492</v>
      </c>
      <c r="AP33" s="208">
        <v>971</v>
      </c>
      <c r="AQ33" s="208">
        <v>96</v>
      </c>
      <c r="AR33" s="208">
        <v>53759</v>
      </c>
      <c r="AS33" s="208">
        <v>47451</v>
      </c>
      <c r="AT33" s="208">
        <v>22042</v>
      </c>
      <c r="AU33" s="208">
        <v>2613</v>
      </c>
      <c r="AV33" s="208">
        <v>20559</v>
      </c>
      <c r="AW33" s="208">
        <v>2237</v>
      </c>
      <c r="AX33" s="208">
        <v>6308</v>
      </c>
      <c r="AY33" s="208">
        <v>5136</v>
      </c>
      <c r="AZ33" s="208">
        <v>1172</v>
      </c>
      <c r="BA33" s="208">
        <v>5934</v>
      </c>
      <c r="BB33" s="208">
        <v>56074</v>
      </c>
      <c r="BC33" s="208">
        <v>9001</v>
      </c>
      <c r="BD33" s="208">
        <v>7051</v>
      </c>
      <c r="BE33" s="208">
        <v>1456</v>
      </c>
      <c r="BF33" s="208">
        <v>284</v>
      </c>
      <c r="BG33" s="208">
        <v>210</v>
      </c>
      <c r="BH33" s="208">
        <v>20611</v>
      </c>
      <c r="BI33" s="208">
        <v>9881</v>
      </c>
      <c r="BJ33" s="208">
        <v>6498</v>
      </c>
      <c r="BK33" s="208">
        <v>1407</v>
      </c>
      <c r="BL33" s="208">
        <v>2845</v>
      </c>
      <c r="BM33" s="208">
        <v>5831</v>
      </c>
      <c r="BN33" s="208">
        <v>7289</v>
      </c>
      <c r="BO33" s="208">
        <v>104950</v>
      </c>
      <c r="BP33" s="208">
        <v>2070</v>
      </c>
      <c r="BQ33" s="208">
        <v>4213</v>
      </c>
      <c r="BR33" s="208">
        <v>257</v>
      </c>
      <c r="BS33" s="208">
        <v>22530</v>
      </c>
      <c r="BT33" s="208">
        <v>16112</v>
      </c>
      <c r="BU33" s="208">
        <v>59768</v>
      </c>
    </row>
    <row r="34" spans="1:73" ht="16" customHeight="1" x14ac:dyDescent="0.55000000000000004">
      <c r="A34" s="218">
        <v>29</v>
      </c>
      <c r="B34" s="203" t="s">
        <v>380</v>
      </c>
      <c r="C34" s="207" t="s">
        <v>281</v>
      </c>
      <c r="D34" s="208">
        <v>660279</v>
      </c>
      <c r="E34" s="208">
        <v>338332</v>
      </c>
      <c r="F34" s="208">
        <v>183268</v>
      </c>
      <c r="G34" s="208">
        <v>96884</v>
      </c>
      <c r="H34" s="208">
        <v>94585</v>
      </c>
      <c r="I34" s="208">
        <v>2299</v>
      </c>
      <c r="J34" s="208">
        <v>86384</v>
      </c>
      <c r="K34" s="208">
        <v>1159</v>
      </c>
      <c r="L34" s="208">
        <v>47930</v>
      </c>
      <c r="M34" s="208">
        <v>46913</v>
      </c>
      <c r="N34" s="208">
        <v>1017</v>
      </c>
      <c r="O34" s="208">
        <v>36336</v>
      </c>
      <c r="P34" s="208">
        <v>14598</v>
      </c>
      <c r="Q34" s="208">
        <v>21738</v>
      </c>
      <c r="R34" s="208">
        <v>959</v>
      </c>
      <c r="S34" s="208">
        <v>155064</v>
      </c>
      <c r="T34" s="208">
        <v>7078</v>
      </c>
      <c r="U34" s="208">
        <v>474</v>
      </c>
      <c r="V34" s="208">
        <v>6604</v>
      </c>
      <c r="W34" s="208">
        <v>147986</v>
      </c>
      <c r="X34" s="208">
        <v>1337</v>
      </c>
      <c r="Y34" s="208">
        <v>6472</v>
      </c>
      <c r="Z34" s="208">
        <v>1748</v>
      </c>
      <c r="AA34" s="208">
        <v>11512</v>
      </c>
      <c r="AB34" s="208">
        <v>40694</v>
      </c>
      <c r="AC34" s="208">
        <v>21739</v>
      </c>
      <c r="AD34" s="208">
        <v>63073</v>
      </c>
      <c r="AE34" s="208">
        <v>1411</v>
      </c>
      <c r="AF34" s="208">
        <v>204337</v>
      </c>
      <c r="AG34" s="208">
        <v>110857</v>
      </c>
      <c r="AH34" s="208">
        <v>49181</v>
      </c>
      <c r="AI34" s="208">
        <v>46721</v>
      </c>
      <c r="AJ34" s="208">
        <v>37562</v>
      </c>
      <c r="AK34" s="208">
        <v>21483</v>
      </c>
      <c r="AL34" s="208">
        <v>318</v>
      </c>
      <c r="AM34" s="208">
        <v>2894</v>
      </c>
      <c r="AN34" s="208">
        <v>8593</v>
      </c>
      <c r="AO34" s="208">
        <v>3482</v>
      </c>
      <c r="AP34" s="208">
        <v>152</v>
      </c>
      <c r="AQ34" s="208">
        <v>640</v>
      </c>
      <c r="AR34" s="208">
        <v>9159</v>
      </c>
      <c r="AS34" s="208">
        <v>8197</v>
      </c>
      <c r="AT34" s="208">
        <v>7027</v>
      </c>
      <c r="AU34" s="208">
        <v>322</v>
      </c>
      <c r="AV34" s="208">
        <v>812</v>
      </c>
      <c r="AW34" s="208">
        <v>36</v>
      </c>
      <c r="AX34" s="208">
        <v>962</v>
      </c>
      <c r="AY34" s="208">
        <v>783</v>
      </c>
      <c r="AZ34" s="208">
        <v>179</v>
      </c>
      <c r="BA34" s="208">
        <v>2460</v>
      </c>
      <c r="BB34" s="208">
        <v>48332</v>
      </c>
      <c r="BC34" s="208">
        <v>5549</v>
      </c>
      <c r="BD34" s="208">
        <v>3438</v>
      </c>
      <c r="BE34" s="208">
        <v>861</v>
      </c>
      <c r="BF34" s="208">
        <v>248</v>
      </c>
      <c r="BG34" s="208">
        <v>1002</v>
      </c>
      <c r="BH34" s="208">
        <v>30069</v>
      </c>
      <c r="BI34" s="208">
        <v>4338</v>
      </c>
      <c r="BJ34" s="208">
        <v>582</v>
      </c>
      <c r="BK34" s="208">
        <v>2345</v>
      </c>
      <c r="BL34" s="208">
        <v>2791</v>
      </c>
      <c r="BM34" s="208">
        <v>2658</v>
      </c>
      <c r="BN34" s="208">
        <v>13344</v>
      </c>
      <c r="BO34" s="208">
        <v>93480</v>
      </c>
      <c r="BP34" s="208">
        <v>16641</v>
      </c>
      <c r="BQ34" s="208">
        <v>5622</v>
      </c>
      <c r="BR34" s="208">
        <v>3507</v>
      </c>
      <c r="BS34" s="208">
        <v>16902</v>
      </c>
      <c r="BT34" s="208">
        <v>18486</v>
      </c>
      <c r="BU34" s="208">
        <v>32322</v>
      </c>
    </row>
    <row r="35" spans="1:73" ht="16" customHeight="1" x14ac:dyDescent="0.55000000000000004">
      <c r="A35" s="218">
        <v>30</v>
      </c>
      <c r="B35" s="203" t="s">
        <v>381</v>
      </c>
      <c r="C35" s="207" t="s">
        <v>282</v>
      </c>
      <c r="D35" s="208">
        <v>87054</v>
      </c>
      <c r="E35" s="208">
        <v>8737</v>
      </c>
      <c r="F35" s="208">
        <v>4485</v>
      </c>
      <c r="G35" s="208">
        <v>1462</v>
      </c>
      <c r="H35" s="208">
        <v>1390</v>
      </c>
      <c r="I35" s="208">
        <v>72</v>
      </c>
      <c r="J35" s="208">
        <v>3023</v>
      </c>
      <c r="K35" s="208">
        <v>22</v>
      </c>
      <c r="L35" s="208">
        <v>1895</v>
      </c>
      <c r="M35" s="208">
        <v>1882</v>
      </c>
      <c r="N35" s="208">
        <v>13</v>
      </c>
      <c r="O35" s="208">
        <v>1069</v>
      </c>
      <c r="P35" s="208">
        <v>595</v>
      </c>
      <c r="Q35" s="208">
        <v>474</v>
      </c>
      <c r="R35" s="208">
        <v>37</v>
      </c>
      <c r="S35" s="208">
        <v>4252</v>
      </c>
      <c r="T35" s="208">
        <v>92</v>
      </c>
      <c r="U35" s="208">
        <v>6</v>
      </c>
      <c r="V35" s="208">
        <v>86</v>
      </c>
      <c r="W35" s="208">
        <v>4160</v>
      </c>
      <c r="X35" s="208">
        <v>39</v>
      </c>
      <c r="Y35" s="208">
        <v>128</v>
      </c>
      <c r="Z35" s="208">
        <v>48</v>
      </c>
      <c r="AA35" s="208">
        <v>258</v>
      </c>
      <c r="AB35" s="208">
        <v>1324</v>
      </c>
      <c r="AC35" s="208">
        <v>511</v>
      </c>
      <c r="AD35" s="208">
        <v>1813</v>
      </c>
      <c r="AE35" s="208">
        <v>39</v>
      </c>
      <c r="AF35" s="208">
        <v>77595</v>
      </c>
      <c r="AG35" s="208">
        <v>41516</v>
      </c>
      <c r="AH35" s="208">
        <v>24377</v>
      </c>
      <c r="AI35" s="208">
        <v>24322</v>
      </c>
      <c r="AJ35" s="208">
        <v>11882</v>
      </c>
      <c r="AK35" s="208">
        <v>334</v>
      </c>
      <c r="AL35" s="208">
        <v>21</v>
      </c>
      <c r="AM35" s="208">
        <v>5254</v>
      </c>
      <c r="AN35" s="208">
        <v>5922</v>
      </c>
      <c r="AO35" s="208">
        <v>187</v>
      </c>
      <c r="AP35" s="208">
        <v>4</v>
      </c>
      <c r="AQ35" s="208">
        <v>160</v>
      </c>
      <c r="AR35" s="208">
        <v>12440</v>
      </c>
      <c r="AS35" s="208">
        <v>12074</v>
      </c>
      <c r="AT35" s="208">
        <v>10875</v>
      </c>
      <c r="AU35" s="208">
        <v>999</v>
      </c>
      <c r="AV35" s="208">
        <v>7</v>
      </c>
      <c r="AW35" s="208">
        <v>193</v>
      </c>
      <c r="AX35" s="208">
        <v>366</v>
      </c>
      <c r="AY35" s="208">
        <v>297</v>
      </c>
      <c r="AZ35" s="208">
        <v>69</v>
      </c>
      <c r="BA35" s="208">
        <v>55</v>
      </c>
      <c r="BB35" s="208">
        <v>16151</v>
      </c>
      <c r="BC35" s="208">
        <v>5631</v>
      </c>
      <c r="BD35" s="208">
        <v>1970</v>
      </c>
      <c r="BE35" s="208">
        <v>311</v>
      </c>
      <c r="BF35" s="208">
        <v>57</v>
      </c>
      <c r="BG35" s="208">
        <v>3293</v>
      </c>
      <c r="BH35" s="208">
        <v>5127</v>
      </c>
      <c r="BI35" s="208">
        <v>3318</v>
      </c>
      <c r="BJ35" s="208">
        <v>477</v>
      </c>
      <c r="BK35" s="208">
        <v>1156</v>
      </c>
      <c r="BL35" s="208">
        <v>278</v>
      </c>
      <c r="BM35" s="208">
        <v>164</v>
      </c>
      <c r="BN35" s="208">
        <v>988</v>
      </c>
      <c r="BO35" s="208">
        <v>36079</v>
      </c>
      <c r="BP35" s="208">
        <v>8320</v>
      </c>
      <c r="BQ35" s="208">
        <v>609</v>
      </c>
      <c r="BR35" s="208">
        <v>261</v>
      </c>
      <c r="BS35" s="208">
        <v>11849</v>
      </c>
      <c r="BT35" s="208">
        <v>1867</v>
      </c>
      <c r="BU35" s="208">
        <v>13173</v>
      </c>
    </row>
    <row r="36" spans="1:73" ht="16" customHeight="1" x14ac:dyDescent="0.55000000000000004">
      <c r="A36" s="218">
        <v>31</v>
      </c>
      <c r="B36" s="203" t="s">
        <v>382</v>
      </c>
      <c r="C36" s="207" t="s">
        <v>383</v>
      </c>
      <c r="D36" s="208">
        <v>726</v>
      </c>
      <c r="E36" s="208">
        <v>86</v>
      </c>
      <c r="F36" s="208">
        <v>45</v>
      </c>
      <c r="G36" s="208">
        <v>23</v>
      </c>
      <c r="H36" s="208">
        <v>22</v>
      </c>
      <c r="I36" s="208">
        <v>1</v>
      </c>
      <c r="J36" s="208">
        <v>22</v>
      </c>
      <c r="K36" s="208">
        <v>0</v>
      </c>
      <c r="L36" s="208">
        <v>12</v>
      </c>
      <c r="M36" s="208">
        <v>12</v>
      </c>
      <c r="N36" s="208">
        <v>0</v>
      </c>
      <c r="O36" s="208">
        <v>10</v>
      </c>
      <c r="P36" s="208">
        <v>4</v>
      </c>
      <c r="Q36" s="208">
        <v>6</v>
      </c>
      <c r="R36" s="208">
        <v>0</v>
      </c>
      <c r="S36" s="208">
        <v>41</v>
      </c>
      <c r="T36" s="208">
        <v>6</v>
      </c>
      <c r="U36" s="208">
        <v>0</v>
      </c>
      <c r="V36" s="208">
        <v>6</v>
      </c>
      <c r="W36" s="208">
        <v>35</v>
      </c>
      <c r="X36" s="208">
        <v>0</v>
      </c>
      <c r="Y36" s="208">
        <v>2</v>
      </c>
      <c r="Z36" s="208">
        <v>2</v>
      </c>
      <c r="AA36" s="208">
        <v>3</v>
      </c>
      <c r="AB36" s="208">
        <v>8</v>
      </c>
      <c r="AC36" s="208">
        <v>5</v>
      </c>
      <c r="AD36" s="208">
        <v>15</v>
      </c>
      <c r="AE36" s="208">
        <v>0</v>
      </c>
      <c r="AF36" s="208">
        <v>615</v>
      </c>
      <c r="AG36" s="208">
        <v>137</v>
      </c>
      <c r="AH36" s="208">
        <v>92</v>
      </c>
      <c r="AI36" s="208">
        <v>88</v>
      </c>
      <c r="AJ36" s="208">
        <v>67</v>
      </c>
      <c r="AK36" s="208">
        <v>29</v>
      </c>
      <c r="AL36" s="208">
        <v>4</v>
      </c>
      <c r="AM36" s="208">
        <v>6</v>
      </c>
      <c r="AN36" s="208">
        <v>22</v>
      </c>
      <c r="AO36" s="208">
        <v>6</v>
      </c>
      <c r="AP36" s="208">
        <v>0</v>
      </c>
      <c r="AQ36" s="208">
        <v>0</v>
      </c>
      <c r="AR36" s="208">
        <v>21</v>
      </c>
      <c r="AS36" s="208">
        <v>19</v>
      </c>
      <c r="AT36" s="208">
        <v>13</v>
      </c>
      <c r="AU36" s="208">
        <v>4</v>
      </c>
      <c r="AV36" s="208">
        <v>2</v>
      </c>
      <c r="AW36" s="208">
        <v>0</v>
      </c>
      <c r="AX36" s="208">
        <v>2</v>
      </c>
      <c r="AY36" s="208">
        <v>2</v>
      </c>
      <c r="AZ36" s="208">
        <v>0</v>
      </c>
      <c r="BA36" s="208">
        <v>4</v>
      </c>
      <c r="BB36" s="208">
        <v>43</v>
      </c>
      <c r="BC36" s="208">
        <v>17</v>
      </c>
      <c r="BD36" s="208">
        <v>9</v>
      </c>
      <c r="BE36" s="208">
        <v>3</v>
      </c>
      <c r="BF36" s="208">
        <v>1</v>
      </c>
      <c r="BG36" s="208">
        <v>4</v>
      </c>
      <c r="BH36" s="208">
        <v>8</v>
      </c>
      <c r="BI36" s="208">
        <v>5</v>
      </c>
      <c r="BJ36" s="208">
        <v>1</v>
      </c>
      <c r="BK36" s="208">
        <v>2</v>
      </c>
      <c r="BL36" s="208">
        <v>4</v>
      </c>
      <c r="BM36" s="208">
        <v>6</v>
      </c>
      <c r="BN36" s="208">
        <v>2</v>
      </c>
      <c r="BO36" s="208">
        <v>478</v>
      </c>
      <c r="BP36" s="208">
        <v>23</v>
      </c>
      <c r="BQ36" s="208">
        <v>2</v>
      </c>
      <c r="BR36" s="208">
        <v>2</v>
      </c>
      <c r="BS36" s="208">
        <v>117</v>
      </c>
      <c r="BT36" s="208">
        <v>79</v>
      </c>
      <c r="BU36" s="208">
        <v>255</v>
      </c>
    </row>
    <row r="37" spans="1:73" ht="16" customHeight="1" x14ac:dyDescent="0.55000000000000004">
      <c r="A37" s="218">
        <v>32</v>
      </c>
      <c r="B37" s="203" t="s">
        <v>384</v>
      </c>
      <c r="C37" s="207" t="s">
        <v>283</v>
      </c>
      <c r="D37" s="208">
        <v>125470</v>
      </c>
      <c r="E37" s="208">
        <v>106810</v>
      </c>
      <c r="F37" s="208">
        <v>57764</v>
      </c>
      <c r="G37" s="208">
        <v>39840</v>
      </c>
      <c r="H37" s="208">
        <v>36761</v>
      </c>
      <c r="I37" s="208">
        <v>3079</v>
      </c>
      <c r="J37" s="208">
        <v>17924</v>
      </c>
      <c r="K37" s="208">
        <v>180</v>
      </c>
      <c r="L37" s="208">
        <v>7028</v>
      </c>
      <c r="M37" s="208">
        <v>6463</v>
      </c>
      <c r="N37" s="208">
        <v>565</v>
      </c>
      <c r="O37" s="208">
        <v>10372</v>
      </c>
      <c r="P37" s="208">
        <v>1923</v>
      </c>
      <c r="Q37" s="208">
        <v>8449</v>
      </c>
      <c r="R37" s="208">
        <v>344</v>
      </c>
      <c r="S37" s="208">
        <v>49046</v>
      </c>
      <c r="T37" s="208">
        <v>2575</v>
      </c>
      <c r="U37" s="208">
        <v>143</v>
      </c>
      <c r="V37" s="208">
        <v>2432</v>
      </c>
      <c r="W37" s="208">
        <v>46471</v>
      </c>
      <c r="X37" s="208">
        <v>344</v>
      </c>
      <c r="Y37" s="208">
        <v>3340</v>
      </c>
      <c r="Z37" s="208">
        <v>290</v>
      </c>
      <c r="AA37" s="208">
        <v>3305</v>
      </c>
      <c r="AB37" s="208">
        <v>9920</v>
      </c>
      <c r="AC37" s="208">
        <v>4220</v>
      </c>
      <c r="AD37" s="208">
        <v>24604</v>
      </c>
      <c r="AE37" s="208">
        <v>448</v>
      </c>
      <c r="AF37" s="208">
        <v>1229</v>
      </c>
      <c r="AG37" s="208">
        <v>614</v>
      </c>
      <c r="AH37" s="208">
        <v>404</v>
      </c>
      <c r="AI37" s="208">
        <v>401</v>
      </c>
      <c r="AJ37" s="208">
        <v>370</v>
      </c>
      <c r="AK37" s="208">
        <v>18</v>
      </c>
      <c r="AL37" s="208">
        <v>9</v>
      </c>
      <c r="AM37" s="208">
        <v>192</v>
      </c>
      <c r="AN37" s="208">
        <v>139</v>
      </c>
      <c r="AO37" s="208">
        <v>12</v>
      </c>
      <c r="AP37" s="208">
        <v>0</v>
      </c>
      <c r="AQ37" s="208">
        <v>0</v>
      </c>
      <c r="AR37" s="208">
        <v>31</v>
      </c>
      <c r="AS37" s="208">
        <v>15</v>
      </c>
      <c r="AT37" s="208">
        <v>5</v>
      </c>
      <c r="AU37" s="208">
        <v>0</v>
      </c>
      <c r="AV37" s="208">
        <v>10</v>
      </c>
      <c r="AW37" s="208">
        <v>0</v>
      </c>
      <c r="AX37" s="208">
        <v>16</v>
      </c>
      <c r="AY37" s="208">
        <v>13</v>
      </c>
      <c r="AZ37" s="208">
        <v>3</v>
      </c>
      <c r="BA37" s="208">
        <v>3</v>
      </c>
      <c r="BB37" s="208">
        <v>197</v>
      </c>
      <c r="BC37" s="208">
        <v>18</v>
      </c>
      <c r="BD37" s="208">
        <v>15</v>
      </c>
      <c r="BE37" s="208">
        <v>2</v>
      </c>
      <c r="BF37" s="208">
        <v>0</v>
      </c>
      <c r="BG37" s="208">
        <v>1</v>
      </c>
      <c r="BH37" s="208">
        <v>63</v>
      </c>
      <c r="BI37" s="208">
        <v>29</v>
      </c>
      <c r="BJ37" s="208">
        <v>2</v>
      </c>
      <c r="BK37" s="208">
        <v>0</v>
      </c>
      <c r="BL37" s="208">
        <v>79</v>
      </c>
      <c r="BM37" s="208">
        <v>6</v>
      </c>
      <c r="BN37" s="208">
        <v>13</v>
      </c>
      <c r="BO37" s="208">
        <v>615</v>
      </c>
      <c r="BP37" s="208">
        <v>216</v>
      </c>
      <c r="BQ37" s="208">
        <v>129</v>
      </c>
      <c r="BR37" s="208">
        <v>2</v>
      </c>
      <c r="BS37" s="208">
        <v>11</v>
      </c>
      <c r="BT37" s="208">
        <v>95</v>
      </c>
      <c r="BU37" s="208">
        <v>162</v>
      </c>
    </row>
    <row r="38" spans="1:73" ht="16" customHeight="1" x14ac:dyDescent="0.55000000000000004">
      <c r="A38" s="218">
        <v>33</v>
      </c>
      <c r="B38" s="203" t="s">
        <v>385</v>
      </c>
      <c r="C38" s="207" t="s">
        <v>284</v>
      </c>
      <c r="D38" s="208">
        <v>2195298</v>
      </c>
      <c r="E38" s="208">
        <v>902869</v>
      </c>
      <c r="F38" s="208">
        <v>443911</v>
      </c>
      <c r="G38" s="208">
        <v>178644</v>
      </c>
      <c r="H38" s="208">
        <v>173571</v>
      </c>
      <c r="I38" s="208">
        <v>5073</v>
      </c>
      <c r="J38" s="208">
        <v>265267</v>
      </c>
      <c r="K38" s="208">
        <v>3588</v>
      </c>
      <c r="L38" s="208">
        <v>188554</v>
      </c>
      <c r="M38" s="208">
        <v>181076</v>
      </c>
      <c r="N38" s="208">
        <v>7478</v>
      </c>
      <c r="O38" s="208">
        <v>69858</v>
      </c>
      <c r="P38" s="208">
        <v>26573</v>
      </c>
      <c r="Q38" s="208">
        <v>43285</v>
      </c>
      <c r="R38" s="208">
        <v>3267</v>
      </c>
      <c r="S38" s="208">
        <v>458958</v>
      </c>
      <c r="T38" s="208">
        <v>19861</v>
      </c>
      <c r="U38" s="208">
        <v>3055</v>
      </c>
      <c r="V38" s="208">
        <v>16806</v>
      </c>
      <c r="W38" s="208">
        <v>439097</v>
      </c>
      <c r="X38" s="208">
        <v>4634</v>
      </c>
      <c r="Y38" s="208">
        <v>25566</v>
      </c>
      <c r="Z38" s="208">
        <v>23573</v>
      </c>
      <c r="AA38" s="208">
        <v>25649</v>
      </c>
      <c r="AB38" s="208">
        <v>107510</v>
      </c>
      <c r="AC38" s="208">
        <v>91424</v>
      </c>
      <c r="AD38" s="208">
        <v>155340</v>
      </c>
      <c r="AE38" s="208">
        <v>5401</v>
      </c>
      <c r="AF38" s="208">
        <v>1039825</v>
      </c>
      <c r="AG38" s="208">
        <v>728523</v>
      </c>
      <c r="AH38" s="208">
        <v>354920</v>
      </c>
      <c r="AI38" s="208">
        <v>343169</v>
      </c>
      <c r="AJ38" s="208">
        <v>256995</v>
      </c>
      <c r="AK38" s="208">
        <v>176078</v>
      </c>
      <c r="AL38" s="208">
        <v>4167</v>
      </c>
      <c r="AM38" s="208">
        <v>17810</v>
      </c>
      <c r="AN38" s="208">
        <v>26445</v>
      </c>
      <c r="AO38" s="208">
        <v>30871</v>
      </c>
      <c r="AP38" s="208">
        <v>573</v>
      </c>
      <c r="AQ38" s="208">
        <v>1051</v>
      </c>
      <c r="AR38" s="208">
        <v>86174</v>
      </c>
      <c r="AS38" s="208">
        <v>80743</v>
      </c>
      <c r="AT38" s="208">
        <v>72935</v>
      </c>
      <c r="AU38" s="208">
        <v>6446</v>
      </c>
      <c r="AV38" s="208">
        <v>1286</v>
      </c>
      <c r="AW38" s="208">
        <v>76</v>
      </c>
      <c r="AX38" s="208">
        <v>5431</v>
      </c>
      <c r="AY38" s="208">
        <v>4417</v>
      </c>
      <c r="AZ38" s="208">
        <v>1014</v>
      </c>
      <c r="BA38" s="208">
        <v>11751</v>
      </c>
      <c r="BB38" s="208">
        <v>308426</v>
      </c>
      <c r="BC38" s="208">
        <v>104135</v>
      </c>
      <c r="BD38" s="208">
        <v>48689</v>
      </c>
      <c r="BE38" s="208">
        <v>16919</v>
      </c>
      <c r="BF38" s="208">
        <v>4749</v>
      </c>
      <c r="BG38" s="208">
        <v>33778</v>
      </c>
      <c r="BH38" s="208">
        <v>68997</v>
      </c>
      <c r="BI38" s="208">
        <v>39488</v>
      </c>
      <c r="BJ38" s="208">
        <v>4771</v>
      </c>
      <c r="BK38" s="208">
        <v>12751</v>
      </c>
      <c r="BL38" s="208">
        <v>6879</v>
      </c>
      <c r="BM38" s="208">
        <v>71405</v>
      </c>
      <c r="BN38" s="208">
        <v>65177</v>
      </c>
      <c r="BO38" s="208">
        <v>311302</v>
      </c>
      <c r="BP38" s="208">
        <v>63232</v>
      </c>
      <c r="BQ38" s="208">
        <v>12671</v>
      </c>
      <c r="BR38" s="208">
        <v>2513</v>
      </c>
      <c r="BS38" s="208">
        <v>52444</v>
      </c>
      <c r="BT38" s="208">
        <v>55234</v>
      </c>
      <c r="BU38" s="208">
        <v>125208</v>
      </c>
    </row>
    <row r="39" spans="1:73" ht="16" customHeight="1" x14ac:dyDescent="0.55000000000000004">
      <c r="A39" s="218">
        <v>34</v>
      </c>
      <c r="B39" s="203" t="s">
        <v>386</v>
      </c>
      <c r="C39" s="207" t="s">
        <v>285</v>
      </c>
      <c r="D39" s="208">
        <v>167338</v>
      </c>
      <c r="E39" s="208">
        <v>157854</v>
      </c>
      <c r="F39" s="208">
        <v>93046</v>
      </c>
      <c r="G39" s="208">
        <v>59931</v>
      </c>
      <c r="H39" s="208">
        <v>58725</v>
      </c>
      <c r="I39" s="208">
        <v>1206</v>
      </c>
      <c r="J39" s="208">
        <v>33115</v>
      </c>
      <c r="K39" s="208">
        <v>251</v>
      </c>
      <c r="L39" s="208">
        <v>15871</v>
      </c>
      <c r="M39" s="208">
        <v>15626</v>
      </c>
      <c r="N39" s="208">
        <v>245</v>
      </c>
      <c r="O39" s="208">
        <v>16862</v>
      </c>
      <c r="P39" s="208">
        <v>2853</v>
      </c>
      <c r="Q39" s="208">
        <v>14009</v>
      </c>
      <c r="R39" s="208">
        <v>131</v>
      </c>
      <c r="S39" s="208">
        <v>64808</v>
      </c>
      <c r="T39" s="208">
        <v>3949</v>
      </c>
      <c r="U39" s="208">
        <v>71</v>
      </c>
      <c r="V39" s="208">
        <v>3878</v>
      </c>
      <c r="W39" s="208">
        <v>60859</v>
      </c>
      <c r="X39" s="208">
        <v>347</v>
      </c>
      <c r="Y39" s="208">
        <v>2403</v>
      </c>
      <c r="Z39" s="208">
        <v>304</v>
      </c>
      <c r="AA39" s="208">
        <v>5157</v>
      </c>
      <c r="AB39" s="208">
        <v>22234</v>
      </c>
      <c r="AC39" s="208">
        <v>3181</v>
      </c>
      <c r="AD39" s="208">
        <v>26473</v>
      </c>
      <c r="AE39" s="208">
        <v>760</v>
      </c>
      <c r="AF39" s="208">
        <v>7594</v>
      </c>
      <c r="AG39" s="208">
        <v>3068</v>
      </c>
      <c r="AH39" s="208">
        <v>1431</v>
      </c>
      <c r="AI39" s="208">
        <v>1431</v>
      </c>
      <c r="AJ39" s="208">
        <v>1353</v>
      </c>
      <c r="AK39" s="208">
        <v>0</v>
      </c>
      <c r="AL39" s="208">
        <v>0</v>
      </c>
      <c r="AM39" s="208">
        <v>1350</v>
      </c>
      <c r="AN39" s="208">
        <v>0</v>
      </c>
      <c r="AO39" s="208">
        <v>3</v>
      </c>
      <c r="AP39" s="208">
        <v>0</v>
      </c>
      <c r="AQ39" s="208">
        <v>0</v>
      </c>
      <c r="AR39" s="208">
        <v>78</v>
      </c>
      <c r="AS39" s="208">
        <v>0</v>
      </c>
      <c r="AT39" s="208">
        <v>0</v>
      </c>
      <c r="AU39" s="208">
        <v>0</v>
      </c>
      <c r="AV39" s="208">
        <v>0</v>
      </c>
      <c r="AW39" s="208">
        <v>0</v>
      </c>
      <c r="AX39" s="208">
        <v>78</v>
      </c>
      <c r="AY39" s="208">
        <v>63</v>
      </c>
      <c r="AZ39" s="208">
        <v>15</v>
      </c>
      <c r="BA39" s="208">
        <v>0</v>
      </c>
      <c r="BB39" s="208">
        <v>1273</v>
      </c>
      <c r="BC39" s="208">
        <v>152</v>
      </c>
      <c r="BD39" s="208">
        <v>152</v>
      </c>
      <c r="BE39" s="208">
        <v>0</v>
      </c>
      <c r="BF39" s="208">
        <v>0</v>
      </c>
      <c r="BG39" s="208">
        <v>0</v>
      </c>
      <c r="BH39" s="208">
        <v>444</v>
      </c>
      <c r="BI39" s="208">
        <v>52</v>
      </c>
      <c r="BJ39" s="208">
        <v>0</v>
      </c>
      <c r="BK39" s="208">
        <v>0</v>
      </c>
      <c r="BL39" s="208">
        <v>625</v>
      </c>
      <c r="BM39" s="208">
        <v>0</v>
      </c>
      <c r="BN39" s="208">
        <v>364</v>
      </c>
      <c r="BO39" s="208">
        <v>4526</v>
      </c>
      <c r="BP39" s="208">
        <v>86</v>
      </c>
      <c r="BQ39" s="208">
        <v>3955</v>
      </c>
      <c r="BR39" s="208">
        <v>35</v>
      </c>
      <c r="BS39" s="208">
        <v>238</v>
      </c>
      <c r="BT39" s="208">
        <v>77</v>
      </c>
      <c r="BU39" s="208">
        <v>135</v>
      </c>
    </row>
    <row r="40" spans="1:73" ht="16" customHeight="1" x14ac:dyDescent="0.55000000000000004">
      <c r="A40" s="218">
        <v>35</v>
      </c>
      <c r="B40" s="203" t="s">
        <v>387</v>
      </c>
      <c r="C40" s="207" t="s">
        <v>286</v>
      </c>
      <c r="D40" s="208">
        <v>493047</v>
      </c>
      <c r="E40" s="208">
        <v>265526</v>
      </c>
      <c r="F40" s="208">
        <v>120093</v>
      </c>
      <c r="G40" s="208">
        <v>66579</v>
      </c>
      <c r="H40" s="208">
        <v>65799</v>
      </c>
      <c r="I40" s="208">
        <v>780</v>
      </c>
      <c r="J40" s="208">
        <v>53514</v>
      </c>
      <c r="K40" s="208">
        <v>906</v>
      </c>
      <c r="L40" s="208">
        <v>30816</v>
      </c>
      <c r="M40" s="208">
        <v>30558</v>
      </c>
      <c r="N40" s="208">
        <v>258</v>
      </c>
      <c r="O40" s="208">
        <v>21175</v>
      </c>
      <c r="P40" s="208">
        <v>13575</v>
      </c>
      <c r="Q40" s="208">
        <v>7600</v>
      </c>
      <c r="R40" s="208">
        <v>617</v>
      </c>
      <c r="S40" s="208">
        <v>145433</v>
      </c>
      <c r="T40" s="208">
        <v>14293</v>
      </c>
      <c r="U40" s="208">
        <v>876</v>
      </c>
      <c r="V40" s="208">
        <v>13417</v>
      </c>
      <c r="W40" s="208">
        <v>131140</v>
      </c>
      <c r="X40" s="208">
        <v>1109</v>
      </c>
      <c r="Y40" s="208">
        <v>8476</v>
      </c>
      <c r="Z40" s="208">
        <v>1270</v>
      </c>
      <c r="AA40" s="208">
        <v>8544</v>
      </c>
      <c r="AB40" s="208">
        <v>24623</v>
      </c>
      <c r="AC40" s="208">
        <v>20997</v>
      </c>
      <c r="AD40" s="208">
        <v>64784</v>
      </c>
      <c r="AE40" s="208">
        <v>1337</v>
      </c>
      <c r="AF40" s="208">
        <v>163277</v>
      </c>
      <c r="AG40" s="208">
        <v>68718</v>
      </c>
      <c r="AH40" s="208">
        <v>26361</v>
      </c>
      <c r="AI40" s="208">
        <v>25965</v>
      </c>
      <c r="AJ40" s="208">
        <v>24676</v>
      </c>
      <c r="AK40" s="208">
        <v>4147</v>
      </c>
      <c r="AL40" s="208">
        <v>463</v>
      </c>
      <c r="AM40" s="208">
        <v>1150</v>
      </c>
      <c r="AN40" s="208">
        <v>14810</v>
      </c>
      <c r="AO40" s="208">
        <v>4020</v>
      </c>
      <c r="AP40" s="208">
        <v>46</v>
      </c>
      <c r="AQ40" s="208">
        <v>40</v>
      </c>
      <c r="AR40" s="208">
        <v>1289</v>
      </c>
      <c r="AS40" s="208">
        <v>876</v>
      </c>
      <c r="AT40" s="208">
        <v>666</v>
      </c>
      <c r="AU40" s="208">
        <v>174</v>
      </c>
      <c r="AV40" s="208">
        <v>32</v>
      </c>
      <c r="AW40" s="208">
        <v>4</v>
      </c>
      <c r="AX40" s="208">
        <v>413</v>
      </c>
      <c r="AY40" s="208">
        <v>336</v>
      </c>
      <c r="AZ40" s="208">
        <v>77</v>
      </c>
      <c r="BA40" s="208">
        <v>396</v>
      </c>
      <c r="BB40" s="208">
        <v>31947</v>
      </c>
      <c r="BC40" s="208">
        <v>6292</v>
      </c>
      <c r="BD40" s="208">
        <v>3314</v>
      </c>
      <c r="BE40" s="208">
        <v>694</v>
      </c>
      <c r="BF40" s="208">
        <v>151</v>
      </c>
      <c r="BG40" s="208">
        <v>2133</v>
      </c>
      <c r="BH40" s="208">
        <v>4570</v>
      </c>
      <c r="BI40" s="208">
        <v>1226</v>
      </c>
      <c r="BJ40" s="208">
        <v>2421</v>
      </c>
      <c r="BK40" s="208">
        <v>400</v>
      </c>
      <c r="BL40" s="208">
        <v>3188</v>
      </c>
      <c r="BM40" s="208">
        <v>13850</v>
      </c>
      <c r="BN40" s="208">
        <v>10410</v>
      </c>
      <c r="BO40" s="208">
        <v>94559</v>
      </c>
      <c r="BP40" s="208">
        <v>6042</v>
      </c>
      <c r="BQ40" s="208">
        <v>637</v>
      </c>
      <c r="BR40" s="208">
        <v>104</v>
      </c>
      <c r="BS40" s="208">
        <v>13361</v>
      </c>
      <c r="BT40" s="208">
        <v>22825</v>
      </c>
      <c r="BU40" s="208">
        <v>51590</v>
      </c>
    </row>
    <row r="41" spans="1:73" ht="16" customHeight="1" x14ac:dyDescent="0.55000000000000004">
      <c r="A41" s="218">
        <v>36</v>
      </c>
      <c r="B41" s="203" t="s">
        <v>388</v>
      </c>
      <c r="C41" s="207" t="s">
        <v>287</v>
      </c>
      <c r="D41" s="208">
        <v>-1752</v>
      </c>
      <c r="E41" s="208">
        <v>0</v>
      </c>
      <c r="F41" s="208">
        <v>0</v>
      </c>
      <c r="G41" s="208">
        <v>0</v>
      </c>
      <c r="H41" s="208">
        <v>0</v>
      </c>
      <c r="I41" s="208">
        <v>0</v>
      </c>
      <c r="J41" s="208">
        <v>0</v>
      </c>
      <c r="K41" s="208">
        <v>0</v>
      </c>
      <c r="L41" s="208">
        <v>0</v>
      </c>
      <c r="M41" s="208">
        <v>0</v>
      </c>
      <c r="N41" s="208">
        <v>0</v>
      </c>
      <c r="O41" s="208">
        <v>0</v>
      </c>
      <c r="P41" s="208">
        <v>0</v>
      </c>
      <c r="Q41" s="208">
        <v>0</v>
      </c>
      <c r="R41" s="208">
        <v>0</v>
      </c>
      <c r="S41" s="208">
        <v>0</v>
      </c>
      <c r="T41" s="208">
        <v>0</v>
      </c>
      <c r="U41" s="208">
        <v>0</v>
      </c>
      <c r="V41" s="208">
        <v>0</v>
      </c>
      <c r="W41" s="208">
        <v>0</v>
      </c>
      <c r="X41" s="208">
        <v>0</v>
      </c>
      <c r="Y41" s="208">
        <v>0</v>
      </c>
      <c r="Z41" s="208">
        <v>0</v>
      </c>
      <c r="AA41" s="208">
        <v>0</v>
      </c>
      <c r="AB41" s="208">
        <v>0</v>
      </c>
      <c r="AC41" s="208">
        <v>0</v>
      </c>
      <c r="AD41" s="208">
        <v>0</v>
      </c>
      <c r="AE41" s="208">
        <v>0</v>
      </c>
      <c r="AF41" s="208">
        <v>-1752</v>
      </c>
      <c r="AG41" s="208">
        <v>-1129</v>
      </c>
      <c r="AH41" s="208">
        <v>-659</v>
      </c>
      <c r="AI41" s="208">
        <v>-627</v>
      </c>
      <c r="AJ41" s="208">
        <v>-492</v>
      </c>
      <c r="AK41" s="208">
        <v>-218</v>
      </c>
      <c r="AL41" s="208">
        <v>-17</v>
      </c>
      <c r="AM41" s="208">
        <v>-48</v>
      </c>
      <c r="AN41" s="208">
        <v>-161</v>
      </c>
      <c r="AO41" s="208">
        <v>-45</v>
      </c>
      <c r="AP41" s="208">
        <v>-1</v>
      </c>
      <c r="AQ41" s="208">
        <v>-2</v>
      </c>
      <c r="AR41" s="208">
        <v>-135</v>
      </c>
      <c r="AS41" s="208">
        <v>-123</v>
      </c>
      <c r="AT41" s="208">
        <v>-90</v>
      </c>
      <c r="AU41" s="208">
        <v>-19</v>
      </c>
      <c r="AV41" s="208">
        <v>-12</v>
      </c>
      <c r="AW41" s="208">
        <v>-2</v>
      </c>
      <c r="AX41" s="208">
        <v>-12</v>
      </c>
      <c r="AY41" s="208">
        <v>-10</v>
      </c>
      <c r="AZ41" s="208">
        <v>-2</v>
      </c>
      <c r="BA41" s="208">
        <v>-32</v>
      </c>
      <c r="BB41" s="208">
        <v>-469</v>
      </c>
      <c r="BC41" s="208">
        <v>-163</v>
      </c>
      <c r="BD41" s="208">
        <v>-91</v>
      </c>
      <c r="BE41" s="208">
        <v>-23</v>
      </c>
      <c r="BF41" s="208">
        <v>-8</v>
      </c>
      <c r="BG41" s="208">
        <v>-41</v>
      </c>
      <c r="BH41" s="208">
        <v>-123</v>
      </c>
      <c r="BI41" s="208">
        <v>-52</v>
      </c>
      <c r="BJ41" s="208">
        <v>-11</v>
      </c>
      <c r="BK41" s="208">
        <v>-16</v>
      </c>
      <c r="BL41" s="208">
        <v>-45</v>
      </c>
      <c r="BM41" s="208">
        <v>-59</v>
      </c>
      <c r="BN41" s="208">
        <v>-1</v>
      </c>
      <c r="BO41" s="208">
        <v>-623</v>
      </c>
      <c r="BP41" s="208">
        <v>-342</v>
      </c>
      <c r="BQ41" s="208">
        <v>-63</v>
      </c>
      <c r="BR41" s="208">
        <v>-99</v>
      </c>
      <c r="BS41" s="208">
        <v>-31</v>
      </c>
      <c r="BT41" s="208">
        <v>-20</v>
      </c>
      <c r="BU41" s="208">
        <v>-68</v>
      </c>
    </row>
    <row r="42" spans="1:73" ht="16" customHeight="1" x14ac:dyDescent="0.55000000000000004">
      <c r="A42" s="218">
        <v>37</v>
      </c>
      <c r="B42" s="203" t="s">
        <v>389</v>
      </c>
      <c r="C42" s="207" t="s">
        <v>288</v>
      </c>
      <c r="D42" s="208">
        <v>1242337</v>
      </c>
      <c r="E42" s="208">
        <v>612201</v>
      </c>
      <c r="F42" s="208">
        <v>340751</v>
      </c>
      <c r="G42" s="208">
        <v>66996</v>
      </c>
      <c r="H42" s="208">
        <v>61326</v>
      </c>
      <c r="I42" s="208">
        <v>5670</v>
      </c>
      <c r="J42" s="208">
        <v>273755</v>
      </c>
      <c r="K42" s="208">
        <v>3202</v>
      </c>
      <c r="L42" s="208">
        <v>166430</v>
      </c>
      <c r="M42" s="208">
        <v>165152</v>
      </c>
      <c r="N42" s="208">
        <v>1278</v>
      </c>
      <c r="O42" s="208">
        <v>101934</v>
      </c>
      <c r="P42" s="208">
        <v>18899</v>
      </c>
      <c r="Q42" s="208">
        <v>83035</v>
      </c>
      <c r="R42" s="208">
        <v>2189</v>
      </c>
      <c r="S42" s="208">
        <v>271450</v>
      </c>
      <c r="T42" s="208">
        <v>6665</v>
      </c>
      <c r="U42" s="208">
        <v>926</v>
      </c>
      <c r="V42" s="208">
        <v>5739</v>
      </c>
      <c r="W42" s="208">
        <v>264785</v>
      </c>
      <c r="X42" s="208">
        <v>3233</v>
      </c>
      <c r="Y42" s="208">
        <v>15557</v>
      </c>
      <c r="Z42" s="208">
        <v>11750</v>
      </c>
      <c r="AA42" s="208">
        <v>19162</v>
      </c>
      <c r="AB42" s="208">
        <v>80636</v>
      </c>
      <c r="AC42" s="208">
        <v>40423</v>
      </c>
      <c r="AD42" s="208">
        <v>90856</v>
      </c>
      <c r="AE42" s="208">
        <v>3168</v>
      </c>
      <c r="AF42" s="208">
        <v>532499</v>
      </c>
      <c r="AG42" s="208">
        <v>253064</v>
      </c>
      <c r="AH42" s="208">
        <v>139341</v>
      </c>
      <c r="AI42" s="208">
        <v>137244</v>
      </c>
      <c r="AJ42" s="208">
        <v>56484</v>
      </c>
      <c r="AK42" s="208">
        <v>22526</v>
      </c>
      <c r="AL42" s="208">
        <v>92</v>
      </c>
      <c r="AM42" s="208">
        <v>19084</v>
      </c>
      <c r="AN42" s="208">
        <v>8652</v>
      </c>
      <c r="AO42" s="208">
        <v>5211</v>
      </c>
      <c r="AP42" s="208">
        <v>25</v>
      </c>
      <c r="AQ42" s="208">
        <v>894</v>
      </c>
      <c r="AR42" s="208">
        <v>80760</v>
      </c>
      <c r="AS42" s="208">
        <v>78413</v>
      </c>
      <c r="AT42" s="208">
        <v>71222</v>
      </c>
      <c r="AU42" s="208">
        <v>5178</v>
      </c>
      <c r="AV42" s="208">
        <v>1876</v>
      </c>
      <c r="AW42" s="208">
        <v>137</v>
      </c>
      <c r="AX42" s="208">
        <v>2347</v>
      </c>
      <c r="AY42" s="208">
        <v>1905</v>
      </c>
      <c r="AZ42" s="208">
        <v>442</v>
      </c>
      <c r="BA42" s="208">
        <v>2097</v>
      </c>
      <c r="BB42" s="208">
        <v>90230</v>
      </c>
      <c r="BC42" s="208">
        <v>32246</v>
      </c>
      <c r="BD42" s="208">
        <v>24141</v>
      </c>
      <c r="BE42" s="208">
        <v>3508</v>
      </c>
      <c r="BF42" s="208">
        <v>2784</v>
      </c>
      <c r="BG42" s="208">
        <v>1813</v>
      </c>
      <c r="BH42" s="208">
        <v>32370</v>
      </c>
      <c r="BI42" s="208">
        <v>12725</v>
      </c>
      <c r="BJ42" s="208">
        <v>1395</v>
      </c>
      <c r="BK42" s="208">
        <v>3573</v>
      </c>
      <c r="BL42" s="208">
        <v>223</v>
      </c>
      <c r="BM42" s="208">
        <v>7698</v>
      </c>
      <c r="BN42" s="208">
        <v>23493</v>
      </c>
      <c r="BO42" s="208">
        <v>279435</v>
      </c>
      <c r="BP42" s="208">
        <v>99243</v>
      </c>
      <c r="BQ42" s="208">
        <v>13938</v>
      </c>
      <c r="BR42" s="208">
        <v>1247</v>
      </c>
      <c r="BS42" s="208">
        <v>72345</v>
      </c>
      <c r="BT42" s="208">
        <v>8067</v>
      </c>
      <c r="BU42" s="208">
        <v>84595</v>
      </c>
    </row>
    <row r="43" spans="1:73" ht="16" customHeight="1" x14ac:dyDescent="0.55000000000000004">
      <c r="A43" s="218">
        <v>38</v>
      </c>
      <c r="B43" s="203" t="s">
        <v>390</v>
      </c>
      <c r="C43" s="207" t="s">
        <v>391</v>
      </c>
      <c r="D43" s="208">
        <v>99438</v>
      </c>
      <c r="E43" s="208">
        <v>8230</v>
      </c>
      <c r="F43" s="208">
        <v>6432</v>
      </c>
      <c r="G43" s="208">
        <v>4468</v>
      </c>
      <c r="H43" s="208">
        <v>4400</v>
      </c>
      <c r="I43" s="208">
        <v>68</v>
      </c>
      <c r="J43" s="208">
        <v>1964</v>
      </c>
      <c r="K43" s="208">
        <v>29</v>
      </c>
      <c r="L43" s="208">
        <v>1203</v>
      </c>
      <c r="M43" s="208">
        <v>1182</v>
      </c>
      <c r="N43" s="208">
        <v>21</v>
      </c>
      <c r="O43" s="208">
        <v>722</v>
      </c>
      <c r="P43" s="208">
        <v>281</v>
      </c>
      <c r="Q43" s="208">
        <v>441</v>
      </c>
      <c r="R43" s="208">
        <v>10</v>
      </c>
      <c r="S43" s="208">
        <v>1798</v>
      </c>
      <c r="T43" s="208">
        <v>298</v>
      </c>
      <c r="U43" s="208">
        <v>16</v>
      </c>
      <c r="V43" s="208">
        <v>282</v>
      </c>
      <c r="W43" s="208">
        <v>1500</v>
      </c>
      <c r="X43" s="208">
        <v>17</v>
      </c>
      <c r="Y43" s="208">
        <v>75</v>
      </c>
      <c r="Z43" s="208">
        <v>15</v>
      </c>
      <c r="AA43" s="208">
        <v>83</v>
      </c>
      <c r="AB43" s="208">
        <v>404</v>
      </c>
      <c r="AC43" s="208">
        <v>203</v>
      </c>
      <c r="AD43" s="208">
        <v>684</v>
      </c>
      <c r="AE43" s="208">
        <v>19</v>
      </c>
      <c r="AF43" s="208">
        <v>90985</v>
      </c>
      <c r="AG43" s="208">
        <v>14553</v>
      </c>
      <c r="AH43" s="208">
        <v>5442</v>
      </c>
      <c r="AI43" s="208">
        <v>5254</v>
      </c>
      <c r="AJ43" s="208">
        <v>4271</v>
      </c>
      <c r="AK43" s="208">
        <v>1691</v>
      </c>
      <c r="AL43" s="208">
        <v>98</v>
      </c>
      <c r="AM43" s="208">
        <v>1255</v>
      </c>
      <c r="AN43" s="208">
        <v>938</v>
      </c>
      <c r="AO43" s="208">
        <v>263</v>
      </c>
      <c r="AP43" s="208">
        <v>11</v>
      </c>
      <c r="AQ43" s="208">
        <v>15</v>
      </c>
      <c r="AR43" s="208">
        <v>983</v>
      </c>
      <c r="AS43" s="208">
        <v>713</v>
      </c>
      <c r="AT43" s="208">
        <v>522</v>
      </c>
      <c r="AU43" s="208">
        <v>109</v>
      </c>
      <c r="AV43" s="208">
        <v>71</v>
      </c>
      <c r="AW43" s="208">
        <v>11</v>
      </c>
      <c r="AX43" s="208">
        <v>270</v>
      </c>
      <c r="AY43" s="208">
        <v>217</v>
      </c>
      <c r="AZ43" s="208">
        <v>53</v>
      </c>
      <c r="BA43" s="208">
        <v>188</v>
      </c>
      <c r="BB43" s="208">
        <v>4537</v>
      </c>
      <c r="BC43" s="208">
        <v>327</v>
      </c>
      <c r="BD43" s="208">
        <v>219</v>
      </c>
      <c r="BE43" s="208">
        <v>35</v>
      </c>
      <c r="BF43" s="208">
        <v>11</v>
      </c>
      <c r="BG43" s="208">
        <v>62</v>
      </c>
      <c r="BH43" s="208">
        <v>3778</v>
      </c>
      <c r="BI43" s="208">
        <v>173</v>
      </c>
      <c r="BJ43" s="208">
        <v>17</v>
      </c>
      <c r="BK43" s="208">
        <v>76</v>
      </c>
      <c r="BL43" s="208">
        <v>76</v>
      </c>
      <c r="BM43" s="208">
        <v>90</v>
      </c>
      <c r="BN43" s="208">
        <v>4574</v>
      </c>
      <c r="BO43" s="208">
        <v>76432</v>
      </c>
      <c r="BP43" s="208">
        <v>4974</v>
      </c>
      <c r="BQ43" s="208">
        <v>301</v>
      </c>
      <c r="BR43" s="208">
        <v>66</v>
      </c>
      <c r="BS43" s="208">
        <v>68875</v>
      </c>
      <c r="BT43" s="208">
        <v>1411</v>
      </c>
      <c r="BU43" s="208">
        <v>805</v>
      </c>
    </row>
    <row r="44" spans="1:73" ht="16" customHeight="1" x14ac:dyDescent="0.55000000000000004">
      <c r="A44" s="218">
        <v>39</v>
      </c>
      <c r="B44" s="203" t="s">
        <v>392</v>
      </c>
      <c r="C44" s="207" t="s">
        <v>393</v>
      </c>
      <c r="D44" s="208">
        <v>18985</v>
      </c>
      <c r="E44" s="208">
        <v>7676</v>
      </c>
      <c r="F44" s="208">
        <v>4609</v>
      </c>
      <c r="G44" s="208">
        <v>2067</v>
      </c>
      <c r="H44" s="208">
        <v>1995</v>
      </c>
      <c r="I44" s="208">
        <v>72</v>
      </c>
      <c r="J44" s="208">
        <v>2542</v>
      </c>
      <c r="K44" s="208">
        <v>34</v>
      </c>
      <c r="L44" s="208">
        <v>1317</v>
      </c>
      <c r="M44" s="208">
        <v>1288</v>
      </c>
      <c r="N44" s="208">
        <v>29</v>
      </c>
      <c r="O44" s="208">
        <v>1162</v>
      </c>
      <c r="P44" s="208">
        <v>439</v>
      </c>
      <c r="Q44" s="208">
        <v>723</v>
      </c>
      <c r="R44" s="208">
        <v>29</v>
      </c>
      <c r="S44" s="208">
        <v>3067</v>
      </c>
      <c r="T44" s="208">
        <v>240</v>
      </c>
      <c r="U44" s="208">
        <v>20</v>
      </c>
      <c r="V44" s="208">
        <v>220</v>
      </c>
      <c r="W44" s="208">
        <v>2827</v>
      </c>
      <c r="X44" s="208">
        <v>31</v>
      </c>
      <c r="Y44" s="208">
        <v>129</v>
      </c>
      <c r="Z44" s="208">
        <v>74</v>
      </c>
      <c r="AA44" s="208">
        <v>189</v>
      </c>
      <c r="AB44" s="208">
        <v>616</v>
      </c>
      <c r="AC44" s="208">
        <v>479</v>
      </c>
      <c r="AD44" s="208">
        <v>1270</v>
      </c>
      <c r="AE44" s="208">
        <v>39</v>
      </c>
      <c r="AF44" s="208">
        <v>5660</v>
      </c>
      <c r="AG44" s="208">
        <v>4885</v>
      </c>
      <c r="AH44" s="208">
        <v>3660</v>
      </c>
      <c r="AI44" s="208">
        <v>3482</v>
      </c>
      <c r="AJ44" s="208">
        <v>2727</v>
      </c>
      <c r="AK44" s="208">
        <v>1195</v>
      </c>
      <c r="AL44" s="208">
        <v>93</v>
      </c>
      <c r="AM44" s="208">
        <v>269</v>
      </c>
      <c r="AN44" s="208">
        <v>897</v>
      </c>
      <c r="AO44" s="208">
        <v>249</v>
      </c>
      <c r="AP44" s="208">
        <v>9</v>
      </c>
      <c r="AQ44" s="208">
        <v>15</v>
      </c>
      <c r="AR44" s="208">
        <v>755</v>
      </c>
      <c r="AS44" s="208">
        <v>684</v>
      </c>
      <c r="AT44" s="208">
        <v>500</v>
      </c>
      <c r="AU44" s="208">
        <v>106</v>
      </c>
      <c r="AV44" s="208">
        <v>68</v>
      </c>
      <c r="AW44" s="208">
        <v>10</v>
      </c>
      <c r="AX44" s="208">
        <v>71</v>
      </c>
      <c r="AY44" s="208">
        <v>56</v>
      </c>
      <c r="AZ44" s="208">
        <v>15</v>
      </c>
      <c r="BA44" s="208">
        <v>178</v>
      </c>
      <c r="BB44" s="208">
        <v>954</v>
      </c>
      <c r="BC44" s="208">
        <v>332</v>
      </c>
      <c r="BD44" s="208">
        <v>186</v>
      </c>
      <c r="BE44" s="208">
        <v>48</v>
      </c>
      <c r="BF44" s="208">
        <v>15</v>
      </c>
      <c r="BG44" s="208">
        <v>83</v>
      </c>
      <c r="BH44" s="208">
        <v>243</v>
      </c>
      <c r="BI44" s="208">
        <v>107</v>
      </c>
      <c r="BJ44" s="208">
        <v>23</v>
      </c>
      <c r="BK44" s="208">
        <v>34</v>
      </c>
      <c r="BL44" s="208">
        <v>92</v>
      </c>
      <c r="BM44" s="208">
        <v>123</v>
      </c>
      <c r="BN44" s="208">
        <v>271</v>
      </c>
      <c r="BO44" s="208">
        <v>775</v>
      </c>
      <c r="BP44" s="208">
        <v>258</v>
      </c>
      <c r="BQ44" s="208">
        <v>71</v>
      </c>
      <c r="BR44" s="208">
        <v>10</v>
      </c>
      <c r="BS44" s="208">
        <v>113</v>
      </c>
      <c r="BT44" s="208">
        <v>75</v>
      </c>
      <c r="BU44" s="208">
        <v>248</v>
      </c>
    </row>
    <row r="45" spans="1:73" ht="16" customHeight="1" x14ac:dyDescent="0.55000000000000004">
      <c r="A45" s="218">
        <v>40</v>
      </c>
      <c r="B45" s="203" t="s">
        <v>394</v>
      </c>
      <c r="C45" s="207" t="s">
        <v>289</v>
      </c>
      <c r="D45" s="208">
        <v>2248</v>
      </c>
      <c r="E45" s="208">
        <v>2366</v>
      </c>
      <c r="F45" s="208">
        <v>0</v>
      </c>
      <c r="G45" s="208">
        <v>0</v>
      </c>
      <c r="H45" s="208">
        <v>0</v>
      </c>
      <c r="I45" s="208">
        <v>0</v>
      </c>
      <c r="J45" s="208">
        <v>0</v>
      </c>
      <c r="K45" s="208">
        <v>0</v>
      </c>
      <c r="L45" s="208">
        <v>0</v>
      </c>
      <c r="M45" s="208">
        <v>0</v>
      </c>
      <c r="N45" s="208">
        <v>0</v>
      </c>
      <c r="O45" s="208">
        <v>0</v>
      </c>
      <c r="P45" s="208">
        <v>0</v>
      </c>
      <c r="Q45" s="208">
        <v>0</v>
      </c>
      <c r="R45" s="208">
        <v>0</v>
      </c>
      <c r="S45" s="208">
        <v>2366</v>
      </c>
      <c r="T45" s="208">
        <v>0</v>
      </c>
      <c r="U45" s="208">
        <v>0</v>
      </c>
      <c r="V45" s="208">
        <v>0</v>
      </c>
      <c r="W45" s="208">
        <v>2366</v>
      </c>
      <c r="X45" s="208">
        <v>25</v>
      </c>
      <c r="Y45" s="208">
        <v>107</v>
      </c>
      <c r="Z45" s="208">
        <v>61</v>
      </c>
      <c r="AA45" s="208">
        <v>159</v>
      </c>
      <c r="AB45" s="208">
        <v>515</v>
      </c>
      <c r="AC45" s="208">
        <v>401</v>
      </c>
      <c r="AD45" s="208">
        <v>1065</v>
      </c>
      <c r="AE45" s="208">
        <v>33</v>
      </c>
      <c r="AF45" s="208">
        <v>-118</v>
      </c>
      <c r="AG45" s="208">
        <v>-44</v>
      </c>
      <c r="AH45" s="208">
        <v>0</v>
      </c>
      <c r="AI45" s="208">
        <v>0</v>
      </c>
      <c r="AJ45" s="208">
        <v>0</v>
      </c>
      <c r="AK45" s="208">
        <v>0</v>
      </c>
      <c r="AL45" s="208">
        <v>0</v>
      </c>
      <c r="AM45" s="208">
        <v>0</v>
      </c>
      <c r="AN45" s="208">
        <v>0</v>
      </c>
      <c r="AO45" s="208">
        <v>0</v>
      </c>
      <c r="AP45" s="208">
        <v>0</v>
      </c>
      <c r="AQ45" s="208">
        <v>0</v>
      </c>
      <c r="AR45" s="208">
        <v>0</v>
      </c>
      <c r="AS45" s="208">
        <v>0</v>
      </c>
      <c r="AT45" s="208">
        <v>0</v>
      </c>
      <c r="AU45" s="208">
        <v>0</v>
      </c>
      <c r="AV45" s="208">
        <v>0</v>
      </c>
      <c r="AW45" s="208">
        <v>0</v>
      </c>
      <c r="AX45" s="208">
        <v>0</v>
      </c>
      <c r="AY45" s="208">
        <v>0</v>
      </c>
      <c r="AZ45" s="208">
        <v>0</v>
      </c>
      <c r="BA45" s="208">
        <v>0</v>
      </c>
      <c r="BB45" s="208">
        <v>-44</v>
      </c>
      <c r="BC45" s="208">
        <v>-16</v>
      </c>
      <c r="BD45" s="208">
        <v>-9</v>
      </c>
      <c r="BE45" s="208">
        <v>-2</v>
      </c>
      <c r="BF45" s="208">
        <v>-1</v>
      </c>
      <c r="BG45" s="208">
        <v>-4</v>
      </c>
      <c r="BH45" s="208">
        <v>-10</v>
      </c>
      <c r="BI45" s="208">
        <v>-5</v>
      </c>
      <c r="BJ45" s="208">
        <v>-1</v>
      </c>
      <c r="BK45" s="208">
        <v>-2</v>
      </c>
      <c r="BL45" s="208">
        <v>-4</v>
      </c>
      <c r="BM45" s="208">
        <v>-6</v>
      </c>
      <c r="BN45" s="208">
        <v>0</v>
      </c>
      <c r="BO45" s="208">
        <v>-74</v>
      </c>
      <c r="BP45" s="208">
        <v>-29</v>
      </c>
      <c r="BQ45" s="208">
        <v>-1</v>
      </c>
      <c r="BR45" s="208">
        <v>0</v>
      </c>
      <c r="BS45" s="208">
        <v>-11</v>
      </c>
      <c r="BT45" s="208">
        <v>-8</v>
      </c>
      <c r="BU45" s="208">
        <v>-25</v>
      </c>
    </row>
    <row r="46" spans="1:73" ht="16" customHeight="1" x14ac:dyDescent="0.55000000000000004">
      <c r="A46" s="218">
        <v>41</v>
      </c>
      <c r="B46" s="203" t="s">
        <v>395</v>
      </c>
      <c r="C46" s="207" t="s">
        <v>290</v>
      </c>
      <c r="D46" s="208">
        <v>492684</v>
      </c>
      <c r="E46" s="208">
        <v>205882</v>
      </c>
      <c r="F46" s="208">
        <v>99388</v>
      </c>
      <c r="G46" s="208">
        <v>38998</v>
      </c>
      <c r="H46" s="208">
        <v>38376</v>
      </c>
      <c r="I46" s="208">
        <v>622</v>
      </c>
      <c r="J46" s="208">
        <v>60390</v>
      </c>
      <c r="K46" s="208">
        <v>1250</v>
      </c>
      <c r="L46" s="208">
        <v>33853</v>
      </c>
      <c r="M46" s="208">
        <v>33472</v>
      </c>
      <c r="N46" s="208">
        <v>381</v>
      </c>
      <c r="O46" s="208">
        <v>24778</v>
      </c>
      <c r="P46" s="208">
        <v>14389</v>
      </c>
      <c r="Q46" s="208">
        <v>10389</v>
      </c>
      <c r="R46" s="208">
        <v>509</v>
      </c>
      <c r="S46" s="208">
        <v>106494</v>
      </c>
      <c r="T46" s="208">
        <v>4613</v>
      </c>
      <c r="U46" s="208">
        <v>290</v>
      </c>
      <c r="V46" s="208">
        <v>4323</v>
      </c>
      <c r="W46" s="208">
        <v>101881</v>
      </c>
      <c r="X46" s="208">
        <v>1205</v>
      </c>
      <c r="Y46" s="208">
        <v>4081</v>
      </c>
      <c r="Z46" s="208">
        <v>1754</v>
      </c>
      <c r="AA46" s="208">
        <v>5657</v>
      </c>
      <c r="AB46" s="208">
        <v>25570</v>
      </c>
      <c r="AC46" s="208">
        <v>17157</v>
      </c>
      <c r="AD46" s="208">
        <v>44576</v>
      </c>
      <c r="AE46" s="208">
        <v>1881</v>
      </c>
      <c r="AF46" s="208">
        <v>236246</v>
      </c>
      <c r="AG46" s="208">
        <v>48186</v>
      </c>
      <c r="AH46" s="208">
        <v>25246</v>
      </c>
      <c r="AI46" s="208">
        <v>10979</v>
      </c>
      <c r="AJ46" s="208">
        <v>5740</v>
      </c>
      <c r="AK46" s="208">
        <v>2571</v>
      </c>
      <c r="AL46" s="208">
        <v>56</v>
      </c>
      <c r="AM46" s="208">
        <v>800</v>
      </c>
      <c r="AN46" s="208">
        <v>1148</v>
      </c>
      <c r="AO46" s="208">
        <v>764</v>
      </c>
      <c r="AP46" s="208">
        <v>316</v>
      </c>
      <c r="AQ46" s="208">
        <v>85</v>
      </c>
      <c r="AR46" s="208">
        <v>5239</v>
      </c>
      <c r="AS46" s="208">
        <v>4608</v>
      </c>
      <c r="AT46" s="208">
        <v>778</v>
      </c>
      <c r="AU46" s="208">
        <v>641</v>
      </c>
      <c r="AV46" s="208">
        <v>3185</v>
      </c>
      <c r="AW46" s="208">
        <v>4</v>
      </c>
      <c r="AX46" s="208">
        <v>631</v>
      </c>
      <c r="AY46" s="208">
        <v>512</v>
      </c>
      <c r="AZ46" s="208">
        <v>119</v>
      </c>
      <c r="BA46" s="208">
        <v>14267</v>
      </c>
      <c r="BB46" s="208">
        <v>22056</v>
      </c>
      <c r="BC46" s="208">
        <v>2763</v>
      </c>
      <c r="BD46" s="208">
        <v>1550</v>
      </c>
      <c r="BE46" s="208">
        <v>747</v>
      </c>
      <c r="BF46" s="208">
        <v>419</v>
      </c>
      <c r="BG46" s="208">
        <v>47</v>
      </c>
      <c r="BH46" s="208">
        <v>14247</v>
      </c>
      <c r="BI46" s="208">
        <v>1590</v>
      </c>
      <c r="BJ46" s="208">
        <v>137</v>
      </c>
      <c r="BK46" s="208">
        <v>1004</v>
      </c>
      <c r="BL46" s="208">
        <v>2243</v>
      </c>
      <c r="BM46" s="208">
        <v>72</v>
      </c>
      <c r="BN46" s="208">
        <v>884</v>
      </c>
      <c r="BO46" s="208">
        <v>188060</v>
      </c>
      <c r="BP46" s="208">
        <v>96856</v>
      </c>
      <c r="BQ46" s="208">
        <v>51778</v>
      </c>
      <c r="BR46" s="208">
        <v>10929</v>
      </c>
      <c r="BS46" s="208">
        <v>1376</v>
      </c>
      <c r="BT46" s="208">
        <v>1289</v>
      </c>
      <c r="BU46" s="208">
        <v>25832</v>
      </c>
    </row>
    <row r="47" spans="1:73" ht="16" customHeight="1" x14ac:dyDescent="0.55000000000000004">
      <c r="A47" s="218">
        <v>42</v>
      </c>
      <c r="B47" s="203" t="s">
        <v>396</v>
      </c>
      <c r="C47" s="207" t="s">
        <v>397</v>
      </c>
      <c r="D47" s="208">
        <v>3971415</v>
      </c>
      <c r="E47" s="208">
        <v>2338495</v>
      </c>
      <c r="F47" s="208">
        <v>860479</v>
      </c>
      <c r="G47" s="208">
        <v>290123</v>
      </c>
      <c r="H47" s="208">
        <v>277227</v>
      </c>
      <c r="I47" s="208">
        <v>12896</v>
      </c>
      <c r="J47" s="208">
        <v>570356</v>
      </c>
      <c r="K47" s="208">
        <v>6720</v>
      </c>
      <c r="L47" s="208">
        <v>166800</v>
      </c>
      <c r="M47" s="208">
        <v>164051</v>
      </c>
      <c r="N47" s="208">
        <v>2749</v>
      </c>
      <c r="O47" s="208">
        <v>392916</v>
      </c>
      <c r="P47" s="208">
        <v>142472</v>
      </c>
      <c r="Q47" s="208">
        <v>250444</v>
      </c>
      <c r="R47" s="208">
        <v>3920</v>
      </c>
      <c r="S47" s="208">
        <v>1478016</v>
      </c>
      <c r="T47" s="208">
        <v>42316</v>
      </c>
      <c r="U47" s="208">
        <v>3698</v>
      </c>
      <c r="V47" s="208">
        <v>38618</v>
      </c>
      <c r="W47" s="208">
        <v>1435700</v>
      </c>
      <c r="X47" s="208">
        <v>14182</v>
      </c>
      <c r="Y47" s="208">
        <v>86996</v>
      </c>
      <c r="Z47" s="208">
        <v>26792</v>
      </c>
      <c r="AA47" s="208">
        <v>62402</v>
      </c>
      <c r="AB47" s="208">
        <v>186947</v>
      </c>
      <c r="AC47" s="208">
        <v>375882</v>
      </c>
      <c r="AD47" s="208">
        <v>668573</v>
      </c>
      <c r="AE47" s="208">
        <v>13926</v>
      </c>
      <c r="AF47" s="208">
        <v>858232</v>
      </c>
      <c r="AG47" s="208">
        <v>368255</v>
      </c>
      <c r="AH47" s="208">
        <v>235565</v>
      </c>
      <c r="AI47" s="208">
        <v>232539</v>
      </c>
      <c r="AJ47" s="208">
        <v>161703</v>
      </c>
      <c r="AK47" s="208">
        <v>37083</v>
      </c>
      <c r="AL47" s="208">
        <v>5102</v>
      </c>
      <c r="AM47" s="208">
        <v>47485</v>
      </c>
      <c r="AN47" s="208">
        <v>63446</v>
      </c>
      <c r="AO47" s="208">
        <v>6578</v>
      </c>
      <c r="AP47" s="208">
        <v>635</v>
      </c>
      <c r="AQ47" s="208">
        <v>1374</v>
      </c>
      <c r="AR47" s="208">
        <v>70836</v>
      </c>
      <c r="AS47" s="208">
        <v>65566</v>
      </c>
      <c r="AT47" s="208">
        <v>47723</v>
      </c>
      <c r="AU47" s="208">
        <v>16181</v>
      </c>
      <c r="AV47" s="208">
        <v>997</v>
      </c>
      <c r="AW47" s="208">
        <v>665</v>
      </c>
      <c r="AX47" s="208">
        <v>5270</v>
      </c>
      <c r="AY47" s="208">
        <v>4286</v>
      </c>
      <c r="AZ47" s="208">
        <v>984</v>
      </c>
      <c r="BA47" s="208">
        <v>3026</v>
      </c>
      <c r="BB47" s="208">
        <v>103218</v>
      </c>
      <c r="BC47" s="208">
        <v>34091</v>
      </c>
      <c r="BD47" s="208">
        <v>15412</v>
      </c>
      <c r="BE47" s="208">
        <v>4333</v>
      </c>
      <c r="BF47" s="208">
        <v>905</v>
      </c>
      <c r="BG47" s="208">
        <v>13441</v>
      </c>
      <c r="BH47" s="208">
        <v>27857</v>
      </c>
      <c r="BI47" s="208">
        <v>23471</v>
      </c>
      <c r="BJ47" s="208">
        <v>1898</v>
      </c>
      <c r="BK47" s="208">
        <v>1492</v>
      </c>
      <c r="BL47" s="208">
        <v>9026</v>
      </c>
      <c r="BM47" s="208">
        <v>5383</v>
      </c>
      <c r="BN47" s="208">
        <v>29472</v>
      </c>
      <c r="BO47" s="208">
        <v>489977</v>
      </c>
      <c r="BP47" s="208">
        <v>56957</v>
      </c>
      <c r="BQ47" s="208">
        <v>56884</v>
      </c>
      <c r="BR47" s="208">
        <v>4339</v>
      </c>
      <c r="BS47" s="208">
        <v>153016</v>
      </c>
      <c r="BT47" s="208">
        <v>18907</v>
      </c>
      <c r="BU47" s="208">
        <v>199874</v>
      </c>
    </row>
    <row r="48" spans="1:73" ht="16" customHeight="1" x14ac:dyDescent="0.55000000000000004">
      <c r="A48" s="218">
        <v>43</v>
      </c>
      <c r="B48" s="203" t="s">
        <v>398</v>
      </c>
      <c r="C48" s="207" t="s">
        <v>291</v>
      </c>
      <c r="D48" s="208">
        <v>1317345</v>
      </c>
      <c r="E48" s="208">
        <v>561687</v>
      </c>
      <c r="F48" s="208">
        <v>288340</v>
      </c>
      <c r="G48" s="208">
        <v>165578</v>
      </c>
      <c r="H48" s="208">
        <v>161103</v>
      </c>
      <c r="I48" s="208">
        <v>4475</v>
      </c>
      <c r="J48" s="208">
        <v>122762</v>
      </c>
      <c r="K48" s="208">
        <v>1852</v>
      </c>
      <c r="L48" s="208">
        <v>64440</v>
      </c>
      <c r="M48" s="208">
        <v>61653</v>
      </c>
      <c r="N48" s="208">
        <v>2787</v>
      </c>
      <c r="O48" s="208">
        <v>55537</v>
      </c>
      <c r="P48" s="208">
        <v>19157</v>
      </c>
      <c r="Q48" s="208">
        <v>36380</v>
      </c>
      <c r="R48" s="208">
        <v>933</v>
      </c>
      <c r="S48" s="208">
        <v>273347</v>
      </c>
      <c r="T48" s="208">
        <v>16299</v>
      </c>
      <c r="U48" s="208">
        <v>1052</v>
      </c>
      <c r="V48" s="208">
        <v>15247</v>
      </c>
      <c r="W48" s="208">
        <v>257048</v>
      </c>
      <c r="X48" s="208">
        <v>2315</v>
      </c>
      <c r="Y48" s="208">
        <v>11081</v>
      </c>
      <c r="Z48" s="208">
        <v>4742</v>
      </c>
      <c r="AA48" s="208">
        <v>14556</v>
      </c>
      <c r="AB48" s="208">
        <v>75695</v>
      </c>
      <c r="AC48" s="208">
        <v>27735</v>
      </c>
      <c r="AD48" s="208">
        <v>116831</v>
      </c>
      <c r="AE48" s="208">
        <v>4093</v>
      </c>
      <c r="AF48" s="208">
        <v>142813</v>
      </c>
      <c r="AG48" s="208">
        <v>92453</v>
      </c>
      <c r="AH48" s="208">
        <v>52593</v>
      </c>
      <c r="AI48" s="208">
        <v>51486</v>
      </c>
      <c r="AJ48" s="208">
        <v>47295</v>
      </c>
      <c r="AK48" s="208">
        <v>31796</v>
      </c>
      <c r="AL48" s="208">
        <v>186</v>
      </c>
      <c r="AM48" s="208">
        <v>5226</v>
      </c>
      <c r="AN48" s="208">
        <v>8056</v>
      </c>
      <c r="AO48" s="208">
        <v>1619</v>
      </c>
      <c r="AP48" s="208">
        <v>15</v>
      </c>
      <c r="AQ48" s="208">
        <v>397</v>
      </c>
      <c r="AR48" s="208">
        <v>4191</v>
      </c>
      <c r="AS48" s="208">
        <v>3186</v>
      </c>
      <c r="AT48" s="208">
        <v>842</v>
      </c>
      <c r="AU48" s="208">
        <v>1295</v>
      </c>
      <c r="AV48" s="208">
        <v>525</v>
      </c>
      <c r="AW48" s="208">
        <v>524</v>
      </c>
      <c r="AX48" s="208">
        <v>1005</v>
      </c>
      <c r="AY48" s="208">
        <v>817</v>
      </c>
      <c r="AZ48" s="208">
        <v>188</v>
      </c>
      <c r="BA48" s="208">
        <v>1107</v>
      </c>
      <c r="BB48" s="208">
        <v>32813</v>
      </c>
      <c r="BC48" s="208">
        <v>7315</v>
      </c>
      <c r="BD48" s="208">
        <v>2571</v>
      </c>
      <c r="BE48" s="208">
        <v>1945</v>
      </c>
      <c r="BF48" s="208">
        <v>233</v>
      </c>
      <c r="BG48" s="208">
        <v>2566</v>
      </c>
      <c r="BH48" s="208">
        <v>13218</v>
      </c>
      <c r="BI48" s="208">
        <v>1597</v>
      </c>
      <c r="BJ48" s="208">
        <v>178</v>
      </c>
      <c r="BK48" s="208">
        <v>683</v>
      </c>
      <c r="BL48" s="208">
        <v>8322</v>
      </c>
      <c r="BM48" s="208">
        <v>1500</v>
      </c>
      <c r="BN48" s="208">
        <v>7047</v>
      </c>
      <c r="BO48" s="208">
        <v>50360</v>
      </c>
      <c r="BP48" s="208">
        <v>15546</v>
      </c>
      <c r="BQ48" s="208">
        <v>3188</v>
      </c>
      <c r="BR48" s="208">
        <v>2045</v>
      </c>
      <c r="BS48" s="208">
        <v>6496</v>
      </c>
      <c r="BT48" s="208">
        <v>3454</v>
      </c>
      <c r="BU48" s="208">
        <v>19631</v>
      </c>
    </row>
    <row r="49" spans="1:73" ht="16" customHeight="1" x14ac:dyDescent="0.55000000000000004">
      <c r="A49" s="218">
        <v>44</v>
      </c>
      <c r="B49" s="203" t="s">
        <v>399</v>
      </c>
      <c r="C49" s="207" t="s">
        <v>256</v>
      </c>
      <c r="D49" s="208">
        <v>389561</v>
      </c>
      <c r="E49" s="208">
        <v>271544</v>
      </c>
      <c r="F49" s="208">
        <v>66065</v>
      </c>
      <c r="G49" s="208">
        <v>24619</v>
      </c>
      <c r="H49" s="208">
        <v>24443</v>
      </c>
      <c r="I49" s="208">
        <v>176</v>
      </c>
      <c r="J49" s="208">
        <v>41446</v>
      </c>
      <c r="K49" s="208">
        <v>1525</v>
      </c>
      <c r="L49" s="208">
        <v>27458</v>
      </c>
      <c r="M49" s="208">
        <v>26817</v>
      </c>
      <c r="N49" s="208">
        <v>641</v>
      </c>
      <c r="O49" s="208">
        <v>12271</v>
      </c>
      <c r="P49" s="208">
        <v>9326</v>
      </c>
      <c r="Q49" s="208">
        <v>2945</v>
      </c>
      <c r="R49" s="208">
        <v>192</v>
      </c>
      <c r="S49" s="208">
        <v>205479</v>
      </c>
      <c r="T49" s="208">
        <v>8900</v>
      </c>
      <c r="U49" s="208">
        <v>105</v>
      </c>
      <c r="V49" s="208">
        <v>8795</v>
      </c>
      <c r="W49" s="208">
        <v>196579</v>
      </c>
      <c r="X49" s="208">
        <v>3824</v>
      </c>
      <c r="Y49" s="208">
        <v>8471</v>
      </c>
      <c r="Z49" s="208">
        <v>3063</v>
      </c>
      <c r="AA49" s="208">
        <v>10716</v>
      </c>
      <c r="AB49" s="208">
        <v>43611</v>
      </c>
      <c r="AC49" s="208">
        <v>33013</v>
      </c>
      <c r="AD49" s="208">
        <v>91374</v>
      </c>
      <c r="AE49" s="208">
        <v>2507</v>
      </c>
      <c r="AF49" s="208">
        <v>111473</v>
      </c>
      <c r="AG49" s="208">
        <v>55452</v>
      </c>
      <c r="AH49" s="208">
        <v>3180</v>
      </c>
      <c r="AI49" s="208">
        <v>3128</v>
      </c>
      <c r="AJ49" s="208">
        <v>2579</v>
      </c>
      <c r="AK49" s="208">
        <v>1143</v>
      </c>
      <c r="AL49" s="208">
        <v>66</v>
      </c>
      <c r="AM49" s="208">
        <v>221</v>
      </c>
      <c r="AN49" s="208">
        <v>926</v>
      </c>
      <c r="AO49" s="208">
        <v>202</v>
      </c>
      <c r="AP49" s="208">
        <v>6</v>
      </c>
      <c r="AQ49" s="208">
        <v>15</v>
      </c>
      <c r="AR49" s="208">
        <v>549</v>
      </c>
      <c r="AS49" s="208">
        <v>248</v>
      </c>
      <c r="AT49" s="208">
        <v>198</v>
      </c>
      <c r="AU49" s="208">
        <v>29</v>
      </c>
      <c r="AV49" s="208">
        <v>18</v>
      </c>
      <c r="AW49" s="208">
        <v>3</v>
      </c>
      <c r="AX49" s="208">
        <v>301</v>
      </c>
      <c r="AY49" s="208">
        <v>244</v>
      </c>
      <c r="AZ49" s="208">
        <v>57</v>
      </c>
      <c r="BA49" s="208">
        <v>52</v>
      </c>
      <c r="BB49" s="208">
        <v>51674</v>
      </c>
      <c r="BC49" s="208">
        <v>9087</v>
      </c>
      <c r="BD49" s="208">
        <v>6863</v>
      </c>
      <c r="BE49" s="208">
        <v>2071</v>
      </c>
      <c r="BF49" s="208">
        <v>112</v>
      </c>
      <c r="BG49" s="208">
        <v>41</v>
      </c>
      <c r="BH49" s="208">
        <v>37065</v>
      </c>
      <c r="BI49" s="208">
        <v>1101</v>
      </c>
      <c r="BJ49" s="208">
        <v>9</v>
      </c>
      <c r="BK49" s="208">
        <v>1208</v>
      </c>
      <c r="BL49" s="208">
        <v>3123</v>
      </c>
      <c r="BM49" s="208">
        <v>81</v>
      </c>
      <c r="BN49" s="208">
        <v>598</v>
      </c>
      <c r="BO49" s="208">
        <v>56021</v>
      </c>
      <c r="BP49" s="208">
        <v>7488</v>
      </c>
      <c r="BQ49" s="208">
        <v>2950</v>
      </c>
      <c r="BR49" s="208">
        <v>357</v>
      </c>
      <c r="BS49" s="208">
        <v>314</v>
      </c>
      <c r="BT49" s="208">
        <v>5729</v>
      </c>
      <c r="BU49" s="208">
        <v>39183</v>
      </c>
    </row>
    <row r="50" spans="1:73" ht="16" customHeight="1" x14ac:dyDescent="0.55000000000000004">
      <c r="A50" s="218">
        <v>45</v>
      </c>
      <c r="B50" s="203" t="s">
        <v>400</v>
      </c>
      <c r="C50" s="207" t="s">
        <v>257</v>
      </c>
      <c r="D50" s="208">
        <v>3890</v>
      </c>
      <c r="E50" s="208">
        <v>762</v>
      </c>
      <c r="F50" s="208">
        <v>304</v>
      </c>
      <c r="G50" s="208">
        <v>140</v>
      </c>
      <c r="H50" s="208">
        <v>135</v>
      </c>
      <c r="I50" s="208">
        <v>5</v>
      </c>
      <c r="J50" s="208">
        <v>164</v>
      </c>
      <c r="K50" s="208">
        <v>2</v>
      </c>
      <c r="L50" s="208">
        <v>85</v>
      </c>
      <c r="M50" s="208">
        <v>83</v>
      </c>
      <c r="N50" s="208">
        <v>2</v>
      </c>
      <c r="O50" s="208">
        <v>75</v>
      </c>
      <c r="P50" s="208">
        <v>29</v>
      </c>
      <c r="Q50" s="208">
        <v>46</v>
      </c>
      <c r="R50" s="208">
        <v>2</v>
      </c>
      <c r="S50" s="208">
        <v>458</v>
      </c>
      <c r="T50" s="208">
        <v>20</v>
      </c>
      <c r="U50" s="208">
        <v>2</v>
      </c>
      <c r="V50" s="208">
        <v>18</v>
      </c>
      <c r="W50" s="208">
        <v>438</v>
      </c>
      <c r="X50" s="208">
        <v>4</v>
      </c>
      <c r="Y50" s="208">
        <v>20</v>
      </c>
      <c r="Z50" s="208">
        <v>11</v>
      </c>
      <c r="AA50" s="208">
        <v>30</v>
      </c>
      <c r="AB50" s="208">
        <v>96</v>
      </c>
      <c r="AC50" s="208">
        <v>74</v>
      </c>
      <c r="AD50" s="208">
        <v>197</v>
      </c>
      <c r="AE50" s="208">
        <v>6</v>
      </c>
      <c r="AF50" s="208">
        <v>2174</v>
      </c>
      <c r="AG50" s="208">
        <v>2070</v>
      </c>
      <c r="AH50" s="208">
        <v>1777</v>
      </c>
      <c r="AI50" s="208">
        <v>1690</v>
      </c>
      <c r="AJ50" s="208">
        <v>1326</v>
      </c>
      <c r="AK50" s="208">
        <v>581</v>
      </c>
      <c r="AL50" s="208">
        <v>46</v>
      </c>
      <c r="AM50" s="208">
        <v>131</v>
      </c>
      <c r="AN50" s="208">
        <v>436</v>
      </c>
      <c r="AO50" s="208">
        <v>122</v>
      </c>
      <c r="AP50" s="208">
        <v>4</v>
      </c>
      <c r="AQ50" s="208">
        <v>6</v>
      </c>
      <c r="AR50" s="208">
        <v>364</v>
      </c>
      <c r="AS50" s="208">
        <v>331</v>
      </c>
      <c r="AT50" s="208">
        <v>244</v>
      </c>
      <c r="AU50" s="208">
        <v>51</v>
      </c>
      <c r="AV50" s="208">
        <v>32</v>
      </c>
      <c r="AW50" s="208">
        <v>4</v>
      </c>
      <c r="AX50" s="208">
        <v>33</v>
      </c>
      <c r="AY50" s="208">
        <v>27</v>
      </c>
      <c r="AZ50" s="208">
        <v>6</v>
      </c>
      <c r="BA50" s="208">
        <v>87</v>
      </c>
      <c r="BB50" s="208">
        <v>79</v>
      </c>
      <c r="BC50" s="208">
        <v>28</v>
      </c>
      <c r="BD50" s="208">
        <v>16</v>
      </c>
      <c r="BE50" s="208">
        <v>4</v>
      </c>
      <c r="BF50" s="208">
        <v>1</v>
      </c>
      <c r="BG50" s="208">
        <v>7</v>
      </c>
      <c r="BH50" s="208">
        <v>18</v>
      </c>
      <c r="BI50" s="208">
        <v>9</v>
      </c>
      <c r="BJ50" s="208">
        <v>2</v>
      </c>
      <c r="BK50" s="208">
        <v>3</v>
      </c>
      <c r="BL50" s="208">
        <v>8</v>
      </c>
      <c r="BM50" s="208">
        <v>11</v>
      </c>
      <c r="BN50" s="208">
        <v>214</v>
      </c>
      <c r="BO50" s="208">
        <v>104</v>
      </c>
      <c r="BP50" s="208">
        <v>11</v>
      </c>
      <c r="BQ50" s="208">
        <v>7</v>
      </c>
      <c r="BR50" s="208">
        <v>4</v>
      </c>
      <c r="BS50" s="208">
        <v>22</v>
      </c>
      <c r="BT50" s="208">
        <v>14</v>
      </c>
      <c r="BU50" s="208">
        <v>46</v>
      </c>
    </row>
    <row r="51" spans="1:73" ht="16" customHeight="1" x14ac:dyDescent="0.55000000000000004">
      <c r="A51" s="218">
        <v>46</v>
      </c>
      <c r="B51" s="203" t="s">
        <v>401</v>
      </c>
      <c r="C51" s="207" t="s">
        <v>258</v>
      </c>
      <c r="D51" s="208">
        <v>11956</v>
      </c>
      <c r="E51" s="208">
        <v>11352</v>
      </c>
      <c r="F51" s="208">
        <v>2267</v>
      </c>
      <c r="G51" s="208">
        <v>1186</v>
      </c>
      <c r="H51" s="208">
        <v>1165</v>
      </c>
      <c r="I51" s="208">
        <v>21</v>
      </c>
      <c r="J51" s="208">
        <v>1081</v>
      </c>
      <c r="K51" s="208">
        <v>55</v>
      </c>
      <c r="L51" s="208">
        <v>466</v>
      </c>
      <c r="M51" s="208">
        <v>458</v>
      </c>
      <c r="N51" s="208">
        <v>8</v>
      </c>
      <c r="O51" s="208">
        <v>556</v>
      </c>
      <c r="P51" s="208">
        <v>422</v>
      </c>
      <c r="Q51" s="208">
        <v>134</v>
      </c>
      <c r="R51" s="208">
        <v>4</v>
      </c>
      <c r="S51" s="208">
        <v>9085</v>
      </c>
      <c r="T51" s="208">
        <v>116</v>
      </c>
      <c r="U51" s="208">
        <v>2</v>
      </c>
      <c r="V51" s="208">
        <v>114</v>
      </c>
      <c r="W51" s="208">
        <v>8969</v>
      </c>
      <c r="X51" s="208">
        <v>238</v>
      </c>
      <c r="Y51" s="208">
        <v>319</v>
      </c>
      <c r="Z51" s="208">
        <v>13</v>
      </c>
      <c r="AA51" s="208">
        <v>393</v>
      </c>
      <c r="AB51" s="208">
        <v>1832</v>
      </c>
      <c r="AC51" s="208">
        <v>1268</v>
      </c>
      <c r="AD51" s="208">
        <v>4857</v>
      </c>
      <c r="AE51" s="208">
        <v>49</v>
      </c>
      <c r="AF51" s="208">
        <v>604</v>
      </c>
      <c r="AG51" s="208">
        <v>604</v>
      </c>
      <c r="AH51" s="208">
        <v>285</v>
      </c>
      <c r="AI51" s="208">
        <v>285</v>
      </c>
      <c r="AJ51" s="208">
        <v>258</v>
      </c>
      <c r="AK51" s="208">
        <v>130</v>
      </c>
      <c r="AL51" s="208">
        <v>6</v>
      </c>
      <c r="AM51" s="208">
        <v>21</v>
      </c>
      <c r="AN51" s="208">
        <v>101</v>
      </c>
      <c r="AO51" s="208">
        <v>0</v>
      </c>
      <c r="AP51" s="208">
        <v>0</v>
      </c>
      <c r="AQ51" s="208">
        <v>0</v>
      </c>
      <c r="AR51" s="208">
        <v>27</v>
      </c>
      <c r="AS51" s="208">
        <v>24</v>
      </c>
      <c r="AT51" s="208">
        <v>20</v>
      </c>
      <c r="AU51" s="208">
        <v>2</v>
      </c>
      <c r="AV51" s="208">
        <v>1</v>
      </c>
      <c r="AW51" s="208">
        <v>1</v>
      </c>
      <c r="AX51" s="208">
        <v>3</v>
      </c>
      <c r="AY51" s="208">
        <v>2</v>
      </c>
      <c r="AZ51" s="208">
        <v>1</v>
      </c>
      <c r="BA51" s="208">
        <v>0</v>
      </c>
      <c r="BB51" s="208">
        <v>201</v>
      </c>
      <c r="BC51" s="208">
        <v>201</v>
      </c>
      <c r="BD51" s="208">
        <v>201</v>
      </c>
      <c r="BE51" s="208">
        <v>0</v>
      </c>
      <c r="BF51" s="208">
        <v>0</v>
      </c>
      <c r="BG51" s="208">
        <v>0</v>
      </c>
      <c r="BH51" s="208">
        <v>0</v>
      </c>
      <c r="BI51" s="208">
        <v>0</v>
      </c>
      <c r="BJ51" s="208">
        <v>0</v>
      </c>
      <c r="BK51" s="208">
        <v>0</v>
      </c>
      <c r="BL51" s="208">
        <v>0</v>
      </c>
      <c r="BM51" s="208">
        <v>0</v>
      </c>
      <c r="BN51" s="208">
        <v>118</v>
      </c>
      <c r="BO51" s="208">
        <v>0</v>
      </c>
      <c r="BP51" s="208">
        <v>0</v>
      </c>
      <c r="BQ51" s="208">
        <v>0</v>
      </c>
      <c r="BR51" s="208">
        <v>0</v>
      </c>
      <c r="BS51" s="208">
        <v>0</v>
      </c>
      <c r="BT51" s="208">
        <v>0</v>
      </c>
      <c r="BU51" s="208">
        <v>0</v>
      </c>
    </row>
    <row r="52" spans="1:73" ht="16" customHeight="1" x14ac:dyDescent="0.55000000000000004">
      <c r="A52" s="218">
        <v>47</v>
      </c>
      <c r="B52" s="203" t="s">
        <v>402</v>
      </c>
      <c r="C52" s="207" t="s">
        <v>403</v>
      </c>
      <c r="D52" s="208">
        <v>0</v>
      </c>
      <c r="E52" s="208">
        <v>0</v>
      </c>
      <c r="F52" s="208">
        <v>0</v>
      </c>
      <c r="G52" s="208">
        <v>0</v>
      </c>
      <c r="H52" s="208">
        <v>0</v>
      </c>
      <c r="I52" s="208">
        <v>0</v>
      </c>
      <c r="J52" s="208">
        <v>0</v>
      </c>
      <c r="K52" s="208">
        <v>0</v>
      </c>
      <c r="L52" s="208">
        <v>0</v>
      </c>
      <c r="M52" s="208">
        <v>0</v>
      </c>
      <c r="N52" s="208">
        <v>0</v>
      </c>
      <c r="O52" s="208">
        <v>0</v>
      </c>
      <c r="P52" s="208">
        <v>0</v>
      </c>
      <c r="Q52" s="208">
        <v>0</v>
      </c>
      <c r="R52" s="208">
        <v>0</v>
      </c>
      <c r="S52" s="208">
        <v>0</v>
      </c>
      <c r="T52" s="208">
        <v>0</v>
      </c>
      <c r="U52" s="208">
        <v>0</v>
      </c>
      <c r="V52" s="208">
        <v>0</v>
      </c>
      <c r="W52" s="208">
        <v>0</v>
      </c>
      <c r="X52" s="208">
        <v>0</v>
      </c>
      <c r="Y52" s="208">
        <v>0</v>
      </c>
      <c r="Z52" s="208">
        <v>0</v>
      </c>
      <c r="AA52" s="208">
        <v>0</v>
      </c>
      <c r="AB52" s="208">
        <v>0</v>
      </c>
      <c r="AC52" s="208">
        <v>0</v>
      </c>
      <c r="AD52" s="208">
        <v>0</v>
      </c>
      <c r="AE52" s="208">
        <v>0</v>
      </c>
      <c r="AF52" s="208">
        <v>0</v>
      </c>
      <c r="AG52" s="208">
        <v>0</v>
      </c>
      <c r="AH52" s="208">
        <v>0</v>
      </c>
      <c r="AI52" s="208">
        <v>0</v>
      </c>
      <c r="AJ52" s="208">
        <v>0</v>
      </c>
      <c r="AK52" s="208">
        <v>0</v>
      </c>
      <c r="AL52" s="208">
        <v>0</v>
      </c>
      <c r="AM52" s="208">
        <v>0</v>
      </c>
      <c r="AN52" s="208">
        <v>0</v>
      </c>
      <c r="AO52" s="208">
        <v>0</v>
      </c>
      <c r="AP52" s="208">
        <v>0</v>
      </c>
      <c r="AQ52" s="208">
        <v>0</v>
      </c>
      <c r="AR52" s="208">
        <v>0</v>
      </c>
      <c r="AS52" s="208">
        <v>0</v>
      </c>
      <c r="AT52" s="208">
        <v>0</v>
      </c>
      <c r="AU52" s="208">
        <v>0</v>
      </c>
      <c r="AV52" s="208">
        <v>0</v>
      </c>
      <c r="AW52" s="208">
        <v>0</v>
      </c>
      <c r="AX52" s="208">
        <v>0</v>
      </c>
      <c r="AY52" s="208">
        <v>0</v>
      </c>
      <c r="AZ52" s="208">
        <v>0</v>
      </c>
      <c r="BA52" s="208">
        <v>0</v>
      </c>
      <c r="BB52" s="208">
        <v>0</v>
      </c>
      <c r="BC52" s="208">
        <v>0</v>
      </c>
      <c r="BD52" s="208">
        <v>0</v>
      </c>
      <c r="BE52" s="208">
        <v>0</v>
      </c>
      <c r="BF52" s="208">
        <v>0</v>
      </c>
      <c r="BG52" s="208">
        <v>0</v>
      </c>
      <c r="BH52" s="208">
        <v>0</v>
      </c>
      <c r="BI52" s="208">
        <v>0</v>
      </c>
      <c r="BJ52" s="208">
        <v>0</v>
      </c>
      <c r="BK52" s="208">
        <v>0</v>
      </c>
      <c r="BL52" s="208">
        <v>0</v>
      </c>
      <c r="BM52" s="208">
        <v>0</v>
      </c>
      <c r="BN52" s="208">
        <v>0</v>
      </c>
      <c r="BO52" s="208">
        <v>0</v>
      </c>
      <c r="BP52" s="208">
        <v>0</v>
      </c>
      <c r="BQ52" s="208">
        <v>0</v>
      </c>
      <c r="BR52" s="208">
        <v>0</v>
      </c>
      <c r="BS52" s="208">
        <v>0</v>
      </c>
      <c r="BT52" s="208">
        <v>0</v>
      </c>
      <c r="BU52" s="208">
        <v>0</v>
      </c>
    </row>
    <row r="53" spans="1:73" ht="16" customHeight="1" x14ac:dyDescent="0.55000000000000004">
      <c r="A53" s="218">
        <v>48</v>
      </c>
      <c r="B53" s="203" t="s">
        <v>404</v>
      </c>
      <c r="C53" s="207" t="s">
        <v>405</v>
      </c>
      <c r="D53" s="208">
        <v>18515</v>
      </c>
      <c r="E53" s="208">
        <v>16272</v>
      </c>
      <c r="F53" s="208">
        <v>10923</v>
      </c>
      <c r="G53" s="208">
        <v>3984</v>
      </c>
      <c r="H53" s="208">
        <v>3910</v>
      </c>
      <c r="I53" s="208">
        <v>74</v>
      </c>
      <c r="J53" s="208">
        <v>6939</v>
      </c>
      <c r="K53" s="208">
        <v>91</v>
      </c>
      <c r="L53" s="208">
        <v>4719</v>
      </c>
      <c r="M53" s="208">
        <v>4668</v>
      </c>
      <c r="N53" s="208">
        <v>51</v>
      </c>
      <c r="O53" s="208">
        <v>2046</v>
      </c>
      <c r="P53" s="208">
        <v>588</v>
      </c>
      <c r="Q53" s="208">
        <v>1458</v>
      </c>
      <c r="R53" s="208">
        <v>83</v>
      </c>
      <c r="S53" s="208">
        <v>5349</v>
      </c>
      <c r="T53" s="208">
        <v>313</v>
      </c>
      <c r="U53" s="208">
        <v>24</v>
      </c>
      <c r="V53" s="208">
        <v>289</v>
      </c>
      <c r="W53" s="208">
        <v>5036</v>
      </c>
      <c r="X53" s="208">
        <v>19</v>
      </c>
      <c r="Y53" s="208">
        <v>131</v>
      </c>
      <c r="Z53" s="208">
        <v>35</v>
      </c>
      <c r="AA53" s="208">
        <v>428</v>
      </c>
      <c r="AB53" s="208">
        <v>1728</v>
      </c>
      <c r="AC53" s="208">
        <v>395</v>
      </c>
      <c r="AD53" s="208">
        <v>2191</v>
      </c>
      <c r="AE53" s="208">
        <v>109</v>
      </c>
      <c r="AF53" s="208">
        <v>704</v>
      </c>
      <c r="AG53" s="208">
        <v>625</v>
      </c>
      <c r="AH53" s="208">
        <v>245</v>
      </c>
      <c r="AI53" s="208">
        <v>233</v>
      </c>
      <c r="AJ53" s="208">
        <v>181</v>
      </c>
      <c r="AK53" s="208">
        <v>77</v>
      </c>
      <c r="AL53" s="208">
        <v>6</v>
      </c>
      <c r="AM53" s="208">
        <v>18</v>
      </c>
      <c r="AN53" s="208">
        <v>61</v>
      </c>
      <c r="AO53" s="208">
        <v>17</v>
      </c>
      <c r="AP53" s="208">
        <v>1</v>
      </c>
      <c r="AQ53" s="208">
        <v>1</v>
      </c>
      <c r="AR53" s="208">
        <v>52</v>
      </c>
      <c r="AS53" s="208">
        <v>47</v>
      </c>
      <c r="AT53" s="208">
        <v>34</v>
      </c>
      <c r="AU53" s="208">
        <v>7</v>
      </c>
      <c r="AV53" s="208">
        <v>5</v>
      </c>
      <c r="AW53" s="208">
        <v>1</v>
      </c>
      <c r="AX53" s="208">
        <v>5</v>
      </c>
      <c r="AY53" s="208">
        <v>4</v>
      </c>
      <c r="AZ53" s="208">
        <v>1</v>
      </c>
      <c r="BA53" s="208">
        <v>12</v>
      </c>
      <c r="BB53" s="208">
        <v>271</v>
      </c>
      <c r="BC53" s="208">
        <v>93</v>
      </c>
      <c r="BD53" s="208">
        <v>52</v>
      </c>
      <c r="BE53" s="208">
        <v>13</v>
      </c>
      <c r="BF53" s="208">
        <v>4</v>
      </c>
      <c r="BG53" s="208">
        <v>24</v>
      </c>
      <c r="BH53" s="208">
        <v>71</v>
      </c>
      <c r="BI53" s="208">
        <v>30</v>
      </c>
      <c r="BJ53" s="208">
        <v>7</v>
      </c>
      <c r="BK53" s="208">
        <v>9</v>
      </c>
      <c r="BL53" s="208">
        <v>26</v>
      </c>
      <c r="BM53" s="208">
        <v>35</v>
      </c>
      <c r="BN53" s="208">
        <v>109</v>
      </c>
      <c r="BO53" s="208">
        <v>79</v>
      </c>
      <c r="BP53" s="208">
        <v>39</v>
      </c>
      <c r="BQ53" s="208">
        <v>29</v>
      </c>
      <c r="BR53" s="208">
        <v>5</v>
      </c>
      <c r="BS53" s="208">
        <v>1</v>
      </c>
      <c r="BT53" s="208">
        <v>1</v>
      </c>
      <c r="BU53" s="208">
        <v>4</v>
      </c>
    </row>
    <row r="54" spans="1:73" ht="16" customHeight="1" x14ac:dyDescent="0.55000000000000004">
      <c r="A54" s="218">
        <v>49</v>
      </c>
      <c r="B54" s="203" t="s">
        <v>406</v>
      </c>
      <c r="C54" s="207" t="s">
        <v>407</v>
      </c>
      <c r="D54" s="208">
        <v>144656</v>
      </c>
      <c r="E54" s="208">
        <v>64206</v>
      </c>
      <c r="F54" s="208">
        <v>18694</v>
      </c>
      <c r="G54" s="208">
        <v>8588</v>
      </c>
      <c r="H54" s="208">
        <v>8473</v>
      </c>
      <c r="I54" s="208">
        <v>115</v>
      </c>
      <c r="J54" s="208">
        <v>10106</v>
      </c>
      <c r="K54" s="208">
        <v>196</v>
      </c>
      <c r="L54" s="208">
        <v>5937</v>
      </c>
      <c r="M54" s="208">
        <v>5865</v>
      </c>
      <c r="N54" s="208">
        <v>72</v>
      </c>
      <c r="O54" s="208">
        <v>3869</v>
      </c>
      <c r="P54" s="208">
        <v>2326</v>
      </c>
      <c r="Q54" s="208">
        <v>1543</v>
      </c>
      <c r="R54" s="208">
        <v>104</v>
      </c>
      <c r="S54" s="208">
        <v>45512</v>
      </c>
      <c r="T54" s="208">
        <v>2722</v>
      </c>
      <c r="U54" s="208">
        <v>288</v>
      </c>
      <c r="V54" s="208">
        <v>2434</v>
      </c>
      <c r="W54" s="208">
        <v>42790</v>
      </c>
      <c r="X54" s="208">
        <v>465</v>
      </c>
      <c r="Y54" s="208">
        <v>1362</v>
      </c>
      <c r="Z54" s="208">
        <v>682</v>
      </c>
      <c r="AA54" s="208">
        <v>1808</v>
      </c>
      <c r="AB54" s="208">
        <v>10522</v>
      </c>
      <c r="AC54" s="208">
        <v>8300</v>
      </c>
      <c r="AD54" s="208">
        <v>18294</v>
      </c>
      <c r="AE54" s="208">
        <v>1357</v>
      </c>
      <c r="AF54" s="208">
        <v>54215</v>
      </c>
      <c r="AG54" s="208">
        <v>18644</v>
      </c>
      <c r="AH54" s="208">
        <v>834</v>
      </c>
      <c r="AI54" s="208">
        <v>795</v>
      </c>
      <c r="AJ54" s="208">
        <v>561</v>
      </c>
      <c r="AK54" s="208">
        <v>125</v>
      </c>
      <c r="AL54" s="208">
        <v>7</v>
      </c>
      <c r="AM54" s="208">
        <v>121</v>
      </c>
      <c r="AN54" s="208">
        <v>216</v>
      </c>
      <c r="AO54" s="208">
        <v>3</v>
      </c>
      <c r="AP54" s="208">
        <v>8</v>
      </c>
      <c r="AQ54" s="208">
        <v>81</v>
      </c>
      <c r="AR54" s="208">
        <v>234</v>
      </c>
      <c r="AS54" s="208">
        <v>2</v>
      </c>
      <c r="AT54" s="208">
        <v>0</v>
      </c>
      <c r="AU54" s="208">
        <v>0</v>
      </c>
      <c r="AV54" s="208">
        <v>2</v>
      </c>
      <c r="AW54" s="208">
        <v>0</v>
      </c>
      <c r="AX54" s="208">
        <v>232</v>
      </c>
      <c r="AY54" s="208">
        <v>181</v>
      </c>
      <c r="AZ54" s="208">
        <v>51</v>
      </c>
      <c r="BA54" s="208">
        <v>39</v>
      </c>
      <c r="BB54" s="208">
        <v>17448</v>
      </c>
      <c r="BC54" s="208">
        <v>3567</v>
      </c>
      <c r="BD54" s="208">
        <v>1464</v>
      </c>
      <c r="BE54" s="208">
        <v>1894</v>
      </c>
      <c r="BF54" s="208">
        <v>134</v>
      </c>
      <c r="BG54" s="208">
        <v>75</v>
      </c>
      <c r="BH54" s="208">
        <v>11382</v>
      </c>
      <c r="BI54" s="208">
        <v>1261</v>
      </c>
      <c r="BJ54" s="208">
        <v>1</v>
      </c>
      <c r="BK54" s="208">
        <v>143</v>
      </c>
      <c r="BL54" s="208">
        <v>1092</v>
      </c>
      <c r="BM54" s="208">
        <v>2</v>
      </c>
      <c r="BN54" s="208">
        <v>362</v>
      </c>
      <c r="BO54" s="208">
        <v>35571</v>
      </c>
      <c r="BP54" s="208">
        <v>3273</v>
      </c>
      <c r="BQ54" s="208">
        <v>4759</v>
      </c>
      <c r="BR54" s="208">
        <v>270</v>
      </c>
      <c r="BS54" s="208">
        <v>237</v>
      </c>
      <c r="BT54" s="208">
        <v>587</v>
      </c>
      <c r="BU54" s="208">
        <v>26445</v>
      </c>
    </row>
    <row r="55" spans="1:73" ht="16" customHeight="1" x14ac:dyDescent="0.55000000000000004">
      <c r="A55" s="218">
        <v>50</v>
      </c>
      <c r="B55" s="203" t="s">
        <v>408</v>
      </c>
      <c r="C55" s="207" t="s">
        <v>409</v>
      </c>
      <c r="D55" s="208">
        <v>105937</v>
      </c>
      <c r="E55" s="208">
        <v>105937</v>
      </c>
      <c r="F55" s="208">
        <v>73894</v>
      </c>
      <c r="G55" s="208">
        <v>40002</v>
      </c>
      <c r="H55" s="208">
        <v>39393</v>
      </c>
      <c r="I55" s="208">
        <v>609</v>
      </c>
      <c r="J55" s="208">
        <v>33892</v>
      </c>
      <c r="K55" s="208">
        <v>854</v>
      </c>
      <c r="L55" s="208">
        <v>11931</v>
      </c>
      <c r="M55" s="208">
        <v>11014</v>
      </c>
      <c r="N55" s="208">
        <v>917</v>
      </c>
      <c r="O55" s="208">
        <v>20988</v>
      </c>
      <c r="P55" s="208">
        <v>13336</v>
      </c>
      <c r="Q55" s="208">
        <v>7652</v>
      </c>
      <c r="R55" s="208">
        <v>119</v>
      </c>
      <c r="S55" s="208">
        <v>32043</v>
      </c>
      <c r="T55" s="208">
        <v>6092</v>
      </c>
      <c r="U55" s="208">
        <v>184</v>
      </c>
      <c r="V55" s="208">
        <v>5908</v>
      </c>
      <c r="W55" s="208">
        <v>25951</v>
      </c>
      <c r="X55" s="208">
        <v>119</v>
      </c>
      <c r="Y55" s="208">
        <v>1181</v>
      </c>
      <c r="Z55" s="208">
        <v>116</v>
      </c>
      <c r="AA55" s="208">
        <v>1805</v>
      </c>
      <c r="AB55" s="208">
        <v>8101</v>
      </c>
      <c r="AC55" s="208">
        <v>1319</v>
      </c>
      <c r="AD55" s="208">
        <v>12893</v>
      </c>
      <c r="AE55" s="208">
        <v>417</v>
      </c>
      <c r="AF55" s="208">
        <v>0</v>
      </c>
      <c r="AG55" s="208">
        <v>0</v>
      </c>
      <c r="AH55" s="208">
        <v>0</v>
      </c>
      <c r="AI55" s="208">
        <v>0</v>
      </c>
      <c r="AJ55" s="208">
        <v>0</v>
      </c>
      <c r="AK55" s="208">
        <v>0</v>
      </c>
      <c r="AL55" s="208">
        <v>0</v>
      </c>
      <c r="AM55" s="208">
        <v>0</v>
      </c>
      <c r="AN55" s="208">
        <v>0</v>
      </c>
      <c r="AO55" s="208">
        <v>0</v>
      </c>
      <c r="AP55" s="208">
        <v>0</v>
      </c>
      <c r="AQ55" s="208">
        <v>0</v>
      </c>
      <c r="AR55" s="208">
        <v>0</v>
      </c>
      <c r="AS55" s="208">
        <v>0</v>
      </c>
      <c r="AT55" s="208">
        <v>0</v>
      </c>
      <c r="AU55" s="208">
        <v>0</v>
      </c>
      <c r="AV55" s="208">
        <v>0</v>
      </c>
      <c r="AW55" s="208">
        <v>0</v>
      </c>
      <c r="AX55" s="208">
        <v>0</v>
      </c>
      <c r="AY55" s="208">
        <v>0</v>
      </c>
      <c r="AZ55" s="208">
        <v>0</v>
      </c>
      <c r="BA55" s="208">
        <v>0</v>
      </c>
      <c r="BB55" s="208">
        <v>0</v>
      </c>
      <c r="BC55" s="208">
        <v>0</v>
      </c>
      <c r="BD55" s="208">
        <v>0</v>
      </c>
      <c r="BE55" s="208">
        <v>0</v>
      </c>
      <c r="BF55" s="208">
        <v>0</v>
      </c>
      <c r="BG55" s="208">
        <v>0</v>
      </c>
      <c r="BH55" s="208">
        <v>0</v>
      </c>
      <c r="BI55" s="208">
        <v>0</v>
      </c>
      <c r="BJ55" s="208">
        <v>0</v>
      </c>
      <c r="BK55" s="208">
        <v>0</v>
      </c>
      <c r="BL55" s="208">
        <v>0</v>
      </c>
      <c r="BM55" s="208">
        <v>0</v>
      </c>
      <c r="BN55" s="208">
        <v>0</v>
      </c>
      <c r="BO55" s="208">
        <v>0</v>
      </c>
      <c r="BP55" s="208">
        <v>0</v>
      </c>
      <c r="BQ55" s="208">
        <v>0</v>
      </c>
      <c r="BR55" s="208">
        <v>0</v>
      </c>
      <c r="BS55" s="208">
        <v>0</v>
      </c>
      <c r="BT55" s="208">
        <v>0</v>
      </c>
      <c r="BU55" s="208">
        <v>0</v>
      </c>
    </row>
    <row r="56" spans="1:73" ht="16" customHeight="1" x14ac:dyDescent="0.55000000000000004">
      <c r="A56" s="218">
        <v>51</v>
      </c>
      <c r="B56" s="203" t="s">
        <v>410</v>
      </c>
      <c r="C56" s="207" t="s">
        <v>411</v>
      </c>
      <c r="D56" s="208">
        <v>14238</v>
      </c>
      <c r="E56" s="208">
        <v>4108</v>
      </c>
      <c r="F56" s="208">
        <v>1340</v>
      </c>
      <c r="G56" s="208">
        <v>135</v>
      </c>
      <c r="H56" s="208">
        <v>133</v>
      </c>
      <c r="I56" s="208">
        <v>2</v>
      </c>
      <c r="J56" s="208">
        <v>1205</v>
      </c>
      <c r="K56" s="208">
        <v>30</v>
      </c>
      <c r="L56" s="208">
        <v>740</v>
      </c>
      <c r="M56" s="208">
        <v>738</v>
      </c>
      <c r="N56" s="208">
        <v>2</v>
      </c>
      <c r="O56" s="208">
        <v>425</v>
      </c>
      <c r="P56" s="208">
        <v>365</v>
      </c>
      <c r="Q56" s="208">
        <v>60</v>
      </c>
      <c r="R56" s="208">
        <v>10</v>
      </c>
      <c r="S56" s="208">
        <v>2768</v>
      </c>
      <c r="T56" s="208">
        <v>63</v>
      </c>
      <c r="U56" s="208">
        <v>5</v>
      </c>
      <c r="V56" s="208">
        <v>58</v>
      </c>
      <c r="W56" s="208">
        <v>2705</v>
      </c>
      <c r="X56" s="208">
        <v>20</v>
      </c>
      <c r="Y56" s="208">
        <v>98</v>
      </c>
      <c r="Z56" s="208">
        <v>25</v>
      </c>
      <c r="AA56" s="208">
        <v>128</v>
      </c>
      <c r="AB56" s="208">
        <v>702</v>
      </c>
      <c r="AC56" s="208">
        <v>319</v>
      </c>
      <c r="AD56" s="208">
        <v>1339</v>
      </c>
      <c r="AE56" s="208">
        <v>74</v>
      </c>
      <c r="AF56" s="208">
        <v>9944</v>
      </c>
      <c r="AG56" s="208">
        <v>4650</v>
      </c>
      <c r="AH56" s="208">
        <v>116</v>
      </c>
      <c r="AI56" s="208">
        <v>116</v>
      </c>
      <c r="AJ56" s="208">
        <v>106</v>
      </c>
      <c r="AK56" s="208">
        <v>0</v>
      </c>
      <c r="AL56" s="208">
        <v>0</v>
      </c>
      <c r="AM56" s="208">
        <v>106</v>
      </c>
      <c r="AN56" s="208">
        <v>0</v>
      </c>
      <c r="AO56" s="208">
        <v>0</v>
      </c>
      <c r="AP56" s="208">
        <v>0</v>
      </c>
      <c r="AQ56" s="208">
        <v>0</v>
      </c>
      <c r="AR56" s="208">
        <v>10</v>
      </c>
      <c r="AS56" s="208">
        <v>0</v>
      </c>
      <c r="AT56" s="208">
        <v>0</v>
      </c>
      <c r="AU56" s="208">
        <v>0</v>
      </c>
      <c r="AV56" s="208">
        <v>0</v>
      </c>
      <c r="AW56" s="208">
        <v>0</v>
      </c>
      <c r="AX56" s="208">
        <v>10</v>
      </c>
      <c r="AY56" s="208">
        <v>8</v>
      </c>
      <c r="AZ56" s="208">
        <v>2</v>
      </c>
      <c r="BA56" s="208">
        <v>0</v>
      </c>
      <c r="BB56" s="208">
        <v>4520</v>
      </c>
      <c r="BC56" s="208">
        <v>580</v>
      </c>
      <c r="BD56" s="208">
        <v>551</v>
      </c>
      <c r="BE56" s="208">
        <v>29</v>
      </c>
      <c r="BF56" s="208">
        <v>0</v>
      </c>
      <c r="BG56" s="208">
        <v>0</v>
      </c>
      <c r="BH56" s="208">
        <v>3778</v>
      </c>
      <c r="BI56" s="208">
        <v>29</v>
      </c>
      <c r="BJ56" s="208">
        <v>0</v>
      </c>
      <c r="BK56" s="208">
        <v>133</v>
      </c>
      <c r="BL56" s="208">
        <v>0</v>
      </c>
      <c r="BM56" s="208">
        <v>0</v>
      </c>
      <c r="BN56" s="208">
        <v>14</v>
      </c>
      <c r="BO56" s="208">
        <v>5294</v>
      </c>
      <c r="BP56" s="208">
        <v>222</v>
      </c>
      <c r="BQ56" s="208">
        <v>525</v>
      </c>
      <c r="BR56" s="208">
        <v>471</v>
      </c>
      <c r="BS56" s="208">
        <v>294</v>
      </c>
      <c r="BT56" s="208">
        <v>449</v>
      </c>
      <c r="BU56" s="208">
        <v>3333</v>
      </c>
    </row>
    <row r="57" spans="1:73" ht="16" customHeight="1" x14ac:dyDescent="0.55000000000000004">
      <c r="A57" s="218">
        <v>52</v>
      </c>
      <c r="B57" s="203" t="s">
        <v>412</v>
      </c>
      <c r="C57" s="207" t="s">
        <v>413</v>
      </c>
      <c r="D57" s="208">
        <v>195430</v>
      </c>
      <c r="E57" s="208">
        <v>135629</v>
      </c>
      <c r="F57" s="208">
        <v>60928</v>
      </c>
      <c r="G57" s="208">
        <v>31900</v>
      </c>
      <c r="H57" s="208">
        <v>31436</v>
      </c>
      <c r="I57" s="208">
        <v>464</v>
      </c>
      <c r="J57" s="208">
        <v>29028</v>
      </c>
      <c r="K57" s="208">
        <v>558</v>
      </c>
      <c r="L57" s="208">
        <v>13961</v>
      </c>
      <c r="M57" s="208">
        <v>13706</v>
      </c>
      <c r="N57" s="208">
        <v>255</v>
      </c>
      <c r="O57" s="208">
        <v>14278</v>
      </c>
      <c r="P57" s="208">
        <v>5232</v>
      </c>
      <c r="Q57" s="208">
        <v>9046</v>
      </c>
      <c r="R57" s="208">
        <v>231</v>
      </c>
      <c r="S57" s="208">
        <v>74701</v>
      </c>
      <c r="T57" s="208">
        <v>4985</v>
      </c>
      <c r="U57" s="208">
        <v>250</v>
      </c>
      <c r="V57" s="208">
        <v>4735</v>
      </c>
      <c r="W57" s="208">
        <v>69716</v>
      </c>
      <c r="X57" s="208">
        <v>537</v>
      </c>
      <c r="Y57" s="208">
        <v>1957</v>
      </c>
      <c r="Z57" s="208">
        <v>1178</v>
      </c>
      <c r="AA57" s="208">
        <v>3604</v>
      </c>
      <c r="AB57" s="208">
        <v>16897</v>
      </c>
      <c r="AC57" s="208">
        <v>11206</v>
      </c>
      <c r="AD57" s="208">
        <v>32971</v>
      </c>
      <c r="AE57" s="208">
        <v>1366</v>
      </c>
      <c r="AF57" s="208">
        <v>29425</v>
      </c>
      <c r="AG57" s="208">
        <v>14711</v>
      </c>
      <c r="AH57" s="208">
        <v>7759</v>
      </c>
      <c r="AI57" s="208">
        <v>7578</v>
      </c>
      <c r="AJ57" s="208">
        <v>7010</v>
      </c>
      <c r="AK57" s="208">
        <v>1346</v>
      </c>
      <c r="AL57" s="208">
        <v>72</v>
      </c>
      <c r="AM57" s="208">
        <v>251</v>
      </c>
      <c r="AN57" s="208">
        <v>3012</v>
      </c>
      <c r="AO57" s="208">
        <v>2286</v>
      </c>
      <c r="AP57" s="208">
        <v>24</v>
      </c>
      <c r="AQ57" s="208">
        <v>19</v>
      </c>
      <c r="AR57" s="208">
        <v>568</v>
      </c>
      <c r="AS57" s="208">
        <v>462</v>
      </c>
      <c r="AT57" s="208">
        <v>266</v>
      </c>
      <c r="AU57" s="208">
        <v>65</v>
      </c>
      <c r="AV57" s="208">
        <v>123</v>
      </c>
      <c r="AW57" s="208">
        <v>8</v>
      </c>
      <c r="AX57" s="208">
        <v>106</v>
      </c>
      <c r="AY57" s="208">
        <v>86</v>
      </c>
      <c r="AZ57" s="208">
        <v>20</v>
      </c>
      <c r="BA57" s="208">
        <v>181</v>
      </c>
      <c r="BB57" s="208">
        <v>6378</v>
      </c>
      <c r="BC57" s="208">
        <v>928</v>
      </c>
      <c r="BD57" s="208">
        <v>418</v>
      </c>
      <c r="BE57" s="208">
        <v>346</v>
      </c>
      <c r="BF57" s="208">
        <v>19</v>
      </c>
      <c r="BG57" s="208">
        <v>145</v>
      </c>
      <c r="BH57" s="208">
        <v>2336</v>
      </c>
      <c r="BI57" s="208">
        <v>997</v>
      </c>
      <c r="BJ57" s="208">
        <v>87</v>
      </c>
      <c r="BK57" s="208">
        <v>252</v>
      </c>
      <c r="BL57" s="208">
        <v>1487</v>
      </c>
      <c r="BM57" s="208">
        <v>291</v>
      </c>
      <c r="BN57" s="208">
        <v>574</v>
      </c>
      <c r="BO57" s="208">
        <v>14714</v>
      </c>
      <c r="BP57" s="208">
        <v>2394</v>
      </c>
      <c r="BQ57" s="208">
        <v>2156</v>
      </c>
      <c r="BR57" s="208">
        <v>212</v>
      </c>
      <c r="BS57" s="208">
        <v>1941</v>
      </c>
      <c r="BT57" s="208">
        <v>1792</v>
      </c>
      <c r="BU57" s="208">
        <v>6219</v>
      </c>
    </row>
    <row r="58" spans="1:73" ht="16" customHeight="1" x14ac:dyDescent="0.55000000000000004">
      <c r="A58" s="218">
        <v>53</v>
      </c>
      <c r="B58" s="203" t="s">
        <v>414</v>
      </c>
      <c r="C58" s="207" t="s">
        <v>415</v>
      </c>
      <c r="D58" s="208">
        <v>99815</v>
      </c>
      <c r="E58" s="208">
        <v>41550</v>
      </c>
      <c r="F58" s="208">
        <v>15501</v>
      </c>
      <c r="G58" s="208">
        <v>4500</v>
      </c>
      <c r="H58" s="208">
        <v>4415</v>
      </c>
      <c r="I58" s="208">
        <v>85</v>
      </c>
      <c r="J58" s="208">
        <v>11001</v>
      </c>
      <c r="K58" s="208">
        <v>207</v>
      </c>
      <c r="L58" s="208">
        <v>7760</v>
      </c>
      <c r="M58" s="208">
        <v>7727</v>
      </c>
      <c r="N58" s="208">
        <v>33</v>
      </c>
      <c r="O58" s="208">
        <v>2986</v>
      </c>
      <c r="P58" s="208">
        <v>1972</v>
      </c>
      <c r="Q58" s="208">
        <v>1014</v>
      </c>
      <c r="R58" s="208">
        <v>48</v>
      </c>
      <c r="S58" s="208">
        <v>26049</v>
      </c>
      <c r="T58" s="208">
        <v>653</v>
      </c>
      <c r="U58" s="208">
        <v>15</v>
      </c>
      <c r="V58" s="208">
        <v>638</v>
      </c>
      <c r="W58" s="208">
        <v>25396</v>
      </c>
      <c r="X58" s="208">
        <v>263</v>
      </c>
      <c r="Y58" s="208">
        <v>873</v>
      </c>
      <c r="Z58" s="208">
        <v>654</v>
      </c>
      <c r="AA58" s="208">
        <v>1257</v>
      </c>
      <c r="AB58" s="208">
        <v>6721</v>
      </c>
      <c r="AC58" s="208">
        <v>4169</v>
      </c>
      <c r="AD58" s="208">
        <v>11071</v>
      </c>
      <c r="AE58" s="208">
        <v>388</v>
      </c>
      <c r="AF58" s="208">
        <v>55505</v>
      </c>
      <c r="AG58" s="208">
        <v>32066</v>
      </c>
      <c r="AH58" s="208">
        <v>4905</v>
      </c>
      <c r="AI58" s="208">
        <v>4686</v>
      </c>
      <c r="AJ58" s="208">
        <v>3715</v>
      </c>
      <c r="AK58" s="208">
        <v>1871</v>
      </c>
      <c r="AL58" s="208">
        <v>95</v>
      </c>
      <c r="AM58" s="208">
        <v>288</v>
      </c>
      <c r="AN58" s="208">
        <v>924</v>
      </c>
      <c r="AO58" s="208">
        <v>335</v>
      </c>
      <c r="AP58" s="208">
        <v>188</v>
      </c>
      <c r="AQ58" s="208">
        <v>14</v>
      </c>
      <c r="AR58" s="208">
        <v>971</v>
      </c>
      <c r="AS58" s="208">
        <v>702</v>
      </c>
      <c r="AT58" s="208">
        <v>516</v>
      </c>
      <c r="AU58" s="208">
        <v>107</v>
      </c>
      <c r="AV58" s="208">
        <v>68</v>
      </c>
      <c r="AW58" s="208">
        <v>11</v>
      </c>
      <c r="AX58" s="208">
        <v>269</v>
      </c>
      <c r="AY58" s="208">
        <v>217</v>
      </c>
      <c r="AZ58" s="208">
        <v>52</v>
      </c>
      <c r="BA58" s="208">
        <v>219</v>
      </c>
      <c r="BB58" s="208">
        <v>27113</v>
      </c>
      <c r="BC58" s="208">
        <v>8759</v>
      </c>
      <c r="BD58" s="208">
        <v>1430</v>
      </c>
      <c r="BE58" s="208">
        <v>7044</v>
      </c>
      <c r="BF58" s="208">
        <v>42</v>
      </c>
      <c r="BG58" s="208">
        <v>243</v>
      </c>
      <c r="BH58" s="208">
        <v>15830</v>
      </c>
      <c r="BI58" s="208">
        <v>540</v>
      </c>
      <c r="BJ58" s="208">
        <v>162</v>
      </c>
      <c r="BK58" s="208">
        <v>736</v>
      </c>
      <c r="BL58" s="208">
        <v>723</v>
      </c>
      <c r="BM58" s="208">
        <v>363</v>
      </c>
      <c r="BN58" s="208">
        <v>48</v>
      </c>
      <c r="BO58" s="208">
        <v>23439</v>
      </c>
      <c r="BP58" s="208">
        <v>5783</v>
      </c>
      <c r="BQ58" s="208">
        <v>2054</v>
      </c>
      <c r="BR58" s="208">
        <v>3105</v>
      </c>
      <c r="BS58" s="208">
        <v>399</v>
      </c>
      <c r="BT58" s="208">
        <v>511</v>
      </c>
      <c r="BU58" s="208">
        <v>11587</v>
      </c>
    </row>
    <row r="59" spans="1:73" ht="16" customHeight="1" x14ac:dyDescent="0.55000000000000004">
      <c r="A59" s="218">
        <v>54</v>
      </c>
      <c r="B59" s="203" t="s">
        <v>416</v>
      </c>
      <c r="C59" s="207" t="s">
        <v>417</v>
      </c>
      <c r="D59" s="208">
        <v>0</v>
      </c>
      <c r="E59" s="208">
        <v>0</v>
      </c>
      <c r="F59" s="208">
        <v>0</v>
      </c>
      <c r="G59" s="208">
        <v>0</v>
      </c>
      <c r="H59" s="208">
        <v>0</v>
      </c>
      <c r="I59" s="208">
        <v>0</v>
      </c>
      <c r="J59" s="208">
        <v>0</v>
      </c>
      <c r="K59" s="208">
        <v>0</v>
      </c>
      <c r="L59" s="208">
        <v>0</v>
      </c>
      <c r="M59" s="208">
        <v>0</v>
      </c>
      <c r="N59" s="208">
        <v>0</v>
      </c>
      <c r="O59" s="208">
        <v>0</v>
      </c>
      <c r="P59" s="208">
        <v>0</v>
      </c>
      <c r="Q59" s="208">
        <v>0</v>
      </c>
      <c r="R59" s="208">
        <v>0</v>
      </c>
      <c r="S59" s="208">
        <v>0</v>
      </c>
      <c r="T59" s="208">
        <v>0</v>
      </c>
      <c r="U59" s="208">
        <v>0</v>
      </c>
      <c r="V59" s="208">
        <v>0</v>
      </c>
      <c r="W59" s="208">
        <v>0</v>
      </c>
      <c r="X59" s="208">
        <v>0</v>
      </c>
      <c r="Y59" s="208">
        <v>0</v>
      </c>
      <c r="Z59" s="208">
        <v>0</v>
      </c>
      <c r="AA59" s="208">
        <v>0</v>
      </c>
      <c r="AB59" s="208">
        <v>0</v>
      </c>
      <c r="AC59" s="208">
        <v>0</v>
      </c>
      <c r="AD59" s="208">
        <v>0</v>
      </c>
      <c r="AE59" s="208">
        <v>0</v>
      </c>
      <c r="AF59" s="208">
        <v>0</v>
      </c>
      <c r="AG59" s="208">
        <v>0</v>
      </c>
      <c r="AH59" s="208">
        <v>0</v>
      </c>
      <c r="AI59" s="208">
        <v>0</v>
      </c>
      <c r="AJ59" s="208">
        <v>0</v>
      </c>
      <c r="AK59" s="208">
        <v>0</v>
      </c>
      <c r="AL59" s="208">
        <v>0</v>
      </c>
      <c r="AM59" s="208">
        <v>0</v>
      </c>
      <c r="AN59" s="208">
        <v>0</v>
      </c>
      <c r="AO59" s="208">
        <v>0</v>
      </c>
      <c r="AP59" s="208">
        <v>0</v>
      </c>
      <c r="AQ59" s="208">
        <v>0</v>
      </c>
      <c r="AR59" s="208">
        <v>0</v>
      </c>
      <c r="AS59" s="208">
        <v>0</v>
      </c>
      <c r="AT59" s="208">
        <v>0</v>
      </c>
      <c r="AU59" s="208">
        <v>0</v>
      </c>
      <c r="AV59" s="208">
        <v>0</v>
      </c>
      <c r="AW59" s="208">
        <v>0</v>
      </c>
      <c r="AX59" s="208">
        <v>0</v>
      </c>
      <c r="AY59" s="208">
        <v>0</v>
      </c>
      <c r="AZ59" s="208">
        <v>0</v>
      </c>
      <c r="BA59" s="208">
        <v>0</v>
      </c>
      <c r="BB59" s="208">
        <v>0</v>
      </c>
      <c r="BC59" s="208">
        <v>0</v>
      </c>
      <c r="BD59" s="208">
        <v>0</v>
      </c>
      <c r="BE59" s="208">
        <v>0</v>
      </c>
      <c r="BF59" s="208">
        <v>0</v>
      </c>
      <c r="BG59" s="208">
        <v>0</v>
      </c>
      <c r="BH59" s="208">
        <v>0</v>
      </c>
      <c r="BI59" s="208">
        <v>0</v>
      </c>
      <c r="BJ59" s="208">
        <v>0</v>
      </c>
      <c r="BK59" s="208">
        <v>0</v>
      </c>
      <c r="BL59" s="208">
        <v>0</v>
      </c>
      <c r="BM59" s="208">
        <v>0</v>
      </c>
      <c r="BN59" s="208">
        <v>0</v>
      </c>
      <c r="BO59" s="208">
        <v>0</v>
      </c>
      <c r="BP59" s="208">
        <v>0</v>
      </c>
      <c r="BQ59" s="208">
        <v>0</v>
      </c>
      <c r="BR59" s="208">
        <v>0</v>
      </c>
      <c r="BS59" s="208">
        <v>0</v>
      </c>
      <c r="BT59" s="208">
        <v>0</v>
      </c>
      <c r="BU59" s="208">
        <v>0</v>
      </c>
    </row>
    <row r="60" spans="1:73" ht="16" customHeight="1" x14ac:dyDescent="0.55000000000000004">
      <c r="A60" s="218">
        <v>55</v>
      </c>
      <c r="B60" s="203" t="s">
        <v>418</v>
      </c>
      <c r="C60" s="207" t="s">
        <v>419</v>
      </c>
      <c r="D60" s="208">
        <v>0</v>
      </c>
      <c r="E60" s="208">
        <v>0</v>
      </c>
      <c r="F60" s="208">
        <v>0</v>
      </c>
      <c r="G60" s="208">
        <v>0</v>
      </c>
      <c r="H60" s="208">
        <v>0</v>
      </c>
      <c r="I60" s="208">
        <v>0</v>
      </c>
      <c r="J60" s="208">
        <v>0</v>
      </c>
      <c r="K60" s="208">
        <v>0</v>
      </c>
      <c r="L60" s="208">
        <v>0</v>
      </c>
      <c r="M60" s="208">
        <v>0</v>
      </c>
      <c r="N60" s="208">
        <v>0</v>
      </c>
      <c r="O60" s="208">
        <v>0</v>
      </c>
      <c r="P60" s="208">
        <v>0</v>
      </c>
      <c r="Q60" s="208">
        <v>0</v>
      </c>
      <c r="R60" s="208">
        <v>0</v>
      </c>
      <c r="S60" s="208">
        <v>0</v>
      </c>
      <c r="T60" s="208">
        <v>0</v>
      </c>
      <c r="U60" s="208">
        <v>0</v>
      </c>
      <c r="V60" s="208">
        <v>0</v>
      </c>
      <c r="W60" s="208">
        <v>0</v>
      </c>
      <c r="X60" s="208">
        <v>0</v>
      </c>
      <c r="Y60" s="208">
        <v>0</v>
      </c>
      <c r="Z60" s="208">
        <v>0</v>
      </c>
      <c r="AA60" s="208">
        <v>0</v>
      </c>
      <c r="AB60" s="208">
        <v>0</v>
      </c>
      <c r="AC60" s="208">
        <v>0</v>
      </c>
      <c r="AD60" s="208">
        <v>0</v>
      </c>
      <c r="AE60" s="208">
        <v>0</v>
      </c>
      <c r="AF60" s="208">
        <v>0</v>
      </c>
      <c r="AG60" s="208">
        <v>0</v>
      </c>
      <c r="AH60" s="208">
        <v>0</v>
      </c>
      <c r="AI60" s="208">
        <v>0</v>
      </c>
      <c r="AJ60" s="208">
        <v>0</v>
      </c>
      <c r="AK60" s="208">
        <v>0</v>
      </c>
      <c r="AL60" s="208">
        <v>0</v>
      </c>
      <c r="AM60" s="208">
        <v>0</v>
      </c>
      <c r="AN60" s="208">
        <v>0</v>
      </c>
      <c r="AO60" s="208">
        <v>0</v>
      </c>
      <c r="AP60" s="208">
        <v>0</v>
      </c>
      <c r="AQ60" s="208">
        <v>0</v>
      </c>
      <c r="AR60" s="208">
        <v>0</v>
      </c>
      <c r="AS60" s="208">
        <v>0</v>
      </c>
      <c r="AT60" s="208">
        <v>0</v>
      </c>
      <c r="AU60" s="208">
        <v>0</v>
      </c>
      <c r="AV60" s="208">
        <v>0</v>
      </c>
      <c r="AW60" s="208">
        <v>0</v>
      </c>
      <c r="AX60" s="208">
        <v>0</v>
      </c>
      <c r="AY60" s="208">
        <v>0</v>
      </c>
      <c r="AZ60" s="208">
        <v>0</v>
      </c>
      <c r="BA60" s="208">
        <v>0</v>
      </c>
      <c r="BB60" s="208">
        <v>0</v>
      </c>
      <c r="BC60" s="208">
        <v>0</v>
      </c>
      <c r="BD60" s="208">
        <v>0</v>
      </c>
      <c r="BE60" s="208">
        <v>0</v>
      </c>
      <c r="BF60" s="208">
        <v>0</v>
      </c>
      <c r="BG60" s="208">
        <v>0</v>
      </c>
      <c r="BH60" s="208">
        <v>0</v>
      </c>
      <c r="BI60" s="208">
        <v>0</v>
      </c>
      <c r="BJ60" s="208">
        <v>0</v>
      </c>
      <c r="BK60" s="208">
        <v>0</v>
      </c>
      <c r="BL60" s="208">
        <v>0</v>
      </c>
      <c r="BM60" s="208">
        <v>0</v>
      </c>
      <c r="BN60" s="208">
        <v>0</v>
      </c>
      <c r="BO60" s="208">
        <v>0</v>
      </c>
      <c r="BP60" s="208">
        <v>0</v>
      </c>
      <c r="BQ60" s="208">
        <v>0</v>
      </c>
      <c r="BR60" s="208">
        <v>0</v>
      </c>
      <c r="BS60" s="208">
        <v>0</v>
      </c>
      <c r="BT60" s="208">
        <v>0</v>
      </c>
      <c r="BU60" s="208">
        <v>0</v>
      </c>
    </row>
    <row r="61" spans="1:73" ht="16" customHeight="1" x14ac:dyDescent="0.55000000000000004">
      <c r="A61" s="218">
        <v>56</v>
      </c>
      <c r="B61" s="203" t="s">
        <v>420</v>
      </c>
      <c r="C61" s="207" t="s">
        <v>421</v>
      </c>
      <c r="D61" s="208">
        <v>0</v>
      </c>
      <c r="E61" s="208">
        <v>0</v>
      </c>
      <c r="F61" s="208">
        <v>0</v>
      </c>
      <c r="G61" s="208">
        <v>0</v>
      </c>
      <c r="H61" s="208">
        <v>0</v>
      </c>
      <c r="I61" s="208">
        <v>0</v>
      </c>
      <c r="J61" s="208">
        <v>0</v>
      </c>
      <c r="K61" s="208">
        <v>0</v>
      </c>
      <c r="L61" s="208">
        <v>0</v>
      </c>
      <c r="M61" s="208">
        <v>0</v>
      </c>
      <c r="N61" s="208">
        <v>0</v>
      </c>
      <c r="O61" s="208">
        <v>0</v>
      </c>
      <c r="P61" s="208">
        <v>0</v>
      </c>
      <c r="Q61" s="208">
        <v>0</v>
      </c>
      <c r="R61" s="208">
        <v>0</v>
      </c>
      <c r="S61" s="208">
        <v>0</v>
      </c>
      <c r="T61" s="208">
        <v>0</v>
      </c>
      <c r="U61" s="208">
        <v>0</v>
      </c>
      <c r="V61" s="208">
        <v>0</v>
      </c>
      <c r="W61" s="208">
        <v>0</v>
      </c>
      <c r="X61" s="208">
        <v>0</v>
      </c>
      <c r="Y61" s="208">
        <v>0</v>
      </c>
      <c r="Z61" s="208">
        <v>0</v>
      </c>
      <c r="AA61" s="208">
        <v>0</v>
      </c>
      <c r="AB61" s="208">
        <v>0</v>
      </c>
      <c r="AC61" s="208">
        <v>0</v>
      </c>
      <c r="AD61" s="208">
        <v>0</v>
      </c>
      <c r="AE61" s="208">
        <v>0</v>
      </c>
      <c r="AF61" s="208">
        <v>0</v>
      </c>
      <c r="AG61" s="208">
        <v>0</v>
      </c>
      <c r="AH61" s="208">
        <v>0</v>
      </c>
      <c r="AI61" s="208">
        <v>0</v>
      </c>
      <c r="AJ61" s="208">
        <v>0</v>
      </c>
      <c r="AK61" s="208">
        <v>0</v>
      </c>
      <c r="AL61" s="208">
        <v>0</v>
      </c>
      <c r="AM61" s="208">
        <v>0</v>
      </c>
      <c r="AN61" s="208">
        <v>0</v>
      </c>
      <c r="AO61" s="208">
        <v>0</v>
      </c>
      <c r="AP61" s="208">
        <v>0</v>
      </c>
      <c r="AQ61" s="208">
        <v>0</v>
      </c>
      <c r="AR61" s="208">
        <v>0</v>
      </c>
      <c r="AS61" s="208">
        <v>0</v>
      </c>
      <c r="AT61" s="208">
        <v>0</v>
      </c>
      <c r="AU61" s="208">
        <v>0</v>
      </c>
      <c r="AV61" s="208">
        <v>0</v>
      </c>
      <c r="AW61" s="208">
        <v>0</v>
      </c>
      <c r="AX61" s="208">
        <v>0</v>
      </c>
      <c r="AY61" s="208">
        <v>0</v>
      </c>
      <c r="AZ61" s="208">
        <v>0</v>
      </c>
      <c r="BA61" s="208">
        <v>0</v>
      </c>
      <c r="BB61" s="208">
        <v>0</v>
      </c>
      <c r="BC61" s="208">
        <v>0</v>
      </c>
      <c r="BD61" s="208">
        <v>0</v>
      </c>
      <c r="BE61" s="208">
        <v>0</v>
      </c>
      <c r="BF61" s="208">
        <v>0</v>
      </c>
      <c r="BG61" s="208">
        <v>0</v>
      </c>
      <c r="BH61" s="208">
        <v>0</v>
      </c>
      <c r="BI61" s="208">
        <v>0</v>
      </c>
      <c r="BJ61" s="208">
        <v>0</v>
      </c>
      <c r="BK61" s="208">
        <v>0</v>
      </c>
      <c r="BL61" s="208">
        <v>0</v>
      </c>
      <c r="BM61" s="208">
        <v>0</v>
      </c>
      <c r="BN61" s="208">
        <v>0</v>
      </c>
      <c r="BO61" s="208">
        <v>0</v>
      </c>
      <c r="BP61" s="208">
        <v>0</v>
      </c>
      <c r="BQ61" s="208">
        <v>0</v>
      </c>
      <c r="BR61" s="208">
        <v>0</v>
      </c>
      <c r="BS61" s="208">
        <v>0</v>
      </c>
      <c r="BT61" s="208">
        <v>0</v>
      </c>
      <c r="BU61" s="208">
        <v>0</v>
      </c>
    </row>
    <row r="62" spans="1:73" ht="16" customHeight="1" x14ac:dyDescent="0.55000000000000004">
      <c r="A62" s="218">
        <v>57</v>
      </c>
      <c r="B62" s="203" t="s">
        <v>422</v>
      </c>
      <c r="C62" s="207" t="s">
        <v>292</v>
      </c>
      <c r="D62" s="208">
        <v>0</v>
      </c>
      <c r="E62" s="208">
        <v>0</v>
      </c>
      <c r="F62" s="208">
        <v>0</v>
      </c>
      <c r="G62" s="208">
        <v>0</v>
      </c>
      <c r="H62" s="208">
        <v>0</v>
      </c>
      <c r="I62" s="208">
        <v>0</v>
      </c>
      <c r="J62" s="208">
        <v>0</v>
      </c>
      <c r="K62" s="208">
        <v>0</v>
      </c>
      <c r="L62" s="208">
        <v>0</v>
      </c>
      <c r="M62" s="208">
        <v>0</v>
      </c>
      <c r="N62" s="208">
        <v>0</v>
      </c>
      <c r="O62" s="208">
        <v>0</v>
      </c>
      <c r="P62" s="208">
        <v>0</v>
      </c>
      <c r="Q62" s="208">
        <v>0</v>
      </c>
      <c r="R62" s="208">
        <v>0</v>
      </c>
      <c r="S62" s="208">
        <v>0</v>
      </c>
      <c r="T62" s="208">
        <v>0</v>
      </c>
      <c r="U62" s="208">
        <v>0</v>
      </c>
      <c r="V62" s="208">
        <v>0</v>
      </c>
      <c r="W62" s="208">
        <v>0</v>
      </c>
      <c r="X62" s="208">
        <v>0</v>
      </c>
      <c r="Y62" s="208">
        <v>0</v>
      </c>
      <c r="Z62" s="208">
        <v>0</v>
      </c>
      <c r="AA62" s="208">
        <v>0</v>
      </c>
      <c r="AB62" s="208">
        <v>0</v>
      </c>
      <c r="AC62" s="208">
        <v>0</v>
      </c>
      <c r="AD62" s="208">
        <v>0</v>
      </c>
      <c r="AE62" s="208">
        <v>0</v>
      </c>
      <c r="AF62" s="208">
        <v>0</v>
      </c>
      <c r="AG62" s="208">
        <v>0</v>
      </c>
      <c r="AH62" s="208">
        <v>0</v>
      </c>
      <c r="AI62" s="208">
        <v>0</v>
      </c>
      <c r="AJ62" s="208">
        <v>0</v>
      </c>
      <c r="AK62" s="208">
        <v>0</v>
      </c>
      <c r="AL62" s="208">
        <v>0</v>
      </c>
      <c r="AM62" s="208">
        <v>0</v>
      </c>
      <c r="AN62" s="208">
        <v>0</v>
      </c>
      <c r="AO62" s="208">
        <v>0</v>
      </c>
      <c r="AP62" s="208">
        <v>0</v>
      </c>
      <c r="AQ62" s="208">
        <v>0</v>
      </c>
      <c r="AR62" s="208">
        <v>0</v>
      </c>
      <c r="AS62" s="208">
        <v>0</v>
      </c>
      <c r="AT62" s="208">
        <v>0</v>
      </c>
      <c r="AU62" s="208">
        <v>0</v>
      </c>
      <c r="AV62" s="208">
        <v>0</v>
      </c>
      <c r="AW62" s="208">
        <v>0</v>
      </c>
      <c r="AX62" s="208">
        <v>0</v>
      </c>
      <c r="AY62" s="208">
        <v>0</v>
      </c>
      <c r="AZ62" s="208">
        <v>0</v>
      </c>
      <c r="BA62" s="208">
        <v>0</v>
      </c>
      <c r="BB62" s="208">
        <v>0</v>
      </c>
      <c r="BC62" s="208">
        <v>0</v>
      </c>
      <c r="BD62" s="208">
        <v>0</v>
      </c>
      <c r="BE62" s="208">
        <v>0</v>
      </c>
      <c r="BF62" s="208">
        <v>0</v>
      </c>
      <c r="BG62" s="208">
        <v>0</v>
      </c>
      <c r="BH62" s="208">
        <v>0</v>
      </c>
      <c r="BI62" s="208">
        <v>0</v>
      </c>
      <c r="BJ62" s="208">
        <v>0</v>
      </c>
      <c r="BK62" s="208">
        <v>0</v>
      </c>
      <c r="BL62" s="208">
        <v>0</v>
      </c>
      <c r="BM62" s="208">
        <v>0</v>
      </c>
      <c r="BN62" s="208">
        <v>0</v>
      </c>
      <c r="BO62" s="208">
        <v>0</v>
      </c>
      <c r="BP62" s="208">
        <v>0</v>
      </c>
      <c r="BQ62" s="208">
        <v>0</v>
      </c>
      <c r="BR62" s="208">
        <v>0</v>
      </c>
      <c r="BS62" s="208">
        <v>0</v>
      </c>
      <c r="BT62" s="208">
        <v>0</v>
      </c>
      <c r="BU62" s="208">
        <v>0</v>
      </c>
    </row>
    <row r="63" spans="1:73" ht="16" customHeight="1" x14ac:dyDescent="0.55000000000000004">
      <c r="A63" s="218">
        <v>58</v>
      </c>
      <c r="B63" s="203" t="s">
        <v>423</v>
      </c>
      <c r="C63" s="207" t="s">
        <v>293</v>
      </c>
      <c r="D63" s="208">
        <v>0</v>
      </c>
      <c r="E63" s="208">
        <v>0</v>
      </c>
      <c r="F63" s="208">
        <v>0</v>
      </c>
      <c r="G63" s="208">
        <v>0</v>
      </c>
      <c r="H63" s="208">
        <v>0</v>
      </c>
      <c r="I63" s="208">
        <v>0</v>
      </c>
      <c r="J63" s="208">
        <v>0</v>
      </c>
      <c r="K63" s="208">
        <v>0</v>
      </c>
      <c r="L63" s="208">
        <v>0</v>
      </c>
      <c r="M63" s="208">
        <v>0</v>
      </c>
      <c r="N63" s="208">
        <v>0</v>
      </c>
      <c r="O63" s="208">
        <v>0</v>
      </c>
      <c r="P63" s="208">
        <v>0</v>
      </c>
      <c r="Q63" s="208">
        <v>0</v>
      </c>
      <c r="R63" s="208">
        <v>0</v>
      </c>
      <c r="S63" s="208">
        <v>0</v>
      </c>
      <c r="T63" s="208">
        <v>0</v>
      </c>
      <c r="U63" s="208">
        <v>0</v>
      </c>
      <c r="V63" s="208">
        <v>0</v>
      </c>
      <c r="W63" s="208">
        <v>0</v>
      </c>
      <c r="X63" s="208">
        <v>0</v>
      </c>
      <c r="Y63" s="208">
        <v>0</v>
      </c>
      <c r="Z63" s="208">
        <v>0</v>
      </c>
      <c r="AA63" s="208">
        <v>0</v>
      </c>
      <c r="AB63" s="208">
        <v>0</v>
      </c>
      <c r="AC63" s="208">
        <v>0</v>
      </c>
      <c r="AD63" s="208">
        <v>0</v>
      </c>
      <c r="AE63" s="208">
        <v>0</v>
      </c>
      <c r="AF63" s="208">
        <v>0</v>
      </c>
      <c r="AG63" s="208">
        <v>0</v>
      </c>
      <c r="AH63" s="208">
        <v>0</v>
      </c>
      <c r="AI63" s="208">
        <v>0</v>
      </c>
      <c r="AJ63" s="208">
        <v>0</v>
      </c>
      <c r="AK63" s="208">
        <v>0</v>
      </c>
      <c r="AL63" s="208">
        <v>0</v>
      </c>
      <c r="AM63" s="208">
        <v>0</v>
      </c>
      <c r="AN63" s="208">
        <v>0</v>
      </c>
      <c r="AO63" s="208">
        <v>0</v>
      </c>
      <c r="AP63" s="208">
        <v>0</v>
      </c>
      <c r="AQ63" s="208">
        <v>0</v>
      </c>
      <c r="AR63" s="208">
        <v>0</v>
      </c>
      <c r="AS63" s="208">
        <v>0</v>
      </c>
      <c r="AT63" s="208">
        <v>0</v>
      </c>
      <c r="AU63" s="208">
        <v>0</v>
      </c>
      <c r="AV63" s="208">
        <v>0</v>
      </c>
      <c r="AW63" s="208">
        <v>0</v>
      </c>
      <c r="AX63" s="208">
        <v>0</v>
      </c>
      <c r="AY63" s="208">
        <v>0</v>
      </c>
      <c r="AZ63" s="208">
        <v>0</v>
      </c>
      <c r="BA63" s="208">
        <v>0</v>
      </c>
      <c r="BB63" s="208">
        <v>0</v>
      </c>
      <c r="BC63" s="208">
        <v>0</v>
      </c>
      <c r="BD63" s="208">
        <v>0</v>
      </c>
      <c r="BE63" s="208">
        <v>0</v>
      </c>
      <c r="BF63" s="208">
        <v>0</v>
      </c>
      <c r="BG63" s="208">
        <v>0</v>
      </c>
      <c r="BH63" s="208">
        <v>0</v>
      </c>
      <c r="BI63" s="208">
        <v>0</v>
      </c>
      <c r="BJ63" s="208">
        <v>0</v>
      </c>
      <c r="BK63" s="208">
        <v>0</v>
      </c>
      <c r="BL63" s="208">
        <v>0</v>
      </c>
      <c r="BM63" s="208">
        <v>0</v>
      </c>
      <c r="BN63" s="208">
        <v>0</v>
      </c>
      <c r="BO63" s="208">
        <v>0</v>
      </c>
      <c r="BP63" s="208">
        <v>0</v>
      </c>
      <c r="BQ63" s="208">
        <v>0</v>
      </c>
      <c r="BR63" s="208">
        <v>0</v>
      </c>
      <c r="BS63" s="208">
        <v>0</v>
      </c>
      <c r="BT63" s="208">
        <v>0</v>
      </c>
      <c r="BU63" s="208">
        <v>0</v>
      </c>
    </row>
    <row r="64" spans="1:73" ht="16" customHeight="1" x14ac:dyDescent="0.55000000000000004">
      <c r="A64" s="218">
        <v>59</v>
      </c>
      <c r="B64" s="203" t="s">
        <v>424</v>
      </c>
      <c r="C64" s="207" t="s">
        <v>294</v>
      </c>
      <c r="D64" s="208">
        <v>0</v>
      </c>
      <c r="E64" s="208">
        <v>0</v>
      </c>
      <c r="F64" s="208">
        <v>0</v>
      </c>
      <c r="G64" s="208">
        <v>0</v>
      </c>
      <c r="H64" s="208">
        <v>0</v>
      </c>
      <c r="I64" s="208">
        <v>0</v>
      </c>
      <c r="J64" s="208">
        <v>0</v>
      </c>
      <c r="K64" s="208">
        <v>0</v>
      </c>
      <c r="L64" s="208">
        <v>0</v>
      </c>
      <c r="M64" s="208">
        <v>0</v>
      </c>
      <c r="N64" s="208">
        <v>0</v>
      </c>
      <c r="O64" s="208">
        <v>0</v>
      </c>
      <c r="P64" s="208">
        <v>0</v>
      </c>
      <c r="Q64" s="208">
        <v>0</v>
      </c>
      <c r="R64" s="208">
        <v>0</v>
      </c>
      <c r="S64" s="208">
        <v>0</v>
      </c>
      <c r="T64" s="208">
        <v>0</v>
      </c>
      <c r="U64" s="208">
        <v>0</v>
      </c>
      <c r="V64" s="208">
        <v>0</v>
      </c>
      <c r="W64" s="208">
        <v>0</v>
      </c>
      <c r="X64" s="208">
        <v>0</v>
      </c>
      <c r="Y64" s="208">
        <v>0</v>
      </c>
      <c r="Z64" s="208">
        <v>0</v>
      </c>
      <c r="AA64" s="208">
        <v>0</v>
      </c>
      <c r="AB64" s="208">
        <v>0</v>
      </c>
      <c r="AC64" s="208">
        <v>0</v>
      </c>
      <c r="AD64" s="208">
        <v>0</v>
      </c>
      <c r="AE64" s="208">
        <v>0</v>
      </c>
      <c r="AF64" s="208">
        <v>0</v>
      </c>
      <c r="AG64" s="208">
        <v>0</v>
      </c>
      <c r="AH64" s="208">
        <v>0</v>
      </c>
      <c r="AI64" s="208">
        <v>0</v>
      </c>
      <c r="AJ64" s="208">
        <v>0</v>
      </c>
      <c r="AK64" s="208">
        <v>0</v>
      </c>
      <c r="AL64" s="208">
        <v>0</v>
      </c>
      <c r="AM64" s="208">
        <v>0</v>
      </c>
      <c r="AN64" s="208">
        <v>0</v>
      </c>
      <c r="AO64" s="208">
        <v>0</v>
      </c>
      <c r="AP64" s="208">
        <v>0</v>
      </c>
      <c r="AQ64" s="208">
        <v>0</v>
      </c>
      <c r="AR64" s="208">
        <v>0</v>
      </c>
      <c r="AS64" s="208">
        <v>0</v>
      </c>
      <c r="AT64" s="208">
        <v>0</v>
      </c>
      <c r="AU64" s="208">
        <v>0</v>
      </c>
      <c r="AV64" s="208">
        <v>0</v>
      </c>
      <c r="AW64" s="208">
        <v>0</v>
      </c>
      <c r="AX64" s="208">
        <v>0</v>
      </c>
      <c r="AY64" s="208">
        <v>0</v>
      </c>
      <c r="AZ64" s="208">
        <v>0</v>
      </c>
      <c r="BA64" s="208">
        <v>0</v>
      </c>
      <c r="BB64" s="208">
        <v>0</v>
      </c>
      <c r="BC64" s="208">
        <v>0</v>
      </c>
      <c r="BD64" s="208">
        <v>0</v>
      </c>
      <c r="BE64" s="208">
        <v>0</v>
      </c>
      <c r="BF64" s="208">
        <v>0</v>
      </c>
      <c r="BG64" s="208">
        <v>0</v>
      </c>
      <c r="BH64" s="208">
        <v>0</v>
      </c>
      <c r="BI64" s="208">
        <v>0</v>
      </c>
      <c r="BJ64" s="208">
        <v>0</v>
      </c>
      <c r="BK64" s="208">
        <v>0</v>
      </c>
      <c r="BL64" s="208">
        <v>0</v>
      </c>
      <c r="BM64" s="208">
        <v>0</v>
      </c>
      <c r="BN64" s="208">
        <v>0</v>
      </c>
      <c r="BO64" s="208">
        <v>0</v>
      </c>
      <c r="BP64" s="208">
        <v>0</v>
      </c>
      <c r="BQ64" s="208">
        <v>0</v>
      </c>
      <c r="BR64" s="208">
        <v>0</v>
      </c>
      <c r="BS64" s="208">
        <v>0</v>
      </c>
      <c r="BT64" s="208">
        <v>0</v>
      </c>
      <c r="BU64" s="208">
        <v>0</v>
      </c>
    </row>
    <row r="65" spans="1:73" ht="16" customHeight="1" x14ac:dyDescent="0.55000000000000004">
      <c r="A65" s="218">
        <v>60</v>
      </c>
      <c r="B65" s="203" t="s">
        <v>425</v>
      </c>
      <c r="C65" s="207" t="s">
        <v>1</v>
      </c>
      <c r="D65" s="208">
        <v>149710</v>
      </c>
      <c r="E65" s="208">
        <v>40710</v>
      </c>
      <c r="F65" s="208">
        <v>32080</v>
      </c>
      <c r="G65" s="208">
        <v>20587</v>
      </c>
      <c r="H65" s="208">
        <v>20084</v>
      </c>
      <c r="I65" s="208">
        <v>503</v>
      </c>
      <c r="J65" s="208">
        <v>11493</v>
      </c>
      <c r="K65" s="208">
        <v>150</v>
      </c>
      <c r="L65" s="208">
        <v>5880</v>
      </c>
      <c r="M65" s="208">
        <v>5764</v>
      </c>
      <c r="N65" s="208">
        <v>116</v>
      </c>
      <c r="O65" s="208">
        <v>5333</v>
      </c>
      <c r="P65" s="208">
        <v>1944</v>
      </c>
      <c r="Q65" s="208">
        <v>3389</v>
      </c>
      <c r="R65" s="208">
        <v>130</v>
      </c>
      <c r="S65" s="208">
        <v>8630</v>
      </c>
      <c r="T65" s="208">
        <v>662</v>
      </c>
      <c r="U65" s="208">
        <v>26</v>
      </c>
      <c r="V65" s="208">
        <v>636</v>
      </c>
      <c r="W65" s="208">
        <v>7968</v>
      </c>
      <c r="X65" s="208">
        <v>76</v>
      </c>
      <c r="Y65" s="208">
        <v>363</v>
      </c>
      <c r="Z65" s="208">
        <v>186</v>
      </c>
      <c r="AA65" s="208">
        <v>516</v>
      </c>
      <c r="AB65" s="208">
        <v>1919</v>
      </c>
      <c r="AC65" s="208">
        <v>1223</v>
      </c>
      <c r="AD65" s="208">
        <v>3561</v>
      </c>
      <c r="AE65" s="208">
        <v>124</v>
      </c>
      <c r="AF65" s="208">
        <v>67947</v>
      </c>
      <c r="AG65" s="208">
        <v>38694</v>
      </c>
      <c r="AH65" s="208">
        <v>28411</v>
      </c>
      <c r="AI65" s="208">
        <v>28049</v>
      </c>
      <c r="AJ65" s="208">
        <v>22189</v>
      </c>
      <c r="AK65" s="208">
        <v>6501</v>
      </c>
      <c r="AL65" s="208">
        <v>167</v>
      </c>
      <c r="AM65" s="208">
        <v>696</v>
      </c>
      <c r="AN65" s="208">
        <v>13739</v>
      </c>
      <c r="AO65" s="208">
        <v>970</v>
      </c>
      <c r="AP65" s="208">
        <v>75</v>
      </c>
      <c r="AQ65" s="208">
        <v>41</v>
      </c>
      <c r="AR65" s="208">
        <v>5860</v>
      </c>
      <c r="AS65" s="208">
        <v>5460</v>
      </c>
      <c r="AT65" s="208">
        <v>4128</v>
      </c>
      <c r="AU65" s="208">
        <v>657</v>
      </c>
      <c r="AV65" s="208">
        <v>339</v>
      </c>
      <c r="AW65" s="208">
        <v>336</v>
      </c>
      <c r="AX65" s="208">
        <v>400</v>
      </c>
      <c r="AY65" s="208">
        <v>325</v>
      </c>
      <c r="AZ65" s="208">
        <v>75</v>
      </c>
      <c r="BA65" s="208">
        <v>362</v>
      </c>
      <c r="BB65" s="208">
        <v>9230</v>
      </c>
      <c r="BC65" s="208">
        <v>956</v>
      </c>
      <c r="BD65" s="208">
        <v>357</v>
      </c>
      <c r="BE65" s="208">
        <v>340</v>
      </c>
      <c r="BF65" s="208">
        <v>60</v>
      </c>
      <c r="BG65" s="208">
        <v>199</v>
      </c>
      <c r="BH65" s="208">
        <v>6205</v>
      </c>
      <c r="BI65" s="208">
        <v>1048</v>
      </c>
      <c r="BJ65" s="208">
        <v>40</v>
      </c>
      <c r="BK65" s="208">
        <v>504</v>
      </c>
      <c r="BL65" s="208">
        <v>352</v>
      </c>
      <c r="BM65" s="208">
        <v>125</v>
      </c>
      <c r="BN65" s="208">
        <v>1053</v>
      </c>
      <c r="BO65" s="208">
        <v>29253</v>
      </c>
      <c r="BP65" s="208">
        <v>5491</v>
      </c>
      <c r="BQ65" s="208">
        <v>2032</v>
      </c>
      <c r="BR65" s="208">
        <v>408</v>
      </c>
      <c r="BS65" s="208">
        <v>2987</v>
      </c>
      <c r="BT65" s="208">
        <v>7345</v>
      </c>
      <c r="BU65" s="208">
        <v>10990</v>
      </c>
    </row>
    <row r="66" spans="1:73" ht="16" customHeight="1" x14ac:dyDescent="0.55000000000000004">
      <c r="A66" s="218">
        <v>61</v>
      </c>
      <c r="B66" s="203" t="s">
        <v>426</v>
      </c>
      <c r="C66" s="207" t="s">
        <v>427</v>
      </c>
      <c r="D66" s="208">
        <v>3581</v>
      </c>
      <c r="E66" s="208">
        <v>0</v>
      </c>
      <c r="F66" s="208">
        <v>0</v>
      </c>
      <c r="G66" s="208">
        <v>0</v>
      </c>
      <c r="H66" s="208">
        <v>0</v>
      </c>
      <c r="I66" s="208">
        <v>0</v>
      </c>
      <c r="J66" s="208">
        <v>0</v>
      </c>
      <c r="K66" s="208">
        <v>0</v>
      </c>
      <c r="L66" s="208">
        <v>0</v>
      </c>
      <c r="M66" s="208">
        <v>0</v>
      </c>
      <c r="N66" s="208">
        <v>0</v>
      </c>
      <c r="O66" s="208">
        <v>0</v>
      </c>
      <c r="P66" s="208">
        <v>0</v>
      </c>
      <c r="Q66" s="208">
        <v>0</v>
      </c>
      <c r="R66" s="208">
        <v>0</v>
      </c>
      <c r="S66" s="208">
        <v>0</v>
      </c>
      <c r="T66" s="208">
        <v>0</v>
      </c>
      <c r="U66" s="208">
        <v>0</v>
      </c>
      <c r="V66" s="208">
        <v>0</v>
      </c>
      <c r="W66" s="208">
        <v>0</v>
      </c>
      <c r="X66" s="208">
        <v>0</v>
      </c>
      <c r="Y66" s="208">
        <v>0</v>
      </c>
      <c r="Z66" s="208">
        <v>0</v>
      </c>
      <c r="AA66" s="208">
        <v>0</v>
      </c>
      <c r="AB66" s="208">
        <v>0</v>
      </c>
      <c r="AC66" s="208">
        <v>0</v>
      </c>
      <c r="AD66" s="208">
        <v>0</v>
      </c>
      <c r="AE66" s="208">
        <v>0</v>
      </c>
      <c r="AF66" s="208">
        <v>3581</v>
      </c>
      <c r="AG66" s="208">
        <v>3441</v>
      </c>
      <c r="AH66" s="208">
        <v>3192</v>
      </c>
      <c r="AI66" s="208">
        <v>3036</v>
      </c>
      <c r="AJ66" s="208">
        <v>2384</v>
      </c>
      <c r="AK66" s="208">
        <v>1056</v>
      </c>
      <c r="AL66" s="208">
        <v>80</v>
      </c>
      <c r="AM66" s="208">
        <v>233</v>
      </c>
      <c r="AN66" s="208">
        <v>780</v>
      </c>
      <c r="AO66" s="208">
        <v>217</v>
      </c>
      <c r="AP66" s="208">
        <v>7</v>
      </c>
      <c r="AQ66" s="208">
        <v>11</v>
      </c>
      <c r="AR66" s="208">
        <v>652</v>
      </c>
      <c r="AS66" s="208">
        <v>592</v>
      </c>
      <c r="AT66" s="208">
        <v>435</v>
      </c>
      <c r="AU66" s="208">
        <v>91</v>
      </c>
      <c r="AV66" s="208">
        <v>58</v>
      </c>
      <c r="AW66" s="208">
        <v>8</v>
      </c>
      <c r="AX66" s="208">
        <v>60</v>
      </c>
      <c r="AY66" s="208">
        <v>48</v>
      </c>
      <c r="AZ66" s="208">
        <v>12</v>
      </c>
      <c r="BA66" s="208">
        <v>156</v>
      </c>
      <c r="BB66" s="208">
        <v>153</v>
      </c>
      <c r="BC66" s="208">
        <v>53</v>
      </c>
      <c r="BD66" s="208">
        <v>30</v>
      </c>
      <c r="BE66" s="208">
        <v>8</v>
      </c>
      <c r="BF66" s="208">
        <v>2</v>
      </c>
      <c r="BG66" s="208">
        <v>13</v>
      </c>
      <c r="BH66" s="208">
        <v>40</v>
      </c>
      <c r="BI66" s="208">
        <v>17</v>
      </c>
      <c r="BJ66" s="208">
        <v>4</v>
      </c>
      <c r="BK66" s="208">
        <v>5</v>
      </c>
      <c r="BL66" s="208">
        <v>15</v>
      </c>
      <c r="BM66" s="208">
        <v>19</v>
      </c>
      <c r="BN66" s="208">
        <v>96</v>
      </c>
      <c r="BO66" s="208">
        <v>140</v>
      </c>
      <c r="BP66" s="208">
        <v>0</v>
      </c>
      <c r="BQ66" s="208">
        <v>0</v>
      </c>
      <c r="BR66" s="208">
        <v>0</v>
      </c>
      <c r="BS66" s="208">
        <v>36</v>
      </c>
      <c r="BT66" s="208">
        <v>24</v>
      </c>
      <c r="BU66" s="208">
        <v>80</v>
      </c>
    </row>
    <row r="67" spans="1:73" ht="16" customHeight="1" x14ac:dyDescent="0.55000000000000004">
      <c r="A67" s="218">
        <v>62</v>
      </c>
      <c r="B67" s="203" t="s">
        <v>428</v>
      </c>
      <c r="C67" s="207" t="s">
        <v>295</v>
      </c>
      <c r="D67" s="208">
        <v>0</v>
      </c>
      <c r="E67" s="208">
        <v>0</v>
      </c>
      <c r="F67" s="208">
        <v>0</v>
      </c>
      <c r="G67" s="208">
        <v>0</v>
      </c>
      <c r="H67" s="208">
        <v>0</v>
      </c>
      <c r="I67" s="208">
        <v>0</v>
      </c>
      <c r="J67" s="208">
        <v>0</v>
      </c>
      <c r="K67" s="208">
        <v>0</v>
      </c>
      <c r="L67" s="208">
        <v>0</v>
      </c>
      <c r="M67" s="208">
        <v>0</v>
      </c>
      <c r="N67" s="208">
        <v>0</v>
      </c>
      <c r="O67" s="208">
        <v>0</v>
      </c>
      <c r="P67" s="208">
        <v>0</v>
      </c>
      <c r="Q67" s="208">
        <v>0</v>
      </c>
      <c r="R67" s="208">
        <v>0</v>
      </c>
      <c r="S67" s="208">
        <v>0</v>
      </c>
      <c r="T67" s="208">
        <v>0</v>
      </c>
      <c r="U67" s="208">
        <v>0</v>
      </c>
      <c r="V67" s="208">
        <v>0</v>
      </c>
      <c r="W67" s="208">
        <v>0</v>
      </c>
      <c r="X67" s="208">
        <v>0</v>
      </c>
      <c r="Y67" s="208">
        <v>0</v>
      </c>
      <c r="Z67" s="208">
        <v>0</v>
      </c>
      <c r="AA67" s="208">
        <v>0</v>
      </c>
      <c r="AB67" s="208">
        <v>0</v>
      </c>
      <c r="AC67" s="208">
        <v>0</v>
      </c>
      <c r="AD67" s="208">
        <v>0</v>
      </c>
      <c r="AE67" s="208">
        <v>0</v>
      </c>
      <c r="AF67" s="208">
        <v>0</v>
      </c>
      <c r="AG67" s="208">
        <v>0</v>
      </c>
      <c r="AH67" s="208">
        <v>0</v>
      </c>
      <c r="AI67" s="208">
        <v>0</v>
      </c>
      <c r="AJ67" s="208">
        <v>0</v>
      </c>
      <c r="AK67" s="208">
        <v>0</v>
      </c>
      <c r="AL67" s="208">
        <v>0</v>
      </c>
      <c r="AM67" s="208">
        <v>0</v>
      </c>
      <c r="AN67" s="208">
        <v>0</v>
      </c>
      <c r="AO67" s="208">
        <v>0</v>
      </c>
      <c r="AP67" s="208">
        <v>0</v>
      </c>
      <c r="AQ67" s="208">
        <v>0</v>
      </c>
      <c r="AR67" s="208">
        <v>0</v>
      </c>
      <c r="AS67" s="208">
        <v>0</v>
      </c>
      <c r="AT67" s="208">
        <v>0</v>
      </c>
      <c r="AU67" s="208">
        <v>0</v>
      </c>
      <c r="AV67" s="208">
        <v>0</v>
      </c>
      <c r="AW67" s="208">
        <v>0</v>
      </c>
      <c r="AX67" s="208">
        <v>0</v>
      </c>
      <c r="AY67" s="208">
        <v>0</v>
      </c>
      <c r="AZ67" s="208">
        <v>0</v>
      </c>
      <c r="BA67" s="208">
        <v>0</v>
      </c>
      <c r="BB67" s="208">
        <v>0</v>
      </c>
      <c r="BC67" s="208">
        <v>0</v>
      </c>
      <c r="BD67" s="208">
        <v>0</v>
      </c>
      <c r="BE67" s="208">
        <v>0</v>
      </c>
      <c r="BF67" s="208">
        <v>0</v>
      </c>
      <c r="BG67" s="208">
        <v>0</v>
      </c>
      <c r="BH67" s="208">
        <v>0</v>
      </c>
      <c r="BI67" s="208">
        <v>0</v>
      </c>
      <c r="BJ67" s="208">
        <v>0</v>
      </c>
      <c r="BK67" s="208">
        <v>0</v>
      </c>
      <c r="BL67" s="208">
        <v>0</v>
      </c>
      <c r="BM67" s="208">
        <v>0</v>
      </c>
      <c r="BN67" s="208">
        <v>0</v>
      </c>
      <c r="BO67" s="208">
        <v>0</v>
      </c>
      <c r="BP67" s="208">
        <v>0</v>
      </c>
      <c r="BQ67" s="208">
        <v>0</v>
      </c>
      <c r="BR67" s="208">
        <v>0</v>
      </c>
      <c r="BS67" s="208">
        <v>0</v>
      </c>
      <c r="BT67" s="208">
        <v>0</v>
      </c>
      <c r="BU67" s="208">
        <v>0</v>
      </c>
    </row>
    <row r="68" spans="1:73" ht="16" customHeight="1" x14ac:dyDescent="0.55000000000000004">
      <c r="A68" s="218">
        <v>63</v>
      </c>
      <c r="B68" s="203" t="s">
        <v>429</v>
      </c>
      <c r="C68" s="207" t="s">
        <v>296</v>
      </c>
      <c r="D68" s="208">
        <v>34593</v>
      </c>
      <c r="E68" s="208">
        <v>18643</v>
      </c>
      <c r="F68" s="208">
        <v>9376</v>
      </c>
      <c r="G68" s="208">
        <v>5580</v>
      </c>
      <c r="H68" s="208">
        <v>5479</v>
      </c>
      <c r="I68" s="208">
        <v>101</v>
      </c>
      <c r="J68" s="208">
        <v>3796</v>
      </c>
      <c r="K68" s="208">
        <v>67</v>
      </c>
      <c r="L68" s="208">
        <v>2425</v>
      </c>
      <c r="M68" s="208">
        <v>2398</v>
      </c>
      <c r="N68" s="208">
        <v>27</v>
      </c>
      <c r="O68" s="208">
        <v>1277</v>
      </c>
      <c r="P68" s="208">
        <v>716</v>
      </c>
      <c r="Q68" s="208">
        <v>561</v>
      </c>
      <c r="R68" s="208">
        <v>27</v>
      </c>
      <c r="S68" s="208">
        <v>9267</v>
      </c>
      <c r="T68" s="208">
        <v>470</v>
      </c>
      <c r="U68" s="208">
        <v>30</v>
      </c>
      <c r="V68" s="208">
        <v>440</v>
      </c>
      <c r="W68" s="208">
        <v>8797</v>
      </c>
      <c r="X68" s="208">
        <v>129</v>
      </c>
      <c r="Y68" s="208">
        <v>414</v>
      </c>
      <c r="Z68" s="208">
        <v>195</v>
      </c>
      <c r="AA68" s="208">
        <v>839</v>
      </c>
      <c r="AB68" s="208">
        <v>2027</v>
      </c>
      <c r="AC68" s="208">
        <v>1409</v>
      </c>
      <c r="AD68" s="208">
        <v>3696</v>
      </c>
      <c r="AE68" s="208">
        <v>88</v>
      </c>
      <c r="AF68" s="208">
        <v>7003</v>
      </c>
      <c r="AG68" s="208">
        <v>4994</v>
      </c>
      <c r="AH68" s="208">
        <v>3080</v>
      </c>
      <c r="AI68" s="208">
        <v>3022</v>
      </c>
      <c r="AJ68" s="208">
        <v>2590</v>
      </c>
      <c r="AK68" s="208">
        <v>1181</v>
      </c>
      <c r="AL68" s="208">
        <v>55</v>
      </c>
      <c r="AM68" s="208">
        <v>162</v>
      </c>
      <c r="AN68" s="208">
        <v>928</v>
      </c>
      <c r="AO68" s="208">
        <v>249</v>
      </c>
      <c r="AP68" s="208">
        <v>5</v>
      </c>
      <c r="AQ68" s="208">
        <v>10</v>
      </c>
      <c r="AR68" s="208">
        <v>432</v>
      </c>
      <c r="AS68" s="208">
        <v>382</v>
      </c>
      <c r="AT68" s="208">
        <v>305</v>
      </c>
      <c r="AU68" s="208">
        <v>41</v>
      </c>
      <c r="AV68" s="208">
        <v>28</v>
      </c>
      <c r="AW68" s="208">
        <v>8</v>
      </c>
      <c r="AX68" s="208">
        <v>50</v>
      </c>
      <c r="AY68" s="208">
        <v>40</v>
      </c>
      <c r="AZ68" s="208">
        <v>10</v>
      </c>
      <c r="BA68" s="208">
        <v>58</v>
      </c>
      <c r="BB68" s="208">
        <v>1707</v>
      </c>
      <c r="BC68" s="208">
        <v>560</v>
      </c>
      <c r="BD68" s="208">
        <v>351</v>
      </c>
      <c r="BE68" s="208">
        <v>66</v>
      </c>
      <c r="BF68" s="208">
        <v>28</v>
      </c>
      <c r="BG68" s="208">
        <v>115</v>
      </c>
      <c r="BH68" s="208">
        <v>568</v>
      </c>
      <c r="BI68" s="208">
        <v>257</v>
      </c>
      <c r="BJ68" s="208">
        <v>32</v>
      </c>
      <c r="BK68" s="208">
        <v>50</v>
      </c>
      <c r="BL68" s="208">
        <v>66</v>
      </c>
      <c r="BM68" s="208">
        <v>174</v>
      </c>
      <c r="BN68" s="208">
        <v>207</v>
      </c>
      <c r="BO68" s="208">
        <v>2009</v>
      </c>
      <c r="BP68" s="208">
        <v>466</v>
      </c>
      <c r="BQ68" s="208">
        <v>313</v>
      </c>
      <c r="BR68" s="208">
        <v>44</v>
      </c>
      <c r="BS68" s="208">
        <v>215</v>
      </c>
      <c r="BT68" s="208">
        <v>203</v>
      </c>
      <c r="BU68" s="208">
        <v>768</v>
      </c>
    </row>
    <row r="69" spans="1:73" ht="16" customHeight="1" x14ac:dyDescent="0.55000000000000004">
      <c r="A69" s="218">
        <v>64</v>
      </c>
      <c r="B69" s="203" t="s">
        <v>430</v>
      </c>
      <c r="C69" s="207" t="s">
        <v>431</v>
      </c>
      <c r="D69" s="208">
        <v>0</v>
      </c>
      <c r="E69" s="208">
        <v>0</v>
      </c>
      <c r="F69" s="208">
        <v>0</v>
      </c>
      <c r="G69" s="208">
        <v>0</v>
      </c>
      <c r="H69" s="208">
        <v>0</v>
      </c>
      <c r="I69" s="208">
        <v>0</v>
      </c>
      <c r="J69" s="208">
        <v>0</v>
      </c>
      <c r="K69" s="208">
        <v>0</v>
      </c>
      <c r="L69" s="208">
        <v>0</v>
      </c>
      <c r="M69" s="208">
        <v>0</v>
      </c>
      <c r="N69" s="208">
        <v>0</v>
      </c>
      <c r="O69" s="208">
        <v>0</v>
      </c>
      <c r="P69" s="208">
        <v>0</v>
      </c>
      <c r="Q69" s="208">
        <v>0</v>
      </c>
      <c r="R69" s="208">
        <v>0</v>
      </c>
      <c r="S69" s="208">
        <v>0</v>
      </c>
      <c r="T69" s="208">
        <v>0</v>
      </c>
      <c r="U69" s="208">
        <v>0</v>
      </c>
      <c r="V69" s="208">
        <v>0</v>
      </c>
      <c r="W69" s="208">
        <v>0</v>
      </c>
      <c r="X69" s="208">
        <v>0</v>
      </c>
      <c r="Y69" s="208">
        <v>0</v>
      </c>
      <c r="Z69" s="208">
        <v>0</v>
      </c>
      <c r="AA69" s="208">
        <v>0</v>
      </c>
      <c r="AB69" s="208">
        <v>0</v>
      </c>
      <c r="AC69" s="208">
        <v>0</v>
      </c>
      <c r="AD69" s="208">
        <v>0</v>
      </c>
      <c r="AE69" s="208">
        <v>0</v>
      </c>
      <c r="AF69" s="208">
        <v>0</v>
      </c>
      <c r="AG69" s="208">
        <v>0</v>
      </c>
      <c r="AH69" s="208">
        <v>0</v>
      </c>
      <c r="AI69" s="208">
        <v>0</v>
      </c>
      <c r="AJ69" s="208">
        <v>0</v>
      </c>
      <c r="AK69" s="208">
        <v>0</v>
      </c>
      <c r="AL69" s="208">
        <v>0</v>
      </c>
      <c r="AM69" s="208">
        <v>0</v>
      </c>
      <c r="AN69" s="208">
        <v>0</v>
      </c>
      <c r="AO69" s="208">
        <v>0</v>
      </c>
      <c r="AP69" s="208">
        <v>0</v>
      </c>
      <c r="AQ69" s="208">
        <v>0</v>
      </c>
      <c r="AR69" s="208">
        <v>0</v>
      </c>
      <c r="AS69" s="208">
        <v>0</v>
      </c>
      <c r="AT69" s="208">
        <v>0</v>
      </c>
      <c r="AU69" s="208">
        <v>0</v>
      </c>
      <c r="AV69" s="208">
        <v>0</v>
      </c>
      <c r="AW69" s="208">
        <v>0</v>
      </c>
      <c r="AX69" s="208">
        <v>0</v>
      </c>
      <c r="AY69" s="208">
        <v>0</v>
      </c>
      <c r="AZ69" s="208">
        <v>0</v>
      </c>
      <c r="BA69" s="208">
        <v>0</v>
      </c>
      <c r="BB69" s="208">
        <v>0</v>
      </c>
      <c r="BC69" s="208">
        <v>0</v>
      </c>
      <c r="BD69" s="208">
        <v>0</v>
      </c>
      <c r="BE69" s="208">
        <v>0</v>
      </c>
      <c r="BF69" s="208">
        <v>0</v>
      </c>
      <c r="BG69" s="208">
        <v>0</v>
      </c>
      <c r="BH69" s="208">
        <v>0</v>
      </c>
      <c r="BI69" s="208">
        <v>0</v>
      </c>
      <c r="BJ69" s="208">
        <v>0</v>
      </c>
      <c r="BK69" s="208">
        <v>0</v>
      </c>
      <c r="BL69" s="208">
        <v>0</v>
      </c>
      <c r="BM69" s="208">
        <v>0</v>
      </c>
      <c r="BN69" s="208">
        <v>0</v>
      </c>
      <c r="BO69" s="208">
        <v>0</v>
      </c>
      <c r="BP69" s="208">
        <v>0</v>
      </c>
      <c r="BQ69" s="208">
        <v>0</v>
      </c>
      <c r="BR69" s="208">
        <v>0</v>
      </c>
      <c r="BS69" s="208">
        <v>0</v>
      </c>
      <c r="BT69" s="208">
        <v>0</v>
      </c>
      <c r="BU69" s="208">
        <v>0</v>
      </c>
    </row>
    <row r="70" spans="1:73" ht="16" customHeight="1" x14ac:dyDescent="0.55000000000000004">
      <c r="A70" s="218">
        <v>65</v>
      </c>
      <c r="B70" s="203" t="s">
        <v>432</v>
      </c>
      <c r="C70" s="207" t="s">
        <v>433</v>
      </c>
      <c r="D70" s="208">
        <v>0</v>
      </c>
      <c r="E70" s="208">
        <v>0</v>
      </c>
      <c r="F70" s="208">
        <v>0</v>
      </c>
      <c r="G70" s="208">
        <v>0</v>
      </c>
      <c r="H70" s="208">
        <v>0</v>
      </c>
      <c r="I70" s="208">
        <v>0</v>
      </c>
      <c r="J70" s="208">
        <v>0</v>
      </c>
      <c r="K70" s="208">
        <v>0</v>
      </c>
      <c r="L70" s="208">
        <v>0</v>
      </c>
      <c r="M70" s="208">
        <v>0</v>
      </c>
      <c r="N70" s="208">
        <v>0</v>
      </c>
      <c r="O70" s="208">
        <v>0</v>
      </c>
      <c r="P70" s="208">
        <v>0</v>
      </c>
      <c r="Q70" s="208">
        <v>0</v>
      </c>
      <c r="R70" s="208">
        <v>0</v>
      </c>
      <c r="S70" s="208">
        <v>0</v>
      </c>
      <c r="T70" s="208">
        <v>0</v>
      </c>
      <c r="U70" s="208">
        <v>0</v>
      </c>
      <c r="V70" s="208">
        <v>0</v>
      </c>
      <c r="W70" s="208">
        <v>0</v>
      </c>
      <c r="X70" s="208">
        <v>0</v>
      </c>
      <c r="Y70" s="208">
        <v>0</v>
      </c>
      <c r="Z70" s="208">
        <v>0</v>
      </c>
      <c r="AA70" s="208">
        <v>0</v>
      </c>
      <c r="AB70" s="208">
        <v>0</v>
      </c>
      <c r="AC70" s="208">
        <v>0</v>
      </c>
      <c r="AD70" s="208">
        <v>0</v>
      </c>
      <c r="AE70" s="208">
        <v>0</v>
      </c>
      <c r="AF70" s="208">
        <v>0</v>
      </c>
      <c r="AG70" s="208">
        <v>0</v>
      </c>
      <c r="AH70" s="208">
        <v>0</v>
      </c>
      <c r="AI70" s="208">
        <v>0</v>
      </c>
      <c r="AJ70" s="208">
        <v>0</v>
      </c>
      <c r="AK70" s="208">
        <v>0</v>
      </c>
      <c r="AL70" s="208">
        <v>0</v>
      </c>
      <c r="AM70" s="208">
        <v>0</v>
      </c>
      <c r="AN70" s="208">
        <v>0</v>
      </c>
      <c r="AO70" s="208">
        <v>0</v>
      </c>
      <c r="AP70" s="208">
        <v>0</v>
      </c>
      <c r="AQ70" s="208">
        <v>0</v>
      </c>
      <c r="AR70" s="208">
        <v>0</v>
      </c>
      <c r="AS70" s="208">
        <v>0</v>
      </c>
      <c r="AT70" s="208">
        <v>0</v>
      </c>
      <c r="AU70" s="208">
        <v>0</v>
      </c>
      <c r="AV70" s="208">
        <v>0</v>
      </c>
      <c r="AW70" s="208">
        <v>0</v>
      </c>
      <c r="AX70" s="208">
        <v>0</v>
      </c>
      <c r="AY70" s="208">
        <v>0</v>
      </c>
      <c r="AZ70" s="208">
        <v>0</v>
      </c>
      <c r="BA70" s="208">
        <v>0</v>
      </c>
      <c r="BB70" s="208">
        <v>0</v>
      </c>
      <c r="BC70" s="208">
        <v>0</v>
      </c>
      <c r="BD70" s="208">
        <v>0</v>
      </c>
      <c r="BE70" s="208">
        <v>0</v>
      </c>
      <c r="BF70" s="208">
        <v>0</v>
      </c>
      <c r="BG70" s="208">
        <v>0</v>
      </c>
      <c r="BH70" s="208">
        <v>0</v>
      </c>
      <c r="BI70" s="208">
        <v>0</v>
      </c>
      <c r="BJ70" s="208">
        <v>0</v>
      </c>
      <c r="BK70" s="208">
        <v>0</v>
      </c>
      <c r="BL70" s="208">
        <v>0</v>
      </c>
      <c r="BM70" s="208">
        <v>0</v>
      </c>
      <c r="BN70" s="208">
        <v>0</v>
      </c>
      <c r="BO70" s="208">
        <v>0</v>
      </c>
      <c r="BP70" s="208">
        <v>0</v>
      </c>
      <c r="BQ70" s="208">
        <v>0</v>
      </c>
      <c r="BR70" s="208">
        <v>0</v>
      </c>
      <c r="BS70" s="208">
        <v>0</v>
      </c>
      <c r="BT70" s="208">
        <v>0</v>
      </c>
      <c r="BU70" s="208">
        <v>0</v>
      </c>
    </row>
    <row r="71" spans="1:73" ht="16" customHeight="1" x14ac:dyDescent="0.55000000000000004">
      <c r="A71" s="218">
        <v>66</v>
      </c>
      <c r="B71" s="203" t="s">
        <v>434</v>
      </c>
      <c r="C71" s="207" t="s">
        <v>297</v>
      </c>
      <c r="D71" s="208">
        <v>142528</v>
      </c>
      <c r="E71" s="208">
        <v>81610</v>
      </c>
      <c r="F71" s="208">
        <v>70758</v>
      </c>
      <c r="G71" s="208">
        <v>29042</v>
      </c>
      <c r="H71" s="208">
        <v>28046</v>
      </c>
      <c r="I71" s="208">
        <v>996</v>
      </c>
      <c r="J71" s="208">
        <v>41716</v>
      </c>
      <c r="K71" s="208">
        <v>676</v>
      </c>
      <c r="L71" s="208">
        <v>24319</v>
      </c>
      <c r="M71" s="208">
        <v>23878</v>
      </c>
      <c r="N71" s="208">
        <v>441</v>
      </c>
      <c r="O71" s="208">
        <v>16359</v>
      </c>
      <c r="P71" s="208">
        <v>5884</v>
      </c>
      <c r="Q71" s="208">
        <v>10475</v>
      </c>
      <c r="R71" s="208">
        <v>362</v>
      </c>
      <c r="S71" s="208">
        <v>10852</v>
      </c>
      <c r="T71" s="208">
        <v>740</v>
      </c>
      <c r="U71" s="208">
        <v>68</v>
      </c>
      <c r="V71" s="208">
        <v>672</v>
      </c>
      <c r="W71" s="208">
        <v>10112</v>
      </c>
      <c r="X71" s="208">
        <v>125</v>
      </c>
      <c r="Y71" s="208">
        <v>491</v>
      </c>
      <c r="Z71" s="208">
        <v>359</v>
      </c>
      <c r="AA71" s="208">
        <v>1189</v>
      </c>
      <c r="AB71" s="208">
        <v>2250</v>
      </c>
      <c r="AC71" s="208">
        <v>1653</v>
      </c>
      <c r="AD71" s="208">
        <v>3840</v>
      </c>
      <c r="AE71" s="208">
        <v>205</v>
      </c>
      <c r="AF71" s="208">
        <v>49781</v>
      </c>
      <c r="AG71" s="208">
        <v>21045</v>
      </c>
      <c r="AH71" s="208">
        <v>10588</v>
      </c>
      <c r="AI71" s="208">
        <v>10545</v>
      </c>
      <c r="AJ71" s="208">
        <v>8826</v>
      </c>
      <c r="AK71" s="208">
        <v>4427</v>
      </c>
      <c r="AL71" s="208">
        <v>187</v>
      </c>
      <c r="AM71" s="208">
        <v>540</v>
      </c>
      <c r="AN71" s="208">
        <v>3296</v>
      </c>
      <c r="AO71" s="208">
        <v>353</v>
      </c>
      <c r="AP71" s="208">
        <v>6</v>
      </c>
      <c r="AQ71" s="208">
        <v>17</v>
      </c>
      <c r="AR71" s="208">
        <v>1719</v>
      </c>
      <c r="AS71" s="208">
        <v>1513</v>
      </c>
      <c r="AT71" s="208">
        <v>1235</v>
      </c>
      <c r="AU71" s="208">
        <v>157</v>
      </c>
      <c r="AV71" s="208">
        <v>83</v>
      </c>
      <c r="AW71" s="208">
        <v>38</v>
      </c>
      <c r="AX71" s="208">
        <v>206</v>
      </c>
      <c r="AY71" s="208">
        <v>157</v>
      </c>
      <c r="AZ71" s="208">
        <v>49</v>
      </c>
      <c r="BA71" s="208">
        <v>43</v>
      </c>
      <c r="BB71" s="208">
        <v>7932</v>
      </c>
      <c r="BC71" s="208">
        <v>3111</v>
      </c>
      <c r="BD71" s="208">
        <v>1805</v>
      </c>
      <c r="BE71" s="208">
        <v>608</v>
      </c>
      <c r="BF71" s="208">
        <v>112</v>
      </c>
      <c r="BG71" s="208">
        <v>586</v>
      </c>
      <c r="BH71" s="208">
        <v>1762</v>
      </c>
      <c r="BI71" s="208">
        <v>1064</v>
      </c>
      <c r="BJ71" s="208">
        <v>123</v>
      </c>
      <c r="BK71" s="208">
        <v>569</v>
      </c>
      <c r="BL71" s="208">
        <v>173</v>
      </c>
      <c r="BM71" s="208">
        <v>1130</v>
      </c>
      <c r="BN71" s="208">
        <v>2525</v>
      </c>
      <c r="BO71" s="208">
        <v>28736</v>
      </c>
      <c r="BP71" s="208">
        <v>5551</v>
      </c>
      <c r="BQ71" s="208">
        <v>1942</v>
      </c>
      <c r="BR71" s="208">
        <v>394</v>
      </c>
      <c r="BS71" s="208">
        <v>7046</v>
      </c>
      <c r="BT71" s="208">
        <v>2402</v>
      </c>
      <c r="BU71" s="208">
        <v>11401</v>
      </c>
    </row>
    <row r="72" spans="1:73" ht="16" customHeight="1" x14ac:dyDescent="0.55000000000000004">
      <c r="A72" s="218">
        <v>67</v>
      </c>
      <c r="B72" s="203" t="s">
        <v>435</v>
      </c>
      <c r="C72" s="207" t="s">
        <v>298</v>
      </c>
      <c r="D72" s="208">
        <v>44912</v>
      </c>
      <c r="E72" s="208">
        <v>26393</v>
      </c>
      <c r="F72" s="208">
        <v>16142</v>
      </c>
      <c r="G72" s="208">
        <v>5807</v>
      </c>
      <c r="H72" s="208">
        <v>5590</v>
      </c>
      <c r="I72" s="208">
        <v>217</v>
      </c>
      <c r="J72" s="208">
        <v>10335</v>
      </c>
      <c r="K72" s="208">
        <v>164</v>
      </c>
      <c r="L72" s="208">
        <v>6088</v>
      </c>
      <c r="M72" s="208">
        <v>5960</v>
      </c>
      <c r="N72" s="208">
        <v>128</v>
      </c>
      <c r="O72" s="208">
        <v>3985</v>
      </c>
      <c r="P72" s="208">
        <v>1779</v>
      </c>
      <c r="Q72" s="208">
        <v>2206</v>
      </c>
      <c r="R72" s="208">
        <v>98</v>
      </c>
      <c r="S72" s="208">
        <v>10251</v>
      </c>
      <c r="T72" s="208">
        <v>451</v>
      </c>
      <c r="U72" s="208">
        <v>28</v>
      </c>
      <c r="V72" s="208">
        <v>423</v>
      </c>
      <c r="W72" s="208">
        <v>9800</v>
      </c>
      <c r="X72" s="208">
        <v>141</v>
      </c>
      <c r="Y72" s="208">
        <v>454</v>
      </c>
      <c r="Z72" s="208">
        <v>216</v>
      </c>
      <c r="AA72" s="208">
        <v>901</v>
      </c>
      <c r="AB72" s="208">
        <v>2250</v>
      </c>
      <c r="AC72" s="208">
        <v>1569</v>
      </c>
      <c r="AD72" s="208">
        <v>4121</v>
      </c>
      <c r="AE72" s="208">
        <v>148</v>
      </c>
      <c r="AF72" s="208">
        <v>10516</v>
      </c>
      <c r="AG72" s="208">
        <v>6420</v>
      </c>
      <c r="AH72" s="208">
        <v>3879</v>
      </c>
      <c r="AI72" s="208">
        <v>3864</v>
      </c>
      <c r="AJ72" s="208">
        <v>3216</v>
      </c>
      <c r="AK72" s="208">
        <v>1560</v>
      </c>
      <c r="AL72" s="208">
        <v>74</v>
      </c>
      <c r="AM72" s="208">
        <v>194</v>
      </c>
      <c r="AN72" s="208">
        <v>1266</v>
      </c>
      <c r="AO72" s="208">
        <v>115</v>
      </c>
      <c r="AP72" s="208">
        <v>2</v>
      </c>
      <c r="AQ72" s="208">
        <v>5</v>
      </c>
      <c r="AR72" s="208">
        <v>648</v>
      </c>
      <c r="AS72" s="208">
        <v>577</v>
      </c>
      <c r="AT72" s="208">
        <v>467</v>
      </c>
      <c r="AU72" s="208">
        <v>63</v>
      </c>
      <c r="AV72" s="208">
        <v>36</v>
      </c>
      <c r="AW72" s="208">
        <v>11</v>
      </c>
      <c r="AX72" s="208">
        <v>71</v>
      </c>
      <c r="AY72" s="208">
        <v>57</v>
      </c>
      <c r="AZ72" s="208">
        <v>14</v>
      </c>
      <c r="BA72" s="208">
        <v>15</v>
      </c>
      <c r="BB72" s="208">
        <v>2332</v>
      </c>
      <c r="BC72" s="208">
        <v>805</v>
      </c>
      <c r="BD72" s="208">
        <v>452</v>
      </c>
      <c r="BE72" s="208">
        <v>132</v>
      </c>
      <c r="BF72" s="208">
        <v>37</v>
      </c>
      <c r="BG72" s="208">
        <v>184</v>
      </c>
      <c r="BH72" s="208">
        <v>565</v>
      </c>
      <c r="BI72" s="208">
        <v>350</v>
      </c>
      <c r="BJ72" s="208">
        <v>43</v>
      </c>
      <c r="BK72" s="208">
        <v>46</v>
      </c>
      <c r="BL72" s="208">
        <v>62</v>
      </c>
      <c r="BM72" s="208">
        <v>461</v>
      </c>
      <c r="BN72" s="208">
        <v>209</v>
      </c>
      <c r="BO72" s="208">
        <v>4096</v>
      </c>
      <c r="BP72" s="208">
        <v>1003</v>
      </c>
      <c r="BQ72" s="208">
        <v>304</v>
      </c>
      <c r="BR72" s="208">
        <v>613</v>
      </c>
      <c r="BS72" s="208">
        <v>270</v>
      </c>
      <c r="BT72" s="208">
        <v>409</v>
      </c>
      <c r="BU72" s="208">
        <v>1497</v>
      </c>
    </row>
    <row r="73" spans="1:73" ht="16" customHeight="1" x14ac:dyDescent="0.55000000000000004">
      <c r="A73" s="218">
        <v>68</v>
      </c>
      <c r="B73" s="203" t="s">
        <v>436</v>
      </c>
      <c r="C73" s="207" t="s">
        <v>299</v>
      </c>
      <c r="D73" s="208">
        <v>38440</v>
      </c>
      <c r="E73" s="208">
        <v>19011</v>
      </c>
      <c r="F73" s="208">
        <v>11342</v>
      </c>
      <c r="G73" s="208">
        <v>7193</v>
      </c>
      <c r="H73" s="208">
        <v>6953</v>
      </c>
      <c r="I73" s="208">
        <v>240</v>
      </c>
      <c r="J73" s="208">
        <v>4149</v>
      </c>
      <c r="K73" s="208">
        <v>57</v>
      </c>
      <c r="L73" s="208">
        <v>2106</v>
      </c>
      <c r="M73" s="208">
        <v>2024</v>
      </c>
      <c r="N73" s="208">
        <v>82</v>
      </c>
      <c r="O73" s="208">
        <v>1955</v>
      </c>
      <c r="P73" s="208">
        <v>510</v>
      </c>
      <c r="Q73" s="208">
        <v>1445</v>
      </c>
      <c r="R73" s="208">
        <v>31</v>
      </c>
      <c r="S73" s="208">
        <v>7669</v>
      </c>
      <c r="T73" s="208">
        <v>1203</v>
      </c>
      <c r="U73" s="208">
        <v>113</v>
      </c>
      <c r="V73" s="208">
        <v>1090</v>
      </c>
      <c r="W73" s="208">
        <v>6466</v>
      </c>
      <c r="X73" s="208">
        <v>82</v>
      </c>
      <c r="Y73" s="208">
        <v>316</v>
      </c>
      <c r="Z73" s="208">
        <v>202</v>
      </c>
      <c r="AA73" s="208">
        <v>703</v>
      </c>
      <c r="AB73" s="208">
        <v>1454</v>
      </c>
      <c r="AC73" s="208">
        <v>1054</v>
      </c>
      <c r="AD73" s="208">
        <v>2535</v>
      </c>
      <c r="AE73" s="208">
        <v>120</v>
      </c>
      <c r="AF73" s="208">
        <v>11486</v>
      </c>
      <c r="AG73" s="208">
        <v>6026</v>
      </c>
      <c r="AH73" s="208">
        <v>3940</v>
      </c>
      <c r="AI73" s="208">
        <v>3928</v>
      </c>
      <c r="AJ73" s="208">
        <v>3322</v>
      </c>
      <c r="AK73" s="208">
        <v>1444</v>
      </c>
      <c r="AL73" s="208">
        <v>69</v>
      </c>
      <c r="AM73" s="208">
        <v>182</v>
      </c>
      <c r="AN73" s="208">
        <v>1494</v>
      </c>
      <c r="AO73" s="208">
        <v>121</v>
      </c>
      <c r="AP73" s="208">
        <v>2</v>
      </c>
      <c r="AQ73" s="208">
        <v>10</v>
      </c>
      <c r="AR73" s="208">
        <v>606</v>
      </c>
      <c r="AS73" s="208">
        <v>536</v>
      </c>
      <c r="AT73" s="208">
        <v>435</v>
      </c>
      <c r="AU73" s="208">
        <v>57</v>
      </c>
      <c r="AV73" s="208">
        <v>32</v>
      </c>
      <c r="AW73" s="208">
        <v>12</v>
      </c>
      <c r="AX73" s="208">
        <v>70</v>
      </c>
      <c r="AY73" s="208">
        <v>55</v>
      </c>
      <c r="AZ73" s="208">
        <v>15</v>
      </c>
      <c r="BA73" s="208">
        <v>12</v>
      </c>
      <c r="BB73" s="208">
        <v>1920</v>
      </c>
      <c r="BC73" s="208">
        <v>635</v>
      </c>
      <c r="BD73" s="208">
        <v>358</v>
      </c>
      <c r="BE73" s="208">
        <v>107</v>
      </c>
      <c r="BF73" s="208">
        <v>30</v>
      </c>
      <c r="BG73" s="208">
        <v>140</v>
      </c>
      <c r="BH73" s="208">
        <v>499</v>
      </c>
      <c r="BI73" s="208">
        <v>285</v>
      </c>
      <c r="BJ73" s="208">
        <v>48</v>
      </c>
      <c r="BK73" s="208">
        <v>51</v>
      </c>
      <c r="BL73" s="208">
        <v>75</v>
      </c>
      <c r="BM73" s="208">
        <v>327</v>
      </c>
      <c r="BN73" s="208">
        <v>166</v>
      </c>
      <c r="BO73" s="208">
        <v>5460</v>
      </c>
      <c r="BP73" s="208">
        <v>1097</v>
      </c>
      <c r="BQ73" s="208">
        <v>445</v>
      </c>
      <c r="BR73" s="208">
        <v>118</v>
      </c>
      <c r="BS73" s="208">
        <v>601</v>
      </c>
      <c r="BT73" s="208">
        <v>689</v>
      </c>
      <c r="BU73" s="208">
        <v>2510</v>
      </c>
    </row>
    <row r="74" spans="1:73" ht="16" customHeight="1" x14ac:dyDescent="0.55000000000000004">
      <c r="A74" s="218">
        <v>69</v>
      </c>
      <c r="B74" s="203" t="s">
        <v>437</v>
      </c>
      <c r="C74" s="207" t="s">
        <v>300</v>
      </c>
      <c r="D74" s="208">
        <v>115368</v>
      </c>
      <c r="E74" s="208">
        <v>12528</v>
      </c>
      <c r="F74" s="208">
        <v>7971</v>
      </c>
      <c r="G74" s="208">
        <v>3717</v>
      </c>
      <c r="H74" s="208">
        <v>3574</v>
      </c>
      <c r="I74" s="208">
        <v>143</v>
      </c>
      <c r="J74" s="208">
        <v>4254</v>
      </c>
      <c r="K74" s="208">
        <v>58</v>
      </c>
      <c r="L74" s="208">
        <v>2274</v>
      </c>
      <c r="M74" s="208">
        <v>2217</v>
      </c>
      <c r="N74" s="208">
        <v>57</v>
      </c>
      <c r="O74" s="208">
        <v>1876</v>
      </c>
      <c r="P74" s="208">
        <v>415</v>
      </c>
      <c r="Q74" s="208">
        <v>1461</v>
      </c>
      <c r="R74" s="208">
        <v>46</v>
      </c>
      <c r="S74" s="208">
        <v>4557</v>
      </c>
      <c r="T74" s="208">
        <v>248</v>
      </c>
      <c r="U74" s="208">
        <v>32</v>
      </c>
      <c r="V74" s="208">
        <v>216</v>
      </c>
      <c r="W74" s="208">
        <v>4309</v>
      </c>
      <c r="X74" s="208">
        <v>39</v>
      </c>
      <c r="Y74" s="208">
        <v>184</v>
      </c>
      <c r="Z74" s="208">
        <v>218</v>
      </c>
      <c r="AA74" s="208">
        <v>476</v>
      </c>
      <c r="AB74" s="208">
        <v>939</v>
      </c>
      <c r="AC74" s="208">
        <v>711</v>
      </c>
      <c r="AD74" s="208">
        <v>1596</v>
      </c>
      <c r="AE74" s="208">
        <v>146</v>
      </c>
      <c r="AF74" s="208">
        <v>102825</v>
      </c>
      <c r="AG74" s="208">
        <v>56808</v>
      </c>
      <c r="AH74" s="208">
        <v>26976</v>
      </c>
      <c r="AI74" s="208">
        <v>25546</v>
      </c>
      <c r="AJ74" s="208">
        <v>24232</v>
      </c>
      <c r="AK74" s="208">
        <v>15588</v>
      </c>
      <c r="AL74" s="208">
        <v>375</v>
      </c>
      <c r="AM74" s="208">
        <v>673</v>
      </c>
      <c r="AN74" s="208">
        <v>4160</v>
      </c>
      <c r="AO74" s="208">
        <v>3324</v>
      </c>
      <c r="AP74" s="208">
        <v>56</v>
      </c>
      <c r="AQ74" s="208">
        <v>56</v>
      </c>
      <c r="AR74" s="208">
        <v>1314</v>
      </c>
      <c r="AS74" s="208">
        <v>938</v>
      </c>
      <c r="AT74" s="208">
        <v>125</v>
      </c>
      <c r="AU74" s="208">
        <v>335</v>
      </c>
      <c r="AV74" s="208">
        <v>286</v>
      </c>
      <c r="AW74" s="208">
        <v>192</v>
      </c>
      <c r="AX74" s="208">
        <v>376</v>
      </c>
      <c r="AY74" s="208">
        <v>305</v>
      </c>
      <c r="AZ74" s="208">
        <v>71</v>
      </c>
      <c r="BA74" s="208">
        <v>1430</v>
      </c>
      <c r="BB74" s="208">
        <v>20564</v>
      </c>
      <c r="BC74" s="208">
        <v>9162</v>
      </c>
      <c r="BD74" s="208">
        <v>7818</v>
      </c>
      <c r="BE74" s="208">
        <v>319</v>
      </c>
      <c r="BF74" s="208">
        <v>101</v>
      </c>
      <c r="BG74" s="208">
        <v>924</v>
      </c>
      <c r="BH74" s="208">
        <v>7652</v>
      </c>
      <c r="BI74" s="208">
        <v>1355</v>
      </c>
      <c r="BJ74" s="208">
        <v>333</v>
      </c>
      <c r="BK74" s="208">
        <v>489</v>
      </c>
      <c r="BL74" s="208">
        <v>479</v>
      </c>
      <c r="BM74" s="208">
        <v>1094</v>
      </c>
      <c r="BN74" s="208">
        <v>9268</v>
      </c>
      <c r="BO74" s="208">
        <v>46017</v>
      </c>
      <c r="BP74" s="208">
        <v>13118</v>
      </c>
      <c r="BQ74" s="208">
        <v>3891</v>
      </c>
      <c r="BR74" s="208">
        <v>889</v>
      </c>
      <c r="BS74" s="208">
        <v>3450</v>
      </c>
      <c r="BT74" s="208">
        <v>4386</v>
      </c>
      <c r="BU74" s="208">
        <v>20283</v>
      </c>
    </row>
    <row r="75" spans="1:73" ht="16" customHeight="1" x14ac:dyDescent="0.55000000000000004">
      <c r="A75" s="218">
        <v>70</v>
      </c>
      <c r="B75" s="203" t="s">
        <v>438</v>
      </c>
      <c r="C75" s="207" t="s">
        <v>3</v>
      </c>
      <c r="D75" s="208">
        <v>3132174</v>
      </c>
      <c r="E75" s="208">
        <v>1749457</v>
      </c>
      <c r="F75" s="208">
        <v>1037487</v>
      </c>
      <c r="G75" s="208">
        <v>575792</v>
      </c>
      <c r="H75" s="208">
        <v>556535</v>
      </c>
      <c r="I75" s="208">
        <v>19257</v>
      </c>
      <c r="J75" s="208">
        <v>461695</v>
      </c>
      <c r="K75" s="208">
        <v>5750</v>
      </c>
      <c r="L75" s="208">
        <v>229447</v>
      </c>
      <c r="M75" s="208">
        <v>222937</v>
      </c>
      <c r="N75" s="208">
        <v>6510</v>
      </c>
      <c r="O75" s="208">
        <v>221699</v>
      </c>
      <c r="P75" s="208">
        <v>59682</v>
      </c>
      <c r="Q75" s="208">
        <v>162017</v>
      </c>
      <c r="R75" s="208">
        <v>4799</v>
      </c>
      <c r="S75" s="208">
        <v>711970</v>
      </c>
      <c r="T75" s="208">
        <v>47827</v>
      </c>
      <c r="U75" s="208">
        <v>3555</v>
      </c>
      <c r="V75" s="208">
        <v>44272</v>
      </c>
      <c r="W75" s="208">
        <v>664143</v>
      </c>
      <c r="X75" s="208">
        <v>6472</v>
      </c>
      <c r="Y75" s="208">
        <v>37324</v>
      </c>
      <c r="Z75" s="208">
        <v>17646</v>
      </c>
      <c r="AA75" s="208">
        <v>47549</v>
      </c>
      <c r="AB75" s="208">
        <v>161470</v>
      </c>
      <c r="AC75" s="208">
        <v>110089</v>
      </c>
      <c r="AD75" s="208">
        <v>275699</v>
      </c>
      <c r="AE75" s="208">
        <v>7894</v>
      </c>
      <c r="AF75" s="208">
        <v>818558</v>
      </c>
      <c r="AG75" s="208">
        <v>500010</v>
      </c>
      <c r="AH75" s="208">
        <v>269681</v>
      </c>
      <c r="AI75" s="208">
        <v>261263</v>
      </c>
      <c r="AJ75" s="208">
        <v>201401</v>
      </c>
      <c r="AK75" s="208">
        <v>107308</v>
      </c>
      <c r="AL75" s="208">
        <v>4793</v>
      </c>
      <c r="AM75" s="208">
        <v>14943</v>
      </c>
      <c r="AN75" s="208">
        <v>54455</v>
      </c>
      <c r="AO75" s="208">
        <v>18512</v>
      </c>
      <c r="AP75" s="208">
        <v>515</v>
      </c>
      <c r="AQ75" s="208">
        <v>875</v>
      </c>
      <c r="AR75" s="208">
        <v>59862</v>
      </c>
      <c r="AS75" s="208">
        <v>55327</v>
      </c>
      <c r="AT75" s="208">
        <v>44993</v>
      </c>
      <c r="AU75" s="208">
        <v>5313</v>
      </c>
      <c r="AV75" s="208">
        <v>4199</v>
      </c>
      <c r="AW75" s="208">
        <v>822</v>
      </c>
      <c r="AX75" s="208">
        <v>4535</v>
      </c>
      <c r="AY75" s="208">
        <v>3691</v>
      </c>
      <c r="AZ75" s="208">
        <v>844</v>
      </c>
      <c r="BA75" s="208">
        <v>8418</v>
      </c>
      <c r="BB75" s="208">
        <v>189415</v>
      </c>
      <c r="BC75" s="208">
        <v>59227</v>
      </c>
      <c r="BD75" s="208">
        <v>31222</v>
      </c>
      <c r="BE75" s="208">
        <v>9587</v>
      </c>
      <c r="BF75" s="208">
        <v>2575</v>
      </c>
      <c r="BG75" s="208">
        <v>15843</v>
      </c>
      <c r="BH75" s="208">
        <v>54969</v>
      </c>
      <c r="BI75" s="208">
        <v>22253</v>
      </c>
      <c r="BJ75" s="208">
        <v>4563</v>
      </c>
      <c r="BK75" s="208">
        <v>7049</v>
      </c>
      <c r="BL75" s="208">
        <v>11731</v>
      </c>
      <c r="BM75" s="208">
        <v>29623</v>
      </c>
      <c r="BN75" s="208">
        <v>40914</v>
      </c>
      <c r="BO75" s="208">
        <v>318548</v>
      </c>
      <c r="BP75" s="208">
        <v>64986</v>
      </c>
      <c r="BQ75" s="208">
        <v>19203</v>
      </c>
      <c r="BR75" s="208">
        <v>4209</v>
      </c>
      <c r="BS75" s="208">
        <v>52848</v>
      </c>
      <c r="BT75" s="208">
        <v>44961</v>
      </c>
      <c r="BU75" s="208">
        <v>132341</v>
      </c>
    </row>
    <row r="76" spans="1:73" ht="16" customHeight="1" x14ac:dyDescent="0.55000000000000004">
      <c r="A76" s="218">
        <v>71</v>
      </c>
      <c r="B76" s="203" t="s">
        <v>439</v>
      </c>
      <c r="C76" s="207" t="s">
        <v>4</v>
      </c>
      <c r="D76" s="208">
        <v>732017</v>
      </c>
      <c r="E76" s="208">
        <v>347816</v>
      </c>
      <c r="F76" s="208">
        <v>179307</v>
      </c>
      <c r="G76" s="208">
        <v>107561</v>
      </c>
      <c r="H76" s="208">
        <v>103996</v>
      </c>
      <c r="I76" s="208">
        <v>3565</v>
      </c>
      <c r="J76" s="208">
        <v>71746</v>
      </c>
      <c r="K76" s="208">
        <v>930</v>
      </c>
      <c r="L76" s="208">
        <v>37779</v>
      </c>
      <c r="M76" s="208">
        <v>37002</v>
      </c>
      <c r="N76" s="208">
        <v>777</v>
      </c>
      <c r="O76" s="208">
        <v>32269</v>
      </c>
      <c r="P76" s="208">
        <v>12488</v>
      </c>
      <c r="Q76" s="208">
        <v>19781</v>
      </c>
      <c r="R76" s="208">
        <v>768</v>
      </c>
      <c r="S76" s="208">
        <v>168509</v>
      </c>
      <c r="T76" s="208">
        <v>10576</v>
      </c>
      <c r="U76" s="208">
        <v>830</v>
      </c>
      <c r="V76" s="208">
        <v>9746</v>
      </c>
      <c r="W76" s="208">
        <v>157933</v>
      </c>
      <c r="X76" s="208">
        <v>1704</v>
      </c>
      <c r="Y76" s="208">
        <v>7232</v>
      </c>
      <c r="Z76" s="208">
        <v>4021</v>
      </c>
      <c r="AA76" s="208">
        <v>10815</v>
      </c>
      <c r="AB76" s="208">
        <v>34263</v>
      </c>
      <c r="AC76" s="208">
        <v>26891</v>
      </c>
      <c r="AD76" s="208">
        <v>70874</v>
      </c>
      <c r="AE76" s="208">
        <v>2133</v>
      </c>
      <c r="AF76" s="208">
        <v>333295</v>
      </c>
      <c r="AG76" s="208">
        <v>212556</v>
      </c>
      <c r="AH76" s="208">
        <v>105439</v>
      </c>
      <c r="AI76" s="208">
        <v>100490</v>
      </c>
      <c r="AJ76" s="208">
        <v>79217</v>
      </c>
      <c r="AK76" s="208">
        <v>35050</v>
      </c>
      <c r="AL76" s="208">
        <v>2598</v>
      </c>
      <c r="AM76" s="208">
        <v>7544</v>
      </c>
      <c r="AN76" s="208">
        <v>26224</v>
      </c>
      <c r="AO76" s="208">
        <v>7199</v>
      </c>
      <c r="AP76" s="208">
        <v>230</v>
      </c>
      <c r="AQ76" s="208">
        <v>372</v>
      </c>
      <c r="AR76" s="208">
        <v>21273</v>
      </c>
      <c r="AS76" s="208">
        <v>19314</v>
      </c>
      <c r="AT76" s="208">
        <v>14200</v>
      </c>
      <c r="AU76" s="208">
        <v>2981</v>
      </c>
      <c r="AV76" s="208">
        <v>1861</v>
      </c>
      <c r="AW76" s="208">
        <v>272</v>
      </c>
      <c r="AX76" s="208">
        <v>1959</v>
      </c>
      <c r="AY76" s="208">
        <v>1580</v>
      </c>
      <c r="AZ76" s="208">
        <v>379</v>
      </c>
      <c r="BA76" s="208">
        <v>4949</v>
      </c>
      <c r="BB76" s="208">
        <v>88986</v>
      </c>
      <c r="BC76" s="208">
        <v>29263</v>
      </c>
      <c r="BD76" s="208">
        <v>16324</v>
      </c>
      <c r="BE76" s="208">
        <v>4284</v>
      </c>
      <c r="BF76" s="208">
        <v>1286</v>
      </c>
      <c r="BG76" s="208">
        <v>7369</v>
      </c>
      <c r="BH76" s="208">
        <v>24891</v>
      </c>
      <c r="BI76" s="208">
        <v>9497</v>
      </c>
      <c r="BJ76" s="208">
        <v>2063</v>
      </c>
      <c r="BK76" s="208">
        <v>3165</v>
      </c>
      <c r="BL76" s="208">
        <v>8463</v>
      </c>
      <c r="BM76" s="208">
        <v>11644</v>
      </c>
      <c r="BN76" s="208">
        <v>18131</v>
      </c>
      <c r="BO76" s="208">
        <v>120739</v>
      </c>
      <c r="BP76" s="208">
        <v>27215</v>
      </c>
      <c r="BQ76" s="208">
        <v>14400</v>
      </c>
      <c r="BR76" s="208">
        <v>7706</v>
      </c>
      <c r="BS76" s="208">
        <v>19127</v>
      </c>
      <c r="BT76" s="208">
        <v>12603</v>
      </c>
      <c r="BU76" s="208">
        <v>39688</v>
      </c>
    </row>
    <row r="77" spans="1:73" ht="16" customHeight="1" x14ac:dyDescent="0.55000000000000004">
      <c r="A77" s="218">
        <v>72</v>
      </c>
      <c r="B77" s="203" t="s">
        <v>440</v>
      </c>
      <c r="C77" s="207" t="s">
        <v>301</v>
      </c>
      <c r="D77" s="208">
        <v>268375</v>
      </c>
      <c r="E77" s="208">
        <v>206555</v>
      </c>
      <c r="F77" s="208">
        <v>146258</v>
      </c>
      <c r="G77" s="208">
        <v>55311</v>
      </c>
      <c r="H77" s="208">
        <v>52392</v>
      </c>
      <c r="I77" s="208">
        <v>2919</v>
      </c>
      <c r="J77" s="208">
        <v>90947</v>
      </c>
      <c r="K77" s="208">
        <v>1319</v>
      </c>
      <c r="L77" s="208">
        <v>49927</v>
      </c>
      <c r="M77" s="208">
        <v>48460</v>
      </c>
      <c r="N77" s="208">
        <v>1467</v>
      </c>
      <c r="O77" s="208">
        <v>38678</v>
      </c>
      <c r="P77" s="208">
        <v>14242</v>
      </c>
      <c r="Q77" s="208">
        <v>24436</v>
      </c>
      <c r="R77" s="208">
        <v>1023</v>
      </c>
      <c r="S77" s="208">
        <v>60297</v>
      </c>
      <c r="T77" s="208">
        <v>5327</v>
      </c>
      <c r="U77" s="208">
        <v>351</v>
      </c>
      <c r="V77" s="208">
        <v>4976</v>
      </c>
      <c r="W77" s="208">
        <v>54970</v>
      </c>
      <c r="X77" s="208">
        <v>765</v>
      </c>
      <c r="Y77" s="208">
        <v>2579</v>
      </c>
      <c r="Z77" s="208">
        <v>1247</v>
      </c>
      <c r="AA77" s="208">
        <v>4815</v>
      </c>
      <c r="AB77" s="208">
        <v>12466</v>
      </c>
      <c r="AC77" s="208">
        <v>8900</v>
      </c>
      <c r="AD77" s="208">
        <v>23098</v>
      </c>
      <c r="AE77" s="208">
        <v>1100</v>
      </c>
      <c r="AF77" s="208">
        <v>40918</v>
      </c>
      <c r="AG77" s="208">
        <v>19854</v>
      </c>
      <c r="AH77" s="208">
        <v>9722</v>
      </c>
      <c r="AI77" s="208">
        <v>9672</v>
      </c>
      <c r="AJ77" s="208">
        <v>8132</v>
      </c>
      <c r="AK77" s="208">
        <v>4086</v>
      </c>
      <c r="AL77" s="208">
        <v>253</v>
      </c>
      <c r="AM77" s="208">
        <v>553</v>
      </c>
      <c r="AN77" s="208">
        <v>3106</v>
      </c>
      <c r="AO77" s="208">
        <v>125</v>
      </c>
      <c r="AP77" s="208">
        <v>3</v>
      </c>
      <c r="AQ77" s="208">
        <v>6</v>
      </c>
      <c r="AR77" s="208">
        <v>1540</v>
      </c>
      <c r="AS77" s="208">
        <v>1362</v>
      </c>
      <c r="AT77" s="208">
        <v>1010</v>
      </c>
      <c r="AU77" s="208">
        <v>193</v>
      </c>
      <c r="AV77" s="208">
        <v>125</v>
      </c>
      <c r="AW77" s="208">
        <v>34</v>
      </c>
      <c r="AX77" s="208">
        <v>178</v>
      </c>
      <c r="AY77" s="208">
        <v>144</v>
      </c>
      <c r="AZ77" s="208">
        <v>34</v>
      </c>
      <c r="BA77" s="208">
        <v>50</v>
      </c>
      <c r="BB77" s="208">
        <v>9454</v>
      </c>
      <c r="BC77" s="208">
        <v>6250</v>
      </c>
      <c r="BD77" s="208">
        <v>1758</v>
      </c>
      <c r="BE77" s="208">
        <v>644</v>
      </c>
      <c r="BF77" s="208">
        <v>34</v>
      </c>
      <c r="BG77" s="208">
        <v>3814</v>
      </c>
      <c r="BH77" s="208">
        <v>682</v>
      </c>
      <c r="BI77" s="208">
        <v>1697</v>
      </c>
      <c r="BJ77" s="208">
        <v>118</v>
      </c>
      <c r="BK77" s="208">
        <v>72</v>
      </c>
      <c r="BL77" s="208">
        <v>274</v>
      </c>
      <c r="BM77" s="208">
        <v>361</v>
      </c>
      <c r="BN77" s="208">
        <v>678</v>
      </c>
      <c r="BO77" s="208">
        <v>21064</v>
      </c>
      <c r="BP77" s="208">
        <v>6384</v>
      </c>
      <c r="BQ77" s="208">
        <v>910</v>
      </c>
      <c r="BR77" s="208">
        <v>199</v>
      </c>
      <c r="BS77" s="208">
        <v>1298</v>
      </c>
      <c r="BT77" s="208">
        <v>4118</v>
      </c>
      <c r="BU77" s="208">
        <v>8155</v>
      </c>
    </row>
    <row r="78" spans="1:73" ht="16" customHeight="1" x14ac:dyDescent="0.55000000000000004">
      <c r="A78" s="218">
        <v>73</v>
      </c>
      <c r="B78" s="203" t="s">
        <v>441</v>
      </c>
      <c r="C78" s="207" t="s">
        <v>302</v>
      </c>
      <c r="D78" s="208">
        <v>0</v>
      </c>
      <c r="E78" s="208">
        <v>0</v>
      </c>
      <c r="F78" s="208">
        <v>0</v>
      </c>
      <c r="G78" s="208">
        <v>0</v>
      </c>
      <c r="H78" s="208">
        <v>0</v>
      </c>
      <c r="I78" s="208">
        <v>0</v>
      </c>
      <c r="J78" s="208">
        <v>0</v>
      </c>
      <c r="K78" s="208">
        <v>0</v>
      </c>
      <c r="L78" s="208">
        <v>0</v>
      </c>
      <c r="M78" s="208">
        <v>0</v>
      </c>
      <c r="N78" s="208">
        <v>0</v>
      </c>
      <c r="O78" s="208">
        <v>0</v>
      </c>
      <c r="P78" s="208">
        <v>0</v>
      </c>
      <c r="Q78" s="208">
        <v>0</v>
      </c>
      <c r="R78" s="208">
        <v>0</v>
      </c>
      <c r="S78" s="208">
        <v>0</v>
      </c>
      <c r="T78" s="208">
        <v>0</v>
      </c>
      <c r="U78" s="208">
        <v>0</v>
      </c>
      <c r="V78" s="208">
        <v>0</v>
      </c>
      <c r="W78" s="208">
        <v>0</v>
      </c>
      <c r="X78" s="208">
        <v>0</v>
      </c>
      <c r="Y78" s="208">
        <v>0</v>
      </c>
      <c r="Z78" s="208">
        <v>0</v>
      </c>
      <c r="AA78" s="208">
        <v>0</v>
      </c>
      <c r="AB78" s="208">
        <v>0</v>
      </c>
      <c r="AC78" s="208">
        <v>0</v>
      </c>
      <c r="AD78" s="208">
        <v>0</v>
      </c>
      <c r="AE78" s="208">
        <v>0</v>
      </c>
      <c r="AF78" s="208">
        <v>0</v>
      </c>
      <c r="AG78" s="208">
        <v>0</v>
      </c>
      <c r="AH78" s="208">
        <v>0</v>
      </c>
      <c r="AI78" s="208">
        <v>0</v>
      </c>
      <c r="AJ78" s="208">
        <v>0</v>
      </c>
      <c r="AK78" s="208">
        <v>0</v>
      </c>
      <c r="AL78" s="208">
        <v>0</v>
      </c>
      <c r="AM78" s="208">
        <v>0</v>
      </c>
      <c r="AN78" s="208">
        <v>0</v>
      </c>
      <c r="AO78" s="208">
        <v>0</v>
      </c>
      <c r="AP78" s="208">
        <v>0</v>
      </c>
      <c r="AQ78" s="208">
        <v>0</v>
      </c>
      <c r="AR78" s="208">
        <v>0</v>
      </c>
      <c r="AS78" s="208">
        <v>0</v>
      </c>
      <c r="AT78" s="208">
        <v>0</v>
      </c>
      <c r="AU78" s="208">
        <v>0</v>
      </c>
      <c r="AV78" s="208">
        <v>0</v>
      </c>
      <c r="AW78" s="208">
        <v>0</v>
      </c>
      <c r="AX78" s="208">
        <v>0</v>
      </c>
      <c r="AY78" s="208">
        <v>0</v>
      </c>
      <c r="AZ78" s="208">
        <v>0</v>
      </c>
      <c r="BA78" s="208">
        <v>0</v>
      </c>
      <c r="BB78" s="208">
        <v>0</v>
      </c>
      <c r="BC78" s="208">
        <v>0</v>
      </c>
      <c r="BD78" s="208">
        <v>0</v>
      </c>
      <c r="BE78" s="208">
        <v>0</v>
      </c>
      <c r="BF78" s="208">
        <v>0</v>
      </c>
      <c r="BG78" s="208">
        <v>0</v>
      </c>
      <c r="BH78" s="208">
        <v>0</v>
      </c>
      <c r="BI78" s="208">
        <v>0</v>
      </c>
      <c r="BJ78" s="208">
        <v>0</v>
      </c>
      <c r="BK78" s="208">
        <v>0</v>
      </c>
      <c r="BL78" s="208">
        <v>0</v>
      </c>
      <c r="BM78" s="208">
        <v>0</v>
      </c>
      <c r="BN78" s="208">
        <v>0</v>
      </c>
      <c r="BO78" s="208">
        <v>0</v>
      </c>
      <c r="BP78" s="208">
        <v>0</v>
      </c>
      <c r="BQ78" s="208">
        <v>0</v>
      </c>
      <c r="BR78" s="208">
        <v>0</v>
      </c>
      <c r="BS78" s="208">
        <v>0</v>
      </c>
      <c r="BT78" s="208">
        <v>0</v>
      </c>
      <c r="BU78" s="208">
        <v>0</v>
      </c>
    </row>
    <row r="79" spans="1:73" ht="16" customHeight="1" x14ac:dyDescent="0.55000000000000004">
      <c r="A79" s="218">
        <v>74</v>
      </c>
      <c r="B79" s="203" t="s">
        <v>442</v>
      </c>
      <c r="C79" s="207" t="s">
        <v>443</v>
      </c>
      <c r="D79" s="208">
        <v>0</v>
      </c>
      <c r="E79" s="208">
        <v>0</v>
      </c>
      <c r="F79" s="208">
        <v>0</v>
      </c>
      <c r="G79" s="208">
        <v>0</v>
      </c>
      <c r="H79" s="208">
        <v>0</v>
      </c>
      <c r="I79" s="208">
        <v>0</v>
      </c>
      <c r="J79" s="208">
        <v>0</v>
      </c>
      <c r="K79" s="208">
        <v>0</v>
      </c>
      <c r="L79" s="208">
        <v>0</v>
      </c>
      <c r="M79" s="208">
        <v>0</v>
      </c>
      <c r="N79" s="208">
        <v>0</v>
      </c>
      <c r="O79" s="208">
        <v>0</v>
      </c>
      <c r="P79" s="208">
        <v>0</v>
      </c>
      <c r="Q79" s="208">
        <v>0</v>
      </c>
      <c r="R79" s="208">
        <v>0</v>
      </c>
      <c r="S79" s="208">
        <v>0</v>
      </c>
      <c r="T79" s="208">
        <v>0</v>
      </c>
      <c r="U79" s="208">
        <v>0</v>
      </c>
      <c r="V79" s="208">
        <v>0</v>
      </c>
      <c r="W79" s="208">
        <v>0</v>
      </c>
      <c r="X79" s="208">
        <v>0</v>
      </c>
      <c r="Y79" s="208">
        <v>0</v>
      </c>
      <c r="Z79" s="208">
        <v>0</v>
      </c>
      <c r="AA79" s="208">
        <v>0</v>
      </c>
      <c r="AB79" s="208">
        <v>0</v>
      </c>
      <c r="AC79" s="208">
        <v>0</v>
      </c>
      <c r="AD79" s="208">
        <v>0</v>
      </c>
      <c r="AE79" s="208">
        <v>0</v>
      </c>
      <c r="AF79" s="208">
        <v>0</v>
      </c>
      <c r="AG79" s="208">
        <v>0</v>
      </c>
      <c r="AH79" s="208">
        <v>0</v>
      </c>
      <c r="AI79" s="208">
        <v>0</v>
      </c>
      <c r="AJ79" s="208">
        <v>0</v>
      </c>
      <c r="AK79" s="208">
        <v>0</v>
      </c>
      <c r="AL79" s="208">
        <v>0</v>
      </c>
      <c r="AM79" s="208">
        <v>0</v>
      </c>
      <c r="AN79" s="208">
        <v>0</v>
      </c>
      <c r="AO79" s="208">
        <v>0</v>
      </c>
      <c r="AP79" s="208">
        <v>0</v>
      </c>
      <c r="AQ79" s="208">
        <v>0</v>
      </c>
      <c r="AR79" s="208">
        <v>0</v>
      </c>
      <c r="AS79" s="208">
        <v>0</v>
      </c>
      <c r="AT79" s="208">
        <v>0</v>
      </c>
      <c r="AU79" s="208">
        <v>0</v>
      </c>
      <c r="AV79" s="208">
        <v>0</v>
      </c>
      <c r="AW79" s="208">
        <v>0</v>
      </c>
      <c r="AX79" s="208">
        <v>0</v>
      </c>
      <c r="AY79" s="208">
        <v>0</v>
      </c>
      <c r="AZ79" s="208">
        <v>0</v>
      </c>
      <c r="BA79" s="208">
        <v>0</v>
      </c>
      <c r="BB79" s="208">
        <v>0</v>
      </c>
      <c r="BC79" s="208">
        <v>0</v>
      </c>
      <c r="BD79" s="208">
        <v>0</v>
      </c>
      <c r="BE79" s="208">
        <v>0</v>
      </c>
      <c r="BF79" s="208">
        <v>0</v>
      </c>
      <c r="BG79" s="208">
        <v>0</v>
      </c>
      <c r="BH79" s="208">
        <v>0</v>
      </c>
      <c r="BI79" s="208">
        <v>0</v>
      </c>
      <c r="BJ79" s="208">
        <v>0</v>
      </c>
      <c r="BK79" s="208">
        <v>0</v>
      </c>
      <c r="BL79" s="208">
        <v>0</v>
      </c>
      <c r="BM79" s="208">
        <v>0</v>
      </c>
      <c r="BN79" s="208">
        <v>0</v>
      </c>
      <c r="BO79" s="208">
        <v>0</v>
      </c>
      <c r="BP79" s="208">
        <v>0</v>
      </c>
      <c r="BQ79" s="208">
        <v>0</v>
      </c>
      <c r="BR79" s="208">
        <v>0</v>
      </c>
      <c r="BS79" s="208">
        <v>0</v>
      </c>
      <c r="BT79" s="208">
        <v>0</v>
      </c>
      <c r="BU79" s="208">
        <v>0</v>
      </c>
    </row>
    <row r="80" spans="1:73" ht="16" customHeight="1" x14ac:dyDescent="0.55000000000000004">
      <c r="A80" s="218">
        <v>75</v>
      </c>
      <c r="B80" s="203" t="s">
        <v>444</v>
      </c>
      <c r="C80" s="207" t="s">
        <v>303</v>
      </c>
      <c r="D80" s="208">
        <v>76180</v>
      </c>
      <c r="E80" s="208">
        <v>40563</v>
      </c>
      <c r="F80" s="208">
        <v>20557</v>
      </c>
      <c r="G80" s="208">
        <v>12563</v>
      </c>
      <c r="H80" s="208">
        <v>12138</v>
      </c>
      <c r="I80" s="208">
        <v>425</v>
      </c>
      <c r="J80" s="208">
        <v>7994</v>
      </c>
      <c r="K80" s="208">
        <v>99</v>
      </c>
      <c r="L80" s="208">
        <v>4155</v>
      </c>
      <c r="M80" s="208">
        <v>4067</v>
      </c>
      <c r="N80" s="208">
        <v>88</v>
      </c>
      <c r="O80" s="208">
        <v>3656</v>
      </c>
      <c r="P80" s="208">
        <v>1374</v>
      </c>
      <c r="Q80" s="208">
        <v>2282</v>
      </c>
      <c r="R80" s="208">
        <v>84</v>
      </c>
      <c r="S80" s="208">
        <v>20006</v>
      </c>
      <c r="T80" s="208">
        <v>1225</v>
      </c>
      <c r="U80" s="208">
        <v>96</v>
      </c>
      <c r="V80" s="208">
        <v>1129</v>
      </c>
      <c r="W80" s="208">
        <v>18781</v>
      </c>
      <c r="X80" s="208">
        <v>200</v>
      </c>
      <c r="Y80" s="208">
        <v>852</v>
      </c>
      <c r="Z80" s="208">
        <v>484</v>
      </c>
      <c r="AA80" s="208">
        <v>1255</v>
      </c>
      <c r="AB80" s="208">
        <v>4070</v>
      </c>
      <c r="AC80" s="208">
        <v>3198</v>
      </c>
      <c r="AD80" s="208">
        <v>8457</v>
      </c>
      <c r="AE80" s="208">
        <v>265</v>
      </c>
      <c r="AF80" s="208">
        <v>23398</v>
      </c>
      <c r="AG80" s="208">
        <v>16390</v>
      </c>
      <c r="AH80" s="208">
        <v>9306</v>
      </c>
      <c r="AI80" s="208">
        <v>9288</v>
      </c>
      <c r="AJ80" s="208">
        <v>7730</v>
      </c>
      <c r="AK80" s="208">
        <v>3737</v>
      </c>
      <c r="AL80" s="208">
        <v>178</v>
      </c>
      <c r="AM80" s="208">
        <v>458</v>
      </c>
      <c r="AN80" s="208">
        <v>2992</v>
      </c>
      <c r="AO80" s="208">
        <v>345</v>
      </c>
      <c r="AP80" s="208">
        <v>7</v>
      </c>
      <c r="AQ80" s="208">
        <v>13</v>
      </c>
      <c r="AR80" s="208">
        <v>1558</v>
      </c>
      <c r="AS80" s="208">
        <v>1394</v>
      </c>
      <c r="AT80" s="208">
        <v>1135</v>
      </c>
      <c r="AU80" s="208">
        <v>147</v>
      </c>
      <c r="AV80" s="208">
        <v>83</v>
      </c>
      <c r="AW80" s="208">
        <v>29</v>
      </c>
      <c r="AX80" s="208">
        <v>164</v>
      </c>
      <c r="AY80" s="208">
        <v>129</v>
      </c>
      <c r="AZ80" s="208">
        <v>35</v>
      </c>
      <c r="BA80" s="208">
        <v>18</v>
      </c>
      <c r="BB80" s="208">
        <v>6752</v>
      </c>
      <c r="BC80" s="208">
        <v>2226</v>
      </c>
      <c r="BD80" s="208">
        <v>1306</v>
      </c>
      <c r="BE80" s="208">
        <v>359</v>
      </c>
      <c r="BF80" s="208">
        <v>70</v>
      </c>
      <c r="BG80" s="208">
        <v>491</v>
      </c>
      <c r="BH80" s="208">
        <v>1851</v>
      </c>
      <c r="BI80" s="208">
        <v>684</v>
      </c>
      <c r="BJ80" s="208">
        <v>72</v>
      </c>
      <c r="BK80" s="208">
        <v>135</v>
      </c>
      <c r="BL80" s="208">
        <v>1644</v>
      </c>
      <c r="BM80" s="208">
        <v>140</v>
      </c>
      <c r="BN80" s="208">
        <v>332</v>
      </c>
      <c r="BO80" s="208">
        <v>7008</v>
      </c>
      <c r="BP80" s="208">
        <v>1586</v>
      </c>
      <c r="BQ80" s="208">
        <v>546</v>
      </c>
      <c r="BR80" s="208">
        <v>174</v>
      </c>
      <c r="BS80" s="208">
        <v>1166</v>
      </c>
      <c r="BT80" s="208">
        <v>1148</v>
      </c>
      <c r="BU80" s="208">
        <v>2388</v>
      </c>
    </row>
    <row r="81" spans="1:73" ht="16" customHeight="1" x14ac:dyDescent="0.55000000000000004">
      <c r="A81" s="218">
        <v>76</v>
      </c>
      <c r="B81" s="203" t="s">
        <v>445</v>
      </c>
      <c r="C81" s="207" t="s">
        <v>446</v>
      </c>
      <c r="D81" s="208">
        <v>1162771</v>
      </c>
      <c r="E81" s="208">
        <v>590433</v>
      </c>
      <c r="F81" s="208">
        <v>330396</v>
      </c>
      <c r="G81" s="208">
        <v>191278</v>
      </c>
      <c r="H81" s="208">
        <v>184626</v>
      </c>
      <c r="I81" s="208">
        <v>6652</v>
      </c>
      <c r="J81" s="208">
        <v>139118</v>
      </c>
      <c r="K81" s="208">
        <v>1767</v>
      </c>
      <c r="L81" s="208">
        <v>64766</v>
      </c>
      <c r="M81" s="208">
        <v>63237</v>
      </c>
      <c r="N81" s="208">
        <v>1529</v>
      </c>
      <c r="O81" s="208">
        <v>71231</v>
      </c>
      <c r="P81" s="208">
        <v>25574</v>
      </c>
      <c r="Q81" s="208">
        <v>45657</v>
      </c>
      <c r="R81" s="208">
        <v>1354</v>
      </c>
      <c r="S81" s="208">
        <v>260037</v>
      </c>
      <c r="T81" s="208">
        <v>13988</v>
      </c>
      <c r="U81" s="208">
        <v>1278</v>
      </c>
      <c r="V81" s="208">
        <v>12710</v>
      </c>
      <c r="W81" s="208">
        <v>246049</v>
      </c>
      <c r="X81" s="208">
        <v>2536</v>
      </c>
      <c r="Y81" s="208">
        <v>12507</v>
      </c>
      <c r="Z81" s="208">
        <v>6498</v>
      </c>
      <c r="AA81" s="208">
        <v>14102</v>
      </c>
      <c r="AB81" s="208">
        <v>44516</v>
      </c>
      <c r="AC81" s="208">
        <v>56473</v>
      </c>
      <c r="AD81" s="208">
        <v>106431</v>
      </c>
      <c r="AE81" s="208">
        <v>2986</v>
      </c>
      <c r="AF81" s="208">
        <v>421572</v>
      </c>
      <c r="AG81" s="208">
        <v>242155</v>
      </c>
      <c r="AH81" s="208">
        <v>134727</v>
      </c>
      <c r="AI81" s="208">
        <v>131613</v>
      </c>
      <c r="AJ81" s="208">
        <v>103803</v>
      </c>
      <c r="AK81" s="208">
        <v>50666</v>
      </c>
      <c r="AL81" s="208">
        <v>4515</v>
      </c>
      <c r="AM81" s="208">
        <v>10140</v>
      </c>
      <c r="AN81" s="208">
        <v>30028</v>
      </c>
      <c r="AO81" s="208">
        <v>7794</v>
      </c>
      <c r="AP81" s="208">
        <v>270</v>
      </c>
      <c r="AQ81" s="208">
        <v>390</v>
      </c>
      <c r="AR81" s="208">
        <v>27810</v>
      </c>
      <c r="AS81" s="208">
        <v>25136</v>
      </c>
      <c r="AT81" s="208">
        <v>19126</v>
      </c>
      <c r="AU81" s="208">
        <v>3237</v>
      </c>
      <c r="AV81" s="208">
        <v>2371</v>
      </c>
      <c r="AW81" s="208">
        <v>402</v>
      </c>
      <c r="AX81" s="208">
        <v>2674</v>
      </c>
      <c r="AY81" s="208">
        <v>2167</v>
      </c>
      <c r="AZ81" s="208">
        <v>507</v>
      </c>
      <c r="BA81" s="208">
        <v>3114</v>
      </c>
      <c r="BB81" s="208">
        <v>85100</v>
      </c>
      <c r="BC81" s="208">
        <v>25447</v>
      </c>
      <c r="BD81" s="208">
        <v>15985</v>
      </c>
      <c r="BE81" s="208">
        <v>2899</v>
      </c>
      <c r="BF81" s="208">
        <v>1797</v>
      </c>
      <c r="BG81" s="208">
        <v>4766</v>
      </c>
      <c r="BH81" s="208">
        <v>18906</v>
      </c>
      <c r="BI81" s="208">
        <v>16471</v>
      </c>
      <c r="BJ81" s="208">
        <v>5549</v>
      </c>
      <c r="BK81" s="208">
        <v>3447</v>
      </c>
      <c r="BL81" s="208">
        <v>3790</v>
      </c>
      <c r="BM81" s="208">
        <v>11490</v>
      </c>
      <c r="BN81" s="208">
        <v>22328</v>
      </c>
      <c r="BO81" s="208">
        <v>179417</v>
      </c>
      <c r="BP81" s="208">
        <v>29453</v>
      </c>
      <c r="BQ81" s="208">
        <v>12786</v>
      </c>
      <c r="BR81" s="208">
        <v>2314</v>
      </c>
      <c r="BS81" s="208">
        <v>38501</v>
      </c>
      <c r="BT81" s="208">
        <v>25569</v>
      </c>
      <c r="BU81" s="208">
        <v>70794</v>
      </c>
    </row>
    <row r="82" spans="1:73" ht="16" customHeight="1" x14ac:dyDescent="0.55000000000000004">
      <c r="A82" s="218">
        <v>77</v>
      </c>
      <c r="B82" s="203" t="s">
        <v>447</v>
      </c>
      <c r="C82" s="207" t="s">
        <v>304</v>
      </c>
      <c r="D82" s="208">
        <v>1008464</v>
      </c>
      <c r="E82" s="208">
        <v>502183</v>
      </c>
      <c r="F82" s="208">
        <v>287646</v>
      </c>
      <c r="G82" s="208">
        <v>106456</v>
      </c>
      <c r="H82" s="208">
        <v>101584</v>
      </c>
      <c r="I82" s="208">
        <v>4872</v>
      </c>
      <c r="J82" s="208">
        <v>181190</v>
      </c>
      <c r="K82" s="208">
        <v>2589</v>
      </c>
      <c r="L82" s="208">
        <v>100372</v>
      </c>
      <c r="M82" s="208">
        <v>98072</v>
      </c>
      <c r="N82" s="208">
        <v>2300</v>
      </c>
      <c r="O82" s="208">
        <v>76367</v>
      </c>
      <c r="P82" s="208">
        <v>30569</v>
      </c>
      <c r="Q82" s="208">
        <v>45798</v>
      </c>
      <c r="R82" s="208">
        <v>1862</v>
      </c>
      <c r="S82" s="208">
        <v>214537</v>
      </c>
      <c r="T82" s="208">
        <v>8880</v>
      </c>
      <c r="U82" s="208">
        <v>635</v>
      </c>
      <c r="V82" s="208">
        <v>8245</v>
      </c>
      <c r="W82" s="208">
        <v>205657</v>
      </c>
      <c r="X82" s="208">
        <v>2727</v>
      </c>
      <c r="Y82" s="208">
        <v>9809</v>
      </c>
      <c r="Z82" s="208">
        <v>4728</v>
      </c>
      <c r="AA82" s="208">
        <v>17779</v>
      </c>
      <c r="AB82" s="208">
        <v>45711</v>
      </c>
      <c r="AC82" s="208">
        <v>33866</v>
      </c>
      <c r="AD82" s="208">
        <v>87726</v>
      </c>
      <c r="AE82" s="208">
        <v>3311</v>
      </c>
      <c r="AF82" s="208">
        <v>366021</v>
      </c>
      <c r="AG82" s="208">
        <v>258019</v>
      </c>
      <c r="AH82" s="208">
        <v>139636</v>
      </c>
      <c r="AI82" s="208">
        <v>138596</v>
      </c>
      <c r="AJ82" s="208">
        <v>128094</v>
      </c>
      <c r="AK82" s="208">
        <v>22524</v>
      </c>
      <c r="AL82" s="208">
        <v>895</v>
      </c>
      <c r="AM82" s="208">
        <v>28875</v>
      </c>
      <c r="AN82" s="208">
        <v>64578</v>
      </c>
      <c r="AO82" s="208">
        <v>10613</v>
      </c>
      <c r="AP82" s="208">
        <v>160</v>
      </c>
      <c r="AQ82" s="208">
        <v>449</v>
      </c>
      <c r="AR82" s="208">
        <v>10502</v>
      </c>
      <c r="AS82" s="208">
        <v>7521</v>
      </c>
      <c r="AT82" s="208">
        <v>6183</v>
      </c>
      <c r="AU82" s="208">
        <v>780</v>
      </c>
      <c r="AV82" s="208">
        <v>433</v>
      </c>
      <c r="AW82" s="208">
        <v>125</v>
      </c>
      <c r="AX82" s="208">
        <v>2981</v>
      </c>
      <c r="AY82" s="208">
        <v>2423</v>
      </c>
      <c r="AZ82" s="208">
        <v>558</v>
      </c>
      <c r="BA82" s="208">
        <v>1040</v>
      </c>
      <c r="BB82" s="208">
        <v>104569</v>
      </c>
      <c r="BC82" s="208">
        <v>48556</v>
      </c>
      <c r="BD82" s="208">
        <v>21394</v>
      </c>
      <c r="BE82" s="208">
        <v>1218</v>
      </c>
      <c r="BF82" s="208">
        <v>2345</v>
      </c>
      <c r="BG82" s="208">
        <v>23599</v>
      </c>
      <c r="BH82" s="208">
        <v>16724</v>
      </c>
      <c r="BI82" s="208">
        <v>11724</v>
      </c>
      <c r="BJ82" s="208">
        <v>2943</v>
      </c>
      <c r="BK82" s="208">
        <v>1816</v>
      </c>
      <c r="BL82" s="208">
        <v>17172</v>
      </c>
      <c r="BM82" s="208">
        <v>5634</v>
      </c>
      <c r="BN82" s="208">
        <v>13814</v>
      </c>
      <c r="BO82" s="208">
        <v>108002</v>
      </c>
      <c r="BP82" s="208">
        <v>21745</v>
      </c>
      <c r="BQ82" s="208">
        <v>9886</v>
      </c>
      <c r="BR82" s="208">
        <v>2694</v>
      </c>
      <c r="BS82" s="208">
        <v>3218</v>
      </c>
      <c r="BT82" s="208">
        <v>27854</v>
      </c>
      <c r="BU82" s="208">
        <v>42605</v>
      </c>
    </row>
    <row r="83" spans="1:73" ht="16" customHeight="1" x14ac:dyDescent="0.55000000000000004">
      <c r="A83" s="218">
        <v>78</v>
      </c>
      <c r="B83" s="203" t="s">
        <v>448</v>
      </c>
      <c r="C83" s="207" t="s">
        <v>305</v>
      </c>
      <c r="D83" s="208">
        <v>72898</v>
      </c>
      <c r="E83" s="208">
        <v>26000</v>
      </c>
      <c r="F83" s="208">
        <v>16396</v>
      </c>
      <c r="G83" s="208">
        <v>10234</v>
      </c>
      <c r="H83" s="208">
        <v>9905</v>
      </c>
      <c r="I83" s="208">
        <v>329</v>
      </c>
      <c r="J83" s="208">
        <v>6162</v>
      </c>
      <c r="K83" s="208">
        <v>69</v>
      </c>
      <c r="L83" s="208">
        <v>3264</v>
      </c>
      <c r="M83" s="208">
        <v>3185</v>
      </c>
      <c r="N83" s="208">
        <v>79</v>
      </c>
      <c r="O83" s="208">
        <v>2772</v>
      </c>
      <c r="P83" s="208">
        <v>747</v>
      </c>
      <c r="Q83" s="208">
        <v>2025</v>
      </c>
      <c r="R83" s="208">
        <v>57</v>
      </c>
      <c r="S83" s="208">
        <v>9604</v>
      </c>
      <c r="T83" s="208">
        <v>794</v>
      </c>
      <c r="U83" s="208">
        <v>70</v>
      </c>
      <c r="V83" s="208">
        <v>724</v>
      </c>
      <c r="W83" s="208">
        <v>8810</v>
      </c>
      <c r="X83" s="208">
        <v>97</v>
      </c>
      <c r="Y83" s="208">
        <v>414</v>
      </c>
      <c r="Z83" s="208">
        <v>300</v>
      </c>
      <c r="AA83" s="208">
        <v>636</v>
      </c>
      <c r="AB83" s="208">
        <v>2062</v>
      </c>
      <c r="AC83" s="208">
        <v>1568</v>
      </c>
      <c r="AD83" s="208">
        <v>3615</v>
      </c>
      <c r="AE83" s="208">
        <v>118</v>
      </c>
      <c r="AF83" s="208">
        <v>41691</v>
      </c>
      <c r="AG83" s="208">
        <v>22191</v>
      </c>
      <c r="AH83" s="208">
        <v>11968</v>
      </c>
      <c r="AI83" s="208">
        <v>11672</v>
      </c>
      <c r="AJ83" s="208">
        <v>9553</v>
      </c>
      <c r="AK83" s="208">
        <v>4212</v>
      </c>
      <c r="AL83" s="208">
        <v>531</v>
      </c>
      <c r="AM83" s="208">
        <v>571</v>
      </c>
      <c r="AN83" s="208">
        <v>3242</v>
      </c>
      <c r="AO83" s="208">
        <v>947</v>
      </c>
      <c r="AP83" s="208">
        <v>36</v>
      </c>
      <c r="AQ83" s="208">
        <v>14</v>
      </c>
      <c r="AR83" s="208">
        <v>2119</v>
      </c>
      <c r="AS83" s="208">
        <v>1856</v>
      </c>
      <c r="AT83" s="208">
        <v>1311</v>
      </c>
      <c r="AU83" s="208">
        <v>152</v>
      </c>
      <c r="AV83" s="208">
        <v>353</v>
      </c>
      <c r="AW83" s="208">
        <v>40</v>
      </c>
      <c r="AX83" s="208">
        <v>263</v>
      </c>
      <c r="AY83" s="208">
        <v>218</v>
      </c>
      <c r="AZ83" s="208">
        <v>45</v>
      </c>
      <c r="BA83" s="208">
        <v>296</v>
      </c>
      <c r="BB83" s="208">
        <v>8471</v>
      </c>
      <c r="BC83" s="208">
        <v>1647</v>
      </c>
      <c r="BD83" s="208">
        <v>1089</v>
      </c>
      <c r="BE83" s="208">
        <v>166</v>
      </c>
      <c r="BF83" s="208">
        <v>231</v>
      </c>
      <c r="BG83" s="208">
        <v>161</v>
      </c>
      <c r="BH83" s="208">
        <v>1374</v>
      </c>
      <c r="BI83" s="208">
        <v>1991</v>
      </c>
      <c r="BJ83" s="208">
        <v>409</v>
      </c>
      <c r="BK83" s="208">
        <v>219</v>
      </c>
      <c r="BL83" s="208">
        <v>214</v>
      </c>
      <c r="BM83" s="208">
        <v>2617</v>
      </c>
      <c r="BN83" s="208">
        <v>1752</v>
      </c>
      <c r="BO83" s="208">
        <v>19500</v>
      </c>
      <c r="BP83" s="208">
        <v>4641</v>
      </c>
      <c r="BQ83" s="208">
        <v>846</v>
      </c>
      <c r="BR83" s="208">
        <v>323</v>
      </c>
      <c r="BS83" s="208">
        <v>2983</v>
      </c>
      <c r="BT83" s="208">
        <v>3628</v>
      </c>
      <c r="BU83" s="208">
        <v>7079</v>
      </c>
    </row>
    <row r="84" spans="1:73" ht="16" customHeight="1" x14ac:dyDescent="0.55000000000000004">
      <c r="A84" s="218">
        <v>79</v>
      </c>
      <c r="B84" s="203" t="s">
        <v>449</v>
      </c>
      <c r="C84" s="207" t="s">
        <v>306</v>
      </c>
      <c r="D84" s="208">
        <v>8876</v>
      </c>
      <c r="E84" s="208">
        <v>2772</v>
      </c>
      <c r="F84" s="208">
        <v>1787</v>
      </c>
      <c r="G84" s="208">
        <v>719</v>
      </c>
      <c r="H84" s="208">
        <v>697</v>
      </c>
      <c r="I84" s="208">
        <v>22</v>
      </c>
      <c r="J84" s="208">
        <v>1068</v>
      </c>
      <c r="K84" s="208">
        <v>13</v>
      </c>
      <c r="L84" s="208">
        <v>565</v>
      </c>
      <c r="M84" s="208">
        <v>554</v>
      </c>
      <c r="N84" s="208">
        <v>11</v>
      </c>
      <c r="O84" s="208">
        <v>479</v>
      </c>
      <c r="P84" s="208">
        <v>182</v>
      </c>
      <c r="Q84" s="208">
        <v>297</v>
      </c>
      <c r="R84" s="208">
        <v>11</v>
      </c>
      <c r="S84" s="208">
        <v>985</v>
      </c>
      <c r="T84" s="208">
        <v>136</v>
      </c>
      <c r="U84" s="208">
        <v>10</v>
      </c>
      <c r="V84" s="208">
        <v>126</v>
      </c>
      <c r="W84" s="208">
        <v>849</v>
      </c>
      <c r="X84" s="208">
        <v>9</v>
      </c>
      <c r="Y84" s="208">
        <v>37</v>
      </c>
      <c r="Z84" s="208">
        <v>22</v>
      </c>
      <c r="AA84" s="208">
        <v>57</v>
      </c>
      <c r="AB84" s="208">
        <v>179</v>
      </c>
      <c r="AC84" s="208">
        <v>142</v>
      </c>
      <c r="AD84" s="208">
        <v>389</v>
      </c>
      <c r="AE84" s="208">
        <v>14</v>
      </c>
      <c r="AF84" s="208">
        <v>3597</v>
      </c>
      <c r="AG84" s="208">
        <v>1929</v>
      </c>
      <c r="AH84" s="208">
        <v>822</v>
      </c>
      <c r="AI84" s="208">
        <v>802</v>
      </c>
      <c r="AJ84" s="208">
        <v>623</v>
      </c>
      <c r="AK84" s="208">
        <v>301</v>
      </c>
      <c r="AL84" s="208">
        <v>14</v>
      </c>
      <c r="AM84" s="208">
        <v>52</v>
      </c>
      <c r="AN84" s="208">
        <v>182</v>
      </c>
      <c r="AO84" s="208">
        <v>70</v>
      </c>
      <c r="AP84" s="208">
        <v>1</v>
      </c>
      <c r="AQ84" s="208">
        <v>3</v>
      </c>
      <c r="AR84" s="208">
        <v>179</v>
      </c>
      <c r="AS84" s="208">
        <v>158</v>
      </c>
      <c r="AT84" s="208">
        <v>135</v>
      </c>
      <c r="AU84" s="208">
        <v>13</v>
      </c>
      <c r="AV84" s="208">
        <v>2</v>
      </c>
      <c r="AW84" s="208">
        <v>8</v>
      </c>
      <c r="AX84" s="208">
        <v>21</v>
      </c>
      <c r="AY84" s="208">
        <v>11</v>
      </c>
      <c r="AZ84" s="208">
        <v>10</v>
      </c>
      <c r="BA84" s="208">
        <v>20</v>
      </c>
      <c r="BB84" s="208">
        <v>983</v>
      </c>
      <c r="BC84" s="208">
        <v>329</v>
      </c>
      <c r="BD84" s="208">
        <v>178</v>
      </c>
      <c r="BE84" s="208">
        <v>60</v>
      </c>
      <c r="BF84" s="208">
        <v>19</v>
      </c>
      <c r="BG84" s="208">
        <v>72</v>
      </c>
      <c r="BH84" s="208">
        <v>332</v>
      </c>
      <c r="BI84" s="208">
        <v>140</v>
      </c>
      <c r="BJ84" s="208">
        <v>15</v>
      </c>
      <c r="BK84" s="208">
        <v>27</v>
      </c>
      <c r="BL84" s="208">
        <v>44</v>
      </c>
      <c r="BM84" s="208">
        <v>96</v>
      </c>
      <c r="BN84" s="208">
        <v>124</v>
      </c>
      <c r="BO84" s="208">
        <v>1668</v>
      </c>
      <c r="BP84" s="208">
        <v>345</v>
      </c>
      <c r="BQ84" s="208">
        <v>250</v>
      </c>
      <c r="BR84" s="208">
        <v>209</v>
      </c>
      <c r="BS84" s="208">
        <v>221</v>
      </c>
      <c r="BT84" s="208">
        <v>148</v>
      </c>
      <c r="BU84" s="208">
        <v>495</v>
      </c>
    </row>
    <row r="85" spans="1:73" ht="16" customHeight="1" x14ac:dyDescent="0.55000000000000004">
      <c r="A85" s="218">
        <v>80</v>
      </c>
      <c r="B85" s="203" t="s">
        <v>450</v>
      </c>
      <c r="C85" s="207" t="s">
        <v>451</v>
      </c>
      <c r="D85" s="208">
        <v>67685</v>
      </c>
      <c r="E85" s="208">
        <v>34136</v>
      </c>
      <c r="F85" s="208">
        <v>19286</v>
      </c>
      <c r="G85" s="208">
        <v>11570</v>
      </c>
      <c r="H85" s="208">
        <v>11175</v>
      </c>
      <c r="I85" s="208">
        <v>395</v>
      </c>
      <c r="J85" s="208">
        <v>7716</v>
      </c>
      <c r="K85" s="208">
        <v>89</v>
      </c>
      <c r="L85" s="208">
        <v>3381</v>
      </c>
      <c r="M85" s="208">
        <v>3295</v>
      </c>
      <c r="N85" s="208">
        <v>86</v>
      </c>
      <c r="O85" s="208">
        <v>4178</v>
      </c>
      <c r="P85" s="208">
        <v>1515</v>
      </c>
      <c r="Q85" s="208">
        <v>2663</v>
      </c>
      <c r="R85" s="208">
        <v>68</v>
      </c>
      <c r="S85" s="208">
        <v>14850</v>
      </c>
      <c r="T85" s="208">
        <v>823</v>
      </c>
      <c r="U85" s="208">
        <v>65</v>
      </c>
      <c r="V85" s="208">
        <v>758</v>
      </c>
      <c r="W85" s="208">
        <v>14027</v>
      </c>
      <c r="X85" s="208">
        <v>144</v>
      </c>
      <c r="Y85" s="208">
        <v>686</v>
      </c>
      <c r="Z85" s="208">
        <v>343</v>
      </c>
      <c r="AA85" s="208">
        <v>800</v>
      </c>
      <c r="AB85" s="208">
        <v>2418</v>
      </c>
      <c r="AC85" s="208">
        <v>3265</v>
      </c>
      <c r="AD85" s="208">
        <v>6193</v>
      </c>
      <c r="AE85" s="208">
        <v>178</v>
      </c>
      <c r="AF85" s="208">
        <v>24999</v>
      </c>
      <c r="AG85" s="208">
        <v>13996</v>
      </c>
      <c r="AH85" s="208">
        <v>7900</v>
      </c>
      <c r="AI85" s="208">
        <v>7697</v>
      </c>
      <c r="AJ85" s="208">
        <v>6247</v>
      </c>
      <c r="AK85" s="208">
        <v>3078</v>
      </c>
      <c r="AL85" s="208">
        <v>293</v>
      </c>
      <c r="AM85" s="208">
        <v>516</v>
      </c>
      <c r="AN85" s="208">
        <v>1800</v>
      </c>
      <c r="AO85" s="208">
        <v>523</v>
      </c>
      <c r="AP85" s="208">
        <v>20</v>
      </c>
      <c r="AQ85" s="208">
        <v>17</v>
      </c>
      <c r="AR85" s="208">
        <v>1450</v>
      </c>
      <c r="AS85" s="208">
        <v>1296</v>
      </c>
      <c r="AT85" s="208">
        <v>947</v>
      </c>
      <c r="AU85" s="208">
        <v>176</v>
      </c>
      <c r="AV85" s="208">
        <v>151</v>
      </c>
      <c r="AW85" s="208">
        <v>22</v>
      </c>
      <c r="AX85" s="208">
        <v>154</v>
      </c>
      <c r="AY85" s="208">
        <v>126</v>
      </c>
      <c r="AZ85" s="208">
        <v>28</v>
      </c>
      <c r="BA85" s="208">
        <v>203</v>
      </c>
      <c r="BB85" s="208">
        <v>4743</v>
      </c>
      <c r="BC85" s="208">
        <v>1314</v>
      </c>
      <c r="BD85" s="208">
        <v>879</v>
      </c>
      <c r="BE85" s="208">
        <v>149</v>
      </c>
      <c r="BF85" s="208">
        <v>97</v>
      </c>
      <c r="BG85" s="208">
        <v>189</v>
      </c>
      <c r="BH85" s="208">
        <v>1107</v>
      </c>
      <c r="BI85" s="208">
        <v>833</v>
      </c>
      <c r="BJ85" s="208">
        <v>357</v>
      </c>
      <c r="BK85" s="208">
        <v>193</v>
      </c>
      <c r="BL85" s="208">
        <v>246</v>
      </c>
      <c r="BM85" s="208">
        <v>693</v>
      </c>
      <c r="BN85" s="208">
        <v>1353</v>
      </c>
      <c r="BO85" s="208">
        <v>11003</v>
      </c>
      <c r="BP85" s="208">
        <v>1710</v>
      </c>
      <c r="BQ85" s="208">
        <v>735</v>
      </c>
      <c r="BR85" s="208">
        <v>85</v>
      </c>
      <c r="BS85" s="208">
        <v>2426</v>
      </c>
      <c r="BT85" s="208">
        <v>1658</v>
      </c>
      <c r="BU85" s="208">
        <v>4389</v>
      </c>
    </row>
    <row r="86" spans="1:73" ht="16" customHeight="1" x14ac:dyDescent="0.55000000000000004">
      <c r="A86" s="218">
        <v>81</v>
      </c>
      <c r="B86" s="203" t="s">
        <v>452</v>
      </c>
      <c r="C86" s="207" t="s">
        <v>307</v>
      </c>
      <c r="D86" s="208">
        <v>79670</v>
      </c>
      <c r="E86" s="208">
        <v>37920</v>
      </c>
      <c r="F86" s="208">
        <v>23237</v>
      </c>
      <c r="G86" s="208">
        <v>14600</v>
      </c>
      <c r="H86" s="208">
        <v>14133</v>
      </c>
      <c r="I86" s="208">
        <v>467</v>
      </c>
      <c r="J86" s="208">
        <v>8637</v>
      </c>
      <c r="K86" s="208">
        <v>103</v>
      </c>
      <c r="L86" s="208">
        <v>4367</v>
      </c>
      <c r="M86" s="208">
        <v>4286</v>
      </c>
      <c r="N86" s="208">
        <v>81</v>
      </c>
      <c r="O86" s="208">
        <v>4093</v>
      </c>
      <c r="P86" s="208">
        <v>1268</v>
      </c>
      <c r="Q86" s="208">
        <v>2825</v>
      </c>
      <c r="R86" s="208">
        <v>74</v>
      </c>
      <c r="S86" s="208">
        <v>14683</v>
      </c>
      <c r="T86" s="208">
        <v>873</v>
      </c>
      <c r="U86" s="208">
        <v>75</v>
      </c>
      <c r="V86" s="208">
        <v>798</v>
      </c>
      <c r="W86" s="208">
        <v>13810</v>
      </c>
      <c r="X86" s="208">
        <v>154</v>
      </c>
      <c r="Y86" s="208">
        <v>617</v>
      </c>
      <c r="Z86" s="208">
        <v>374</v>
      </c>
      <c r="AA86" s="208">
        <v>1033</v>
      </c>
      <c r="AB86" s="208">
        <v>3287</v>
      </c>
      <c r="AC86" s="208">
        <v>2331</v>
      </c>
      <c r="AD86" s="208">
        <v>5746</v>
      </c>
      <c r="AE86" s="208">
        <v>268</v>
      </c>
      <c r="AF86" s="208">
        <v>30971</v>
      </c>
      <c r="AG86" s="208">
        <v>17130</v>
      </c>
      <c r="AH86" s="208">
        <v>7782</v>
      </c>
      <c r="AI86" s="208">
        <v>7475</v>
      </c>
      <c r="AJ86" s="208">
        <v>6251</v>
      </c>
      <c r="AK86" s="208">
        <v>4069</v>
      </c>
      <c r="AL86" s="208">
        <v>338</v>
      </c>
      <c r="AM86" s="208">
        <v>269</v>
      </c>
      <c r="AN86" s="208">
        <v>945</v>
      </c>
      <c r="AO86" s="208">
        <v>601</v>
      </c>
      <c r="AP86" s="208">
        <v>15</v>
      </c>
      <c r="AQ86" s="208">
        <v>14</v>
      </c>
      <c r="AR86" s="208">
        <v>1224</v>
      </c>
      <c r="AS86" s="208">
        <v>1081</v>
      </c>
      <c r="AT86" s="208">
        <v>922</v>
      </c>
      <c r="AU86" s="208">
        <v>74</v>
      </c>
      <c r="AV86" s="208">
        <v>76</v>
      </c>
      <c r="AW86" s="208">
        <v>9</v>
      </c>
      <c r="AX86" s="208">
        <v>143</v>
      </c>
      <c r="AY86" s="208">
        <v>118</v>
      </c>
      <c r="AZ86" s="208">
        <v>25</v>
      </c>
      <c r="BA86" s="208">
        <v>307</v>
      </c>
      <c r="BB86" s="208">
        <v>7023</v>
      </c>
      <c r="BC86" s="208">
        <v>1748</v>
      </c>
      <c r="BD86" s="208">
        <v>1219</v>
      </c>
      <c r="BE86" s="208">
        <v>180</v>
      </c>
      <c r="BF86" s="208">
        <v>213</v>
      </c>
      <c r="BG86" s="208">
        <v>136</v>
      </c>
      <c r="BH86" s="208">
        <v>1267</v>
      </c>
      <c r="BI86" s="208">
        <v>1482</v>
      </c>
      <c r="BJ86" s="208">
        <v>901</v>
      </c>
      <c r="BK86" s="208">
        <v>342</v>
      </c>
      <c r="BL86" s="208">
        <v>307</v>
      </c>
      <c r="BM86" s="208">
        <v>976</v>
      </c>
      <c r="BN86" s="208">
        <v>2325</v>
      </c>
      <c r="BO86" s="208">
        <v>13841</v>
      </c>
      <c r="BP86" s="208">
        <v>2685</v>
      </c>
      <c r="BQ86" s="208">
        <v>816</v>
      </c>
      <c r="BR86" s="208">
        <v>139</v>
      </c>
      <c r="BS86" s="208">
        <v>2381</v>
      </c>
      <c r="BT86" s="208">
        <v>2622</v>
      </c>
      <c r="BU86" s="208">
        <v>5198</v>
      </c>
    </row>
    <row r="87" spans="1:73" ht="16" customHeight="1" x14ac:dyDescent="0.55000000000000004">
      <c r="A87" s="218">
        <v>82</v>
      </c>
      <c r="B87" s="203" t="s">
        <v>453</v>
      </c>
      <c r="C87" s="207" t="s">
        <v>454</v>
      </c>
      <c r="D87" s="208">
        <v>272</v>
      </c>
      <c r="E87" s="208">
        <v>0</v>
      </c>
      <c r="F87" s="208">
        <v>0</v>
      </c>
      <c r="G87" s="208">
        <v>0</v>
      </c>
      <c r="H87" s="208">
        <v>0</v>
      </c>
      <c r="I87" s="208">
        <v>0</v>
      </c>
      <c r="J87" s="208">
        <v>0</v>
      </c>
      <c r="K87" s="208">
        <v>0</v>
      </c>
      <c r="L87" s="208">
        <v>0</v>
      </c>
      <c r="M87" s="208">
        <v>0</v>
      </c>
      <c r="N87" s="208">
        <v>0</v>
      </c>
      <c r="O87" s="208">
        <v>0</v>
      </c>
      <c r="P87" s="208">
        <v>0</v>
      </c>
      <c r="Q87" s="208">
        <v>0</v>
      </c>
      <c r="R87" s="208">
        <v>0</v>
      </c>
      <c r="S87" s="208">
        <v>0</v>
      </c>
      <c r="T87" s="208">
        <v>0</v>
      </c>
      <c r="U87" s="208">
        <v>0</v>
      </c>
      <c r="V87" s="208">
        <v>0</v>
      </c>
      <c r="W87" s="208">
        <v>0</v>
      </c>
      <c r="X87" s="208">
        <v>0</v>
      </c>
      <c r="Y87" s="208">
        <v>0</v>
      </c>
      <c r="Z87" s="208">
        <v>0</v>
      </c>
      <c r="AA87" s="208">
        <v>0</v>
      </c>
      <c r="AB87" s="208">
        <v>0</v>
      </c>
      <c r="AC87" s="208">
        <v>0</v>
      </c>
      <c r="AD87" s="208">
        <v>0</v>
      </c>
      <c r="AE87" s="208">
        <v>0</v>
      </c>
      <c r="AF87" s="208">
        <v>272</v>
      </c>
      <c r="AG87" s="208">
        <v>272</v>
      </c>
      <c r="AH87" s="208">
        <v>153</v>
      </c>
      <c r="AI87" s="208">
        <v>152</v>
      </c>
      <c r="AJ87" s="208">
        <v>118</v>
      </c>
      <c r="AK87" s="208">
        <v>57</v>
      </c>
      <c r="AL87" s="208">
        <v>3</v>
      </c>
      <c r="AM87" s="208">
        <v>10</v>
      </c>
      <c r="AN87" s="208">
        <v>32</v>
      </c>
      <c r="AO87" s="208">
        <v>15</v>
      </c>
      <c r="AP87" s="208">
        <v>0</v>
      </c>
      <c r="AQ87" s="208">
        <v>1</v>
      </c>
      <c r="AR87" s="208">
        <v>34</v>
      </c>
      <c r="AS87" s="208">
        <v>30</v>
      </c>
      <c r="AT87" s="208">
        <v>26</v>
      </c>
      <c r="AU87" s="208">
        <v>2</v>
      </c>
      <c r="AV87" s="208">
        <v>0</v>
      </c>
      <c r="AW87" s="208">
        <v>2</v>
      </c>
      <c r="AX87" s="208">
        <v>4</v>
      </c>
      <c r="AY87" s="208">
        <v>2</v>
      </c>
      <c r="AZ87" s="208">
        <v>2</v>
      </c>
      <c r="BA87" s="208">
        <v>1</v>
      </c>
      <c r="BB87" s="208">
        <v>113</v>
      </c>
      <c r="BC87" s="208">
        <v>73</v>
      </c>
      <c r="BD87" s="208">
        <v>54</v>
      </c>
      <c r="BE87" s="208">
        <v>11</v>
      </c>
      <c r="BF87" s="208">
        <v>1</v>
      </c>
      <c r="BG87" s="208">
        <v>7</v>
      </c>
      <c r="BH87" s="208">
        <v>2</v>
      </c>
      <c r="BI87" s="208">
        <v>31</v>
      </c>
      <c r="BJ87" s="208">
        <v>1</v>
      </c>
      <c r="BK87" s="208">
        <v>0</v>
      </c>
      <c r="BL87" s="208">
        <v>2</v>
      </c>
      <c r="BM87" s="208">
        <v>4</v>
      </c>
      <c r="BN87" s="208">
        <v>6</v>
      </c>
      <c r="BO87" s="208">
        <v>0</v>
      </c>
      <c r="BP87" s="208">
        <v>0</v>
      </c>
      <c r="BQ87" s="208">
        <v>0</v>
      </c>
      <c r="BR87" s="208">
        <v>0</v>
      </c>
      <c r="BS87" s="208">
        <v>0</v>
      </c>
      <c r="BT87" s="208">
        <v>0</v>
      </c>
      <c r="BU87" s="208">
        <v>0</v>
      </c>
    </row>
    <row r="88" spans="1:73" ht="16" customHeight="1" x14ac:dyDescent="0.55000000000000004">
      <c r="A88" s="218">
        <v>83</v>
      </c>
      <c r="B88" s="203" t="s">
        <v>455</v>
      </c>
      <c r="C88" s="207" t="s">
        <v>456</v>
      </c>
      <c r="D88" s="208">
        <v>22386</v>
      </c>
      <c r="E88" s="208">
        <v>7118</v>
      </c>
      <c r="F88" s="208">
        <v>3905</v>
      </c>
      <c r="G88" s="208">
        <v>2011</v>
      </c>
      <c r="H88" s="208">
        <v>1813</v>
      </c>
      <c r="I88" s="208">
        <v>198</v>
      </c>
      <c r="J88" s="208">
        <v>1894</v>
      </c>
      <c r="K88" s="208">
        <v>24</v>
      </c>
      <c r="L88" s="208">
        <v>898</v>
      </c>
      <c r="M88" s="208">
        <v>852</v>
      </c>
      <c r="N88" s="208">
        <v>46</v>
      </c>
      <c r="O88" s="208">
        <v>945</v>
      </c>
      <c r="P88" s="208">
        <v>253</v>
      </c>
      <c r="Q88" s="208">
        <v>692</v>
      </c>
      <c r="R88" s="208">
        <v>27</v>
      </c>
      <c r="S88" s="208">
        <v>3213</v>
      </c>
      <c r="T88" s="208">
        <v>206</v>
      </c>
      <c r="U88" s="208">
        <v>13</v>
      </c>
      <c r="V88" s="208">
        <v>193</v>
      </c>
      <c r="W88" s="208">
        <v>3007</v>
      </c>
      <c r="X88" s="208">
        <v>42</v>
      </c>
      <c r="Y88" s="208">
        <v>139</v>
      </c>
      <c r="Z88" s="208">
        <v>67</v>
      </c>
      <c r="AA88" s="208">
        <v>277</v>
      </c>
      <c r="AB88" s="208">
        <v>678</v>
      </c>
      <c r="AC88" s="208">
        <v>474</v>
      </c>
      <c r="AD88" s="208">
        <v>1235</v>
      </c>
      <c r="AE88" s="208">
        <v>95</v>
      </c>
      <c r="AF88" s="208">
        <v>9983</v>
      </c>
      <c r="AG88" s="208">
        <v>6107</v>
      </c>
      <c r="AH88" s="208">
        <v>3503</v>
      </c>
      <c r="AI88" s="208">
        <v>3458</v>
      </c>
      <c r="AJ88" s="208">
        <v>2949</v>
      </c>
      <c r="AK88" s="208">
        <v>1348</v>
      </c>
      <c r="AL88" s="208">
        <v>63</v>
      </c>
      <c r="AM88" s="208">
        <v>177</v>
      </c>
      <c r="AN88" s="208">
        <v>1077</v>
      </c>
      <c r="AO88" s="208">
        <v>268</v>
      </c>
      <c r="AP88" s="208">
        <v>5</v>
      </c>
      <c r="AQ88" s="208">
        <v>11</v>
      </c>
      <c r="AR88" s="208">
        <v>509</v>
      </c>
      <c r="AS88" s="208">
        <v>452</v>
      </c>
      <c r="AT88" s="208">
        <v>362</v>
      </c>
      <c r="AU88" s="208">
        <v>49</v>
      </c>
      <c r="AV88" s="208">
        <v>32</v>
      </c>
      <c r="AW88" s="208">
        <v>9</v>
      </c>
      <c r="AX88" s="208">
        <v>57</v>
      </c>
      <c r="AY88" s="208">
        <v>46</v>
      </c>
      <c r="AZ88" s="208">
        <v>11</v>
      </c>
      <c r="BA88" s="208">
        <v>45</v>
      </c>
      <c r="BB88" s="208">
        <v>2533</v>
      </c>
      <c r="BC88" s="208">
        <v>932</v>
      </c>
      <c r="BD88" s="208">
        <v>578</v>
      </c>
      <c r="BE88" s="208">
        <v>114</v>
      </c>
      <c r="BF88" s="208">
        <v>47</v>
      </c>
      <c r="BG88" s="208">
        <v>193</v>
      </c>
      <c r="BH88" s="208">
        <v>801</v>
      </c>
      <c r="BI88" s="208">
        <v>337</v>
      </c>
      <c r="BJ88" s="208">
        <v>47</v>
      </c>
      <c r="BK88" s="208">
        <v>68</v>
      </c>
      <c r="BL88" s="208">
        <v>87</v>
      </c>
      <c r="BM88" s="208">
        <v>261</v>
      </c>
      <c r="BN88" s="208">
        <v>71</v>
      </c>
      <c r="BO88" s="208">
        <v>3876</v>
      </c>
      <c r="BP88" s="208">
        <v>816</v>
      </c>
      <c r="BQ88" s="208">
        <v>515</v>
      </c>
      <c r="BR88" s="208">
        <v>68</v>
      </c>
      <c r="BS88" s="208">
        <v>447</v>
      </c>
      <c r="BT88" s="208">
        <v>445</v>
      </c>
      <c r="BU88" s="208">
        <v>1585</v>
      </c>
    </row>
    <row r="89" spans="1:73" ht="16" customHeight="1" x14ac:dyDescent="0.55000000000000004">
      <c r="A89" s="218">
        <v>84</v>
      </c>
      <c r="B89" s="203" t="s">
        <v>457</v>
      </c>
      <c r="C89" s="207" t="s">
        <v>458</v>
      </c>
      <c r="D89" s="208">
        <v>132212</v>
      </c>
      <c r="E89" s="208">
        <v>15063</v>
      </c>
      <c r="F89" s="208">
        <v>8696</v>
      </c>
      <c r="G89" s="208">
        <v>4335</v>
      </c>
      <c r="H89" s="208">
        <v>3859</v>
      </c>
      <c r="I89" s="208">
        <v>476</v>
      </c>
      <c r="J89" s="208">
        <v>4361</v>
      </c>
      <c r="K89" s="208">
        <v>52</v>
      </c>
      <c r="L89" s="208">
        <v>2034</v>
      </c>
      <c r="M89" s="208">
        <v>1924</v>
      </c>
      <c r="N89" s="208">
        <v>110</v>
      </c>
      <c r="O89" s="208">
        <v>2212</v>
      </c>
      <c r="P89" s="208">
        <v>568</v>
      </c>
      <c r="Q89" s="208">
        <v>1644</v>
      </c>
      <c r="R89" s="208">
        <v>63</v>
      </c>
      <c r="S89" s="208">
        <v>6367</v>
      </c>
      <c r="T89" s="208">
        <v>431</v>
      </c>
      <c r="U89" s="208">
        <v>28</v>
      </c>
      <c r="V89" s="208">
        <v>403</v>
      </c>
      <c r="W89" s="208">
        <v>5936</v>
      </c>
      <c r="X89" s="208">
        <v>84</v>
      </c>
      <c r="Y89" s="208">
        <v>273</v>
      </c>
      <c r="Z89" s="208">
        <v>131</v>
      </c>
      <c r="AA89" s="208">
        <v>547</v>
      </c>
      <c r="AB89" s="208">
        <v>1335</v>
      </c>
      <c r="AC89" s="208">
        <v>934</v>
      </c>
      <c r="AD89" s="208">
        <v>2435</v>
      </c>
      <c r="AE89" s="208">
        <v>197</v>
      </c>
      <c r="AF89" s="208">
        <v>87753</v>
      </c>
      <c r="AG89" s="208">
        <v>54057</v>
      </c>
      <c r="AH89" s="208">
        <v>29855</v>
      </c>
      <c r="AI89" s="208">
        <v>29496</v>
      </c>
      <c r="AJ89" s="208">
        <v>24846</v>
      </c>
      <c r="AK89" s="208">
        <v>11404</v>
      </c>
      <c r="AL89" s="208">
        <v>534</v>
      </c>
      <c r="AM89" s="208">
        <v>1559</v>
      </c>
      <c r="AN89" s="208">
        <v>8745</v>
      </c>
      <c r="AO89" s="208">
        <v>2456</v>
      </c>
      <c r="AP89" s="208">
        <v>44</v>
      </c>
      <c r="AQ89" s="208">
        <v>104</v>
      </c>
      <c r="AR89" s="208">
        <v>4650</v>
      </c>
      <c r="AS89" s="208">
        <v>4122</v>
      </c>
      <c r="AT89" s="208">
        <v>3346</v>
      </c>
      <c r="AU89" s="208">
        <v>420</v>
      </c>
      <c r="AV89" s="208">
        <v>241</v>
      </c>
      <c r="AW89" s="208">
        <v>115</v>
      </c>
      <c r="AX89" s="208">
        <v>528</v>
      </c>
      <c r="AY89" s="208">
        <v>392</v>
      </c>
      <c r="AZ89" s="208">
        <v>136</v>
      </c>
      <c r="BA89" s="208">
        <v>359</v>
      </c>
      <c r="BB89" s="208">
        <v>23820</v>
      </c>
      <c r="BC89" s="208">
        <v>9452</v>
      </c>
      <c r="BD89" s="208">
        <v>5748</v>
      </c>
      <c r="BE89" s="208">
        <v>1222</v>
      </c>
      <c r="BF89" s="208">
        <v>617</v>
      </c>
      <c r="BG89" s="208">
        <v>1865</v>
      </c>
      <c r="BH89" s="208">
        <v>6518</v>
      </c>
      <c r="BI89" s="208">
        <v>3558</v>
      </c>
      <c r="BJ89" s="208">
        <v>461</v>
      </c>
      <c r="BK89" s="208">
        <v>541</v>
      </c>
      <c r="BL89" s="208">
        <v>763</v>
      </c>
      <c r="BM89" s="208">
        <v>2527</v>
      </c>
      <c r="BN89" s="208">
        <v>382</v>
      </c>
      <c r="BO89" s="208">
        <v>33696</v>
      </c>
      <c r="BP89" s="208">
        <v>7181</v>
      </c>
      <c r="BQ89" s="208">
        <v>4333</v>
      </c>
      <c r="BR89" s="208">
        <v>577</v>
      </c>
      <c r="BS89" s="208">
        <v>3897</v>
      </c>
      <c r="BT89" s="208">
        <v>3901</v>
      </c>
      <c r="BU89" s="208">
        <v>13807</v>
      </c>
    </row>
    <row r="90" spans="1:73" ht="16" customHeight="1" x14ac:dyDescent="0.55000000000000004">
      <c r="A90" s="218">
        <v>85</v>
      </c>
      <c r="B90" s="203" t="s">
        <v>459</v>
      </c>
      <c r="C90" s="207" t="s">
        <v>308</v>
      </c>
      <c r="D90" s="208">
        <v>4615</v>
      </c>
      <c r="E90" s="208">
        <v>2598</v>
      </c>
      <c r="F90" s="208">
        <v>1267</v>
      </c>
      <c r="G90" s="208">
        <v>681</v>
      </c>
      <c r="H90" s="208">
        <v>658</v>
      </c>
      <c r="I90" s="208">
        <v>23</v>
      </c>
      <c r="J90" s="208">
        <v>586</v>
      </c>
      <c r="K90" s="208">
        <v>7</v>
      </c>
      <c r="L90" s="208">
        <v>306</v>
      </c>
      <c r="M90" s="208">
        <v>299</v>
      </c>
      <c r="N90" s="208">
        <v>7</v>
      </c>
      <c r="O90" s="208">
        <v>267</v>
      </c>
      <c r="P90" s="208">
        <v>101</v>
      </c>
      <c r="Q90" s="208">
        <v>166</v>
      </c>
      <c r="R90" s="208">
        <v>6</v>
      </c>
      <c r="S90" s="208">
        <v>1331</v>
      </c>
      <c r="T90" s="208">
        <v>67</v>
      </c>
      <c r="U90" s="208">
        <v>5</v>
      </c>
      <c r="V90" s="208">
        <v>62</v>
      </c>
      <c r="W90" s="208">
        <v>1264</v>
      </c>
      <c r="X90" s="208">
        <v>13</v>
      </c>
      <c r="Y90" s="208">
        <v>57</v>
      </c>
      <c r="Z90" s="208">
        <v>33</v>
      </c>
      <c r="AA90" s="208">
        <v>84</v>
      </c>
      <c r="AB90" s="208">
        <v>275</v>
      </c>
      <c r="AC90" s="208">
        <v>215</v>
      </c>
      <c r="AD90" s="208">
        <v>570</v>
      </c>
      <c r="AE90" s="208">
        <v>17</v>
      </c>
      <c r="AF90" s="208">
        <v>1409</v>
      </c>
      <c r="AG90" s="208">
        <v>720</v>
      </c>
      <c r="AH90" s="208">
        <v>383</v>
      </c>
      <c r="AI90" s="208">
        <v>364</v>
      </c>
      <c r="AJ90" s="208">
        <v>286</v>
      </c>
      <c r="AK90" s="208">
        <v>126</v>
      </c>
      <c r="AL90" s="208">
        <v>10</v>
      </c>
      <c r="AM90" s="208">
        <v>28</v>
      </c>
      <c r="AN90" s="208">
        <v>94</v>
      </c>
      <c r="AO90" s="208">
        <v>26</v>
      </c>
      <c r="AP90" s="208">
        <v>1</v>
      </c>
      <c r="AQ90" s="208">
        <v>1</v>
      </c>
      <c r="AR90" s="208">
        <v>78</v>
      </c>
      <c r="AS90" s="208">
        <v>71</v>
      </c>
      <c r="AT90" s="208">
        <v>52</v>
      </c>
      <c r="AU90" s="208">
        <v>11</v>
      </c>
      <c r="AV90" s="208">
        <v>7</v>
      </c>
      <c r="AW90" s="208">
        <v>1</v>
      </c>
      <c r="AX90" s="208">
        <v>7</v>
      </c>
      <c r="AY90" s="208">
        <v>6</v>
      </c>
      <c r="AZ90" s="208">
        <v>1</v>
      </c>
      <c r="BA90" s="208">
        <v>19</v>
      </c>
      <c r="BB90" s="208">
        <v>335</v>
      </c>
      <c r="BC90" s="208">
        <v>116</v>
      </c>
      <c r="BD90" s="208">
        <v>65</v>
      </c>
      <c r="BE90" s="208">
        <v>17</v>
      </c>
      <c r="BF90" s="208">
        <v>5</v>
      </c>
      <c r="BG90" s="208">
        <v>29</v>
      </c>
      <c r="BH90" s="208">
        <v>87</v>
      </c>
      <c r="BI90" s="208">
        <v>37</v>
      </c>
      <c r="BJ90" s="208">
        <v>8</v>
      </c>
      <c r="BK90" s="208">
        <v>12</v>
      </c>
      <c r="BL90" s="208">
        <v>32</v>
      </c>
      <c r="BM90" s="208">
        <v>43</v>
      </c>
      <c r="BN90" s="208">
        <v>2</v>
      </c>
      <c r="BO90" s="208">
        <v>689</v>
      </c>
      <c r="BP90" s="208">
        <v>127</v>
      </c>
      <c r="BQ90" s="208">
        <v>58</v>
      </c>
      <c r="BR90" s="208">
        <v>12</v>
      </c>
      <c r="BS90" s="208">
        <v>127</v>
      </c>
      <c r="BT90" s="208">
        <v>85</v>
      </c>
      <c r="BU90" s="208">
        <v>280</v>
      </c>
    </row>
    <row r="91" spans="1:73" ht="16" customHeight="1" x14ac:dyDescent="0.55000000000000004">
      <c r="A91" s="218">
        <v>86</v>
      </c>
      <c r="B91" s="203" t="s">
        <v>460</v>
      </c>
      <c r="C91" s="207" t="s">
        <v>461</v>
      </c>
      <c r="D91" s="208">
        <v>133557</v>
      </c>
      <c r="E91" s="208">
        <v>52354</v>
      </c>
      <c r="F91" s="208">
        <v>18058</v>
      </c>
      <c r="G91" s="208">
        <v>4531</v>
      </c>
      <c r="H91" s="208">
        <v>4375</v>
      </c>
      <c r="I91" s="208">
        <v>156</v>
      </c>
      <c r="J91" s="208">
        <v>13527</v>
      </c>
      <c r="K91" s="208">
        <v>173</v>
      </c>
      <c r="L91" s="208">
        <v>7028</v>
      </c>
      <c r="M91" s="208">
        <v>6877</v>
      </c>
      <c r="N91" s="208">
        <v>151</v>
      </c>
      <c r="O91" s="208">
        <v>6177</v>
      </c>
      <c r="P91" s="208">
        <v>2342</v>
      </c>
      <c r="Q91" s="208">
        <v>3835</v>
      </c>
      <c r="R91" s="208">
        <v>149</v>
      </c>
      <c r="S91" s="208">
        <v>34296</v>
      </c>
      <c r="T91" s="208">
        <v>4434</v>
      </c>
      <c r="U91" s="208">
        <v>350</v>
      </c>
      <c r="V91" s="208">
        <v>4084</v>
      </c>
      <c r="W91" s="208">
        <v>29862</v>
      </c>
      <c r="X91" s="208">
        <v>315</v>
      </c>
      <c r="Y91" s="208">
        <v>1358</v>
      </c>
      <c r="Z91" s="208">
        <v>766</v>
      </c>
      <c r="AA91" s="208">
        <v>1991</v>
      </c>
      <c r="AB91" s="208">
        <v>6471</v>
      </c>
      <c r="AC91" s="208">
        <v>5090</v>
      </c>
      <c r="AD91" s="208">
        <v>13457</v>
      </c>
      <c r="AE91" s="208">
        <v>414</v>
      </c>
      <c r="AF91" s="208">
        <v>70496</v>
      </c>
      <c r="AG91" s="208">
        <v>35105</v>
      </c>
      <c r="AH91" s="208">
        <v>19374</v>
      </c>
      <c r="AI91" s="208">
        <v>19031</v>
      </c>
      <c r="AJ91" s="208">
        <v>16360</v>
      </c>
      <c r="AK91" s="208">
        <v>7413</v>
      </c>
      <c r="AL91" s="208">
        <v>347</v>
      </c>
      <c r="AM91" s="208">
        <v>1012</v>
      </c>
      <c r="AN91" s="208">
        <v>5884</v>
      </c>
      <c r="AO91" s="208">
        <v>1606</v>
      </c>
      <c r="AP91" s="208">
        <v>30</v>
      </c>
      <c r="AQ91" s="208">
        <v>68</v>
      </c>
      <c r="AR91" s="208">
        <v>2671</v>
      </c>
      <c r="AS91" s="208">
        <v>2363</v>
      </c>
      <c r="AT91" s="208">
        <v>1880</v>
      </c>
      <c r="AU91" s="208">
        <v>256</v>
      </c>
      <c r="AV91" s="208">
        <v>181</v>
      </c>
      <c r="AW91" s="208">
        <v>46</v>
      </c>
      <c r="AX91" s="208">
        <v>308</v>
      </c>
      <c r="AY91" s="208">
        <v>250</v>
      </c>
      <c r="AZ91" s="208">
        <v>58</v>
      </c>
      <c r="BA91" s="208">
        <v>343</v>
      </c>
      <c r="BB91" s="208">
        <v>15670</v>
      </c>
      <c r="BC91" s="208">
        <v>5108</v>
      </c>
      <c r="BD91" s="208">
        <v>3214</v>
      </c>
      <c r="BE91" s="208">
        <v>599</v>
      </c>
      <c r="BF91" s="208">
        <v>257</v>
      </c>
      <c r="BG91" s="208">
        <v>1038</v>
      </c>
      <c r="BH91" s="208">
        <v>5474</v>
      </c>
      <c r="BI91" s="208">
        <v>2025</v>
      </c>
      <c r="BJ91" s="208">
        <v>269</v>
      </c>
      <c r="BK91" s="208">
        <v>485</v>
      </c>
      <c r="BL91" s="208">
        <v>642</v>
      </c>
      <c r="BM91" s="208">
        <v>1667</v>
      </c>
      <c r="BN91" s="208">
        <v>61</v>
      </c>
      <c r="BO91" s="208">
        <v>35391</v>
      </c>
      <c r="BP91" s="208">
        <v>4373</v>
      </c>
      <c r="BQ91" s="208">
        <v>1988</v>
      </c>
      <c r="BR91" s="208">
        <v>1061</v>
      </c>
      <c r="BS91" s="208">
        <v>5063</v>
      </c>
      <c r="BT91" s="208">
        <v>4813</v>
      </c>
      <c r="BU91" s="208">
        <v>18093</v>
      </c>
    </row>
    <row r="92" spans="1:73" ht="16" customHeight="1" x14ac:dyDescent="0.55000000000000004">
      <c r="A92" s="218">
        <v>87</v>
      </c>
      <c r="B92" s="203" t="s">
        <v>462</v>
      </c>
      <c r="C92" s="207" t="s">
        <v>463</v>
      </c>
      <c r="D92" s="208">
        <v>6631</v>
      </c>
      <c r="E92" s="208">
        <v>3348</v>
      </c>
      <c r="F92" s="208">
        <v>2133</v>
      </c>
      <c r="G92" s="208">
        <v>994</v>
      </c>
      <c r="H92" s="208">
        <v>960</v>
      </c>
      <c r="I92" s="208">
        <v>34</v>
      </c>
      <c r="J92" s="208">
        <v>1139</v>
      </c>
      <c r="K92" s="208">
        <v>14</v>
      </c>
      <c r="L92" s="208">
        <v>593</v>
      </c>
      <c r="M92" s="208">
        <v>580</v>
      </c>
      <c r="N92" s="208">
        <v>13</v>
      </c>
      <c r="O92" s="208">
        <v>520</v>
      </c>
      <c r="P92" s="208">
        <v>197</v>
      </c>
      <c r="Q92" s="208">
        <v>323</v>
      </c>
      <c r="R92" s="208">
        <v>12</v>
      </c>
      <c r="S92" s="208">
        <v>1215</v>
      </c>
      <c r="T92" s="208">
        <v>117</v>
      </c>
      <c r="U92" s="208">
        <v>9</v>
      </c>
      <c r="V92" s="208">
        <v>108</v>
      </c>
      <c r="W92" s="208">
        <v>1098</v>
      </c>
      <c r="X92" s="208">
        <v>12</v>
      </c>
      <c r="Y92" s="208">
        <v>50</v>
      </c>
      <c r="Z92" s="208">
        <v>28</v>
      </c>
      <c r="AA92" s="208">
        <v>73</v>
      </c>
      <c r="AB92" s="208">
        <v>239</v>
      </c>
      <c r="AC92" s="208">
        <v>187</v>
      </c>
      <c r="AD92" s="208">
        <v>494</v>
      </c>
      <c r="AE92" s="208">
        <v>15</v>
      </c>
      <c r="AF92" s="208">
        <v>403</v>
      </c>
      <c r="AG92" s="208">
        <v>254</v>
      </c>
      <c r="AH92" s="208">
        <v>134</v>
      </c>
      <c r="AI92" s="208">
        <v>132</v>
      </c>
      <c r="AJ92" s="208">
        <v>114</v>
      </c>
      <c r="AK92" s="208">
        <v>53</v>
      </c>
      <c r="AL92" s="208">
        <v>2</v>
      </c>
      <c r="AM92" s="208">
        <v>7</v>
      </c>
      <c r="AN92" s="208">
        <v>41</v>
      </c>
      <c r="AO92" s="208">
        <v>11</v>
      </c>
      <c r="AP92" s="208">
        <v>0</v>
      </c>
      <c r="AQ92" s="208">
        <v>0</v>
      </c>
      <c r="AR92" s="208">
        <v>18</v>
      </c>
      <c r="AS92" s="208">
        <v>16</v>
      </c>
      <c r="AT92" s="208">
        <v>13</v>
      </c>
      <c r="AU92" s="208">
        <v>2</v>
      </c>
      <c r="AV92" s="208">
        <v>1</v>
      </c>
      <c r="AW92" s="208">
        <v>0</v>
      </c>
      <c r="AX92" s="208">
        <v>2</v>
      </c>
      <c r="AY92" s="208">
        <v>2</v>
      </c>
      <c r="AZ92" s="208">
        <v>0</v>
      </c>
      <c r="BA92" s="208">
        <v>2</v>
      </c>
      <c r="BB92" s="208">
        <v>114</v>
      </c>
      <c r="BC92" s="208">
        <v>39</v>
      </c>
      <c r="BD92" s="208">
        <v>24</v>
      </c>
      <c r="BE92" s="208">
        <v>5</v>
      </c>
      <c r="BF92" s="208">
        <v>2</v>
      </c>
      <c r="BG92" s="208">
        <v>8</v>
      </c>
      <c r="BH92" s="208">
        <v>39</v>
      </c>
      <c r="BI92" s="208">
        <v>15</v>
      </c>
      <c r="BJ92" s="208">
        <v>2</v>
      </c>
      <c r="BK92" s="208">
        <v>3</v>
      </c>
      <c r="BL92" s="208">
        <v>4</v>
      </c>
      <c r="BM92" s="208">
        <v>12</v>
      </c>
      <c r="BN92" s="208">
        <v>6</v>
      </c>
      <c r="BO92" s="208">
        <v>149</v>
      </c>
      <c r="BP92" s="208">
        <v>33</v>
      </c>
      <c r="BQ92" s="208">
        <v>18</v>
      </c>
      <c r="BR92" s="208">
        <v>3</v>
      </c>
      <c r="BS92" s="208">
        <v>17</v>
      </c>
      <c r="BT92" s="208">
        <v>17</v>
      </c>
      <c r="BU92" s="208">
        <v>61</v>
      </c>
    </row>
    <row r="93" spans="1:73" ht="16" customHeight="1" x14ac:dyDescent="0.55000000000000004">
      <c r="A93" s="218">
        <v>88</v>
      </c>
      <c r="B93" s="203" t="s">
        <v>464</v>
      </c>
      <c r="C93" s="207" t="s">
        <v>465</v>
      </c>
      <c r="D93" s="208">
        <v>107290</v>
      </c>
      <c r="E93" s="208">
        <v>56733</v>
      </c>
      <c r="F93" s="208">
        <v>29067</v>
      </c>
      <c r="G93" s="208">
        <v>15647</v>
      </c>
      <c r="H93" s="208">
        <v>12850</v>
      </c>
      <c r="I93" s="208">
        <v>2797</v>
      </c>
      <c r="J93" s="208">
        <v>13420</v>
      </c>
      <c r="K93" s="208">
        <v>130</v>
      </c>
      <c r="L93" s="208">
        <v>5202</v>
      </c>
      <c r="M93" s="208">
        <v>4762</v>
      </c>
      <c r="N93" s="208">
        <v>440</v>
      </c>
      <c r="O93" s="208">
        <v>7851</v>
      </c>
      <c r="P93" s="208">
        <v>1436</v>
      </c>
      <c r="Q93" s="208">
        <v>6415</v>
      </c>
      <c r="R93" s="208">
        <v>237</v>
      </c>
      <c r="S93" s="208">
        <v>27666</v>
      </c>
      <c r="T93" s="208">
        <v>1603</v>
      </c>
      <c r="U93" s="208">
        <v>107</v>
      </c>
      <c r="V93" s="208">
        <v>1496</v>
      </c>
      <c r="W93" s="208">
        <v>26063</v>
      </c>
      <c r="X93" s="208">
        <v>354</v>
      </c>
      <c r="Y93" s="208">
        <v>1167</v>
      </c>
      <c r="Z93" s="208">
        <v>561</v>
      </c>
      <c r="AA93" s="208">
        <v>2250</v>
      </c>
      <c r="AB93" s="208">
        <v>5701</v>
      </c>
      <c r="AC93" s="208">
        <v>4030</v>
      </c>
      <c r="AD93" s="208">
        <v>10588</v>
      </c>
      <c r="AE93" s="208">
        <v>1412</v>
      </c>
      <c r="AF93" s="208">
        <v>37475</v>
      </c>
      <c r="AG93" s="208">
        <v>23723</v>
      </c>
      <c r="AH93" s="208">
        <v>12945</v>
      </c>
      <c r="AI93" s="208">
        <v>12937</v>
      </c>
      <c r="AJ93" s="208">
        <v>10961</v>
      </c>
      <c r="AK93" s="208">
        <v>4835</v>
      </c>
      <c r="AL93" s="208">
        <v>228</v>
      </c>
      <c r="AM93" s="208">
        <v>571</v>
      </c>
      <c r="AN93" s="208">
        <v>4009</v>
      </c>
      <c r="AO93" s="208">
        <v>1243</v>
      </c>
      <c r="AP93" s="208">
        <v>22</v>
      </c>
      <c r="AQ93" s="208">
        <v>53</v>
      </c>
      <c r="AR93" s="208">
        <v>1976</v>
      </c>
      <c r="AS93" s="208">
        <v>1772</v>
      </c>
      <c r="AT93" s="208">
        <v>1433</v>
      </c>
      <c r="AU93" s="208">
        <v>196</v>
      </c>
      <c r="AV93" s="208">
        <v>110</v>
      </c>
      <c r="AW93" s="208">
        <v>33</v>
      </c>
      <c r="AX93" s="208">
        <v>204</v>
      </c>
      <c r="AY93" s="208">
        <v>165</v>
      </c>
      <c r="AZ93" s="208">
        <v>39</v>
      </c>
      <c r="BA93" s="208">
        <v>8</v>
      </c>
      <c r="BB93" s="208">
        <v>8552</v>
      </c>
      <c r="BC93" s="208">
        <v>6172</v>
      </c>
      <c r="BD93" s="208">
        <v>2904</v>
      </c>
      <c r="BE93" s="208">
        <v>1059</v>
      </c>
      <c r="BF93" s="208">
        <v>18</v>
      </c>
      <c r="BG93" s="208">
        <v>2191</v>
      </c>
      <c r="BH93" s="208">
        <v>10</v>
      </c>
      <c r="BI93" s="208">
        <v>1930</v>
      </c>
      <c r="BJ93" s="208">
        <v>71</v>
      </c>
      <c r="BK93" s="208">
        <v>1</v>
      </c>
      <c r="BL93" s="208">
        <v>87</v>
      </c>
      <c r="BM93" s="208">
        <v>281</v>
      </c>
      <c r="BN93" s="208">
        <v>2226</v>
      </c>
      <c r="BO93" s="208">
        <v>13752</v>
      </c>
      <c r="BP93" s="208">
        <v>3023</v>
      </c>
      <c r="BQ93" s="208">
        <v>963</v>
      </c>
      <c r="BR93" s="208">
        <v>183</v>
      </c>
      <c r="BS93" s="208">
        <v>31</v>
      </c>
      <c r="BT93" s="208">
        <v>3141</v>
      </c>
      <c r="BU93" s="208">
        <v>6411</v>
      </c>
    </row>
    <row r="94" spans="1:73" ht="16" customHeight="1" x14ac:dyDescent="0.55000000000000004">
      <c r="A94" s="218">
        <v>89</v>
      </c>
      <c r="B94" s="203" t="s">
        <v>466</v>
      </c>
      <c r="C94" s="207" t="s">
        <v>5</v>
      </c>
      <c r="D94" s="208">
        <v>0</v>
      </c>
      <c r="E94" s="208">
        <v>0</v>
      </c>
      <c r="F94" s="208">
        <v>0</v>
      </c>
      <c r="G94" s="208">
        <v>0</v>
      </c>
      <c r="H94" s="208">
        <v>0</v>
      </c>
      <c r="I94" s="208">
        <v>0</v>
      </c>
      <c r="J94" s="208">
        <v>0</v>
      </c>
      <c r="K94" s="208">
        <v>0</v>
      </c>
      <c r="L94" s="208">
        <v>0</v>
      </c>
      <c r="M94" s="208">
        <v>0</v>
      </c>
      <c r="N94" s="208">
        <v>0</v>
      </c>
      <c r="O94" s="208">
        <v>0</v>
      </c>
      <c r="P94" s="208">
        <v>0</v>
      </c>
      <c r="Q94" s="208">
        <v>0</v>
      </c>
      <c r="R94" s="208">
        <v>0</v>
      </c>
      <c r="S94" s="208">
        <v>0</v>
      </c>
      <c r="T94" s="208">
        <v>0</v>
      </c>
      <c r="U94" s="208">
        <v>0</v>
      </c>
      <c r="V94" s="208">
        <v>0</v>
      </c>
      <c r="W94" s="208">
        <v>0</v>
      </c>
      <c r="X94" s="208">
        <v>0</v>
      </c>
      <c r="Y94" s="208">
        <v>0</v>
      </c>
      <c r="Z94" s="208">
        <v>0</v>
      </c>
      <c r="AA94" s="208">
        <v>0</v>
      </c>
      <c r="AB94" s="208">
        <v>0</v>
      </c>
      <c r="AC94" s="208">
        <v>0</v>
      </c>
      <c r="AD94" s="208">
        <v>0</v>
      </c>
      <c r="AE94" s="208">
        <v>0</v>
      </c>
      <c r="AF94" s="208">
        <v>0</v>
      </c>
      <c r="AG94" s="208">
        <v>0</v>
      </c>
      <c r="AH94" s="208">
        <v>0</v>
      </c>
      <c r="AI94" s="208">
        <v>0</v>
      </c>
      <c r="AJ94" s="208">
        <v>0</v>
      </c>
      <c r="AK94" s="208">
        <v>0</v>
      </c>
      <c r="AL94" s="208">
        <v>0</v>
      </c>
      <c r="AM94" s="208">
        <v>0</v>
      </c>
      <c r="AN94" s="208">
        <v>0</v>
      </c>
      <c r="AO94" s="208">
        <v>0</v>
      </c>
      <c r="AP94" s="208">
        <v>0</v>
      </c>
      <c r="AQ94" s="208">
        <v>0</v>
      </c>
      <c r="AR94" s="208">
        <v>0</v>
      </c>
      <c r="AS94" s="208">
        <v>0</v>
      </c>
      <c r="AT94" s="208">
        <v>0</v>
      </c>
      <c r="AU94" s="208">
        <v>0</v>
      </c>
      <c r="AV94" s="208">
        <v>0</v>
      </c>
      <c r="AW94" s="208">
        <v>0</v>
      </c>
      <c r="AX94" s="208">
        <v>0</v>
      </c>
      <c r="AY94" s="208">
        <v>0</v>
      </c>
      <c r="AZ94" s="208">
        <v>0</v>
      </c>
      <c r="BA94" s="208">
        <v>0</v>
      </c>
      <c r="BB94" s="208">
        <v>0</v>
      </c>
      <c r="BC94" s="208">
        <v>0</v>
      </c>
      <c r="BD94" s="208">
        <v>0</v>
      </c>
      <c r="BE94" s="208">
        <v>0</v>
      </c>
      <c r="BF94" s="208">
        <v>0</v>
      </c>
      <c r="BG94" s="208">
        <v>0</v>
      </c>
      <c r="BH94" s="208">
        <v>0</v>
      </c>
      <c r="BI94" s="208">
        <v>0</v>
      </c>
      <c r="BJ94" s="208">
        <v>0</v>
      </c>
      <c r="BK94" s="208">
        <v>0</v>
      </c>
      <c r="BL94" s="208">
        <v>0</v>
      </c>
      <c r="BM94" s="208">
        <v>0</v>
      </c>
      <c r="BN94" s="208">
        <v>0</v>
      </c>
      <c r="BO94" s="208">
        <v>0</v>
      </c>
      <c r="BP94" s="208">
        <v>0</v>
      </c>
      <c r="BQ94" s="208">
        <v>0</v>
      </c>
      <c r="BR94" s="208">
        <v>0</v>
      </c>
      <c r="BS94" s="208">
        <v>0</v>
      </c>
      <c r="BT94" s="208">
        <v>0</v>
      </c>
      <c r="BU94" s="208">
        <v>0</v>
      </c>
    </row>
    <row r="95" spans="1:73" ht="16" customHeight="1" x14ac:dyDescent="0.55000000000000004">
      <c r="A95" s="218">
        <v>90</v>
      </c>
      <c r="B95" s="203" t="s">
        <v>467</v>
      </c>
      <c r="C95" s="207" t="s">
        <v>309</v>
      </c>
      <c r="D95" s="208">
        <v>9396</v>
      </c>
      <c r="E95" s="208">
        <v>6300</v>
      </c>
      <c r="F95" s="208">
        <v>3236</v>
      </c>
      <c r="G95" s="208">
        <v>1790</v>
      </c>
      <c r="H95" s="208">
        <v>1726</v>
      </c>
      <c r="I95" s="208">
        <v>64</v>
      </c>
      <c r="J95" s="208">
        <v>1446</v>
      </c>
      <c r="K95" s="208">
        <v>24</v>
      </c>
      <c r="L95" s="208">
        <v>861</v>
      </c>
      <c r="M95" s="208">
        <v>844</v>
      </c>
      <c r="N95" s="208">
        <v>17</v>
      </c>
      <c r="O95" s="208">
        <v>548</v>
      </c>
      <c r="P95" s="208">
        <v>253</v>
      </c>
      <c r="Q95" s="208">
        <v>295</v>
      </c>
      <c r="R95" s="208">
        <v>13</v>
      </c>
      <c r="S95" s="208">
        <v>3064</v>
      </c>
      <c r="T95" s="208">
        <v>77</v>
      </c>
      <c r="U95" s="208">
        <v>5</v>
      </c>
      <c r="V95" s="208">
        <v>72</v>
      </c>
      <c r="W95" s="208">
        <v>2987</v>
      </c>
      <c r="X95" s="208">
        <v>44</v>
      </c>
      <c r="Y95" s="208">
        <v>140</v>
      </c>
      <c r="Z95" s="208">
        <v>66</v>
      </c>
      <c r="AA95" s="208">
        <v>282</v>
      </c>
      <c r="AB95" s="208">
        <v>686</v>
      </c>
      <c r="AC95" s="208">
        <v>475</v>
      </c>
      <c r="AD95" s="208">
        <v>1250</v>
      </c>
      <c r="AE95" s="208">
        <v>44</v>
      </c>
      <c r="AF95" s="208">
        <v>2899</v>
      </c>
      <c r="AG95" s="208">
        <v>1578</v>
      </c>
      <c r="AH95" s="208">
        <v>1142</v>
      </c>
      <c r="AI95" s="208">
        <v>1086</v>
      </c>
      <c r="AJ95" s="208">
        <v>853</v>
      </c>
      <c r="AK95" s="208">
        <v>376</v>
      </c>
      <c r="AL95" s="208">
        <v>29</v>
      </c>
      <c r="AM95" s="208">
        <v>84</v>
      </c>
      <c r="AN95" s="208">
        <v>279</v>
      </c>
      <c r="AO95" s="208">
        <v>78</v>
      </c>
      <c r="AP95" s="208">
        <v>3</v>
      </c>
      <c r="AQ95" s="208">
        <v>4</v>
      </c>
      <c r="AR95" s="208">
        <v>233</v>
      </c>
      <c r="AS95" s="208">
        <v>212</v>
      </c>
      <c r="AT95" s="208">
        <v>156</v>
      </c>
      <c r="AU95" s="208">
        <v>32</v>
      </c>
      <c r="AV95" s="208">
        <v>21</v>
      </c>
      <c r="AW95" s="208">
        <v>3</v>
      </c>
      <c r="AX95" s="208">
        <v>21</v>
      </c>
      <c r="AY95" s="208">
        <v>17</v>
      </c>
      <c r="AZ95" s="208">
        <v>4</v>
      </c>
      <c r="BA95" s="208">
        <v>56</v>
      </c>
      <c r="BB95" s="208">
        <v>375</v>
      </c>
      <c r="BC95" s="208">
        <v>130</v>
      </c>
      <c r="BD95" s="208">
        <v>73</v>
      </c>
      <c r="BE95" s="208">
        <v>19</v>
      </c>
      <c r="BF95" s="208">
        <v>6</v>
      </c>
      <c r="BG95" s="208">
        <v>32</v>
      </c>
      <c r="BH95" s="208">
        <v>97</v>
      </c>
      <c r="BI95" s="208">
        <v>42</v>
      </c>
      <c r="BJ95" s="208">
        <v>9</v>
      </c>
      <c r="BK95" s="208">
        <v>13</v>
      </c>
      <c r="BL95" s="208">
        <v>36</v>
      </c>
      <c r="BM95" s="208">
        <v>48</v>
      </c>
      <c r="BN95" s="208">
        <v>61</v>
      </c>
      <c r="BO95" s="208">
        <v>1321</v>
      </c>
      <c r="BP95" s="208">
        <v>187</v>
      </c>
      <c r="BQ95" s="208">
        <v>124</v>
      </c>
      <c r="BR95" s="208">
        <v>28</v>
      </c>
      <c r="BS95" s="208">
        <v>254</v>
      </c>
      <c r="BT95" s="208">
        <v>169</v>
      </c>
      <c r="BU95" s="208">
        <v>559</v>
      </c>
    </row>
    <row r="96" spans="1:73" ht="16" customHeight="1" x14ac:dyDescent="0.55000000000000004">
      <c r="A96" s="218">
        <v>91</v>
      </c>
      <c r="B96" s="203" t="s">
        <v>468</v>
      </c>
      <c r="C96" s="207" t="s">
        <v>310</v>
      </c>
      <c r="D96" s="208">
        <v>0</v>
      </c>
      <c r="E96" s="208">
        <v>0</v>
      </c>
      <c r="F96" s="208">
        <v>0</v>
      </c>
      <c r="G96" s="208">
        <v>0</v>
      </c>
      <c r="H96" s="208">
        <v>0</v>
      </c>
      <c r="I96" s="208">
        <v>0</v>
      </c>
      <c r="J96" s="208">
        <v>0</v>
      </c>
      <c r="K96" s="208">
        <v>0</v>
      </c>
      <c r="L96" s="208">
        <v>0</v>
      </c>
      <c r="M96" s="208">
        <v>0</v>
      </c>
      <c r="N96" s="208">
        <v>0</v>
      </c>
      <c r="O96" s="208">
        <v>0</v>
      </c>
      <c r="P96" s="208">
        <v>0</v>
      </c>
      <c r="Q96" s="208">
        <v>0</v>
      </c>
      <c r="R96" s="208">
        <v>0</v>
      </c>
      <c r="S96" s="208">
        <v>0</v>
      </c>
      <c r="T96" s="208">
        <v>0</v>
      </c>
      <c r="U96" s="208">
        <v>0</v>
      </c>
      <c r="V96" s="208">
        <v>0</v>
      </c>
      <c r="W96" s="208">
        <v>0</v>
      </c>
      <c r="X96" s="208">
        <v>0</v>
      </c>
      <c r="Y96" s="208">
        <v>0</v>
      </c>
      <c r="Z96" s="208">
        <v>0</v>
      </c>
      <c r="AA96" s="208">
        <v>0</v>
      </c>
      <c r="AB96" s="208">
        <v>0</v>
      </c>
      <c r="AC96" s="208">
        <v>0</v>
      </c>
      <c r="AD96" s="208">
        <v>0</v>
      </c>
      <c r="AE96" s="208">
        <v>0</v>
      </c>
      <c r="AF96" s="208">
        <v>0</v>
      </c>
      <c r="AG96" s="208">
        <v>0</v>
      </c>
      <c r="AH96" s="208">
        <v>0</v>
      </c>
      <c r="AI96" s="208">
        <v>0</v>
      </c>
      <c r="AJ96" s="208">
        <v>0</v>
      </c>
      <c r="AK96" s="208">
        <v>0</v>
      </c>
      <c r="AL96" s="208">
        <v>0</v>
      </c>
      <c r="AM96" s="208">
        <v>0</v>
      </c>
      <c r="AN96" s="208">
        <v>0</v>
      </c>
      <c r="AO96" s="208">
        <v>0</v>
      </c>
      <c r="AP96" s="208">
        <v>0</v>
      </c>
      <c r="AQ96" s="208">
        <v>0</v>
      </c>
      <c r="AR96" s="208">
        <v>0</v>
      </c>
      <c r="AS96" s="208">
        <v>0</v>
      </c>
      <c r="AT96" s="208">
        <v>0</v>
      </c>
      <c r="AU96" s="208">
        <v>0</v>
      </c>
      <c r="AV96" s="208">
        <v>0</v>
      </c>
      <c r="AW96" s="208">
        <v>0</v>
      </c>
      <c r="AX96" s="208">
        <v>0</v>
      </c>
      <c r="AY96" s="208">
        <v>0</v>
      </c>
      <c r="AZ96" s="208">
        <v>0</v>
      </c>
      <c r="BA96" s="208">
        <v>0</v>
      </c>
      <c r="BB96" s="208">
        <v>0</v>
      </c>
      <c r="BC96" s="208">
        <v>0</v>
      </c>
      <c r="BD96" s="208">
        <v>0</v>
      </c>
      <c r="BE96" s="208">
        <v>0</v>
      </c>
      <c r="BF96" s="208">
        <v>0</v>
      </c>
      <c r="BG96" s="208">
        <v>0</v>
      </c>
      <c r="BH96" s="208">
        <v>0</v>
      </c>
      <c r="BI96" s="208">
        <v>0</v>
      </c>
      <c r="BJ96" s="208">
        <v>0</v>
      </c>
      <c r="BK96" s="208">
        <v>0</v>
      </c>
      <c r="BL96" s="208">
        <v>0</v>
      </c>
      <c r="BM96" s="208">
        <v>0</v>
      </c>
      <c r="BN96" s="208">
        <v>0</v>
      </c>
      <c r="BO96" s="208">
        <v>0</v>
      </c>
      <c r="BP96" s="208">
        <v>0</v>
      </c>
      <c r="BQ96" s="208">
        <v>0</v>
      </c>
      <c r="BR96" s="208">
        <v>0</v>
      </c>
      <c r="BS96" s="208">
        <v>0</v>
      </c>
      <c r="BT96" s="208">
        <v>0</v>
      </c>
      <c r="BU96" s="208">
        <v>0</v>
      </c>
    </row>
    <row r="97" spans="1:73" ht="16" customHeight="1" x14ac:dyDescent="0.55000000000000004">
      <c r="A97" s="218">
        <v>92</v>
      </c>
      <c r="B97" s="203" t="s">
        <v>469</v>
      </c>
      <c r="C97" s="207" t="s">
        <v>470</v>
      </c>
      <c r="D97" s="208">
        <v>0</v>
      </c>
      <c r="E97" s="208">
        <v>0</v>
      </c>
      <c r="F97" s="208">
        <v>0</v>
      </c>
      <c r="G97" s="208">
        <v>0</v>
      </c>
      <c r="H97" s="208">
        <v>0</v>
      </c>
      <c r="I97" s="208">
        <v>0</v>
      </c>
      <c r="J97" s="208">
        <v>0</v>
      </c>
      <c r="K97" s="208">
        <v>0</v>
      </c>
      <c r="L97" s="208">
        <v>0</v>
      </c>
      <c r="M97" s="208">
        <v>0</v>
      </c>
      <c r="N97" s="208">
        <v>0</v>
      </c>
      <c r="O97" s="208">
        <v>0</v>
      </c>
      <c r="P97" s="208">
        <v>0</v>
      </c>
      <c r="Q97" s="208">
        <v>0</v>
      </c>
      <c r="R97" s="208">
        <v>0</v>
      </c>
      <c r="S97" s="208">
        <v>0</v>
      </c>
      <c r="T97" s="208">
        <v>0</v>
      </c>
      <c r="U97" s="208">
        <v>0</v>
      </c>
      <c r="V97" s="208">
        <v>0</v>
      </c>
      <c r="W97" s="208">
        <v>0</v>
      </c>
      <c r="X97" s="208">
        <v>0</v>
      </c>
      <c r="Y97" s="208">
        <v>0</v>
      </c>
      <c r="Z97" s="208">
        <v>0</v>
      </c>
      <c r="AA97" s="208">
        <v>0</v>
      </c>
      <c r="AB97" s="208">
        <v>0</v>
      </c>
      <c r="AC97" s="208">
        <v>0</v>
      </c>
      <c r="AD97" s="208">
        <v>0</v>
      </c>
      <c r="AE97" s="208">
        <v>0</v>
      </c>
      <c r="AF97" s="208">
        <v>0</v>
      </c>
      <c r="AG97" s="208">
        <v>0</v>
      </c>
      <c r="AH97" s="208">
        <v>0</v>
      </c>
      <c r="AI97" s="208">
        <v>0</v>
      </c>
      <c r="AJ97" s="208">
        <v>0</v>
      </c>
      <c r="AK97" s="208">
        <v>0</v>
      </c>
      <c r="AL97" s="208">
        <v>0</v>
      </c>
      <c r="AM97" s="208">
        <v>0</v>
      </c>
      <c r="AN97" s="208">
        <v>0</v>
      </c>
      <c r="AO97" s="208">
        <v>0</v>
      </c>
      <c r="AP97" s="208">
        <v>0</v>
      </c>
      <c r="AQ97" s="208">
        <v>0</v>
      </c>
      <c r="AR97" s="208">
        <v>0</v>
      </c>
      <c r="AS97" s="208">
        <v>0</v>
      </c>
      <c r="AT97" s="208">
        <v>0</v>
      </c>
      <c r="AU97" s="208">
        <v>0</v>
      </c>
      <c r="AV97" s="208">
        <v>0</v>
      </c>
      <c r="AW97" s="208">
        <v>0</v>
      </c>
      <c r="AX97" s="208">
        <v>0</v>
      </c>
      <c r="AY97" s="208">
        <v>0</v>
      </c>
      <c r="AZ97" s="208">
        <v>0</v>
      </c>
      <c r="BA97" s="208">
        <v>0</v>
      </c>
      <c r="BB97" s="208">
        <v>0</v>
      </c>
      <c r="BC97" s="208">
        <v>0</v>
      </c>
      <c r="BD97" s="208">
        <v>0</v>
      </c>
      <c r="BE97" s="208">
        <v>0</v>
      </c>
      <c r="BF97" s="208">
        <v>0</v>
      </c>
      <c r="BG97" s="208">
        <v>0</v>
      </c>
      <c r="BH97" s="208">
        <v>0</v>
      </c>
      <c r="BI97" s="208">
        <v>0</v>
      </c>
      <c r="BJ97" s="208">
        <v>0</v>
      </c>
      <c r="BK97" s="208">
        <v>0</v>
      </c>
      <c r="BL97" s="208">
        <v>0</v>
      </c>
      <c r="BM97" s="208">
        <v>0</v>
      </c>
      <c r="BN97" s="208">
        <v>0</v>
      </c>
      <c r="BO97" s="208">
        <v>0</v>
      </c>
      <c r="BP97" s="208">
        <v>0</v>
      </c>
      <c r="BQ97" s="208">
        <v>0</v>
      </c>
      <c r="BR97" s="208">
        <v>0</v>
      </c>
      <c r="BS97" s="208">
        <v>0</v>
      </c>
      <c r="BT97" s="208">
        <v>0</v>
      </c>
      <c r="BU97" s="208">
        <v>0</v>
      </c>
    </row>
    <row r="98" spans="1:73" ht="16" customHeight="1" x14ac:dyDescent="0.55000000000000004">
      <c r="A98" s="218">
        <v>93</v>
      </c>
      <c r="B98" s="203" t="s">
        <v>471</v>
      </c>
      <c r="C98" s="207" t="s">
        <v>472</v>
      </c>
      <c r="D98" s="208">
        <v>69</v>
      </c>
      <c r="E98" s="208">
        <v>22</v>
      </c>
      <c r="F98" s="208">
        <v>9</v>
      </c>
      <c r="G98" s="208">
        <v>4</v>
      </c>
      <c r="H98" s="208">
        <v>4</v>
      </c>
      <c r="I98" s="208">
        <v>0</v>
      </c>
      <c r="J98" s="208">
        <v>5</v>
      </c>
      <c r="K98" s="208">
        <v>0</v>
      </c>
      <c r="L98" s="208">
        <v>3</v>
      </c>
      <c r="M98" s="208">
        <v>3</v>
      </c>
      <c r="N98" s="208">
        <v>0</v>
      </c>
      <c r="O98" s="208">
        <v>2</v>
      </c>
      <c r="P98" s="208">
        <v>1</v>
      </c>
      <c r="Q98" s="208">
        <v>1</v>
      </c>
      <c r="R98" s="208">
        <v>0</v>
      </c>
      <c r="S98" s="208">
        <v>13</v>
      </c>
      <c r="T98" s="208">
        <v>7</v>
      </c>
      <c r="U98" s="208">
        <v>1</v>
      </c>
      <c r="V98" s="208">
        <v>6</v>
      </c>
      <c r="W98" s="208">
        <v>6</v>
      </c>
      <c r="X98" s="208">
        <v>0</v>
      </c>
      <c r="Y98" s="208">
        <v>0</v>
      </c>
      <c r="Z98" s="208">
        <v>0</v>
      </c>
      <c r="AA98" s="208">
        <v>0</v>
      </c>
      <c r="AB98" s="208">
        <v>1</v>
      </c>
      <c r="AC98" s="208">
        <v>1</v>
      </c>
      <c r="AD98" s="208">
        <v>4</v>
      </c>
      <c r="AE98" s="208">
        <v>0</v>
      </c>
      <c r="AF98" s="208">
        <v>38</v>
      </c>
      <c r="AG98" s="208">
        <v>22</v>
      </c>
      <c r="AH98" s="208">
        <v>4</v>
      </c>
      <c r="AI98" s="208">
        <v>4</v>
      </c>
      <c r="AJ98" s="208">
        <v>3</v>
      </c>
      <c r="AK98" s="208">
        <v>2</v>
      </c>
      <c r="AL98" s="208">
        <v>0</v>
      </c>
      <c r="AM98" s="208">
        <v>0</v>
      </c>
      <c r="AN98" s="208">
        <v>1</v>
      </c>
      <c r="AO98" s="208">
        <v>0</v>
      </c>
      <c r="AP98" s="208">
        <v>0</v>
      </c>
      <c r="AQ98" s="208">
        <v>0</v>
      </c>
      <c r="AR98" s="208">
        <v>1</v>
      </c>
      <c r="AS98" s="208">
        <v>1</v>
      </c>
      <c r="AT98" s="208">
        <v>1</v>
      </c>
      <c r="AU98" s="208">
        <v>0</v>
      </c>
      <c r="AV98" s="208">
        <v>0</v>
      </c>
      <c r="AW98" s="208">
        <v>0</v>
      </c>
      <c r="AX98" s="208">
        <v>0</v>
      </c>
      <c r="AY98" s="208">
        <v>0</v>
      </c>
      <c r="AZ98" s="208">
        <v>0</v>
      </c>
      <c r="BA98" s="208">
        <v>0</v>
      </c>
      <c r="BB98" s="208">
        <v>4</v>
      </c>
      <c r="BC98" s="208">
        <v>1</v>
      </c>
      <c r="BD98" s="208">
        <v>1</v>
      </c>
      <c r="BE98" s="208">
        <v>0</v>
      </c>
      <c r="BF98" s="208">
        <v>0</v>
      </c>
      <c r="BG98" s="208">
        <v>0</v>
      </c>
      <c r="BH98" s="208">
        <v>2</v>
      </c>
      <c r="BI98" s="208">
        <v>0</v>
      </c>
      <c r="BJ98" s="208">
        <v>0</v>
      </c>
      <c r="BK98" s="208">
        <v>0</v>
      </c>
      <c r="BL98" s="208">
        <v>0</v>
      </c>
      <c r="BM98" s="208">
        <v>1</v>
      </c>
      <c r="BN98" s="208">
        <v>14</v>
      </c>
      <c r="BO98" s="208">
        <v>16</v>
      </c>
      <c r="BP98" s="208">
        <v>5</v>
      </c>
      <c r="BQ98" s="208">
        <v>3</v>
      </c>
      <c r="BR98" s="208">
        <v>3</v>
      </c>
      <c r="BS98" s="208">
        <v>1</v>
      </c>
      <c r="BT98" s="208">
        <v>1</v>
      </c>
      <c r="BU98" s="208">
        <v>3</v>
      </c>
    </row>
    <row r="99" spans="1:73" ht="16" customHeight="1" x14ac:dyDescent="0.55000000000000004">
      <c r="A99" s="218">
        <v>94</v>
      </c>
      <c r="B99" s="203" t="s">
        <v>473</v>
      </c>
      <c r="C99" s="207" t="s">
        <v>474</v>
      </c>
      <c r="D99" s="208">
        <v>0</v>
      </c>
      <c r="E99" s="208">
        <v>0</v>
      </c>
      <c r="F99" s="208">
        <v>0</v>
      </c>
      <c r="G99" s="208">
        <v>0</v>
      </c>
      <c r="H99" s="208">
        <v>0</v>
      </c>
      <c r="I99" s="208">
        <v>0</v>
      </c>
      <c r="J99" s="208">
        <v>0</v>
      </c>
      <c r="K99" s="208">
        <v>0</v>
      </c>
      <c r="L99" s="208">
        <v>0</v>
      </c>
      <c r="M99" s="208">
        <v>0</v>
      </c>
      <c r="N99" s="208">
        <v>0</v>
      </c>
      <c r="O99" s="208">
        <v>0</v>
      </c>
      <c r="P99" s="208">
        <v>0</v>
      </c>
      <c r="Q99" s="208">
        <v>0</v>
      </c>
      <c r="R99" s="208">
        <v>0</v>
      </c>
      <c r="S99" s="208">
        <v>0</v>
      </c>
      <c r="T99" s="208">
        <v>0</v>
      </c>
      <c r="U99" s="208">
        <v>0</v>
      </c>
      <c r="V99" s="208">
        <v>0</v>
      </c>
      <c r="W99" s="208">
        <v>0</v>
      </c>
      <c r="X99" s="208">
        <v>0</v>
      </c>
      <c r="Y99" s="208">
        <v>0</v>
      </c>
      <c r="Z99" s="208">
        <v>0</v>
      </c>
      <c r="AA99" s="208">
        <v>0</v>
      </c>
      <c r="AB99" s="208">
        <v>0</v>
      </c>
      <c r="AC99" s="208">
        <v>0</v>
      </c>
      <c r="AD99" s="208">
        <v>0</v>
      </c>
      <c r="AE99" s="208">
        <v>0</v>
      </c>
      <c r="AF99" s="208">
        <v>0</v>
      </c>
      <c r="AG99" s="208">
        <v>0</v>
      </c>
      <c r="AH99" s="208">
        <v>0</v>
      </c>
      <c r="AI99" s="208">
        <v>0</v>
      </c>
      <c r="AJ99" s="208">
        <v>0</v>
      </c>
      <c r="AK99" s="208">
        <v>0</v>
      </c>
      <c r="AL99" s="208">
        <v>0</v>
      </c>
      <c r="AM99" s="208">
        <v>0</v>
      </c>
      <c r="AN99" s="208">
        <v>0</v>
      </c>
      <c r="AO99" s="208">
        <v>0</v>
      </c>
      <c r="AP99" s="208">
        <v>0</v>
      </c>
      <c r="AQ99" s="208">
        <v>0</v>
      </c>
      <c r="AR99" s="208">
        <v>0</v>
      </c>
      <c r="AS99" s="208">
        <v>0</v>
      </c>
      <c r="AT99" s="208">
        <v>0</v>
      </c>
      <c r="AU99" s="208">
        <v>0</v>
      </c>
      <c r="AV99" s="208">
        <v>0</v>
      </c>
      <c r="AW99" s="208">
        <v>0</v>
      </c>
      <c r="AX99" s="208">
        <v>0</v>
      </c>
      <c r="AY99" s="208">
        <v>0</v>
      </c>
      <c r="AZ99" s="208">
        <v>0</v>
      </c>
      <c r="BA99" s="208">
        <v>0</v>
      </c>
      <c r="BB99" s="208">
        <v>0</v>
      </c>
      <c r="BC99" s="208">
        <v>0</v>
      </c>
      <c r="BD99" s="208">
        <v>0</v>
      </c>
      <c r="BE99" s="208">
        <v>0</v>
      </c>
      <c r="BF99" s="208">
        <v>0</v>
      </c>
      <c r="BG99" s="208">
        <v>0</v>
      </c>
      <c r="BH99" s="208">
        <v>0</v>
      </c>
      <c r="BI99" s="208">
        <v>0</v>
      </c>
      <c r="BJ99" s="208">
        <v>0</v>
      </c>
      <c r="BK99" s="208">
        <v>0</v>
      </c>
      <c r="BL99" s="208">
        <v>0</v>
      </c>
      <c r="BM99" s="208">
        <v>0</v>
      </c>
      <c r="BN99" s="208">
        <v>0</v>
      </c>
      <c r="BO99" s="208">
        <v>0</v>
      </c>
      <c r="BP99" s="208">
        <v>0</v>
      </c>
      <c r="BQ99" s="208">
        <v>0</v>
      </c>
      <c r="BR99" s="208">
        <v>0</v>
      </c>
      <c r="BS99" s="208">
        <v>0</v>
      </c>
      <c r="BT99" s="208">
        <v>0</v>
      </c>
      <c r="BU99" s="208">
        <v>0</v>
      </c>
    </row>
    <row r="100" spans="1:73" ht="16" customHeight="1" x14ac:dyDescent="0.55000000000000004">
      <c r="A100" s="218">
        <v>95</v>
      </c>
      <c r="B100" s="203" t="s">
        <v>475</v>
      </c>
      <c r="C100" s="207" t="s">
        <v>476</v>
      </c>
      <c r="D100" s="208">
        <v>0</v>
      </c>
      <c r="E100" s="208">
        <v>0</v>
      </c>
      <c r="F100" s="208">
        <v>0</v>
      </c>
      <c r="G100" s="208">
        <v>0</v>
      </c>
      <c r="H100" s="208">
        <v>0</v>
      </c>
      <c r="I100" s="208">
        <v>0</v>
      </c>
      <c r="J100" s="208">
        <v>0</v>
      </c>
      <c r="K100" s="208">
        <v>0</v>
      </c>
      <c r="L100" s="208">
        <v>0</v>
      </c>
      <c r="M100" s="208">
        <v>0</v>
      </c>
      <c r="N100" s="208">
        <v>0</v>
      </c>
      <c r="O100" s="208">
        <v>0</v>
      </c>
      <c r="P100" s="208">
        <v>0</v>
      </c>
      <c r="Q100" s="208">
        <v>0</v>
      </c>
      <c r="R100" s="208">
        <v>0</v>
      </c>
      <c r="S100" s="208">
        <v>0</v>
      </c>
      <c r="T100" s="208">
        <v>0</v>
      </c>
      <c r="U100" s="208">
        <v>0</v>
      </c>
      <c r="V100" s="208">
        <v>0</v>
      </c>
      <c r="W100" s="208">
        <v>0</v>
      </c>
      <c r="X100" s="208">
        <v>0</v>
      </c>
      <c r="Y100" s="208">
        <v>0</v>
      </c>
      <c r="Z100" s="208">
        <v>0</v>
      </c>
      <c r="AA100" s="208">
        <v>0</v>
      </c>
      <c r="AB100" s="208">
        <v>0</v>
      </c>
      <c r="AC100" s="208">
        <v>0</v>
      </c>
      <c r="AD100" s="208">
        <v>0</v>
      </c>
      <c r="AE100" s="208">
        <v>0</v>
      </c>
      <c r="AF100" s="208">
        <v>0</v>
      </c>
      <c r="AG100" s="208">
        <v>0</v>
      </c>
      <c r="AH100" s="208">
        <v>0</v>
      </c>
      <c r="AI100" s="208">
        <v>0</v>
      </c>
      <c r="AJ100" s="208">
        <v>0</v>
      </c>
      <c r="AK100" s="208">
        <v>0</v>
      </c>
      <c r="AL100" s="208">
        <v>0</v>
      </c>
      <c r="AM100" s="208">
        <v>0</v>
      </c>
      <c r="AN100" s="208">
        <v>0</v>
      </c>
      <c r="AO100" s="208">
        <v>0</v>
      </c>
      <c r="AP100" s="208">
        <v>0</v>
      </c>
      <c r="AQ100" s="208">
        <v>0</v>
      </c>
      <c r="AR100" s="208">
        <v>0</v>
      </c>
      <c r="AS100" s="208">
        <v>0</v>
      </c>
      <c r="AT100" s="208">
        <v>0</v>
      </c>
      <c r="AU100" s="208">
        <v>0</v>
      </c>
      <c r="AV100" s="208">
        <v>0</v>
      </c>
      <c r="AW100" s="208">
        <v>0</v>
      </c>
      <c r="AX100" s="208">
        <v>0</v>
      </c>
      <c r="AY100" s="208">
        <v>0</v>
      </c>
      <c r="AZ100" s="208">
        <v>0</v>
      </c>
      <c r="BA100" s="208">
        <v>0</v>
      </c>
      <c r="BB100" s="208">
        <v>0</v>
      </c>
      <c r="BC100" s="208">
        <v>0</v>
      </c>
      <c r="BD100" s="208">
        <v>0</v>
      </c>
      <c r="BE100" s="208">
        <v>0</v>
      </c>
      <c r="BF100" s="208">
        <v>0</v>
      </c>
      <c r="BG100" s="208">
        <v>0</v>
      </c>
      <c r="BH100" s="208">
        <v>0</v>
      </c>
      <c r="BI100" s="208">
        <v>0</v>
      </c>
      <c r="BJ100" s="208">
        <v>0</v>
      </c>
      <c r="BK100" s="208">
        <v>0</v>
      </c>
      <c r="BL100" s="208">
        <v>0</v>
      </c>
      <c r="BM100" s="208">
        <v>0</v>
      </c>
      <c r="BN100" s="208">
        <v>0</v>
      </c>
      <c r="BO100" s="208">
        <v>0</v>
      </c>
      <c r="BP100" s="208">
        <v>0</v>
      </c>
      <c r="BQ100" s="208">
        <v>0</v>
      </c>
      <c r="BR100" s="208">
        <v>0</v>
      </c>
      <c r="BS100" s="208">
        <v>0</v>
      </c>
      <c r="BT100" s="208">
        <v>0</v>
      </c>
      <c r="BU100" s="208">
        <v>0</v>
      </c>
    </row>
    <row r="101" spans="1:73" ht="16" customHeight="1" x14ac:dyDescent="0.55000000000000004">
      <c r="A101" s="218">
        <v>96</v>
      </c>
      <c r="B101" s="203" t="s">
        <v>477</v>
      </c>
      <c r="C101" s="207" t="s">
        <v>478</v>
      </c>
      <c r="D101" s="208">
        <v>56218</v>
      </c>
      <c r="E101" s="208">
        <v>19570</v>
      </c>
      <c r="F101" s="208">
        <v>3650</v>
      </c>
      <c r="G101" s="208">
        <v>793</v>
      </c>
      <c r="H101" s="208">
        <v>766</v>
      </c>
      <c r="I101" s="208">
        <v>27</v>
      </c>
      <c r="J101" s="208">
        <v>2857</v>
      </c>
      <c r="K101" s="208">
        <v>36</v>
      </c>
      <c r="L101" s="208">
        <v>1485</v>
      </c>
      <c r="M101" s="208">
        <v>1453</v>
      </c>
      <c r="N101" s="208">
        <v>32</v>
      </c>
      <c r="O101" s="208">
        <v>1305</v>
      </c>
      <c r="P101" s="208">
        <v>495</v>
      </c>
      <c r="Q101" s="208">
        <v>810</v>
      </c>
      <c r="R101" s="208">
        <v>31</v>
      </c>
      <c r="S101" s="208">
        <v>15920</v>
      </c>
      <c r="T101" s="208">
        <v>2227</v>
      </c>
      <c r="U101" s="208">
        <v>176</v>
      </c>
      <c r="V101" s="208">
        <v>2051</v>
      </c>
      <c r="W101" s="208">
        <v>13693</v>
      </c>
      <c r="X101" s="208">
        <v>145</v>
      </c>
      <c r="Y101" s="208">
        <v>621</v>
      </c>
      <c r="Z101" s="208">
        <v>352</v>
      </c>
      <c r="AA101" s="208">
        <v>913</v>
      </c>
      <c r="AB101" s="208">
        <v>2973</v>
      </c>
      <c r="AC101" s="208">
        <v>2330</v>
      </c>
      <c r="AD101" s="208">
        <v>6169</v>
      </c>
      <c r="AE101" s="208">
        <v>190</v>
      </c>
      <c r="AF101" s="208">
        <v>22336</v>
      </c>
      <c r="AG101" s="208">
        <v>12750</v>
      </c>
      <c r="AH101" s="208">
        <v>4360</v>
      </c>
      <c r="AI101" s="208">
        <v>4283</v>
      </c>
      <c r="AJ101" s="208">
        <v>3683</v>
      </c>
      <c r="AK101" s="208">
        <v>1670</v>
      </c>
      <c r="AL101" s="208">
        <v>78</v>
      </c>
      <c r="AM101" s="208">
        <v>228</v>
      </c>
      <c r="AN101" s="208">
        <v>1323</v>
      </c>
      <c r="AO101" s="208">
        <v>362</v>
      </c>
      <c r="AP101" s="208">
        <v>7</v>
      </c>
      <c r="AQ101" s="208">
        <v>15</v>
      </c>
      <c r="AR101" s="208">
        <v>600</v>
      </c>
      <c r="AS101" s="208">
        <v>531</v>
      </c>
      <c r="AT101" s="208">
        <v>423</v>
      </c>
      <c r="AU101" s="208">
        <v>57</v>
      </c>
      <c r="AV101" s="208">
        <v>41</v>
      </c>
      <c r="AW101" s="208">
        <v>10</v>
      </c>
      <c r="AX101" s="208">
        <v>69</v>
      </c>
      <c r="AY101" s="208">
        <v>56</v>
      </c>
      <c r="AZ101" s="208">
        <v>13</v>
      </c>
      <c r="BA101" s="208">
        <v>77</v>
      </c>
      <c r="BB101" s="208">
        <v>3149</v>
      </c>
      <c r="BC101" s="208">
        <v>1028</v>
      </c>
      <c r="BD101" s="208">
        <v>647</v>
      </c>
      <c r="BE101" s="208">
        <v>120</v>
      </c>
      <c r="BF101" s="208">
        <v>52</v>
      </c>
      <c r="BG101" s="208">
        <v>209</v>
      </c>
      <c r="BH101" s="208">
        <v>1102</v>
      </c>
      <c r="BI101" s="208">
        <v>407</v>
      </c>
      <c r="BJ101" s="208">
        <v>54</v>
      </c>
      <c r="BK101" s="208">
        <v>97</v>
      </c>
      <c r="BL101" s="208">
        <v>128</v>
      </c>
      <c r="BM101" s="208">
        <v>333</v>
      </c>
      <c r="BN101" s="208">
        <v>5241</v>
      </c>
      <c r="BO101" s="208">
        <v>9586</v>
      </c>
      <c r="BP101" s="208">
        <v>868</v>
      </c>
      <c r="BQ101" s="208">
        <v>518</v>
      </c>
      <c r="BR101" s="208">
        <v>89</v>
      </c>
      <c r="BS101" s="208">
        <v>1471</v>
      </c>
      <c r="BT101" s="208">
        <v>1389</v>
      </c>
      <c r="BU101" s="208">
        <v>5251</v>
      </c>
    </row>
    <row r="102" spans="1:73" ht="16" customHeight="1" x14ac:dyDescent="0.55000000000000004">
      <c r="A102" s="218">
        <v>97</v>
      </c>
      <c r="B102" s="203" t="s">
        <v>479</v>
      </c>
      <c r="C102" s="207" t="s">
        <v>311</v>
      </c>
      <c r="D102" s="208">
        <v>1528175</v>
      </c>
      <c r="E102" s="208">
        <v>549723</v>
      </c>
      <c r="F102" s="208">
        <v>218408</v>
      </c>
      <c r="G102" s="208">
        <v>99819</v>
      </c>
      <c r="H102" s="208">
        <v>97055</v>
      </c>
      <c r="I102" s="208">
        <v>2764</v>
      </c>
      <c r="J102" s="208">
        <v>118589</v>
      </c>
      <c r="K102" s="208">
        <v>2210</v>
      </c>
      <c r="L102" s="208">
        <v>76486</v>
      </c>
      <c r="M102" s="208">
        <v>75551</v>
      </c>
      <c r="N102" s="208">
        <v>935</v>
      </c>
      <c r="O102" s="208">
        <v>38697</v>
      </c>
      <c r="P102" s="208">
        <v>19000</v>
      </c>
      <c r="Q102" s="208">
        <v>19697</v>
      </c>
      <c r="R102" s="208">
        <v>1196</v>
      </c>
      <c r="S102" s="208">
        <v>331315</v>
      </c>
      <c r="T102" s="208">
        <v>6184</v>
      </c>
      <c r="U102" s="208">
        <v>912</v>
      </c>
      <c r="V102" s="208">
        <v>5272</v>
      </c>
      <c r="W102" s="208">
        <v>325131</v>
      </c>
      <c r="X102" s="208">
        <v>3716</v>
      </c>
      <c r="Y102" s="208">
        <v>16952</v>
      </c>
      <c r="Z102" s="208">
        <v>10238</v>
      </c>
      <c r="AA102" s="208">
        <v>23192</v>
      </c>
      <c r="AB102" s="208">
        <v>65438</v>
      </c>
      <c r="AC102" s="208">
        <v>65054</v>
      </c>
      <c r="AD102" s="208">
        <v>135719</v>
      </c>
      <c r="AE102" s="208">
        <v>4822</v>
      </c>
      <c r="AF102" s="208">
        <v>925465</v>
      </c>
      <c r="AG102" s="208">
        <v>451346</v>
      </c>
      <c r="AH102" s="208">
        <v>161552</v>
      </c>
      <c r="AI102" s="208">
        <v>159201</v>
      </c>
      <c r="AJ102" s="208">
        <v>128708</v>
      </c>
      <c r="AK102" s="208">
        <v>52423</v>
      </c>
      <c r="AL102" s="208">
        <v>1819</v>
      </c>
      <c r="AM102" s="208">
        <v>13542</v>
      </c>
      <c r="AN102" s="208">
        <v>41973</v>
      </c>
      <c r="AO102" s="208">
        <v>17998</v>
      </c>
      <c r="AP102" s="208">
        <v>246</v>
      </c>
      <c r="AQ102" s="208">
        <v>707</v>
      </c>
      <c r="AR102" s="208">
        <v>30493</v>
      </c>
      <c r="AS102" s="208">
        <v>27859</v>
      </c>
      <c r="AT102" s="208">
        <v>24888</v>
      </c>
      <c r="AU102" s="208">
        <v>1885</v>
      </c>
      <c r="AV102" s="208">
        <v>813</v>
      </c>
      <c r="AW102" s="208">
        <v>273</v>
      </c>
      <c r="AX102" s="208">
        <v>2634</v>
      </c>
      <c r="AY102" s="208">
        <v>2114</v>
      </c>
      <c r="AZ102" s="208">
        <v>520</v>
      </c>
      <c r="BA102" s="208">
        <v>2351</v>
      </c>
      <c r="BB102" s="208">
        <v>264738</v>
      </c>
      <c r="BC102" s="208">
        <v>64846</v>
      </c>
      <c r="BD102" s="208">
        <v>37549</v>
      </c>
      <c r="BE102" s="208">
        <v>9394</v>
      </c>
      <c r="BF102" s="208">
        <v>3442</v>
      </c>
      <c r="BG102" s="208">
        <v>14461</v>
      </c>
      <c r="BH102" s="208">
        <v>75380</v>
      </c>
      <c r="BI102" s="208">
        <v>31409</v>
      </c>
      <c r="BJ102" s="208">
        <v>2857</v>
      </c>
      <c r="BK102" s="208">
        <v>21285</v>
      </c>
      <c r="BL102" s="208">
        <v>39914</v>
      </c>
      <c r="BM102" s="208">
        <v>29047</v>
      </c>
      <c r="BN102" s="208">
        <v>25056</v>
      </c>
      <c r="BO102" s="208">
        <v>474119</v>
      </c>
      <c r="BP102" s="208">
        <v>124562</v>
      </c>
      <c r="BQ102" s="208">
        <v>40357</v>
      </c>
      <c r="BR102" s="208">
        <v>5029</v>
      </c>
      <c r="BS102" s="208">
        <v>57630</v>
      </c>
      <c r="BT102" s="208">
        <v>48610</v>
      </c>
      <c r="BU102" s="208">
        <v>197931</v>
      </c>
    </row>
    <row r="103" spans="1:73" ht="16" customHeight="1" x14ac:dyDescent="0.55000000000000004">
      <c r="A103" s="218">
        <v>98</v>
      </c>
      <c r="B103" s="203" t="s">
        <v>480</v>
      </c>
      <c r="C103" s="207" t="s">
        <v>312</v>
      </c>
      <c r="D103" s="208">
        <v>107686</v>
      </c>
      <c r="E103" s="208">
        <v>85607</v>
      </c>
      <c r="F103" s="208">
        <v>64021</v>
      </c>
      <c r="G103" s="208">
        <v>11624</v>
      </c>
      <c r="H103" s="208">
        <v>5467</v>
      </c>
      <c r="I103" s="208">
        <v>6157</v>
      </c>
      <c r="J103" s="208">
        <v>52397</v>
      </c>
      <c r="K103" s="208">
        <v>329</v>
      </c>
      <c r="L103" s="208">
        <v>13892</v>
      </c>
      <c r="M103" s="208">
        <v>11458</v>
      </c>
      <c r="N103" s="208">
        <v>2434</v>
      </c>
      <c r="O103" s="208">
        <v>37018</v>
      </c>
      <c r="P103" s="208">
        <v>3541</v>
      </c>
      <c r="Q103" s="208">
        <v>33477</v>
      </c>
      <c r="R103" s="208">
        <v>1158</v>
      </c>
      <c r="S103" s="208">
        <v>21586</v>
      </c>
      <c r="T103" s="208">
        <v>2095</v>
      </c>
      <c r="U103" s="208">
        <v>111</v>
      </c>
      <c r="V103" s="208">
        <v>1984</v>
      </c>
      <c r="W103" s="208">
        <v>19491</v>
      </c>
      <c r="X103" s="208">
        <v>287</v>
      </c>
      <c r="Y103" s="208">
        <v>827</v>
      </c>
      <c r="Z103" s="208">
        <v>344</v>
      </c>
      <c r="AA103" s="208">
        <v>1917</v>
      </c>
      <c r="AB103" s="208">
        <v>4067</v>
      </c>
      <c r="AC103" s="208">
        <v>2703</v>
      </c>
      <c r="AD103" s="208">
        <v>7326</v>
      </c>
      <c r="AE103" s="208">
        <v>2020</v>
      </c>
      <c r="AF103" s="208">
        <v>18270</v>
      </c>
      <c r="AG103" s="208">
        <v>10679</v>
      </c>
      <c r="AH103" s="208">
        <v>6469</v>
      </c>
      <c r="AI103" s="208">
        <v>6282</v>
      </c>
      <c r="AJ103" s="208">
        <v>5166</v>
      </c>
      <c r="AK103" s="208">
        <v>2361</v>
      </c>
      <c r="AL103" s="208">
        <v>135</v>
      </c>
      <c r="AM103" s="208">
        <v>401</v>
      </c>
      <c r="AN103" s="208">
        <v>1777</v>
      </c>
      <c r="AO103" s="208">
        <v>460</v>
      </c>
      <c r="AP103" s="208">
        <v>11</v>
      </c>
      <c r="AQ103" s="208">
        <v>21</v>
      </c>
      <c r="AR103" s="208">
        <v>1116</v>
      </c>
      <c r="AS103" s="208">
        <v>1000</v>
      </c>
      <c r="AT103" s="208">
        <v>773</v>
      </c>
      <c r="AU103" s="208">
        <v>126</v>
      </c>
      <c r="AV103" s="208">
        <v>80</v>
      </c>
      <c r="AW103" s="208">
        <v>21</v>
      </c>
      <c r="AX103" s="208">
        <v>116</v>
      </c>
      <c r="AY103" s="208">
        <v>90</v>
      </c>
      <c r="AZ103" s="208">
        <v>26</v>
      </c>
      <c r="BA103" s="208">
        <v>187</v>
      </c>
      <c r="BB103" s="208">
        <v>4203</v>
      </c>
      <c r="BC103" s="208">
        <v>1538</v>
      </c>
      <c r="BD103" s="208">
        <v>930</v>
      </c>
      <c r="BE103" s="208">
        <v>180</v>
      </c>
      <c r="BF103" s="208">
        <v>67</v>
      </c>
      <c r="BG103" s="208">
        <v>361</v>
      </c>
      <c r="BH103" s="208">
        <v>1215</v>
      </c>
      <c r="BI103" s="208">
        <v>510</v>
      </c>
      <c r="BJ103" s="208">
        <v>84</v>
      </c>
      <c r="BK103" s="208">
        <v>128</v>
      </c>
      <c r="BL103" s="208">
        <v>264</v>
      </c>
      <c r="BM103" s="208">
        <v>464</v>
      </c>
      <c r="BN103" s="208">
        <v>7</v>
      </c>
      <c r="BO103" s="208">
        <v>7591</v>
      </c>
      <c r="BP103" s="208">
        <v>1356</v>
      </c>
      <c r="BQ103" s="208">
        <v>882</v>
      </c>
      <c r="BR103" s="208">
        <v>275</v>
      </c>
      <c r="BS103" s="208">
        <v>1054</v>
      </c>
      <c r="BT103" s="208">
        <v>869</v>
      </c>
      <c r="BU103" s="208">
        <v>3155</v>
      </c>
    </row>
    <row r="104" spans="1:73" ht="16" customHeight="1" x14ac:dyDescent="0.55000000000000004">
      <c r="A104" s="218">
        <v>99</v>
      </c>
      <c r="B104" s="203" t="s">
        <v>481</v>
      </c>
      <c r="C104" s="207" t="s">
        <v>313</v>
      </c>
      <c r="D104" s="208">
        <v>285151</v>
      </c>
      <c r="E104" s="208">
        <v>91633</v>
      </c>
      <c r="F104" s="208">
        <v>35929</v>
      </c>
      <c r="G104" s="208">
        <v>15429</v>
      </c>
      <c r="H104" s="208">
        <v>15121</v>
      </c>
      <c r="I104" s="208">
        <v>308</v>
      </c>
      <c r="J104" s="208">
        <v>20500</v>
      </c>
      <c r="K104" s="208">
        <v>407</v>
      </c>
      <c r="L104" s="208">
        <v>13597</v>
      </c>
      <c r="M104" s="208">
        <v>13467</v>
      </c>
      <c r="N104" s="208">
        <v>130</v>
      </c>
      <c r="O104" s="208">
        <v>6309</v>
      </c>
      <c r="P104" s="208">
        <v>3650</v>
      </c>
      <c r="Q104" s="208">
        <v>2659</v>
      </c>
      <c r="R104" s="208">
        <v>187</v>
      </c>
      <c r="S104" s="208">
        <v>55704</v>
      </c>
      <c r="T104" s="208">
        <v>1536</v>
      </c>
      <c r="U104" s="208">
        <v>149</v>
      </c>
      <c r="V104" s="208">
        <v>1387</v>
      </c>
      <c r="W104" s="208">
        <v>54168</v>
      </c>
      <c r="X104" s="208">
        <v>731</v>
      </c>
      <c r="Y104" s="208">
        <v>2777</v>
      </c>
      <c r="Z104" s="208">
        <v>1568</v>
      </c>
      <c r="AA104" s="208">
        <v>4874</v>
      </c>
      <c r="AB104" s="208">
        <v>11530</v>
      </c>
      <c r="AC104" s="208">
        <v>9885</v>
      </c>
      <c r="AD104" s="208">
        <v>22063</v>
      </c>
      <c r="AE104" s="208">
        <v>740</v>
      </c>
      <c r="AF104" s="208">
        <v>148090</v>
      </c>
      <c r="AG104" s="208">
        <v>92692</v>
      </c>
      <c r="AH104" s="208">
        <v>17017</v>
      </c>
      <c r="AI104" s="208">
        <v>16960</v>
      </c>
      <c r="AJ104" s="208">
        <v>15454</v>
      </c>
      <c r="AK104" s="208">
        <v>7316</v>
      </c>
      <c r="AL104" s="208">
        <v>339</v>
      </c>
      <c r="AM104" s="208">
        <v>1128</v>
      </c>
      <c r="AN104" s="208">
        <v>4809</v>
      </c>
      <c r="AO104" s="208">
        <v>1758</v>
      </c>
      <c r="AP104" s="208">
        <v>31</v>
      </c>
      <c r="AQ104" s="208">
        <v>73</v>
      </c>
      <c r="AR104" s="208">
        <v>1506</v>
      </c>
      <c r="AS104" s="208">
        <v>1323</v>
      </c>
      <c r="AT104" s="208">
        <v>1107</v>
      </c>
      <c r="AU104" s="208">
        <v>114</v>
      </c>
      <c r="AV104" s="208">
        <v>30</v>
      </c>
      <c r="AW104" s="208">
        <v>72</v>
      </c>
      <c r="AX104" s="208">
        <v>183</v>
      </c>
      <c r="AY104" s="208">
        <v>103</v>
      </c>
      <c r="AZ104" s="208">
        <v>80</v>
      </c>
      <c r="BA104" s="208">
        <v>57</v>
      </c>
      <c r="BB104" s="208">
        <v>75169</v>
      </c>
      <c r="BC104" s="208">
        <v>23091</v>
      </c>
      <c r="BD104" s="208">
        <v>15225</v>
      </c>
      <c r="BE104" s="208">
        <v>3746</v>
      </c>
      <c r="BF104" s="208">
        <v>875</v>
      </c>
      <c r="BG104" s="208">
        <v>3245</v>
      </c>
      <c r="BH104" s="208">
        <v>211</v>
      </c>
      <c r="BI104" s="208">
        <v>5471</v>
      </c>
      <c r="BJ104" s="208">
        <v>104</v>
      </c>
      <c r="BK104" s="208">
        <v>20</v>
      </c>
      <c r="BL104" s="208">
        <v>42619</v>
      </c>
      <c r="BM104" s="208">
        <v>3653</v>
      </c>
      <c r="BN104" s="208">
        <v>506</v>
      </c>
      <c r="BO104" s="208">
        <v>55398</v>
      </c>
      <c r="BP104" s="208">
        <v>8471</v>
      </c>
      <c r="BQ104" s="208">
        <v>3132</v>
      </c>
      <c r="BR104" s="208">
        <v>307</v>
      </c>
      <c r="BS104" s="208">
        <v>1863</v>
      </c>
      <c r="BT104" s="208">
        <v>16113</v>
      </c>
      <c r="BU104" s="208">
        <v>25512</v>
      </c>
    </row>
    <row r="105" spans="1:73" ht="16" customHeight="1" x14ac:dyDescent="0.55000000000000004">
      <c r="A105" s="218">
        <v>100</v>
      </c>
      <c r="B105" s="203" t="s">
        <v>482</v>
      </c>
      <c r="C105" s="207" t="s">
        <v>483</v>
      </c>
      <c r="D105" s="208">
        <v>3545738</v>
      </c>
      <c r="E105" s="208">
        <v>1772582</v>
      </c>
      <c r="F105" s="208">
        <v>895036</v>
      </c>
      <c r="G105" s="208">
        <v>372300</v>
      </c>
      <c r="H105" s="208">
        <v>369640</v>
      </c>
      <c r="I105" s="208">
        <v>2660</v>
      </c>
      <c r="J105" s="208">
        <v>522736</v>
      </c>
      <c r="K105" s="208">
        <v>4233</v>
      </c>
      <c r="L105" s="208">
        <v>351779</v>
      </c>
      <c r="M105" s="208">
        <v>351005</v>
      </c>
      <c r="N105" s="208">
        <v>774</v>
      </c>
      <c r="O105" s="208">
        <v>158900</v>
      </c>
      <c r="P105" s="208">
        <v>143979</v>
      </c>
      <c r="Q105" s="208">
        <v>14921</v>
      </c>
      <c r="R105" s="208">
        <v>7824</v>
      </c>
      <c r="S105" s="208">
        <v>877546</v>
      </c>
      <c r="T105" s="208">
        <v>45503</v>
      </c>
      <c r="U105" s="208">
        <v>3586</v>
      </c>
      <c r="V105" s="208">
        <v>41917</v>
      </c>
      <c r="W105" s="208">
        <v>832043</v>
      </c>
      <c r="X105" s="208">
        <v>4417</v>
      </c>
      <c r="Y105" s="208">
        <v>22518</v>
      </c>
      <c r="Z105" s="208">
        <v>17518</v>
      </c>
      <c r="AA105" s="208">
        <v>55564</v>
      </c>
      <c r="AB105" s="208">
        <v>161378</v>
      </c>
      <c r="AC105" s="208">
        <v>89521</v>
      </c>
      <c r="AD105" s="208">
        <v>468647</v>
      </c>
      <c r="AE105" s="208">
        <v>12480</v>
      </c>
      <c r="AF105" s="208">
        <v>1618021</v>
      </c>
      <c r="AG105" s="208">
        <v>1376769</v>
      </c>
      <c r="AH105" s="208">
        <v>705969</v>
      </c>
      <c r="AI105" s="208">
        <v>685544</v>
      </c>
      <c r="AJ105" s="208">
        <v>606560</v>
      </c>
      <c r="AK105" s="208">
        <v>276229</v>
      </c>
      <c r="AL105" s="208">
        <v>12335</v>
      </c>
      <c r="AM105" s="208">
        <v>44103</v>
      </c>
      <c r="AN105" s="208">
        <v>219290</v>
      </c>
      <c r="AO105" s="208">
        <v>51498</v>
      </c>
      <c r="AP105" s="208">
        <v>941</v>
      </c>
      <c r="AQ105" s="208">
        <v>2164</v>
      </c>
      <c r="AR105" s="208">
        <v>78984</v>
      </c>
      <c r="AS105" s="208">
        <v>73253</v>
      </c>
      <c r="AT105" s="208">
        <v>61548</v>
      </c>
      <c r="AU105" s="208">
        <v>7314</v>
      </c>
      <c r="AV105" s="208">
        <v>3191</v>
      </c>
      <c r="AW105" s="208">
        <v>1200</v>
      </c>
      <c r="AX105" s="208">
        <v>5731</v>
      </c>
      <c r="AY105" s="208">
        <v>4469</v>
      </c>
      <c r="AZ105" s="208">
        <v>1262</v>
      </c>
      <c r="BA105" s="208">
        <v>20425</v>
      </c>
      <c r="BB105" s="208">
        <v>573175</v>
      </c>
      <c r="BC105" s="208">
        <v>280772</v>
      </c>
      <c r="BD105" s="208">
        <v>164787</v>
      </c>
      <c r="BE105" s="208">
        <v>46458</v>
      </c>
      <c r="BF105" s="208">
        <v>8316</v>
      </c>
      <c r="BG105" s="208">
        <v>61211</v>
      </c>
      <c r="BH105" s="208">
        <v>180702</v>
      </c>
      <c r="BI105" s="208">
        <v>31024</v>
      </c>
      <c r="BJ105" s="208">
        <v>2081</v>
      </c>
      <c r="BK105" s="208">
        <v>18650</v>
      </c>
      <c r="BL105" s="208">
        <v>17795</v>
      </c>
      <c r="BM105" s="208">
        <v>42151</v>
      </c>
      <c r="BN105" s="208">
        <v>97625</v>
      </c>
      <c r="BO105" s="208">
        <v>241252</v>
      </c>
      <c r="BP105" s="208">
        <v>36852</v>
      </c>
      <c r="BQ105" s="208">
        <v>24775</v>
      </c>
      <c r="BR105" s="208">
        <v>9528</v>
      </c>
      <c r="BS105" s="208">
        <v>41096</v>
      </c>
      <c r="BT105" s="208">
        <v>33809</v>
      </c>
      <c r="BU105" s="208">
        <v>95192</v>
      </c>
    </row>
    <row r="106" spans="1:73" ht="16" customHeight="1" x14ac:dyDescent="0.55000000000000004">
      <c r="A106" s="218">
        <v>101</v>
      </c>
      <c r="B106" s="203" t="s">
        <v>484</v>
      </c>
      <c r="C106" s="207" t="s">
        <v>485</v>
      </c>
      <c r="D106" s="208">
        <v>0</v>
      </c>
      <c r="E106" s="208">
        <v>0</v>
      </c>
      <c r="F106" s="208">
        <v>0</v>
      </c>
      <c r="G106" s="208">
        <v>0</v>
      </c>
      <c r="H106" s="208">
        <v>0</v>
      </c>
      <c r="I106" s="208">
        <v>0</v>
      </c>
      <c r="J106" s="208">
        <v>0</v>
      </c>
      <c r="K106" s="208">
        <v>0</v>
      </c>
      <c r="L106" s="208">
        <v>0</v>
      </c>
      <c r="M106" s="208">
        <v>0</v>
      </c>
      <c r="N106" s="208">
        <v>0</v>
      </c>
      <c r="O106" s="208">
        <v>0</v>
      </c>
      <c r="P106" s="208">
        <v>0</v>
      </c>
      <c r="Q106" s="208">
        <v>0</v>
      </c>
      <c r="R106" s="208">
        <v>0</v>
      </c>
      <c r="S106" s="208">
        <v>0</v>
      </c>
      <c r="T106" s="208">
        <v>0</v>
      </c>
      <c r="U106" s="208">
        <v>0</v>
      </c>
      <c r="V106" s="208">
        <v>0</v>
      </c>
      <c r="W106" s="208">
        <v>0</v>
      </c>
      <c r="X106" s="208">
        <v>0</v>
      </c>
      <c r="Y106" s="208">
        <v>0</v>
      </c>
      <c r="Z106" s="208">
        <v>0</v>
      </c>
      <c r="AA106" s="208">
        <v>0</v>
      </c>
      <c r="AB106" s="208">
        <v>0</v>
      </c>
      <c r="AC106" s="208">
        <v>0</v>
      </c>
      <c r="AD106" s="208">
        <v>0</v>
      </c>
      <c r="AE106" s="208">
        <v>0</v>
      </c>
      <c r="AF106" s="208">
        <v>0</v>
      </c>
      <c r="AG106" s="208">
        <v>0</v>
      </c>
      <c r="AH106" s="208">
        <v>0</v>
      </c>
      <c r="AI106" s="208">
        <v>0</v>
      </c>
      <c r="AJ106" s="208">
        <v>0</v>
      </c>
      <c r="AK106" s="208">
        <v>0</v>
      </c>
      <c r="AL106" s="208">
        <v>0</v>
      </c>
      <c r="AM106" s="208">
        <v>0</v>
      </c>
      <c r="AN106" s="208">
        <v>0</v>
      </c>
      <c r="AO106" s="208">
        <v>0</v>
      </c>
      <c r="AP106" s="208">
        <v>0</v>
      </c>
      <c r="AQ106" s="208">
        <v>0</v>
      </c>
      <c r="AR106" s="208">
        <v>0</v>
      </c>
      <c r="AS106" s="208">
        <v>0</v>
      </c>
      <c r="AT106" s="208">
        <v>0</v>
      </c>
      <c r="AU106" s="208">
        <v>0</v>
      </c>
      <c r="AV106" s="208">
        <v>0</v>
      </c>
      <c r="AW106" s="208">
        <v>0</v>
      </c>
      <c r="AX106" s="208">
        <v>0</v>
      </c>
      <c r="AY106" s="208">
        <v>0</v>
      </c>
      <c r="AZ106" s="208">
        <v>0</v>
      </c>
      <c r="BA106" s="208">
        <v>0</v>
      </c>
      <c r="BB106" s="208">
        <v>0</v>
      </c>
      <c r="BC106" s="208">
        <v>0</v>
      </c>
      <c r="BD106" s="208">
        <v>0</v>
      </c>
      <c r="BE106" s="208">
        <v>0</v>
      </c>
      <c r="BF106" s="208">
        <v>0</v>
      </c>
      <c r="BG106" s="208">
        <v>0</v>
      </c>
      <c r="BH106" s="208">
        <v>0</v>
      </c>
      <c r="BI106" s="208">
        <v>0</v>
      </c>
      <c r="BJ106" s="208">
        <v>0</v>
      </c>
      <c r="BK106" s="208">
        <v>0</v>
      </c>
      <c r="BL106" s="208">
        <v>0</v>
      </c>
      <c r="BM106" s="208">
        <v>0</v>
      </c>
      <c r="BN106" s="208">
        <v>0</v>
      </c>
      <c r="BO106" s="208">
        <v>0</v>
      </c>
      <c r="BP106" s="208">
        <v>0</v>
      </c>
      <c r="BQ106" s="208">
        <v>0</v>
      </c>
      <c r="BR106" s="208">
        <v>0</v>
      </c>
      <c r="BS106" s="208">
        <v>0</v>
      </c>
      <c r="BT106" s="208">
        <v>0</v>
      </c>
      <c r="BU106" s="208">
        <v>0</v>
      </c>
    </row>
    <row r="107" spans="1:73" ht="16" customHeight="1" x14ac:dyDescent="0.55000000000000004">
      <c r="A107" s="218">
        <v>102</v>
      </c>
      <c r="B107" s="203" t="s">
        <v>486</v>
      </c>
      <c r="C107" s="207" t="s">
        <v>487</v>
      </c>
      <c r="D107" s="208">
        <v>0</v>
      </c>
      <c r="E107" s="208">
        <v>0</v>
      </c>
      <c r="F107" s="208">
        <v>0</v>
      </c>
      <c r="G107" s="208">
        <v>0</v>
      </c>
      <c r="H107" s="208">
        <v>0</v>
      </c>
      <c r="I107" s="208">
        <v>0</v>
      </c>
      <c r="J107" s="208">
        <v>0</v>
      </c>
      <c r="K107" s="208">
        <v>0</v>
      </c>
      <c r="L107" s="208">
        <v>0</v>
      </c>
      <c r="M107" s="208">
        <v>0</v>
      </c>
      <c r="N107" s="208">
        <v>0</v>
      </c>
      <c r="O107" s="208">
        <v>0</v>
      </c>
      <c r="P107" s="208">
        <v>0</v>
      </c>
      <c r="Q107" s="208">
        <v>0</v>
      </c>
      <c r="R107" s="208">
        <v>0</v>
      </c>
      <c r="S107" s="208">
        <v>0</v>
      </c>
      <c r="T107" s="208">
        <v>0</v>
      </c>
      <c r="U107" s="208">
        <v>0</v>
      </c>
      <c r="V107" s="208">
        <v>0</v>
      </c>
      <c r="W107" s="208">
        <v>0</v>
      </c>
      <c r="X107" s="208">
        <v>0</v>
      </c>
      <c r="Y107" s="208">
        <v>0</v>
      </c>
      <c r="Z107" s="208">
        <v>0</v>
      </c>
      <c r="AA107" s="208">
        <v>0</v>
      </c>
      <c r="AB107" s="208">
        <v>0</v>
      </c>
      <c r="AC107" s="208">
        <v>0</v>
      </c>
      <c r="AD107" s="208">
        <v>0</v>
      </c>
      <c r="AE107" s="208">
        <v>0</v>
      </c>
      <c r="AF107" s="208">
        <v>0</v>
      </c>
      <c r="AG107" s="208">
        <v>0</v>
      </c>
      <c r="AH107" s="208">
        <v>0</v>
      </c>
      <c r="AI107" s="208">
        <v>0</v>
      </c>
      <c r="AJ107" s="208">
        <v>0</v>
      </c>
      <c r="AK107" s="208">
        <v>0</v>
      </c>
      <c r="AL107" s="208">
        <v>0</v>
      </c>
      <c r="AM107" s="208">
        <v>0</v>
      </c>
      <c r="AN107" s="208">
        <v>0</v>
      </c>
      <c r="AO107" s="208">
        <v>0</v>
      </c>
      <c r="AP107" s="208">
        <v>0</v>
      </c>
      <c r="AQ107" s="208">
        <v>0</v>
      </c>
      <c r="AR107" s="208">
        <v>0</v>
      </c>
      <c r="AS107" s="208">
        <v>0</v>
      </c>
      <c r="AT107" s="208">
        <v>0</v>
      </c>
      <c r="AU107" s="208">
        <v>0</v>
      </c>
      <c r="AV107" s="208">
        <v>0</v>
      </c>
      <c r="AW107" s="208">
        <v>0</v>
      </c>
      <c r="AX107" s="208">
        <v>0</v>
      </c>
      <c r="AY107" s="208">
        <v>0</v>
      </c>
      <c r="AZ107" s="208">
        <v>0</v>
      </c>
      <c r="BA107" s="208">
        <v>0</v>
      </c>
      <c r="BB107" s="208">
        <v>0</v>
      </c>
      <c r="BC107" s="208">
        <v>0</v>
      </c>
      <c r="BD107" s="208">
        <v>0</v>
      </c>
      <c r="BE107" s="208">
        <v>0</v>
      </c>
      <c r="BF107" s="208">
        <v>0</v>
      </c>
      <c r="BG107" s="208">
        <v>0</v>
      </c>
      <c r="BH107" s="208">
        <v>0</v>
      </c>
      <c r="BI107" s="208">
        <v>0</v>
      </c>
      <c r="BJ107" s="208">
        <v>0</v>
      </c>
      <c r="BK107" s="208">
        <v>0</v>
      </c>
      <c r="BL107" s="208">
        <v>0</v>
      </c>
      <c r="BM107" s="208">
        <v>0</v>
      </c>
      <c r="BN107" s="208">
        <v>0</v>
      </c>
      <c r="BO107" s="208">
        <v>0</v>
      </c>
      <c r="BP107" s="208">
        <v>0</v>
      </c>
      <c r="BQ107" s="208">
        <v>0</v>
      </c>
      <c r="BR107" s="208">
        <v>0</v>
      </c>
      <c r="BS107" s="208">
        <v>0</v>
      </c>
      <c r="BT107" s="208">
        <v>0</v>
      </c>
      <c r="BU107" s="208">
        <v>0</v>
      </c>
    </row>
    <row r="108" spans="1:73" ht="16" customHeight="1" x14ac:dyDescent="0.55000000000000004">
      <c r="A108" s="218">
        <v>103</v>
      </c>
      <c r="B108" s="203" t="s">
        <v>488</v>
      </c>
      <c r="C108" s="207" t="s">
        <v>489</v>
      </c>
      <c r="D108" s="208">
        <v>1656</v>
      </c>
      <c r="E108" s="208">
        <v>304</v>
      </c>
      <c r="F108" s="208">
        <v>105</v>
      </c>
      <c r="G108" s="208">
        <v>33</v>
      </c>
      <c r="H108" s="208">
        <v>32</v>
      </c>
      <c r="I108" s="208">
        <v>1</v>
      </c>
      <c r="J108" s="208">
        <v>72</v>
      </c>
      <c r="K108" s="208">
        <v>1</v>
      </c>
      <c r="L108" s="208">
        <v>38</v>
      </c>
      <c r="M108" s="208">
        <v>37</v>
      </c>
      <c r="N108" s="208">
        <v>1</v>
      </c>
      <c r="O108" s="208">
        <v>32</v>
      </c>
      <c r="P108" s="208">
        <v>12</v>
      </c>
      <c r="Q108" s="208">
        <v>20</v>
      </c>
      <c r="R108" s="208">
        <v>1</v>
      </c>
      <c r="S108" s="208">
        <v>199</v>
      </c>
      <c r="T108" s="208">
        <v>23</v>
      </c>
      <c r="U108" s="208">
        <v>2</v>
      </c>
      <c r="V108" s="208">
        <v>21</v>
      </c>
      <c r="W108" s="208">
        <v>176</v>
      </c>
      <c r="X108" s="208">
        <v>2</v>
      </c>
      <c r="Y108" s="208">
        <v>8</v>
      </c>
      <c r="Z108" s="208">
        <v>5</v>
      </c>
      <c r="AA108" s="208">
        <v>12</v>
      </c>
      <c r="AB108" s="208">
        <v>38</v>
      </c>
      <c r="AC108" s="208">
        <v>30</v>
      </c>
      <c r="AD108" s="208">
        <v>79</v>
      </c>
      <c r="AE108" s="208">
        <v>2</v>
      </c>
      <c r="AF108" s="208">
        <v>1261</v>
      </c>
      <c r="AG108" s="208">
        <v>959</v>
      </c>
      <c r="AH108" s="208">
        <v>461</v>
      </c>
      <c r="AI108" s="208">
        <v>439</v>
      </c>
      <c r="AJ108" s="208">
        <v>345</v>
      </c>
      <c r="AK108" s="208">
        <v>152</v>
      </c>
      <c r="AL108" s="208">
        <v>12</v>
      </c>
      <c r="AM108" s="208">
        <v>34</v>
      </c>
      <c r="AN108" s="208">
        <v>113</v>
      </c>
      <c r="AO108" s="208">
        <v>31</v>
      </c>
      <c r="AP108" s="208">
        <v>1</v>
      </c>
      <c r="AQ108" s="208">
        <v>2</v>
      </c>
      <c r="AR108" s="208">
        <v>94</v>
      </c>
      <c r="AS108" s="208">
        <v>85</v>
      </c>
      <c r="AT108" s="208">
        <v>63</v>
      </c>
      <c r="AU108" s="208">
        <v>13</v>
      </c>
      <c r="AV108" s="208">
        <v>8</v>
      </c>
      <c r="AW108" s="208">
        <v>1</v>
      </c>
      <c r="AX108" s="208">
        <v>9</v>
      </c>
      <c r="AY108" s="208">
        <v>7</v>
      </c>
      <c r="AZ108" s="208">
        <v>2</v>
      </c>
      <c r="BA108" s="208">
        <v>22</v>
      </c>
      <c r="BB108" s="208">
        <v>458</v>
      </c>
      <c r="BC108" s="208">
        <v>159</v>
      </c>
      <c r="BD108" s="208">
        <v>89</v>
      </c>
      <c r="BE108" s="208">
        <v>23</v>
      </c>
      <c r="BF108" s="208">
        <v>7</v>
      </c>
      <c r="BG108" s="208">
        <v>40</v>
      </c>
      <c r="BH108" s="208">
        <v>119</v>
      </c>
      <c r="BI108" s="208">
        <v>51</v>
      </c>
      <c r="BJ108" s="208">
        <v>11</v>
      </c>
      <c r="BK108" s="208">
        <v>16</v>
      </c>
      <c r="BL108" s="208">
        <v>44</v>
      </c>
      <c r="BM108" s="208">
        <v>58</v>
      </c>
      <c r="BN108" s="208">
        <v>40</v>
      </c>
      <c r="BO108" s="208">
        <v>302</v>
      </c>
      <c r="BP108" s="208">
        <v>85</v>
      </c>
      <c r="BQ108" s="208">
        <v>34</v>
      </c>
      <c r="BR108" s="208">
        <v>3</v>
      </c>
      <c r="BS108" s="208">
        <v>47</v>
      </c>
      <c r="BT108" s="208">
        <v>31</v>
      </c>
      <c r="BU108" s="208">
        <v>102</v>
      </c>
    </row>
    <row r="109" spans="1:73" ht="16" customHeight="1" x14ac:dyDescent="0.55000000000000004">
      <c r="A109" s="218">
        <v>104</v>
      </c>
      <c r="B109" s="203" t="s">
        <v>490</v>
      </c>
      <c r="C109" s="207" t="s">
        <v>491</v>
      </c>
      <c r="D109" s="208">
        <v>0</v>
      </c>
      <c r="E109" s="208">
        <v>0</v>
      </c>
      <c r="F109" s="208">
        <v>0</v>
      </c>
      <c r="G109" s="208">
        <v>0</v>
      </c>
      <c r="H109" s="208">
        <v>0</v>
      </c>
      <c r="I109" s="208">
        <v>0</v>
      </c>
      <c r="J109" s="208">
        <v>0</v>
      </c>
      <c r="K109" s="208">
        <v>0</v>
      </c>
      <c r="L109" s="208">
        <v>0</v>
      </c>
      <c r="M109" s="208">
        <v>0</v>
      </c>
      <c r="N109" s="208">
        <v>0</v>
      </c>
      <c r="O109" s="208">
        <v>0</v>
      </c>
      <c r="P109" s="208">
        <v>0</v>
      </c>
      <c r="Q109" s="208">
        <v>0</v>
      </c>
      <c r="R109" s="208">
        <v>0</v>
      </c>
      <c r="S109" s="208">
        <v>0</v>
      </c>
      <c r="T109" s="208">
        <v>0</v>
      </c>
      <c r="U109" s="208">
        <v>0</v>
      </c>
      <c r="V109" s="208">
        <v>0</v>
      </c>
      <c r="W109" s="208">
        <v>0</v>
      </c>
      <c r="X109" s="208">
        <v>0</v>
      </c>
      <c r="Y109" s="208">
        <v>0</v>
      </c>
      <c r="Z109" s="208">
        <v>0</v>
      </c>
      <c r="AA109" s="208">
        <v>0</v>
      </c>
      <c r="AB109" s="208">
        <v>0</v>
      </c>
      <c r="AC109" s="208">
        <v>0</v>
      </c>
      <c r="AD109" s="208">
        <v>0</v>
      </c>
      <c r="AE109" s="208">
        <v>0</v>
      </c>
      <c r="AF109" s="208">
        <v>0</v>
      </c>
      <c r="AG109" s="208">
        <v>0</v>
      </c>
      <c r="AH109" s="208">
        <v>0</v>
      </c>
      <c r="AI109" s="208">
        <v>0</v>
      </c>
      <c r="AJ109" s="208">
        <v>0</v>
      </c>
      <c r="AK109" s="208">
        <v>0</v>
      </c>
      <c r="AL109" s="208">
        <v>0</v>
      </c>
      <c r="AM109" s="208">
        <v>0</v>
      </c>
      <c r="AN109" s="208">
        <v>0</v>
      </c>
      <c r="AO109" s="208">
        <v>0</v>
      </c>
      <c r="AP109" s="208">
        <v>0</v>
      </c>
      <c r="AQ109" s="208">
        <v>0</v>
      </c>
      <c r="AR109" s="208">
        <v>0</v>
      </c>
      <c r="AS109" s="208">
        <v>0</v>
      </c>
      <c r="AT109" s="208">
        <v>0</v>
      </c>
      <c r="AU109" s="208">
        <v>0</v>
      </c>
      <c r="AV109" s="208">
        <v>0</v>
      </c>
      <c r="AW109" s="208">
        <v>0</v>
      </c>
      <c r="AX109" s="208">
        <v>0</v>
      </c>
      <c r="AY109" s="208">
        <v>0</v>
      </c>
      <c r="AZ109" s="208">
        <v>0</v>
      </c>
      <c r="BA109" s="208">
        <v>0</v>
      </c>
      <c r="BB109" s="208">
        <v>0</v>
      </c>
      <c r="BC109" s="208">
        <v>0</v>
      </c>
      <c r="BD109" s="208">
        <v>0</v>
      </c>
      <c r="BE109" s="208">
        <v>0</v>
      </c>
      <c r="BF109" s="208">
        <v>0</v>
      </c>
      <c r="BG109" s="208">
        <v>0</v>
      </c>
      <c r="BH109" s="208">
        <v>0</v>
      </c>
      <c r="BI109" s="208">
        <v>0</v>
      </c>
      <c r="BJ109" s="208">
        <v>0</v>
      </c>
      <c r="BK109" s="208">
        <v>0</v>
      </c>
      <c r="BL109" s="208">
        <v>0</v>
      </c>
      <c r="BM109" s="208">
        <v>0</v>
      </c>
      <c r="BN109" s="208">
        <v>0</v>
      </c>
      <c r="BO109" s="208">
        <v>0</v>
      </c>
      <c r="BP109" s="208">
        <v>0</v>
      </c>
      <c r="BQ109" s="208">
        <v>0</v>
      </c>
      <c r="BR109" s="208">
        <v>0</v>
      </c>
      <c r="BS109" s="208">
        <v>0</v>
      </c>
      <c r="BT109" s="208">
        <v>0</v>
      </c>
      <c r="BU109" s="208">
        <v>0</v>
      </c>
    </row>
    <row r="110" spans="1:73" ht="16" customHeight="1" x14ac:dyDescent="0.55000000000000004">
      <c r="A110" s="218">
        <v>105</v>
      </c>
      <c r="B110" s="203" t="s">
        <v>492</v>
      </c>
      <c r="C110" s="207" t="s">
        <v>314</v>
      </c>
      <c r="D110" s="208">
        <v>13243</v>
      </c>
      <c r="E110" s="208">
        <v>5495</v>
      </c>
      <c r="F110" s="208">
        <v>2474</v>
      </c>
      <c r="G110" s="208">
        <v>1097</v>
      </c>
      <c r="H110" s="208">
        <v>1059</v>
      </c>
      <c r="I110" s="208">
        <v>38</v>
      </c>
      <c r="J110" s="208">
        <v>1377</v>
      </c>
      <c r="K110" s="208">
        <v>18</v>
      </c>
      <c r="L110" s="208">
        <v>716</v>
      </c>
      <c r="M110" s="208">
        <v>702</v>
      </c>
      <c r="N110" s="208">
        <v>14</v>
      </c>
      <c r="O110" s="208">
        <v>629</v>
      </c>
      <c r="P110" s="208">
        <v>239</v>
      </c>
      <c r="Q110" s="208">
        <v>390</v>
      </c>
      <c r="R110" s="208">
        <v>14</v>
      </c>
      <c r="S110" s="208">
        <v>3021</v>
      </c>
      <c r="T110" s="208">
        <v>133</v>
      </c>
      <c r="U110" s="208">
        <v>11</v>
      </c>
      <c r="V110" s="208">
        <v>122</v>
      </c>
      <c r="W110" s="208">
        <v>2888</v>
      </c>
      <c r="X110" s="208">
        <v>31</v>
      </c>
      <c r="Y110" s="208">
        <v>131</v>
      </c>
      <c r="Z110" s="208">
        <v>74</v>
      </c>
      <c r="AA110" s="208">
        <v>193</v>
      </c>
      <c r="AB110" s="208">
        <v>627</v>
      </c>
      <c r="AC110" s="208">
        <v>491</v>
      </c>
      <c r="AD110" s="208">
        <v>1300</v>
      </c>
      <c r="AE110" s="208">
        <v>41</v>
      </c>
      <c r="AF110" s="208">
        <v>6998</v>
      </c>
      <c r="AG110" s="208">
        <v>4020</v>
      </c>
      <c r="AH110" s="208">
        <v>2181</v>
      </c>
      <c r="AI110" s="208">
        <v>2078</v>
      </c>
      <c r="AJ110" s="208">
        <v>1651</v>
      </c>
      <c r="AK110" s="208">
        <v>746</v>
      </c>
      <c r="AL110" s="208">
        <v>55</v>
      </c>
      <c r="AM110" s="208">
        <v>152</v>
      </c>
      <c r="AN110" s="208">
        <v>554</v>
      </c>
      <c r="AO110" s="208">
        <v>133</v>
      </c>
      <c r="AP110" s="208">
        <v>4</v>
      </c>
      <c r="AQ110" s="208">
        <v>7</v>
      </c>
      <c r="AR110" s="208">
        <v>427</v>
      </c>
      <c r="AS110" s="208">
        <v>386</v>
      </c>
      <c r="AT110" s="208">
        <v>285</v>
      </c>
      <c r="AU110" s="208">
        <v>59</v>
      </c>
      <c r="AV110" s="208">
        <v>37</v>
      </c>
      <c r="AW110" s="208">
        <v>5</v>
      </c>
      <c r="AX110" s="208">
        <v>41</v>
      </c>
      <c r="AY110" s="208">
        <v>33</v>
      </c>
      <c r="AZ110" s="208">
        <v>8</v>
      </c>
      <c r="BA110" s="208">
        <v>103</v>
      </c>
      <c r="BB110" s="208">
        <v>1802</v>
      </c>
      <c r="BC110" s="208">
        <v>360</v>
      </c>
      <c r="BD110" s="208">
        <v>206</v>
      </c>
      <c r="BE110" s="208">
        <v>47</v>
      </c>
      <c r="BF110" s="208">
        <v>24</v>
      </c>
      <c r="BG110" s="208">
        <v>83</v>
      </c>
      <c r="BH110" s="208">
        <v>962</v>
      </c>
      <c r="BI110" s="208">
        <v>108</v>
      </c>
      <c r="BJ110" s="208">
        <v>35</v>
      </c>
      <c r="BK110" s="208">
        <v>117</v>
      </c>
      <c r="BL110" s="208">
        <v>99</v>
      </c>
      <c r="BM110" s="208">
        <v>121</v>
      </c>
      <c r="BN110" s="208">
        <v>37</v>
      </c>
      <c r="BO110" s="208">
        <v>2978</v>
      </c>
      <c r="BP110" s="208">
        <v>348</v>
      </c>
      <c r="BQ110" s="208">
        <v>286</v>
      </c>
      <c r="BR110" s="208">
        <v>27</v>
      </c>
      <c r="BS110" s="208">
        <v>781</v>
      </c>
      <c r="BT110" s="208">
        <v>406</v>
      </c>
      <c r="BU110" s="208">
        <v>1130</v>
      </c>
    </row>
    <row r="111" spans="1:73" ht="16" customHeight="1" x14ac:dyDescent="0.55000000000000004">
      <c r="A111" s="218">
        <v>106</v>
      </c>
      <c r="B111" s="203" t="s">
        <v>493</v>
      </c>
      <c r="C111" s="207" t="s">
        <v>318</v>
      </c>
      <c r="D111" s="208">
        <v>53549</v>
      </c>
      <c r="E111" s="208">
        <v>18705</v>
      </c>
      <c r="F111" s="208">
        <v>13349</v>
      </c>
      <c r="G111" s="208">
        <v>11288</v>
      </c>
      <c r="H111" s="208">
        <v>10567</v>
      </c>
      <c r="I111" s="208">
        <v>721</v>
      </c>
      <c r="J111" s="208">
        <v>2061</v>
      </c>
      <c r="K111" s="208">
        <v>30</v>
      </c>
      <c r="L111" s="208">
        <v>1110</v>
      </c>
      <c r="M111" s="208">
        <v>1074</v>
      </c>
      <c r="N111" s="208">
        <v>36</v>
      </c>
      <c r="O111" s="208">
        <v>897</v>
      </c>
      <c r="P111" s="208">
        <v>319</v>
      </c>
      <c r="Q111" s="208">
        <v>578</v>
      </c>
      <c r="R111" s="208">
        <v>24</v>
      </c>
      <c r="S111" s="208">
        <v>5356</v>
      </c>
      <c r="T111" s="208">
        <v>1737</v>
      </c>
      <c r="U111" s="208">
        <v>112</v>
      </c>
      <c r="V111" s="208">
        <v>1625</v>
      </c>
      <c r="W111" s="208">
        <v>3619</v>
      </c>
      <c r="X111" s="208">
        <v>52</v>
      </c>
      <c r="Y111" s="208">
        <v>169</v>
      </c>
      <c r="Z111" s="208">
        <v>80</v>
      </c>
      <c r="AA111" s="208">
        <v>346</v>
      </c>
      <c r="AB111" s="208">
        <v>824</v>
      </c>
      <c r="AC111" s="208">
        <v>574</v>
      </c>
      <c r="AD111" s="208">
        <v>1497</v>
      </c>
      <c r="AE111" s="208">
        <v>77</v>
      </c>
      <c r="AF111" s="208">
        <v>34651</v>
      </c>
      <c r="AG111" s="208">
        <v>30861</v>
      </c>
      <c r="AH111" s="208">
        <v>19209</v>
      </c>
      <c r="AI111" s="208">
        <v>19038</v>
      </c>
      <c r="AJ111" s="208">
        <v>16256</v>
      </c>
      <c r="AK111" s="208">
        <v>7027</v>
      </c>
      <c r="AL111" s="208">
        <v>330</v>
      </c>
      <c r="AM111" s="208">
        <v>931</v>
      </c>
      <c r="AN111" s="208">
        <v>5458</v>
      </c>
      <c r="AO111" s="208">
        <v>2370</v>
      </c>
      <c r="AP111" s="208">
        <v>43</v>
      </c>
      <c r="AQ111" s="208">
        <v>97</v>
      </c>
      <c r="AR111" s="208">
        <v>2782</v>
      </c>
      <c r="AS111" s="208">
        <v>2479</v>
      </c>
      <c r="AT111" s="208">
        <v>2009</v>
      </c>
      <c r="AU111" s="208">
        <v>263</v>
      </c>
      <c r="AV111" s="208">
        <v>145</v>
      </c>
      <c r="AW111" s="208">
        <v>62</v>
      </c>
      <c r="AX111" s="208">
        <v>303</v>
      </c>
      <c r="AY111" s="208">
        <v>230</v>
      </c>
      <c r="AZ111" s="208">
        <v>73</v>
      </c>
      <c r="BA111" s="208">
        <v>171</v>
      </c>
      <c r="BB111" s="208">
        <v>11385</v>
      </c>
      <c r="BC111" s="208">
        <v>3845</v>
      </c>
      <c r="BD111" s="208">
        <v>2330</v>
      </c>
      <c r="BE111" s="208">
        <v>734</v>
      </c>
      <c r="BF111" s="208">
        <v>225</v>
      </c>
      <c r="BG111" s="208">
        <v>556</v>
      </c>
      <c r="BH111" s="208">
        <v>3141</v>
      </c>
      <c r="BI111" s="208">
        <v>1516</v>
      </c>
      <c r="BJ111" s="208">
        <v>206</v>
      </c>
      <c r="BK111" s="208">
        <v>286</v>
      </c>
      <c r="BL111" s="208">
        <v>311</v>
      </c>
      <c r="BM111" s="208">
        <v>2080</v>
      </c>
      <c r="BN111" s="208">
        <v>267</v>
      </c>
      <c r="BO111" s="208">
        <v>3790</v>
      </c>
      <c r="BP111" s="208">
        <v>2339</v>
      </c>
      <c r="BQ111" s="208">
        <v>328</v>
      </c>
      <c r="BR111" s="208">
        <v>74</v>
      </c>
      <c r="BS111" s="208">
        <v>234</v>
      </c>
      <c r="BT111" s="208">
        <v>221</v>
      </c>
      <c r="BU111" s="208">
        <v>594</v>
      </c>
    </row>
    <row r="112" spans="1:73" ht="16" customHeight="1" x14ac:dyDescent="0.55000000000000004">
      <c r="A112" s="218">
        <v>107</v>
      </c>
      <c r="B112" s="203" t="s">
        <v>494</v>
      </c>
      <c r="C112" s="207" t="s">
        <v>319</v>
      </c>
      <c r="D112" s="208">
        <v>786015</v>
      </c>
      <c r="E112" s="208">
        <v>497138</v>
      </c>
      <c r="F112" s="208">
        <v>254237</v>
      </c>
      <c r="G112" s="208">
        <v>169827</v>
      </c>
      <c r="H112" s="208">
        <v>166239</v>
      </c>
      <c r="I112" s="208">
        <v>3588</v>
      </c>
      <c r="J112" s="208">
        <v>84410</v>
      </c>
      <c r="K112" s="208">
        <v>1203</v>
      </c>
      <c r="L112" s="208">
        <v>51889</v>
      </c>
      <c r="M112" s="208">
        <v>51024</v>
      </c>
      <c r="N112" s="208">
        <v>865</v>
      </c>
      <c r="O112" s="208">
        <v>30663</v>
      </c>
      <c r="P112" s="208">
        <v>19308</v>
      </c>
      <c r="Q112" s="208">
        <v>11355</v>
      </c>
      <c r="R112" s="208">
        <v>655</v>
      </c>
      <c r="S112" s="208">
        <v>242901</v>
      </c>
      <c r="T112" s="208">
        <v>3506</v>
      </c>
      <c r="U112" s="208">
        <v>227</v>
      </c>
      <c r="V112" s="208">
        <v>3279</v>
      </c>
      <c r="W112" s="208">
        <v>239395</v>
      </c>
      <c r="X112" s="208">
        <v>4877</v>
      </c>
      <c r="Y112" s="208">
        <v>10697</v>
      </c>
      <c r="Z112" s="208">
        <v>9426</v>
      </c>
      <c r="AA112" s="208">
        <v>19800</v>
      </c>
      <c r="AB112" s="208">
        <v>46734</v>
      </c>
      <c r="AC112" s="208">
        <v>43745</v>
      </c>
      <c r="AD112" s="208">
        <v>95790</v>
      </c>
      <c r="AE112" s="208">
        <v>8326</v>
      </c>
      <c r="AF112" s="208">
        <v>137648</v>
      </c>
      <c r="AG112" s="208">
        <v>62514</v>
      </c>
      <c r="AH112" s="208">
        <v>37824</v>
      </c>
      <c r="AI112" s="208">
        <v>37749</v>
      </c>
      <c r="AJ112" s="208">
        <v>27023</v>
      </c>
      <c r="AK112" s="208">
        <v>12892</v>
      </c>
      <c r="AL112" s="208">
        <v>458</v>
      </c>
      <c r="AM112" s="208">
        <v>2237</v>
      </c>
      <c r="AN112" s="208">
        <v>11003</v>
      </c>
      <c r="AO112" s="208">
        <v>372</v>
      </c>
      <c r="AP112" s="208">
        <v>2</v>
      </c>
      <c r="AQ112" s="208">
        <v>59</v>
      </c>
      <c r="AR112" s="208">
        <v>10726</v>
      </c>
      <c r="AS112" s="208">
        <v>10173</v>
      </c>
      <c r="AT112" s="208">
        <v>9451</v>
      </c>
      <c r="AU112" s="208">
        <v>415</v>
      </c>
      <c r="AV112" s="208">
        <v>214</v>
      </c>
      <c r="AW112" s="208">
        <v>93</v>
      </c>
      <c r="AX112" s="208">
        <v>553</v>
      </c>
      <c r="AY112" s="208">
        <v>441</v>
      </c>
      <c r="AZ112" s="208">
        <v>112</v>
      </c>
      <c r="BA112" s="208">
        <v>75</v>
      </c>
      <c r="BB112" s="208">
        <v>24634</v>
      </c>
      <c r="BC112" s="208">
        <v>5586</v>
      </c>
      <c r="BD112" s="208">
        <v>2454</v>
      </c>
      <c r="BE112" s="208">
        <v>1588</v>
      </c>
      <c r="BF112" s="208">
        <v>329</v>
      </c>
      <c r="BG112" s="208">
        <v>1215</v>
      </c>
      <c r="BH112" s="208">
        <v>8089</v>
      </c>
      <c r="BI112" s="208">
        <v>6478</v>
      </c>
      <c r="BJ112" s="208">
        <v>616</v>
      </c>
      <c r="BK112" s="208">
        <v>488</v>
      </c>
      <c r="BL112" s="208">
        <v>234</v>
      </c>
      <c r="BM112" s="208">
        <v>3143</v>
      </c>
      <c r="BN112" s="208">
        <v>56</v>
      </c>
      <c r="BO112" s="208">
        <v>75134</v>
      </c>
      <c r="BP112" s="208">
        <v>17542</v>
      </c>
      <c r="BQ112" s="208">
        <v>10616</v>
      </c>
      <c r="BR112" s="208">
        <v>2358</v>
      </c>
      <c r="BS112" s="208">
        <v>10822</v>
      </c>
      <c r="BT112" s="208">
        <v>11427</v>
      </c>
      <c r="BU112" s="208">
        <v>22369</v>
      </c>
    </row>
    <row r="113" spans="1:73" ht="16" customHeight="1" x14ac:dyDescent="0.55000000000000004">
      <c r="A113" s="218">
        <v>108</v>
      </c>
      <c r="B113" s="203" t="s">
        <v>495</v>
      </c>
      <c r="C113" s="207" t="s">
        <v>25</v>
      </c>
      <c r="D113" s="208">
        <v>30232212</v>
      </c>
      <c r="E113" s="208">
        <v>15877275</v>
      </c>
      <c r="F113" s="208">
        <v>8759477</v>
      </c>
      <c r="G113" s="208">
        <v>4591585</v>
      </c>
      <c r="H113" s="208">
        <v>4436651</v>
      </c>
      <c r="I113" s="208">
        <v>154934</v>
      </c>
      <c r="J113" s="208">
        <v>4167892</v>
      </c>
      <c r="K113" s="208">
        <v>52777</v>
      </c>
      <c r="L113" s="208">
        <v>2169846</v>
      </c>
      <c r="M113" s="208">
        <v>2123942</v>
      </c>
      <c r="N113" s="208">
        <v>45904</v>
      </c>
      <c r="O113" s="208">
        <v>1900947</v>
      </c>
      <c r="P113" s="208">
        <v>718624</v>
      </c>
      <c r="Q113" s="208">
        <v>1182323</v>
      </c>
      <c r="R113" s="208">
        <v>44322</v>
      </c>
      <c r="S113" s="208">
        <v>7117798</v>
      </c>
      <c r="T113" s="208">
        <v>385109</v>
      </c>
      <c r="U113" s="208">
        <v>30201</v>
      </c>
      <c r="V113" s="208">
        <v>354908</v>
      </c>
      <c r="W113" s="208">
        <v>6732689</v>
      </c>
      <c r="X113" s="208">
        <v>68468</v>
      </c>
      <c r="Y113" s="208">
        <v>331841</v>
      </c>
      <c r="Z113" s="208">
        <v>169689</v>
      </c>
      <c r="AA113" s="208">
        <v>447726</v>
      </c>
      <c r="AB113" s="208">
        <v>1435299</v>
      </c>
      <c r="AC113" s="208">
        <v>1205083</v>
      </c>
      <c r="AD113" s="208">
        <v>2980789</v>
      </c>
      <c r="AE113" s="208">
        <v>93794</v>
      </c>
      <c r="AF113" s="208">
        <v>10237117</v>
      </c>
      <c r="AG113" s="208">
        <v>6242161</v>
      </c>
      <c r="AH113" s="208">
        <v>3234867</v>
      </c>
      <c r="AI113" s="208">
        <v>3141147</v>
      </c>
      <c r="AJ113" s="208">
        <v>2504192</v>
      </c>
      <c r="AK113" s="208">
        <v>1115388</v>
      </c>
      <c r="AL113" s="208">
        <v>72147</v>
      </c>
      <c r="AM113" s="208">
        <v>244365</v>
      </c>
      <c r="AN113" s="208">
        <v>835205</v>
      </c>
      <c r="AO113" s="208">
        <v>220020</v>
      </c>
      <c r="AP113" s="208">
        <v>6100</v>
      </c>
      <c r="AQ113" s="208">
        <v>10967</v>
      </c>
      <c r="AR113" s="208">
        <v>636955</v>
      </c>
      <c r="AS113" s="208">
        <v>583655</v>
      </c>
      <c r="AT113" s="208">
        <v>464381</v>
      </c>
      <c r="AU113" s="208">
        <v>61863</v>
      </c>
      <c r="AV113" s="208">
        <v>48794</v>
      </c>
      <c r="AW113" s="208">
        <v>8617</v>
      </c>
      <c r="AX113" s="208">
        <v>53300</v>
      </c>
      <c r="AY113" s="208">
        <v>42915</v>
      </c>
      <c r="AZ113" s="208">
        <v>10385</v>
      </c>
      <c r="BA113" s="208">
        <v>93720</v>
      </c>
      <c r="BB113" s="208">
        <v>2533410</v>
      </c>
      <c r="BC113" s="208">
        <v>874334</v>
      </c>
      <c r="BD113" s="208">
        <v>492905</v>
      </c>
      <c r="BE113" s="208">
        <v>134117</v>
      </c>
      <c r="BF113" s="208">
        <v>37658</v>
      </c>
      <c r="BG113" s="208">
        <v>209654</v>
      </c>
      <c r="BH113" s="208">
        <v>737185</v>
      </c>
      <c r="BI113" s="208">
        <v>284102</v>
      </c>
      <c r="BJ113" s="208">
        <v>60269</v>
      </c>
      <c r="BK113" s="208">
        <v>94519</v>
      </c>
      <c r="BL113" s="208">
        <v>200847</v>
      </c>
      <c r="BM113" s="208">
        <v>282154</v>
      </c>
      <c r="BN113" s="208">
        <v>473884</v>
      </c>
      <c r="BO113" s="208">
        <v>3994956</v>
      </c>
      <c r="BP113" s="208">
        <v>831432</v>
      </c>
      <c r="BQ113" s="208">
        <v>334713</v>
      </c>
      <c r="BR113" s="208">
        <v>71410</v>
      </c>
      <c r="BS113" s="208">
        <v>724278</v>
      </c>
      <c r="BT113" s="208">
        <v>479839</v>
      </c>
      <c r="BU113" s="208">
        <v>1553284</v>
      </c>
    </row>
    <row r="114" spans="1:73" ht="16" customHeight="1" x14ac:dyDescent="0.55000000000000004">
      <c r="A114" s="218">
        <v>109</v>
      </c>
      <c r="B114" s="203" t="s">
        <v>496</v>
      </c>
      <c r="C114" s="207" t="s">
        <v>9</v>
      </c>
      <c r="D114" s="208">
        <v>1196129</v>
      </c>
      <c r="E114" s="208">
        <v>719800</v>
      </c>
      <c r="F114" s="208">
        <v>425616</v>
      </c>
      <c r="G114" s="208">
        <v>240330</v>
      </c>
      <c r="H114" s="208">
        <v>234224</v>
      </c>
      <c r="I114" s="208">
        <v>6106</v>
      </c>
      <c r="J114" s="208">
        <v>185286</v>
      </c>
      <c r="K114" s="208">
        <v>3096</v>
      </c>
      <c r="L114" s="208">
        <v>114958</v>
      </c>
      <c r="M114" s="208">
        <v>113289</v>
      </c>
      <c r="N114" s="208">
        <v>1669</v>
      </c>
      <c r="O114" s="208">
        <v>65732</v>
      </c>
      <c r="P114" s="208">
        <v>33457</v>
      </c>
      <c r="Q114" s="208">
        <v>32275</v>
      </c>
      <c r="R114" s="208">
        <v>1500</v>
      </c>
      <c r="S114" s="208">
        <v>294184</v>
      </c>
      <c r="T114" s="208">
        <v>17063</v>
      </c>
      <c r="U114" s="208">
        <v>1106</v>
      </c>
      <c r="V114" s="208">
        <v>15957</v>
      </c>
      <c r="W114" s="208">
        <v>277121</v>
      </c>
      <c r="X114" s="208">
        <v>3940</v>
      </c>
      <c r="Y114" s="208">
        <v>13361</v>
      </c>
      <c r="Z114" s="208">
        <v>6230</v>
      </c>
      <c r="AA114" s="208">
        <v>26051</v>
      </c>
      <c r="AB114" s="208">
        <v>62772</v>
      </c>
      <c r="AC114" s="208">
        <v>45117</v>
      </c>
      <c r="AD114" s="208">
        <v>116356</v>
      </c>
      <c r="AE114" s="208">
        <v>3294</v>
      </c>
      <c r="AF114" s="208">
        <v>358847</v>
      </c>
      <c r="AG114" s="208">
        <v>253113</v>
      </c>
      <c r="AH114" s="208">
        <v>138830</v>
      </c>
      <c r="AI114" s="208">
        <v>135108</v>
      </c>
      <c r="AJ114" s="208">
        <v>114157</v>
      </c>
      <c r="AK114" s="208">
        <v>52790</v>
      </c>
      <c r="AL114" s="208">
        <v>2519</v>
      </c>
      <c r="AM114" s="208">
        <v>6767</v>
      </c>
      <c r="AN114" s="208">
        <v>42882</v>
      </c>
      <c r="AO114" s="208">
        <v>8677</v>
      </c>
      <c r="AP114" s="208">
        <v>158</v>
      </c>
      <c r="AQ114" s="208">
        <v>364</v>
      </c>
      <c r="AR114" s="208">
        <v>20951</v>
      </c>
      <c r="AS114" s="208">
        <v>18685</v>
      </c>
      <c r="AT114" s="208">
        <v>14987</v>
      </c>
      <c r="AU114" s="208">
        <v>2082</v>
      </c>
      <c r="AV114" s="208">
        <v>1251</v>
      </c>
      <c r="AW114" s="208">
        <v>365</v>
      </c>
      <c r="AX114" s="208">
        <v>2266</v>
      </c>
      <c r="AY114" s="208">
        <v>1823</v>
      </c>
      <c r="AZ114" s="208">
        <v>443</v>
      </c>
      <c r="BA114" s="208">
        <v>3722</v>
      </c>
      <c r="BB114" s="208">
        <v>104279</v>
      </c>
      <c r="BC114" s="208">
        <v>36369</v>
      </c>
      <c r="BD114" s="208">
        <v>22904</v>
      </c>
      <c r="BE114" s="208">
        <v>4576</v>
      </c>
      <c r="BF114" s="208">
        <v>1716</v>
      </c>
      <c r="BG114" s="208">
        <v>7173</v>
      </c>
      <c r="BH114" s="208">
        <v>29670</v>
      </c>
      <c r="BI114" s="208">
        <v>13847</v>
      </c>
      <c r="BJ114" s="208">
        <v>1836</v>
      </c>
      <c r="BK114" s="208">
        <v>2551</v>
      </c>
      <c r="BL114" s="208">
        <v>10177</v>
      </c>
      <c r="BM114" s="208">
        <v>9829</v>
      </c>
      <c r="BN114" s="208">
        <v>10004</v>
      </c>
      <c r="BO114" s="208">
        <v>105734</v>
      </c>
      <c r="BP114" s="208">
        <v>25883</v>
      </c>
      <c r="BQ114" s="208">
        <v>9151</v>
      </c>
      <c r="BR114" s="208">
        <v>3137</v>
      </c>
      <c r="BS114" s="208">
        <v>11557</v>
      </c>
      <c r="BT114" s="208">
        <v>14169</v>
      </c>
      <c r="BU114" s="208">
        <v>41837</v>
      </c>
    </row>
    <row r="115" spans="1:73" ht="16" customHeight="1" x14ac:dyDescent="0.55000000000000004">
      <c r="A115" s="218">
        <v>110</v>
      </c>
      <c r="B115" s="203" t="s">
        <v>497</v>
      </c>
      <c r="C115" s="207" t="s">
        <v>10</v>
      </c>
      <c r="D115" s="208">
        <v>20065431</v>
      </c>
      <c r="E115" s="208">
        <v>9822294</v>
      </c>
      <c r="F115" s="208">
        <v>5560777</v>
      </c>
      <c r="G115" s="208">
        <v>3176458</v>
      </c>
      <c r="H115" s="208">
        <v>3108325</v>
      </c>
      <c r="I115" s="208">
        <v>68133</v>
      </c>
      <c r="J115" s="208">
        <v>2384319</v>
      </c>
      <c r="K115" s="208">
        <v>34528</v>
      </c>
      <c r="L115" s="208">
        <v>1508883</v>
      </c>
      <c r="M115" s="208">
        <v>1487936</v>
      </c>
      <c r="N115" s="208">
        <v>20947</v>
      </c>
      <c r="O115" s="208">
        <v>820914</v>
      </c>
      <c r="P115" s="208">
        <v>353979</v>
      </c>
      <c r="Q115" s="208">
        <v>466935</v>
      </c>
      <c r="R115" s="208">
        <v>19994</v>
      </c>
      <c r="S115" s="208">
        <v>4261517</v>
      </c>
      <c r="T115" s="208">
        <v>302289</v>
      </c>
      <c r="U115" s="208">
        <v>21991</v>
      </c>
      <c r="V115" s="208">
        <v>280298</v>
      </c>
      <c r="W115" s="208">
        <v>3959228</v>
      </c>
      <c r="X115" s="208">
        <v>32450</v>
      </c>
      <c r="Y115" s="208">
        <v>307303</v>
      </c>
      <c r="Z115" s="208">
        <v>85759</v>
      </c>
      <c r="AA115" s="208">
        <v>274942</v>
      </c>
      <c r="AB115" s="208">
        <v>546242</v>
      </c>
      <c r="AC115" s="208">
        <v>925635</v>
      </c>
      <c r="AD115" s="208">
        <v>1737668</v>
      </c>
      <c r="AE115" s="208">
        <v>49229</v>
      </c>
      <c r="AF115" s="208">
        <v>7703044</v>
      </c>
      <c r="AG115" s="208">
        <v>4160754</v>
      </c>
      <c r="AH115" s="208">
        <v>2166251</v>
      </c>
      <c r="AI115" s="208">
        <v>2095354</v>
      </c>
      <c r="AJ115" s="208">
        <v>1696539</v>
      </c>
      <c r="AK115" s="208">
        <v>708072</v>
      </c>
      <c r="AL115" s="208">
        <v>26400</v>
      </c>
      <c r="AM115" s="208">
        <v>134503</v>
      </c>
      <c r="AN115" s="208">
        <v>667089</v>
      </c>
      <c r="AO115" s="208">
        <v>152041</v>
      </c>
      <c r="AP115" s="208">
        <v>2540</v>
      </c>
      <c r="AQ115" s="208">
        <v>5894</v>
      </c>
      <c r="AR115" s="208">
        <v>398815</v>
      </c>
      <c r="AS115" s="208">
        <v>360071</v>
      </c>
      <c r="AT115" s="208">
        <v>298226</v>
      </c>
      <c r="AU115" s="208">
        <v>36444</v>
      </c>
      <c r="AV115" s="208">
        <v>15783</v>
      </c>
      <c r="AW115" s="208">
        <v>9618</v>
      </c>
      <c r="AX115" s="208">
        <v>38744</v>
      </c>
      <c r="AY115" s="208">
        <v>30127</v>
      </c>
      <c r="AZ115" s="208">
        <v>8617</v>
      </c>
      <c r="BA115" s="208">
        <v>70897</v>
      </c>
      <c r="BB115" s="208">
        <v>1624119</v>
      </c>
      <c r="BC115" s="208">
        <v>484473</v>
      </c>
      <c r="BD115" s="208">
        <v>297137</v>
      </c>
      <c r="BE115" s="208">
        <v>81599</v>
      </c>
      <c r="BF115" s="208">
        <v>20790</v>
      </c>
      <c r="BG115" s="208">
        <v>84947</v>
      </c>
      <c r="BH115" s="208">
        <v>471130</v>
      </c>
      <c r="BI115" s="208">
        <v>173227</v>
      </c>
      <c r="BJ115" s="208">
        <v>38718</v>
      </c>
      <c r="BK115" s="208">
        <v>103524</v>
      </c>
      <c r="BL115" s="208">
        <v>89427</v>
      </c>
      <c r="BM115" s="208">
        <v>263620</v>
      </c>
      <c r="BN115" s="208">
        <v>370384</v>
      </c>
      <c r="BO115" s="208">
        <v>3542290</v>
      </c>
      <c r="BP115" s="208">
        <v>790626</v>
      </c>
      <c r="BQ115" s="208">
        <v>390379</v>
      </c>
      <c r="BR115" s="208">
        <v>83198</v>
      </c>
      <c r="BS115" s="208">
        <v>414893</v>
      </c>
      <c r="BT115" s="208">
        <v>697927</v>
      </c>
      <c r="BU115" s="208">
        <v>1165267</v>
      </c>
    </row>
    <row r="116" spans="1:73" ht="16" customHeight="1" x14ac:dyDescent="0.55000000000000004">
      <c r="A116" s="218">
        <v>111</v>
      </c>
      <c r="B116" s="203" t="s">
        <v>498</v>
      </c>
      <c r="C116" s="207" t="s">
        <v>11</v>
      </c>
      <c r="D116" s="208">
        <v>1586091</v>
      </c>
      <c r="E116" s="208">
        <v>935407</v>
      </c>
      <c r="F116" s="208">
        <v>490314</v>
      </c>
      <c r="G116" s="208">
        <v>304843</v>
      </c>
      <c r="H116" s="208">
        <v>294779</v>
      </c>
      <c r="I116" s="208">
        <v>10064</v>
      </c>
      <c r="J116" s="208">
        <v>185471</v>
      </c>
      <c r="K116" s="208">
        <v>4302</v>
      </c>
      <c r="L116" s="208">
        <v>40450</v>
      </c>
      <c r="M116" s="208">
        <v>37549</v>
      </c>
      <c r="N116" s="208">
        <v>2901</v>
      </c>
      <c r="O116" s="208">
        <v>140292</v>
      </c>
      <c r="P116" s="208">
        <v>10076</v>
      </c>
      <c r="Q116" s="208">
        <v>130216</v>
      </c>
      <c r="R116" s="208">
        <v>427</v>
      </c>
      <c r="S116" s="208">
        <v>445093</v>
      </c>
      <c r="T116" s="208">
        <v>15621</v>
      </c>
      <c r="U116" s="208">
        <v>52</v>
      </c>
      <c r="V116" s="208">
        <v>15569</v>
      </c>
      <c r="W116" s="208">
        <v>429472</v>
      </c>
      <c r="X116" s="208">
        <v>1512</v>
      </c>
      <c r="Y116" s="208">
        <v>40335</v>
      </c>
      <c r="Z116" s="208">
        <v>22612</v>
      </c>
      <c r="AA116" s="208">
        <v>17901</v>
      </c>
      <c r="AB116" s="208">
        <v>172133</v>
      </c>
      <c r="AC116" s="208">
        <v>39804</v>
      </c>
      <c r="AD116" s="208">
        <v>119605</v>
      </c>
      <c r="AE116" s="208">
        <v>15570</v>
      </c>
      <c r="AF116" s="208">
        <v>378540</v>
      </c>
      <c r="AG116" s="208">
        <v>205454</v>
      </c>
      <c r="AH116" s="208">
        <v>67919</v>
      </c>
      <c r="AI116" s="208">
        <v>66698</v>
      </c>
      <c r="AJ116" s="208">
        <v>57304</v>
      </c>
      <c r="AK116" s="208">
        <v>25919</v>
      </c>
      <c r="AL116" s="208">
        <v>1209</v>
      </c>
      <c r="AM116" s="208">
        <v>3557</v>
      </c>
      <c r="AN116" s="208">
        <v>20677</v>
      </c>
      <c r="AO116" s="208">
        <v>5606</v>
      </c>
      <c r="AP116" s="208">
        <v>104</v>
      </c>
      <c r="AQ116" s="208">
        <v>232</v>
      </c>
      <c r="AR116" s="208">
        <v>9394</v>
      </c>
      <c r="AS116" s="208">
        <v>8314</v>
      </c>
      <c r="AT116" s="208">
        <v>6596</v>
      </c>
      <c r="AU116" s="208">
        <v>919</v>
      </c>
      <c r="AV116" s="208">
        <v>637</v>
      </c>
      <c r="AW116" s="208">
        <v>162</v>
      </c>
      <c r="AX116" s="208">
        <v>1080</v>
      </c>
      <c r="AY116" s="208">
        <v>878</v>
      </c>
      <c r="AZ116" s="208">
        <v>202</v>
      </c>
      <c r="BA116" s="208">
        <v>1221</v>
      </c>
      <c r="BB116" s="208">
        <v>133792</v>
      </c>
      <c r="BC116" s="208">
        <v>42719</v>
      </c>
      <c r="BD116" s="208">
        <v>26759</v>
      </c>
      <c r="BE116" s="208">
        <v>5149</v>
      </c>
      <c r="BF116" s="208">
        <v>2157</v>
      </c>
      <c r="BG116" s="208">
        <v>8654</v>
      </c>
      <c r="BH116" s="208">
        <v>46431</v>
      </c>
      <c r="BI116" s="208">
        <v>17114</v>
      </c>
      <c r="BJ116" s="208">
        <v>2403</v>
      </c>
      <c r="BK116" s="208">
        <v>4161</v>
      </c>
      <c r="BL116" s="208">
        <v>5885</v>
      </c>
      <c r="BM116" s="208">
        <v>15079</v>
      </c>
      <c r="BN116" s="208">
        <v>3743</v>
      </c>
      <c r="BO116" s="208">
        <v>173086</v>
      </c>
      <c r="BP116" s="208">
        <v>16346</v>
      </c>
      <c r="BQ116" s="208">
        <v>2445</v>
      </c>
      <c r="BR116" s="208">
        <v>1130</v>
      </c>
      <c r="BS116" s="208">
        <v>27363</v>
      </c>
      <c r="BT116" s="208">
        <v>27361</v>
      </c>
      <c r="BU116" s="208">
        <v>98441</v>
      </c>
    </row>
    <row r="117" spans="1:73" ht="16" customHeight="1" x14ac:dyDescent="0.55000000000000004">
      <c r="A117" s="218">
        <v>112</v>
      </c>
      <c r="B117" s="203" t="s">
        <v>499</v>
      </c>
      <c r="C117" s="207" t="s">
        <v>12</v>
      </c>
      <c r="D117" s="208">
        <v>2227175</v>
      </c>
      <c r="E117" s="208">
        <v>809789</v>
      </c>
      <c r="F117" s="208">
        <v>422464</v>
      </c>
      <c r="G117" s="208">
        <v>226432</v>
      </c>
      <c r="H117" s="208">
        <v>221608</v>
      </c>
      <c r="I117" s="208">
        <v>4824</v>
      </c>
      <c r="J117" s="208">
        <v>196032</v>
      </c>
      <c r="K117" s="208">
        <v>3354</v>
      </c>
      <c r="L117" s="208">
        <v>125651</v>
      </c>
      <c r="M117" s="208">
        <v>124257</v>
      </c>
      <c r="N117" s="208">
        <v>1394</v>
      </c>
      <c r="O117" s="208">
        <v>64988</v>
      </c>
      <c r="P117" s="208">
        <v>31449</v>
      </c>
      <c r="Q117" s="208">
        <v>33539</v>
      </c>
      <c r="R117" s="208">
        <v>2039</v>
      </c>
      <c r="S117" s="208">
        <v>387325</v>
      </c>
      <c r="T117" s="208">
        <v>21172</v>
      </c>
      <c r="U117" s="208">
        <v>2008</v>
      </c>
      <c r="V117" s="208">
        <v>19164</v>
      </c>
      <c r="W117" s="208">
        <v>366153</v>
      </c>
      <c r="X117" s="208">
        <v>4400</v>
      </c>
      <c r="Y117" s="208">
        <v>18835</v>
      </c>
      <c r="Z117" s="208">
        <v>12956</v>
      </c>
      <c r="AA117" s="208">
        <v>28858</v>
      </c>
      <c r="AB117" s="208">
        <v>75977</v>
      </c>
      <c r="AC117" s="208">
        <v>73505</v>
      </c>
      <c r="AD117" s="208">
        <v>146833</v>
      </c>
      <c r="AE117" s="208">
        <v>4789</v>
      </c>
      <c r="AF117" s="208">
        <v>1246009</v>
      </c>
      <c r="AG117" s="208">
        <v>914649</v>
      </c>
      <c r="AH117" s="208">
        <v>450527</v>
      </c>
      <c r="AI117" s="208">
        <v>444081</v>
      </c>
      <c r="AJ117" s="208">
        <v>356904</v>
      </c>
      <c r="AK117" s="208">
        <v>236125</v>
      </c>
      <c r="AL117" s="208">
        <v>3870</v>
      </c>
      <c r="AM117" s="208">
        <v>18476</v>
      </c>
      <c r="AN117" s="208">
        <v>64806</v>
      </c>
      <c r="AO117" s="208">
        <v>32493</v>
      </c>
      <c r="AP117" s="208">
        <v>295</v>
      </c>
      <c r="AQ117" s="208">
        <v>839</v>
      </c>
      <c r="AR117" s="208">
        <v>87177</v>
      </c>
      <c r="AS117" s="208">
        <v>80458</v>
      </c>
      <c r="AT117" s="208">
        <v>76643</v>
      </c>
      <c r="AU117" s="208">
        <v>950</v>
      </c>
      <c r="AV117" s="208">
        <v>2287</v>
      </c>
      <c r="AW117" s="208">
        <v>578</v>
      </c>
      <c r="AX117" s="208">
        <v>6719</v>
      </c>
      <c r="AY117" s="208">
        <v>5470</v>
      </c>
      <c r="AZ117" s="208">
        <v>1249</v>
      </c>
      <c r="BA117" s="208">
        <v>6446</v>
      </c>
      <c r="BB117" s="208">
        <v>398974</v>
      </c>
      <c r="BC117" s="208">
        <v>116662</v>
      </c>
      <c r="BD117" s="208">
        <v>85405</v>
      </c>
      <c r="BE117" s="208">
        <v>15778</v>
      </c>
      <c r="BF117" s="208">
        <v>4854</v>
      </c>
      <c r="BG117" s="208">
        <v>10625</v>
      </c>
      <c r="BH117" s="208">
        <v>80633</v>
      </c>
      <c r="BI117" s="208">
        <v>111781</v>
      </c>
      <c r="BJ117" s="208">
        <v>10052</v>
      </c>
      <c r="BK117" s="208">
        <v>22626</v>
      </c>
      <c r="BL117" s="208">
        <v>3978</v>
      </c>
      <c r="BM117" s="208">
        <v>53242</v>
      </c>
      <c r="BN117" s="208">
        <v>65148</v>
      </c>
      <c r="BO117" s="208">
        <v>331360</v>
      </c>
      <c r="BP117" s="208">
        <v>116840</v>
      </c>
      <c r="BQ117" s="208">
        <v>59322</v>
      </c>
      <c r="BR117" s="208">
        <v>6614</v>
      </c>
      <c r="BS117" s="208">
        <v>35883</v>
      </c>
      <c r="BT117" s="208">
        <v>37256</v>
      </c>
      <c r="BU117" s="208">
        <v>75445</v>
      </c>
    </row>
    <row r="118" spans="1:73" ht="16" customHeight="1" x14ac:dyDescent="0.55000000000000004">
      <c r="A118" s="218">
        <v>113</v>
      </c>
      <c r="B118" s="203" t="s">
        <v>500</v>
      </c>
      <c r="C118" s="207" t="s">
        <v>501</v>
      </c>
      <c r="D118" s="208">
        <v>0</v>
      </c>
      <c r="E118" s="208">
        <v>0</v>
      </c>
      <c r="F118" s="208">
        <v>0</v>
      </c>
      <c r="G118" s="208">
        <v>0</v>
      </c>
      <c r="H118" s="208">
        <v>0</v>
      </c>
      <c r="I118" s="208">
        <v>0</v>
      </c>
      <c r="J118" s="208">
        <v>0</v>
      </c>
      <c r="K118" s="208">
        <v>0</v>
      </c>
      <c r="L118" s="208">
        <v>0</v>
      </c>
      <c r="M118" s="208">
        <v>0</v>
      </c>
      <c r="N118" s="208">
        <v>0</v>
      </c>
      <c r="O118" s="208">
        <v>0</v>
      </c>
      <c r="P118" s="208">
        <v>0</v>
      </c>
      <c r="Q118" s="208">
        <v>0</v>
      </c>
      <c r="R118" s="208">
        <v>0</v>
      </c>
      <c r="S118" s="208">
        <v>0</v>
      </c>
      <c r="T118" s="208">
        <v>0</v>
      </c>
      <c r="U118" s="208">
        <v>0</v>
      </c>
      <c r="V118" s="208">
        <v>0</v>
      </c>
      <c r="W118" s="208">
        <v>0</v>
      </c>
      <c r="X118" s="208">
        <v>0</v>
      </c>
      <c r="Y118" s="208">
        <v>0</v>
      </c>
      <c r="Z118" s="208">
        <v>0</v>
      </c>
      <c r="AA118" s="208">
        <v>0</v>
      </c>
      <c r="AB118" s="208">
        <v>0</v>
      </c>
      <c r="AC118" s="208">
        <v>0</v>
      </c>
      <c r="AD118" s="208">
        <v>0</v>
      </c>
      <c r="AE118" s="208">
        <v>0</v>
      </c>
      <c r="AF118" s="208">
        <v>0</v>
      </c>
      <c r="AG118" s="208">
        <v>0</v>
      </c>
      <c r="AH118" s="208">
        <v>0</v>
      </c>
      <c r="AI118" s="208">
        <v>0</v>
      </c>
      <c r="AJ118" s="208">
        <v>0</v>
      </c>
      <c r="AK118" s="208">
        <v>0</v>
      </c>
      <c r="AL118" s="208">
        <v>0</v>
      </c>
      <c r="AM118" s="208">
        <v>0</v>
      </c>
      <c r="AN118" s="208">
        <v>0</v>
      </c>
      <c r="AO118" s="208">
        <v>0</v>
      </c>
      <c r="AP118" s="208">
        <v>0</v>
      </c>
      <c r="AQ118" s="208">
        <v>0</v>
      </c>
      <c r="AR118" s="208">
        <v>0</v>
      </c>
      <c r="AS118" s="208">
        <v>0</v>
      </c>
      <c r="AT118" s="208">
        <v>0</v>
      </c>
      <c r="AU118" s="208">
        <v>0</v>
      </c>
      <c r="AV118" s="208">
        <v>0</v>
      </c>
      <c r="AW118" s="208">
        <v>0</v>
      </c>
      <c r="AX118" s="208">
        <v>0</v>
      </c>
      <c r="AY118" s="208">
        <v>0</v>
      </c>
      <c r="AZ118" s="208">
        <v>0</v>
      </c>
      <c r="BA118" s="208">
        <v>0</v>
      </c>
      <c r="BB118" s="208">
        <v>0</v>
      </c>
      <c r="BC118" s="208">
        <v>0</v>
      </c>
      <c r="BD118" s="208">
        <v>0</v>
      </c>
      <c r="BE118" s="208">
        <v>0</v>
      </c>
      <c r="BF118" s="208">
        <v>0</v>
      </c>
      <c r="BG118" s="208">
        <v>0</v>
      </c>
      <c r="BH118" s="208">
        <v>0</v>
      </c>
      <c r="BI118" s="208">
        <v>0</v>
      </c>
      <c r="BJ118" s="208">
        <v>0</v>
      </c>
      <c r="BK118" s="208">
        <v>0</v>
      </c>
      <c r="BL118" s="208">
        <v>0</v>
      </c>
      <c r="BM118" s="208">
        <v>0</v>
      </c>
      <c r="BN118" s="208">
        <v>0</v>
      </c>
      <c r="BO118" s="208">
        <v>0</v>
      </c>
      <c r="BP118" s="208">
        <v>0</v>
      </c>
      <c r="BQ118" s="208">
        <v>0</v>
      </c>
      <c r="BR118" s="208">
        <v>0</v>
      </c>
      <c r="BS118" s="208">
        <v>0</v>
      </c>
      <c r="BT118" s="208">
        <v>0</v>
      </c>
      <c r="BU118" s="208">
        <v>0</v>
      </c>
    </row>
    <row r="119" spans="1:73" ht="16" customHeight="1" x14ac:dyDescent="0.55000000000000004">
      <c r="A119" s="218">
        <v>114</v>
      </c>
      <c r="B119" s="203" t="s">
        <v>502</v>
      </c>
      <c r="C119" s="207" t="s">
        <v>503</v>
      </c>
      <c r="D119" s="208">
        <v>2121738</v>
      </c>
      <c r="E119" s="208">
        <v>1111847</v>
      </c>
      <c r="F119" s="208">
        <v>602700</v>
      </c>
      <c r="G119" s="208">
        <v>342645</v>
      </c>
      <c r="H119" s="208">
        <v>333445</v>
      </c>
      <c r="I119" s="208">
        <v>9200</v>
      </c>
      <c r="J119" s="208">
        <v>260055</v>
      </c>
      <c r="K119" s="208">
        <v>3545</v>
      </c>
      <c r="L119" s="208">
        <v>148118</v>
      </c>
      <c r="M119" s="208">
        <v>145547</v>
      </c>
      <c r="N119" s="208">
        <v>2571</v>
      </c>
      <c r="O119" s="208">
        <v>105763</v>
      </c>
      <c r="P119" s="208">
        <v>41697</v>
      </c>
      <c r="Q119" s="208">
        <v>64066</v>
      </c>
      <c r="R119" s="208">
        <v>2629</v>
      </c>
      <c r="S119" s="208">
        <v>509147</v>
      </c>
      <c r="T119" s="208">
        <v>28081</v>
      </c>
      <c r="U119" s="208">
        <v>2156</v>
      </c>
      <c r="V119" s="208">
        <v>25925</v>
      </c>
      <c r="W119" s="208">
        <v>481066</v>
      </c>
      <c r="X119" s="208">
        <v>5579</v>
      </c>
      <c r="Y119" s="208">
        <v>24165</v>
      </c>
      <c r="Z119" s="208">
        <v>12308</v>
      </c>
      <c r="AA119" s="208">
        <v>35922</v>
      </c>
      <c r="AB119" s="208">
        <v>102604</v>
      </c>
      <c r="AC119" s="208">
        <v>85020</v>
      </c>
      <c r="AD119" s="208">
        <v>208689</v>
      </c>
      <c r="AE119" s="208">
        <v>6779</v>
      </c>
      <c r="AF119" s="208">
        <v>744224</v>
      </c>
      <c r="AG119" s="208">
        <v>503592</v>
      </c>
      <c r="AH119" s="208">
        <v>267766</v>
      </c>
      <c r="AI119" s="208">
        <v>262269</v>
      </c>
      <c r="AJ119" s="208">
        <v>214275</v>
      </c>
      <c r="AK119" s="208">
        <v>97376</v>
      </c>
      <c r="AL119" s="208">
        <v>4777</v>
      </c>
      <c r="AM119" s="208">
        <v>16700</v>
      </c>
      <c r="AN119" s="208">
        <v>73313</v>
      </c>
      <c r="AO119" s="208">
        <v>20801</v>
      </c>
      <c r="AP119" s="208">
        <v>387</v>
      </c>
      <c r="AQ119" s="208">
        <v>921</v>
      </c>
      <c r="AR119" s="208">
        <v>47994</v>
      </c>
      <c r="AS119" s="208">
        <v>44010</v>
      </c>
      <c r="AT119" s="208">
        <v>37047</v>
      </c>
      <c r="AU119" s="208">
        <v>3704</v>
      </c>
      <c r="AV119" s="208">
        <v>2457</v>
      </c>
      <c r="AW119" s="208">
        <v>802</v>
      </c>
      <c r="AX119" s="208">
        <v>3984</v>
      </c>
      <c r="AY119" s="208">
        <v>3223</v>
      </c>
      <c r="AZ119" s="208">
        <v>761</v>
      </c>
      <c r="BA119" s="208">
        <v>5497</v>
      </c>
      <c r="BB119" s="208">
        <v>193396</v>
      </c>
      <c r="BC119" s="208">
        <v>59815</v>
      </c>
      <c r="BD119" s="208">
        <v>35150</v>
      </c>
      <c r="BE119" s="208">
        <v>9570</v>
      </c>
      <c r="BF119" s="208">
        <v>2743</v>
      </c>
      <c r="BG119" s="208">
        <v>12352</v>
      </c>
      <c r="BH119" s="208">
        <v>69697</v>
      </c>
      <c r="BI119" s="208">
        <v>20800</v>
      </c>
      <c r="BJ119" s="208">
        <v>3537</v>
      </c>
      <c r="BK119" s="208">
        <v>8774</v>
      </c>
      <c r="BL119" s="208">
        <v>10767</v>
      </c>
      <c r="BM119" s="208">
        <v>20006</v>
      </c>
      <c r="BN119" s="208">
        <v>42430</v>
      </c>
      <c r="BO119" s="208">
        <v>240632</v>
      </c>
      <c r="BP119" s="208">
        <v>40589</v>
      </c>
      <c r="BQ119" s="208">
        <v>26249</v>
      </c>
      <c r="BR119" s="208">
        <v>7408</v>
      </c>
      <c r="BS119" s="208">
        <v>34294</v>
      </c>
      <c r="BT119" s="208">
        <v>28386</v>
      </c>
      <c r="BU119" s="208">
        <v>103706</v>
      </c>
    </row>
    <row r="120" spans="1:73" ht="16" customHeight="1" x14ac:dyDescent="0.55000000000000004">
      <c r="A120" s="218">
        <v>115</v>
      </c>
      <c r="B120" s="203" t="s">
        <v>504</v>
      </c>
      <c r="C120" s="207" t="s">
        <v>26</v>
      </c>
      <c r="D120" s="208">
        <v>-291587</v>
      </c>
      <c r="E120" s="208">
        <v>-371</v>
      </c>
      <c r="F120" s="208">
        <v>-231</v>
      </c>
      <c r="G120" s="208">
        <v>-110</v>
      </c>
      <c r="H120" s="208">
        <v>-107</v>
      </c>
      <c r="I120" s="208">
        <v>-3</v>
      </c>
      <c r="J120" s="208">
        <v>-121</v>
      </c>
      <c r="K120" s="208">
        <v>-2</v>
      </c>
      <c r="L120" s="208">
        <v>-72</v>
      </c>
      <c r="M120" s="208">
        <v>-71</v>
      </c>
      <c r="N120" s="208">
        <v>-1</v>
      </c>
      <c r="O120" s="208">
        <v>-46</v>
      </c>
      <c r="P120" s="208">
        <v>-18</v>
      </c>
      <c r="Q120" s="208">
        <v>-28</v>
      </c>
      <c r="R120" s="208">
        <v>-1</v>
      </c>
      <c r="S120" s="208">
        <v>-140</v>
      </c>
      <c r="T120" s="208">
        <v>-7</v>
      </c>
      <c r="U120" s="208">
        <v>-1</v>
      </c>
      <c r="V120" s="208">
        <v>-6</v>
      </c>
      <c r="W120" s="208">
        <v>-133</v>
      </c>
      <c r="X120" s="208">
        <v>-2</v>
      </c>
      <c r="Y120" s="208">
        <v>-7</v>
      </c>
      <c r="Z120" s="208">
        <v>-4</v>
      </c>
      <c r="AA120" s="208">
        <v>-10</v>
      </c>
      <c r="AB120" s="208">
        <v>-33</v>
      </c>
      <c r="AC120" s="208">
        <v>-22</v>
      </c>
      <c r="AD120" s="208">
        <v>-53</v>
      </c>
      <c r="AE120" s="208">
        <v>-2</v>
      </c>
      <c r="AF120" s="208">
        <v>-291215</v>
      </c>
      <c r="AG120" s="208">
        <v>-33509</v>
      </c>
      <c r="AH120" s="208">
        <v>-18046</v>
      </c>
      <c r="AI120" s="208">
        <v>-17716</v>
      </c>
      <c r="AJ120" s="208">
        <v>-14628</v>
      </c>
      <c r="AK120" s="208">
        <v>-7036</v>
      </c>
      <c r="AL120" s="208">
        <v>-253</v>
      </c>
      <c r="AM120" s="208">
        <v>-982</v>
      </c>
      <c r="AN120" s="208">
        <v>-4835</v>
      </c>
      <c r="AO120" s="208">
        <v>-1440</v>
      </c>
      <c r="AP120" s="208">
        <v>-22</v>
      </c>
      <c r="AQ120" s="208">
        <v>-60</v>
      </c>
      <c r="AR120" s="208">
        <v>-3088</v>
      </c>
      <c r="AS120" s="208">
        <v>-2803</v>
      </c>
      <c r="AT120" s="208">
        <v>-2438</v>
      </c>
      <c r="AU120" s="208">
        <v>-177</v>
      </c>
      <c r="AV120" s="208">
        <v>-124</v>
      </c>
      <c r="AW120" s="208">
        <v>-64</v>
      </c>
      <c r="AX120" s="208">
        <v>-285</v>
      </c>
      <c r="AY120" s="208">
        <v>-224</v>
      </c>
      <c r="AZ120" s="208">
        <v>-61</v>
      </c>
      <c r="BA120" s="208">
        <v>-330</v>
      </c>
      <c r="BB120" s="208">
        <v>-14912</v>
      </c>
      <c r="BC120" s="208">
        <v>-5183</v>
      </c>
      <c r="BD120" s="208">
        <v>-3382</v>
      </c>
      <c r="BE120" s="208">
        <v>-675</v>
      </c>
      <c r="BF120" s="208">
        <v>-221</v>
      </c>
      <c r="BG120" s="208">
        <v>-905</v>
      </c>
      <c r="BH120" s="208">
        <v>-4516</v>
      </c>
      <c r="BI120" s="208">
        <v>-2192</v>
      </c>
      <c r="BJ120" s="208">
        <v>-253</v>
      </c>
      <c r="BK120" s="208">
        <v>-784</v>
      </c>
      <c r="BL120" s="208">
        <v>-500</v>
      </c>
      <c r="BM120" s="208">
        <v>-1484</v>
      </c>
      <c r="BN120" s="208">
        <v>-551</v>
      </c>
      <c r="BO120" s="208">
        <v>-257706</v>
      </c>
      <c r="BP120" s="208">
        <v>-88218</v>
      </c>
      <c r="BQ120" s="208">
        <v>-1518</v>
      </c>
      <c r="BR120" s="208">
        <v>-768</v>
      </c>
      <c r="BS120" s="208">
        <v>-39337</v>
      </c>
      <c r="BT120" s="208">
        <v>-30960</v>
      </c>
      <c r="BU120" s="208">
        <v>-96905</v>
      </c>
    </row>
    <row r="121" spans="1:73" ht="16" customHeight="1" x14ac:dyDescent="0.55000000000000004">
      <c r="A121" s="218">
        <v>116</v>
      </c>
      <c r="B121" s="203" t="s">
        <v>505</v>
      </c>
      <c r="C121" s="207" t="s">
        <v>13</v>
      </c>
      <c r="D121" s="208">
        <v>26904977</v>
      </c>
      <c r="E121" s="208">
        <v>13398766</v>
      </c>
      <c r="F121" s="208">
        <v>7501640</v>
      </c>
      <c r="G121" s="208">
        <v>4290598</v>
      </c>
      <c r="H121" s="208">
        <v>4192274</v>
      </c>
      <c r="I121" s="208">
        <v>98324</v>
      </c>
      <c r="J121" s="208">
        <v>3211042</v>
      </c>
      <c r="K121" s="208">
        <v>48823</v>
      </c>
      <c r="L121" s="208">
        <v>1937988</v>
      </c>
      <c r="M121" s="208">
        <v>1908507</v>
      </c>
      <c r="N121" s="208">
        <v>29481</v>
      </c>
      <c r="O121" s="208">
        <v>1197643</v>
      </c>
      <c r="P121" s="208">
        <v>470640</v>
      </c>
      <c r="Q121" s="208">
        <v>727003</v>
      </c>
      <c r="R121" s="208">
        <v>26588</v>
      </c>
      <c r="S121" s="208">
        <v>5897126</v>
      </c>
      <c r="T121" s="208">
        <v>384219</v>
      </c>
      <c r="U121" s="208">
        <v>27312</v>
      </c>
      <c r="V121" s="208">
        <v>356907</v>
      </c>
      <c r="W121" s="208">
        <v>5512907</v>
      </c>
      <c r="X121" s="208">
        <v>47879</v>
      </c>
      <c r="Y121" s="208">
        <v>403992</v>
      </c>
      <c r="Z121" s="208">
        <v>139861</v>
      </c>
      <c r="AA121" s="208">
        <v>383664</v>
      </c>
      <c r="AB121" s="208">
        <v>959695</v>
      </c>
      <c r="AC121" s="208">
        <v>1169059</v>
      </c>
      <c r="AD121" s="208">
        <v>2329098</v>
      </c>
      <c r="AE121" s="208">
        <v>79659</v>
      </c>
      <c r="AF121" s="208">
        <v>10139449</v>
      </c>
      <c r="AG121" s="208">
        <v>6004053</v>
      </c>
      <c r="AH121" s="208">
        <v>3073247</v>
      </c>
      <c r="AI121" s="208">
        <v>2985794</v>
      </c>
      <c r="AJ121" s="208">
        <v>2424551</v>
      </c>
      <c r="AK121" s="208">
        <v>1113246</v>
      </c>
      <c r="AL121" s="208">
        <v>38522</v>
      </c>
      <c r="AM121" s="208">
        <v>179021</v>
      </c>
      <c r="AN121" s="208">
        <v>863932</v>
      </c>
      <c r="AO121" s="208">
        <v>218178</v>
      </c>
      <c r="AP121" s="208">
        <v>3462</v>
      </c>
      <c r="AQ121" s="208">
        <v>8190</v>
      </c>
      <c r="AR121" s="208">
        <v>561243</v>
      </c>
      <c r="AS121" s="208">
        <v>508735</v>
      </c>
      <c r="AT121" s="208">
        <v>431061</v>
      </c>
      <c r="AU121" s="208">
        <v>43922</v>
      </c>
      <c r="AV121" s="208">
        <v>22291</v>
      </c>
      <c r="AW121" s="208">
        <v>11461</v>
      </c>
      <c r="AX121" s="208">
        <v>52508</v>
      </c>
      <c r="AY121" s="208">
        <v>41297</v>
      </c>
      <c r="AZ121" s="208">
        <v>11211</v>
      </c>
      <c r="BA121" s="208">
        <v>87453</v>
      </c>
      <c r="BB121" s="208">
        <v>2439648</v>
      </c>
      <c r="BC121" s="208">
        <v>734855</v>
      </c>
      <c r="BD121" s="208">
        <v>463973</v>
      </c>
      <c r="BE121" s="208">
        <v>115997</v>
      </c>
      <c r="BF121" s="208">
        <v>32039</v>
      </c>
      <c r="BG121" s="208">
        <v>122846</v>
      </c>
      <c r="BH121" s="208">
        <v>693045</v>
      </c>
      <c r="BI121" s="208">
        <v>334577</v>
      </c>
      <c r="BJ121" s="208">
        <v>56293</v>
      </c>
      <c r="BK121" s="208">
        <v>140852</v>
      </c>
      <c r="BL121" s="208">
        <v>119734</v>
      </c>
      <c r="BM121" s="208">
        <v>360292</v>
      </c>
      <c r="BN121" s="208">
        <v>491158</v>
      </c>
      <c r="BO121" s="208">
        <v>4135396</v>
      </c>
      <c r="BP121" s="208">
        <v>902066</v>
      </c>
      <c r="BQ121" s="208">
        <v>486028</v>
      </c>
      <c r="BR121" s="208">
        <v>100719</v>
      </c>
      <c r="BS121" s="208">
        <v>484653</v>
      </c>
      <c r="BT121" s="208">
        <v>774139</v>
      </c>
      <c r="BU121" s="208">
        <v>1387791</v>
      </c>
    </row>
    <row r="122" spans="1:73" ht="16" customHeight="1" x14ac:dyDescent="0.55000000000000004">
      <c r="A122" s="218">
        <v>117</v>
      </c>
      <c r="B122" s="203" t="s">
        <v>506</v>
      </c>
      <c r="C122" s="207" t="s">
        <v>315</v>
      </c>
      <c r="D122" s="208">
        <v>57137189</v>
      </c>
      <c r="E122" s="208">
        <v>29276041</v>
      </c>
      <c r="F122" s="208">
        <v>16261117</v>
      </c>
      <c r="G122" s="208">
        <v>8882183</v>
      </c>
      <c r="H122" s="208">
        <v>8628925</v>
      </c>
      <c r="I122" s="208">
        <v>253258</v>
      </c>
      <c r="J122" s="208">
        <v>7378934</v>
      </c>
      <c r="K122" s="208">
        <v>101600</v>
      </c>
      <c r="L122" s="208">
        <v>4107834</v>
      </c>
      <c r="M122" s="208">
        <v>4032449</v>
      </c>
      <c r="N122" s="208">
        <v>75385</v>
      </c>
      <c r="O122" s="208">
        <v>3098590</v>
      </c>
      <c r="P122" s="208">
        <v>1189264</v>
      </c>
      <c r="Q122" s="208">
        <v>1909326</v>
      </c>
      <c r="R122" s="208">
        <v>70910</v>
      </c>
      <c r="S122" s="208">
        <v>13014924</v>
      </c>
      <c r="T122" s="208">
        <v>769328</v>
      </c>
      <c r="U122" s="208">
        <v>57513</v>
      </c>
      <c r="V122" s="208">
        <v>711815</v>
      </c>
      <c r="W122" s="208">
        <v>12245596</v>
      </c>
      <c r="X122" s="208">
        <v>116347</v>
      </c>
      <c r="Y122" s="208">
        <v>735833</v>
      </c>
      <c r="Z122" s="208">
        <v>309550</v>
      </c>
      <c r="AA122" s="208">
        <v>831390</v>
      </c>
      <c r="AB122" s="208">
        <v>2394994</v>
      </c>
      <c r="AC122" s="208">
        <v>2374142</v>
      </c>
      <c r="AD122" s="208">
        <v>5309887</v>
      </c>
      <c r="AE122" s="208">
        <v>173453</v>
      </c>
      <c r="AF122" s="208">
        <v>20376566</v>
      </c>
      <c r="AG122" s="208">
        <v>12246214</v>
      </c>
      <c r="AH122" s="208">
        <v>6308114</v>
      </c>
      <c r="AI122" s="208">
        <v>6126941</v>
      </c>
      <c r="AJ122" s="208">
        <v>4928743</v>
      </c>
      <c r="AK122" s="208">
        <v>2228634</v>
      </c>
      <c r="AL122" s="208">
        <v>110669</v>
      </c>
      <c r="AM122" s="208">
        <v>423386</v>
      </c>
      <c r="AN122" s="208">
        <v>1699137</v>
      </c>
      <c r="AO122" s="208">
        <v>438198</v>
      </c>
      <c r="AP122" s="208">
        <v>9562</v>
      </c>
      <c r="AQ122" s="208">
        <v>19157</v>
      </c>
      <c r="AR122" s="208">
        <v>1198198</v>
      </c>
      <c r="AS122" s="208">
        <v>1092390</v>
      </c>
      <c r="AT122" s="208">
        <v>895442</v>
      </c>
      <c r="AU122" s="208">
        <v>105785</v>
      </c>
      <c r="AV122" s="208">
        <v>71085</v>
      </c>
      <c r="AW122" s="208">
        <v>20078</v>
      </c>
      <c r="AX122" s="208">
        <v>105808</v>
      </c>
      <c r="AY122" s="208">
        <v>84212</v>
      </c>
      <c r="AZ122" s="208">
        <v>21596</v>
      </c>
      <c r="BA122" s="208">
        <v>181173</v>
      </c>
      <c r="BB122" s="208">
        <v>4973058</v>
      </c>
      <c r="BC122" s="208">
        <v>1609189</v>
      </c>
      <c r="BD122" s="208">
        <v>956878</v>
      </c>
      <c r="BE122" s="208">
        <v>250114</v>
      </c>
      <c r="BF122" s="208">
        <v>69697</v>
      </c>
      <c r="BG122" s="208">
        <v>332500</v>
      </c>
      <c r="BH122" s="208">
        <v>1430230</v>
      </c>
      <c r="BI122" s="208">
        <v>618679</v>
      </c>
      <c r="BJ122" s="208">
        <v>116562</v>
      </c>
      <c r="BK122" s="208">
        <v>235371</v>
      </c>
      <c r="BL122" s="208">
        <v>320581</v>
      </c>
      <c r="BM122" s="208">
        <v>642446</v>
      </c>
      <c r="BN122" s="208">
        <v>965042</v>
      </c>
      <c r="BO122" s="208">
        <v>8130352</v>
      </c>
      <c r="BP122" s="208">
        <v>1733498</v>
      </c>
      <c r="BQ122" s="208">
        <v>820741</v>
      </c>
      <c r="BR122" s="208">
        <v>172129</v>
      </c>
      <c r="BS122" s="208">
        <v>1208931</v>
      </c>
      <c r="BT122" s="208">
        <v>1253978</v>
      </c>
      <c r="BU122" s="208">
        <v>2941075</v>
      </c>
    </row>
    <row r="124" spans="1:73" x14ac:dyDescent="0.55000000000000004">
      <c r="A124" s="219"/>
      <c r="D124" s="209"/>
      <c r="E124" s="209"/>
      <c r="F124" s="209"/>
      <c r="G124" s="209"/>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c r="BI124" s="209"/>
      <c r="BJ124" s="209"/>
      <c r="BK124" s="209"/>
      <c r="BL124" s="209"/>
      <c r="BM124" s="209"/>
      <c r="BN124" s="209"/>
      <c r="BO124" s="209"/>
      <c r="BP124" s="209"/>
      <c r="BQ124" s="209"/>
      <c r="BR124" s="209"/>
      <c r="BS124" s="209"/>
      <c r="BT124" s="209"/>
      <c r="BU124" s="209"/>
    </row>
    <row r="125" spans="1:73" x14ac:dyDescent="0.55000000000000004">
      <c r="AF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c r="BI125" s="209"/>
      <c r="BJ125" s="209"/>
      <c r="BK125" s="209"/>
      <c r="BL125" s="209"/>
      <c r="BM125" s="209"/>
      <c r="BN125" s="209"/>
      <c r="BO125" s="209"/>
      <c r="BP125" s="209"/>
      <c r="BQ125" s="209"/>
      <c r="BR125" s="209"/>
      <c r="BS125" s="209" t="s">
        <v>334</v>
      </c>
      <c r="BT125" s="209"/>
      <c r="BU125" s="209"/>
    </row>
    <row r="126" spans="1:73" x14ac:dyDescent="0.55000000000000004">
      <c r="D126" s="209"/>
      <c r="E126" s="209"/>
      <c r="F126" s="209"/>
      <c r="G126" s="209"/>
      <c r="H126" s="209"/>
      <c r="I126" s="209"/>
      <c r="J126" s="209"/>
      <c r="K126" s="209"/>
      <c r="L126" s="209"/>
      <c r="M126" s="209"/>
      <c r="N126" s="209"/>
      <c r="O126" s="209"/>
      <c r="P126" s="209"/>
      <c r="Q126" s="209"/>
      <c r="R126" s="209"/>
      <c r="S126" s="209"/>
      <c r="T126" s="209"/>
      <c r="U126" s="209"/>
      <c r="V126" s="209"/>
      <c r="W126" s="209"/>
      <c r="X126" s="209"/>
      <c r="Y126" s="209"/>
      <c r="Z126" s="209"/>
      <c r="AA126" s="209"/>
      <c r="AB126" s="209"/>
      <c r="AC126" s="209"/>
      <c r="AD126" s="209"/>
      <c r="AE126" s="209"/>
      <c r="AF126" s="209"/>
      <c r="AG126" s="209"/>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c r="BI126" s="209"/>
      <c r="BJ126" s="209"/>
      <c r="BK126" s="209"/>
      <c r="BL126" s="209"/>
      <c r="BM126" s="209"/>
      <c r="BN126" s="209"/>
      <c r="BO126" s="209"/>
      <c r="BP126" s="209"/>
      <c r="BQ126" s="209"/>
      <c r="BR126" s="209"/>
      <c r="BS126" s="209"/>
      <c r="BT126" s="209"/>
      <c r="BU126" s="209"/>
    </row>
  </sheetData>
  <phoneticPr fontId="2"/>
  <pageMargins left="0.7" right="0.7" top="0.75" bottom="0.75" header="0.3" footer="0.3"/>
  <pageSetup paperSize="8" scale="58"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tabColor theme="5" tint="0.79998168889431442"/>
    <pageSetUpPr fitToPage="1"/>
  </sheetPr>
  <dimension ref="A1:EC126"/>
  <sheetViews>
    <sheetView workbookViewId="0">
      <pane xSplit="3" ySplit="4" topLeftCell="D5" activePane="bottomRight" state="frozen"/>
      <selection activeCell="F55" sqref="F55"/>
      <selection pane="topRight" activeCell="F55" sqref="F55"/>
      <selection pane="bottomLeft" activeCell="F55" sqref="F55"/>
      <selection pane="bottomRight" activeCell="D5" sqref="D5"/>
    </sheetView>
  </sheetViews>
  <sheetFormatPr defaultColWidth="9" defaultRowHeight="15.9" x14ac:dyDescent="0.25"/>
  <cols>
    <col min="1" max="1" width="4.23046875" style="210" customWidth="1"/>
    <col min="2" max="2" width="3.61328125" style="74" customWidth="1"/>
    <col min="3" max="3" width="30.07421875" style="24" customWidth="1"/>
    <col min="4" max="57" width="10.61328125" style="24" customWidth="1"/>
    <col min="58" max="59" width="11.61328125" style="24" customWidth="1"/>
    <col min="60" max="61" width="10.61328125" style="24" customWidth="1"/>
    <col min="62" max="64" width="9.15234375" style="24" bestFit="1" customWidth="1"/>
    <col min="65" max="67" width="9.23046875" style="24" bestFit="1" customWidth="1"/>
    <col min="68" max="68" width="9.3046875" style="24" bestFit="1" customWidth="1"/>
    <col min="69" max="69" width="9.23046875" style="24" bestFit="1" customWidth="1"/>
    <col min="70" max="70" width="9.15234375" style="24" bestFit="1" customWidth="1"/>
    <col min="71" max="71" width="9.3046875" style="24" bestFit="1" customWidth="1"/>
    <col min="72" max="72" width="9.15234375" style="24" bestFit="1" customWidth="1"/>
    <col min="73" max="73" width="9.23046875" style="24" bestFit="1" customWidth="1"/>
    <col min="74" max="74" width="9.3046875" style="24" bestFit="1" customWidth="1"/>
    <col min="75" max="77" width="9.23046875" style="24" bestFit="1" customWidth="1"/>
    <col min="78" max="78" width="9.15234375" style="24" bestFit="1" customWidth="1"/>
    <col min="79" max="79" width="9.23046875" style="24" bestFit="1" customWidth="1"/>
    <col min="80" max="81" width="9.15234375" style="24" bestFit="1" customWidth="1"/>
    <col min="82" max="82" width="9.3046875" style="24" bestFit="1" customWidth="1"/>
    <col min="83" max="86" width="9.15234375" style="24" bestFit="1" customWidth="1"/>
    <col min="87" max="87" width="9.23046875" style="24" bestFit="1" customWidth="1"/>
    <col min="88" max="88" width="9.15234375" style="24" bestFit="1" customWidth="1"/>
    <col min="89" max="89" width="9.23046875" style="24" bestFit="1" customWidth="1"/>
    <col min="90" max="91" width="9.15234375" style="24" bestFit="1" customWidth="1"/>
    <col min="92" max="93" width="9.23046875" style="24" bestFit="1" customWidth="1"/>
    <col min="94" max="95" width="9.3046875" style="24" bestFit="1" customWidth="1"/>
    <col min="96" max="98" width="9.15234375" style="24" bestFit="1" customWidth="1"/>
    <col min="99" max="99" width="9.3046875" style="24" bestFit="1" customWidth="1"/>
    <col min="100" max="100" width="9.23046875" style="24" bestFit="1" customWidth="1"/>
    <col min="101" max="101" width="9.15234375" style="24" bestFit="1" customWidth="1"/>
    <col min="102" max="103" width="9.23046875" style="24" bestFit="1" customWidth="1"/>
    <col min="104" max="104" width="9.15234375" style="24" bestFit="1" customWidth="1"/>
    <col min="105" max="105" width="9.23046875" style="24" bestFit="1" customWidth="1"/>
    <col min="106" max="110" width="9.15234375" style="24" bestFit="1" customWidth="1"/>
    <col min="111" max="111" width="11.61328125" style="24" bestFit="1" customWidth="1"/>
    <col min="112" max="112" width="9.23046875" style="24" bestFit="1" customWidth="1"/>
    <col min="113" max="113" width="10.15234375" style="24" bestFit="1" customWidth="1"/>
    <col min="114" max="114" width="9.3046875" style="24" bestFit="1" customWidth="1"/>
    <col min="115" max="116" width="9.23046875" style="24" bestFit="1" customWidth="1"/>
    <col min="117" max="117" width="10.15234375" style="24" bestFit="1" customWidth="1"/>
    <col min="118" max="118" width="9.3046875" style="24" bestFit="1" customWidth="1"/>
    <col min="119" max="119" width="10.15234375" style="24" bestFit="1" customWidth="1"/>
    <col min="120" max="120" width="11.61328125" style="24" bestFit="1" customWidth="1"/>
    <col min="121" max="122" width="9.23046875" style="24" bestFit="1" customWidth="1"/>
    <col min="123" max="123" width="10.15234375" style="24" bestFit="1" customWidth="1"/>
    <col min="124" max="124" width="11.61328125" style="24" bestFit="1" customWidth="1"/>
    <col min="125" max="125" width="11.69140625" style="24" bestFit="1" customWidth="1"/>
    <col min="126" max="127" width="10.69140625" style="24" bestFit="1" customWidth="1"/>
    <col min="128" max="128" width="12.61328125" style="24" bestFit="1" customWidth="1"/>
    <col min="129" max="129" width="11.69140625" style="24" bestFit="1" customWidth="1"/>
    <col min="130" max="130" width="11.61328125" style="24" bestFit="1" customWidth="1"/>
    <col min="131" max="131" width="3.15234375" style="24" customWidth="1"/>
    <col min="132" max="132" width="2.765625" style="24" customWidth="1"/>
    <col min="133" max="133" width="10.3046875" style="24" bestFit="1" customWidth="1"/>
    <col min="134" max="16384" width="9" style="24"/>
  </cols>
  <sheetData>
    <row r="1" spans="1:133" ht="23.6" customHeight="1" x14ac:dyDescent="0.25">
      <c r="B1" s="229" t="s">
        <v>657</v>
      </c>
    </row>
    <row r="2" spans="1:133" ht="19.75" thickBot="1" x14ac:dyDescent="0.3">
      <c r="B2" s="23" t="s">
        <v>591</v>
      </c>
      <c r="O2" s="25" t="s">
        <v>79</v>
      </c>
      <c r="AA2" s="25" t="s">
        <v>79</v>
      </c>
      <c r="AM2" s="25" t="s">
        <v>79</v>
      </c>
      <c r="AY2" s="25" t="s">
        <v>79</v>
      </c>
      <c r="BD2" s="24" t="s">
        <v>317</v>
      </c>
      <c r="BI2" s="25" t="s">
        <v>79</v>
      </c>
    </row>
    <row r="3" spans="1:133" s="210" customFormat="1" x14ac:dyDescent="0.25">
      <c r="B3" s="359"/>
      <c r="C3" s="360"/>
      <c r="D3" s="26" t="s">
        <v>342</v>
      </c>
      <c r="E3" s="27" t="s">
        <v>343</v>
      </c>
      <c r="F3" s="27" t="s">
        <v>344</v>
      </c>
      <c r="G3" s="27" t="s">
        <v>345</v>
      </c>
      <c r="H3" s="27" t="s">
        <v>346</v>
      </c>
      <c r="I3" s="27" t="s">
        <v>347</v>
      </c>
      <c r="J3" s="27" t="s">
        <v>348</v>
      </c>
      <c r="K3" s="27" t="s">
        <v>350</v>
      </c>
      <c r="L3" s="27" t="s">
        <v>351</v>
      </c>
      <c r="M3" s="27" t="s">
        <v>353</v>
      </c>
      <c r="N3" s="27" t="s">
        <v>354</v>
      </c>
      <c r="O3" s="27" t="s">
        <v>355</v>
      </c>
      <c r="P3" s="27" t="s">
        <v>356</v>
      </c>
      <c r="Q3" s="27" t="s">
        <v>358</v>
      </c>
      <c r="R3" s="27" t="s">
        <v>360</v>
      </c>
      <c r="S3" s="27" t="s">
        <v>361</v>
      </c>
      <c r="T3" s="27" t="s">
        <v>362</v>
      </c>
      <c r="U3" s="27" t="s">
        <v>363</v>
      </c>
      <c r="V3" s="27" t="s">
        <v>365</v>
      </c>
      <c r="W3" s="27" t="s">
        <v>366</v>
      </c>
      <c r="X3" s="27" t="s">
        <v>368</v>
      </c>
      <c r="Y3" s="27" t="s">
        <v>370</v>
      </c>
      <c r="Z3" s="27" t="s">
        <v>372</v>
      </c>
      <c r="AA3" s="27" t="s">
        <v>373</v>
      </c>
      <c r="AB3" s="27" t="s">
        <v>374</v>
      </c>
      <c r="AC3" s="27" t="s">
        <v>376</v>
      </c>
      <c r="AD3" s="27" t="s">
        <v>378</v>
      </c>
      <c r="AE3" s="27" t="s">
        <v>379</v>
      </c>
      <c r="AF3" s="27" t="s">
        <v>380</v>
      </c>
      <c r="AG3" s="27" t="s">
        <v>381</v>
      </c>
      <c r="AH3" s="27" t="s">
        <v>382</v>
      </c>
      <c r="AI3" s="27" t="s">
        <v>384</v>
      </c>
      <c r="AJ3" s="27" t="s">
        <v>385</v>
      </c>
      <c r="AK3" s="27" t="s">
        <v>386</v>
      </c>
      <c r="AL3" s="27" t="s">
        <v>387</v>
      </c>
      <c r="AM3" s="27" t="s">
        <v>388</v>
      </c>
      <c r="AN3" s="27" t="s">
        <v>389</v>
      </c>
      <c r="AO3" s="27" t="s">
        <v>390</v>
      </c>
      <c r="AP3" s="27" t="s">
        <v>392</v>
      </c>
      <c r="AQ3" s="27" t="s">
        <v>394</v>
      </c>
      <c r="AR3" s="27" t="s">
        <v>395</v>
      </c>
      <c r="AS3" s="27" t="s">
        <v>396</v>
      </c>
      <c r="AT3" s="27" t="s">
        <v>398</v>
      </c>
      <c r="AU3" s="27" t="s">
        <v>399</v>
      </c>
      <c r="AV3" s="27" t="s">
        <v>400</v>
      </c>
      <c r="AW3" s="27" t="s">
        <v>401</v>
      </c>
      <c r="AX3" s="27" t="s">
        <v>402</v>
      </c>
      <c r="AY3" s="27" t="s">
        <v>404</v>
      </c>
      <c r="AZ3" s="27" t="s">
        <v>406</v>
      </c>
      <c r="BA3" s="27" t="s">
        <v>408</v>
      </c>
      <c r="BB3" s="27" t="s">
        <v>410</v>
      </c>
      <c r="BC3" s="27" t="s">
        <v>412</v>
      </c>
      <c r="BD3" s="27" t="s">
        <v>414</v>
      </c>
      <c r="BE3" s="27" t="s">
        <v>416</v>
      </c>
      <c r="BF3" s="27" t="s">
        <v>418</v>
      </c>
      <c r="BG3" s="27" t="s">
        <v>420</v>
      </c>
      <c r="BH3" s="27" t="s">
        <v>422</v>
      </c>
      <c r="BI3" s="27" t="s">
        <v>423</v>
      </c>
      <c r="BJ3" s="27" t="s">
        <v>424</v>
      </c>
      <c r="BK3" s="27" t="s">
        <v>425</v>
      </c>
      <c r="BL3" s="27" t="s">
        <v>426</v>
      </c>
      <c r="BM3" s="27" t="s">
        <v>428</v>
      </c>
      <c r="BN3" s="27" t="s">
        <v>429</v>
      </c>
      <c r="BO3" s="27" t="s">
        <v>430</v>
      </c>
      <c r="BP3" s="27" t="s">
        <v>432</v>
      </c>
      <c r="BQ3" s="27" t="s">
        <v>434</v>
      </c>
      <c r="BR3" s="27" t="s">
        <v>435</v>
      </c>
      <c r="BS3" s="27" t="s">
        <v>436</v>
      </c>
      <c r="BT3" s="27" t="s">
        <v>437</v>
      </c>
      <c r="BU3" s="27" t="s">
        <v>438</v>
      </c>
      <c r="BV3" s="27" t="s">
        <v>439</v>
      </c>
      <c r="BW3" s="27" t="s">
        <v>440</v>
      </c>
      <c r="BX3" s="27" t="s">
        <v>441</v>
      </c>
      <c r="BY3" s="27" t="s">
        <v>442</v>
      </c>
      <c r="BZ3" s="27" t="s">
        <v>444</v>
      </c>
      <c r="CA3" s="27" t="s">
        <v>445</v>
      </c>
      <c r="CB3" s="27" t="s">
        <v>447</v>
      </c>
      <c r="CC3" s="27" t="s">
        <v>448</v>
      </c>
      <c r="CD3" s="27" t="s">
        <v>449</v>
      </c>
      <c r="CE3" s="27" t="s">
        <v>450</v>
      </c>
      <c r="CF3" s="27" t="s">
        <v>452</v>
      </c>
      <c r="CG3" s="27" t="s">
        <v>453</v>
      </c>
      <c r="CH3" s="27" t="s">
        <v>455</v>
      </c>
      <c r="CI3" s="27" t="s">
        <v>457</v>
      </c>
      <c r="CJ3" s="27" t="s">
        <v>459</v>
      </c>
      <c r="CK3" s="27" t="s">
        <v>460</v>
      </c>
      <c r="CL3" s="27" t="s">
        <v>462</v>
      </c>
      <c r="CM3" s="27" t="s">
        <v>464</v>
      </c>
      <c r="CN3" s="27" t="s">
        <v>466</v>
      </c>
      <c r="CO3" s="27" t="s">
        <v>467</v>
      </c>
      <c r="CP3" s="27" t="s">
        <v>468</v>
      </c>
      <c r="CQ3" s="27" t="s">
        <v>469</v>
      </c>
      <c r="CR3" s="27" t="s">
        <v>471</v>
      </c>
      <c r="CS3" s="27" t="s">
        <v>473</v>
      </c>
      <c r="CT3" s="27" t="s">
        <v>475</v>
      </c>
      <c r="CU3" s="27" t="s">
        <v>477</v>
      </c>
      <c r="CV3" s="27" t="s">
        <v>479</v>
      </c>
      <c r="CW3" s="27" t="s">
        <v>480</v>
      </c>
      <c r="CX3" s="27" t="s">
        <v>481</v>
      </c>
      <c r="CY3" s="27" t="s">
        <v>482</v>
      </c>
      <c r="CZ3" s="27" t="s">
        <v>484</v>
      </c>
      <c r="DA3" s="27" t="s">
        <v>486</v>
      </c>
      <c r="DB3" s="27" t="s">
        <v>488</v>
      </c>
      <c r="DC3" s="27" t="s">
        <v>490</v>
      </c>
      <c r="DD3" s="27" t="s">
        <v>492</v>
      </c>
      <c r="DE3" s="27" t="s">
        <v>493</v>
      </c>
      <c r="DF3" s="361" t="s">
        <v>494</v>
      </c>
      <c r="DG3" s="362" t="s">
        <v>495</v>
      </c>
      <c r="DH3" s="363" t="s">
        <v>496</v>
      </c>
      <c r="DI3" s="373" t="s">
        <v>564</v>
      </c>
      <c r="DJ3" s="27" t="s">
        <v>565</v>
      </c>
      <c r="DK3" s="27" t="s">
        <v>566</v>
      </c>
      <c r="DL3" s="27" t="s">
        <v>567</v>
      </c>
      <c r="DM3" s="27" t="s">
        <v>568</v>
      </c>
      <c r="DN3" s="27" t="s">
        <v>569</v>
      </c>
      <c r="DO3" s="27" t="s">
        <v>570</v>
      </c>
      <c r="DP3" s="373" t="s">
        <v>571</v>
      </c>
      <c r="DQ3" s="27" t="s">
        <v>572</v>
      </c>
      <c r="DR3" s="27" t="s">
        <v>573</v>
      </c>
      <c r="DS3" s="27" t="s">
        <v>574</v>
      </c>
      <c r="DT3" s="27" t="s">
        <v>575</v>
      </c>
      <c r="DU3" s="27" t="s">
        <v>576</v>
      </c>
      <c r="DV3" s="27" t="s">
        <v>577</v>
      </c>
      <c r="DW3" s="27" t="s">
        <v>578</v>
      </c>
      <c r="DX3" s="373" t="s">
        <v>579</v>
      </c>
      <c r="DY3" s="361" t="s">
        <v>580</v>
      </c>
      <c r="DZ3" s="377" t="s">
        <v>506</v>
      </c>
    </row>
    <row r="4" spans="1:133" s="35" customFormat="1" ht="42" customHeight="1" thickBot="1" x14ac:dyDescent="0.3">
      <c r="A4" s="213"/>
      <c r="B4" s="28"/>
      <c r="C4" s="29"/>
      <c r="D4" s="30" t="s">
        <v>265</v>
      </c>
      <c r="E4" s="31" t="s">
        <v>266</v>
      </c>
      <c r="F4" s="31" t="s">
        <v>267</v>
      </c>
      <c r="G4" s="31" t="s">
        <v>7</v>
      </c>
      <c r="H4" s="31" t="s">
        <v>8</v>
      </c>
      <c r="I4" s="31" t="s">
        <v>268</v>
      </c>
      <c r="J4" s="31" t="s">
        <v>349</v>
      </c>
      <c r="K4" s="31" t="s">
        <v>269</v>
      </c>
      <c r="L4" s="31" t="s">
        <v>352</v>
      </c>
      <c r="M4" s="31" t="s">
        <v>270</v>
      </c>
      <c r="N4" s="31" t="s">
        <v>271</v>
      </c>
      <c r="O4" s="31" t="s">
        <v>272</v>
      </c>
      <c r="P4" s="31" t="s">
        <v>357</v>
      </c>
      <c r="Q4" s="31" t="s">
        <v>359</v>
      </c>
      <c r="R4" s="31" t="s">
        <v>273</v>
      </c>
      <c r="S4" s="31" t="s">
        <v>274</v>
      </c>
      <c r="T4" s="31" t="s">
        <v>275</v>
      </c>
      <c r="U4" s="31" t="s">
        <v>364</v>
      </c>
      <c r="V4" s="31" t="s">
        <v>276</v>
      </c>
      <c r="W4" s="31" t="s">
        <v>367</v>
      </c>
      <c r="X4" s="31" t="s">
        <v>369</v>
      </c>
      <c r="Y4" s="31" t="s">
        <v>371</v>
      </c>
      <c r="Z4" s="31" t="s">
        <v>277</v>
      </c>
      <c r="AA4" s="31" t="s">
        <v>278</v>
      </c>
      <c r="AB4" s="31" t="s">
        <v>375</v>
      </c>
      <c r="AC4" s="31" t="s">
        <v>377</v>
      </c>
      <c r="AD4" s="31" t="s">
        <v>279</v>
      </c>
      <c r="AE4" s="31" t="s">
        <v>280</v>
      </c>
      <c r="AF4" s="31" t="s">
        <v>281</v>
      </c>
      <c r="AG4" s="31" t="s">
        <v>282</v>
      </c>
      <c r="AH4" s="31" t="s">
        <v>383</v>
      </c>
      <c r="AI4" s="31" t="s">
        <v>283</v>
      </c>
      <c r="AJ4" s="31" t="s">
        <v>284</v>
      </c>
      <c r="AK4" s="31" t="s">
        <v>285</v>
      </c>
      <c r="AL4" s="31" t="s">
        <v>286</v>
      </c>
      <c r="AM4" s="31" t="s">
        <v>287</v>
      </c>
      <c r="AN4" s="31" t="s">
        <v>288</v>
      </c>
      <c r="AO4" s="31" t="s">
        <v>391</v>
      </c>
      <c r="AP4" s="31" t="s">
        <v>393</v>
      </c>
      <c r="AQ4" s="31" t="s">
        <v>289</v>
      </c>
      <c r="AR4" s="31" t="s">
        <v>290</v>
      </c>
      <c r="AS4" s="31" t="s">
        <v>397</v>
      </c>
      <c r="AT4" s="31" t="s">
        <v>291</v>
      </c>
      <c r="AU4" s="31" t="s">
        <v>256</v>
      </c>
      <c r="AV4" s="31" t="s">
        <v>257</v>
      </c>
      <c r="AW4" s="31" t="s">
        <v>258</v>
      </c>
      <c r="AX4" s="31" t="s">
        <v>403</v>
      </c>
      <c r="AY4" s="31" t="s">
        <v>405</v>
      </c>
      <c r="AZ4" s="31" t="s">
        <v>407</v>
      </c>
      <c r="BA4" s="31" t="s">
        <v>409</v>
      </c>
      <c r="BB4" s="31" t="s">
        <v>411</v>
      </c>
      <c r="BC4" s="31" t="s">
        <v>413</v>
      </c>
      <c r="BD4" s="31" t="s">
        <v>415</v>
      </c>
      <c r="BE4" s="31" t="s">
        <v>417</v>
      </c>
      <c r="BF4" s="31" t="s">
        <v>419</v>
      </c>
      <c r="BG4" s="31" t="s">
        <v>421</v>
      </c>
      <c r="BH4" s="31" t="s">
        <v>292</v>
      </c>
      <c r="BI4" s="31" t="s">
        <v>293</v>
      </c>
      <c r="BJ4" s="31" t="s">
        <v>294</v>
      </c>
      <c r="BK4" s="31" t="s">
        <v>1</v>
      </c>
      <c r="BL4" s="31" t="s">
        <v>427</v>
      </c>
      <c r="BM4" s="31" t="s">
        <v>295</v>
      </c>
      <c r="BN4" s="31" t="s">
        <v>296</v>
      </c>
      <c r="BO4" s="31" t="s">
        <v>431</v>
      </c>
      <c r="BP4" s="31" t="s">
        <v>433</v>
      </c>
      <c r="BQ4" s="31" t="s">
        <v>297</v>
      </c>
      <c r="BR4" s="31" t="s">
        <v>298</v>
      </c>
      <c r="BS4" s="31" t="s">
        <v>299</v>
      </c>
      <c r="BT4" s="31" t="s">
        <v>300</v>
      </c>
      <c r="BU4" s="31" t="s">
        <v>3</v>
      </c>
      <c r="BV4" s="31" t="s">
        <v>4</v>
      </c>
      <c r="BW4" s="31" t="s">
        <v>301</v>
      </c>
      <c r="BX4" s="31" t="s">
        <v>302</v>
      </c>
      <c r="BY4" s="31" t="s">
        <v>443</v>
      </c>
      <c r="BZ4" s="31" t="s">
        <v>303</v>
      </c>
      <c r="CA4" s="31" t="s">
        <v>446</v>
      </c>
      <c r="CB4" s="31" t="s">
        <v>304</v>
      </c>
      <c r="CC4" s="31" t="s">
        <v>305</v>
      </c>
      <c r="CD4" s="31" t="s">
        <v>306</v>
      </c>
      <c r="CE4" s="31" t="s">
        <v>451</v>
      </c>
      <c r="CF4" s="31" t="s">
        <v>307</v>
      </c>
      <c r="CG4" s="31" t="s">
        <v>454</v>
      </c>
      <c r="CH4" s="31" t="s">
        <v>456</v>
      </c>
      <c r="CI4" s="31" t="s">
        <v>458</v>
      </c>
      <c r="CJ4" s="31" t="s">
        <v>308</v>
      </c>
      <c r="CK4" s="31" t="s">
        <v>461</v>
      </c>
      <c r="CL4" s="31" t="s">
        <v>463</v>
      </c>
      <c r="CM4" s="31" t="s">
        <v>465</v>
      </c>
      <c r="CN4" s="31" t="s">
        <v>5</v>
      </c>
      <c r="CO4" s="31" t="s">
        <v>309</v>
      </c>
      <c r="CP4" s="31" t="s">
        <v>310</v>
      </c>
      <c r="CQ4" s="31" t="s">
        <v>470</v>
      </c>
      <c r="CR4" s="31" t="s">
        <v>472</v>
      </c>
      <c r="CS4" s="31" t="s">
        <v>474</v>
      </c>
      <c r="CT4" s="31" t="s">
        <v>476</v>
      </c>
      <c r="CU4" s="31" t="s">
        <v>478</v>
      </c>
      <c r="CV4" s="31" t="s">
        <v>311</v>
      </c>
      <c r="CW4" s="31" t="s">
        <v>312</v>
      </c>
      <c r="CX4" s="31" t="s">
        <v>313</v>
      </c>
      <c r="CY4" s="31" t="s">
        <v>483</v>
      </c>
      <c r="CZ4" s="31" t="s">
        <v>485</v>
      </c>
      <c r="DA4" s="31" t="s">
        <v>487</v>
      </c>
      <c r="DB4" s="31" t="s">
        <v>489</v>
      </c>
      <c r="DC4" s="31" t="s">
        <v>491</v>
      </c>
      <c r="DD4" s="31" t="s">
        <v>314</v>
      </c>
      <c r="DE4" s="31" t="s">
        <v>318</v>
      </c>
      <c r="DF4" s="32" t="s">
        <v>319</v>
      </c>
      <c r="DG4" s="33" t="s">
        <v>25</v>
      </c>
      <c r="DH4" s="34" t="s">
        <v>581</v>
      </c>
      <c r="DI4" s="395" t="s">
        <v>81</v>
      </c>
      <c r="DJ4" s="31" t="s">
        <v>82</v>
      </c>
      <c r="DK4" s="31" t="s">
        <v>582</v>
      </c>
      <c r="DL4" s="31" t="s">
        <v>583</v>
      </c>
      <c r="DM4" s="31" t="s">
        <v>584</v>
      </c>
      <c r="DN4" s="31" t="s">
        <v>83</v>
      </c>
      <c r="DO4" s="31" t="s">
        <v>585</v>
      </c>
      <c r="DP4" s="374" t="s">
        <v>586</v>
      </c>
      <c r="DQ4" s="31" t="s">
        <v>84</v>
      </c>
      <c r="DR4" s="31" t="s">
        <v>587</v>
      </c>
      <c r="DS4" s="31" t="s">
        <v>85</v>
      </c>
      <c r="DT4" s="31" t="s">
        <v>86</v>
      </c>
      <c r="DU4" s="31" t="s">
        <v>87</v>
      </c>
      <c r="DV4" s="31" t="s">
        <v>588</v>
      </c>
      <c r="DW4" s="31" t="s">
        <v>589</v>
      </c>
      <c r="DX4" s="374" t="s">
        <v>590</v>
      </c>
      <c r="DY4" s="32" t="s">
        <v>88</v>
      </c>
      <c r="DZ4" s="378" t="s">
        <v>315</v>
      </c>
      <c r="EC4" s="232" t="s">
        <v>661</v>
      </c>
    </row>
    <row r="5" spans="1:133" x14ac:dyDescent="0.25">
      <c r="A5" s="210">
        <v>1</v>
      </c>
      <c r="B5" s="36" t="s">
        <v>342</v>
      </c>
      <c r="C5" s="37" t="s">
        <v>265</v>
      </c>
      <c r="D5" s="38">
        <v>212720</v>
      </c>
      <c r="E5" s="39">
        <v>291835</v>
      </c>
      <c r="F5" s="39">
        <v>6421</v>
      </c>
      <c r="G5" s="39">
        <v>1810</v>
      </c>
      <c r="H5" s="39">
        <v>0</v>
      </c>
      <c r="I5" s="39">
        <v>0</v>
      </c>
      <c r="J5" s="39">
        <v>0</v>
      </c>
      <c r="K5" s="39">
        <v>2976530</v>
      </c>
      <c r="L5" s="39">
        <v>316893</v>
      </c>
      <c r="M5" s="39">
        <v>419266</v>
      </c>
      <c r="N5" s="39">
        <v>84089</v>
      </c>
      <c r="O5" s="39">
        <v>22754</v>
      </c>
      <c r="P5" s="39">
        <v>3653</v>
      </c>
      <c r="Q5" s="39">
        <v>112</v>
      </c>
      <c r="R5" s="39">
        <v>0</v>
      </c>
      <c r="S5" s="39">
        <v>3167</v>
      </c>
      <c r="T5" s="39">
        <v>49</v>
      </c>
      <c r="U5" s="39">
        <v>0</v>
      </c>
      <c r="V5" s="39">
        <v>0</v>
      </c>
      <c r="W5" s="39">
        <v>0</v>
      </c>
      <c r="X5" s="39">
        <v>0</v>
      </c>
      <c r="Y5" s="39">
        <v>556</v>
      </c>
      <c r="Z5" s="39">
        <v>0</v>
      </c>
      <c r="AA5" s="39">
        <v>812</v>
      </c>
      <c r="AB5" s="39">
        <v>29398</v>
      </c>
      <c r="AC5" s="39">
        <v>3579</v>
      </c>
      <c r="AD5" s="39">
        <v>0</v>
      </c>
      <c r="AE5" s="39">
        <v>0</v>
      </c>
      <c r="AF5" s="39">
        <v>0</v>
      </c>
      <c r="AG5" s="39">
        <v>156018</v>
      </c>
      <c r="AH5" s="39">
        <v>0</v>
      </c>
      <c r="AI5" s="39">
        <v>0</v>
      </c>
      <c r="AJ5" s="39">
        <v>0</v>
      </c>
      <c r="AK5" s="39">
        <v>0</v>
      </c>
      <c r="AL5" s="39">
        <v>918</v>
      </c>
      <c r="AM5" s="39">
        <v>0</v>
      </c>
      <c r="AN5" s="39">
        <v>0</v>
      </c>
      <c r="AO5" s="39">
        <v>0</v>
      </c>
      <c r="AP5" s="39">
        <v>0</v>
      </c>
      <c r="AQ5" s="39">
        <v>0</v>
      </c>
      <c r="AR5" s="39">
        <v>116</v>
      </c>
      <c r="AS5" s="39">
        <v>0</v>
      </c>
      <c r="AT5" s="39">
        <v>0</v>
      </c>
      <c r="AU5" s="39">
        <v>0</v>
      </c>
      <c r="AV5" s="39">
        <v>0</v>
      </c>
      <c r="AW5" s="39">
        <v>0</v>
      </c>
      <c r="AX5" s="39">
        <v>0</v>
      </c>
      <c r="AY5" s="39">
        <v>0</v>
      </c>
      <c r="AZ5" s="39">
        <v>0</v>
      </c>
      <c r="BA5" s="39">
        <v>0</v>
      </c>
      <c r="BB5" s="39">
        <v>0</v>
      </c>
      <c r="BC5" s="39">
        <v>0</v>
      </c>
      <c r="BD5" s="39">
        <v>0</v>
      </c>
      <c r="BE5" s="39">
        <v>0</v>
      </c>
      <c r="BF5" s="39">
        <v>0</v>
      </c>
      <c r="BG5" s="39">
        <v>0</v>
      </c>
      <c r="BH5" s="39">
        <v>0</v>
      </c>
      <c r="BI5" s="39">
        <v>0</v>
      </c>
      <c r="BJ5" s="40">
        <v>0</v>
      </c>
      <c r="BK5" s="40">
        <v>12677</v>
      </c>
      <c r="BL5" s="40">
        <v>0</v>
      </c>
      <c r="BM5" s="40">
        <v>20642</v>
      </c>
      <c r="BN5" s="40">
        <v>89</v>
      </c>
      <c r="BO5" s="40">
        <v>28293</v>
      </c>
      <c r="BP5" s="40">
        <v>12044</v>
      </c>
      <c r="BQ5" s="40">
        <v>0</v>
      </c>
      <c r="BR5" s="40">
        <v>0</v>
      </c>
      <c r="BS5" s="40">
        <v>0</v>
      </c>
      <c r="BT5" s="40">
        <v>0</v>
      </c>
      <c r="BU5" s="40">
        <v>11343</v>
      </c>
      <c r="BV5" s="40">
        <v>0</v>
      </c>
      <c r="BW5" s="40">
        <v>11</v>
      </c>
      <c r="BX5" s="40">
        <v>3</v>
      </c>
      <c r="BY5" s="40">
        <v>167</v>
      </c>
      <c r="BZ5" s="40">
        <v>0</v>
      </c>
      <c r="CA5" s="40">
        <v>0</v>
      </c>
      <c r="CB5" s="40">
        <v>0</v>
      </c>
      <c r="CC5" s="40">
        <v>0</v>
      </c>
      <c r="CD5" s="40">
        <v>0</v>
      </c>
      <c r="CE5" s="40">
        <v>0</v>
      </c>
      <c r="CF5" s="40">
        <v>0</v>
      </c>
      <c r="CG5" s="40">
        <v>1828</v>
      </c>
      <c r="CH5" s="40">
        <v>0</v>
      </c>
      <c r="CI5" s="40">
        <v>0</v>
      </c>
      <c r="CJ5" s="40">
        <v>0</v>
      </c>
      <c r="CK5" s="40">
        <v>0</v>
      </c>
      <c r="CL5" s="40">
        <v>0</v>
      </c>
      <c r="CM5" s="40">
        <v>0</v>
      </c>
      <c r="CN5" s="40">
        <v>1218</v>
      </c>
      <c r="CO5" s="40">
        <v>45916</v>
      </c>
      <c r="CP5" s="40">
        <v>0</v>
      </c>
      <c r="CQ5" s="40">
        <v>50363</v>
      </c>
      <c r="CR5" s="40">
        <v>0</v>
      </c>
      <c r="CS5" s="40">
        <v>32012</v>
      </c>
      <c r="CT5" s="40">
        <v>50916</v>
      </c>
      <c r="CU5" s="40">
        <v>9212</v>
      </c>
      <c r="CV5" s="40">
        <v>800</v>
      </c>
      <c r="CW5" s="40">
        <v>0</v>
      </c>
      <c r="CX5" s="40">
        <v>0</v>
      </c>
      <c r="CY5" s="40">
        <v>66</v>
      </c>
      <c r="CZ5" s="40">
        <v>56124</v>
      </c>
      <c r="DA5" s="40">
        <v>641252</v>
      </c>
      <c r="DB5" s="40">
        <v>384</v>
      </c>
      <c r="DC5" s="40">
        <v>29099</v>
      </c>
      <c r="DD5" s="40">
        <v>42079</v>
      </c>
      <c r="DE5" s="40">
        <v>0</v>
      </c>
      <c r="DF5" s="41">
        <v>0</v>
      </c>
      <c r="DG5" s="42">
        <v>5577234</v>
      </c>
      <c r="DH5" s="43">
        <v>50367</v>
      </c>
      <c r="DI5" s="40">
        <v>2670607</v>
      </c>
      <c r="DJ5" s="40">
        <v>0</v>
      </c>
      <c r="DK5" s="40">
        <v>0</v>
      </c>
      <c r="DL5" s="40">
        <v>0</v>
      </c>
      <c r="DM5" s="40">
        <v>33372</v>
      </c>
      <c r="DN5" s="40">
        <v>-23733</v>
      </c>
      <c r="DO5" s="40">
        <v>2730613</v>
      </c>
      <c r="DP5" s="40">
        <v>8307847</v>
      </c>
      <c r="DQ5" s="40">
        <v>36782</v>
      </c>
      <c r="DR5" s="40">
        <v>36782</v>
      </c>
      <c r="DS5" s="40">
        <v>2767395</v>
      </c>
      <c r="DT5" s="40">
        <v>8344629</v>
      </c>
      <c r="DU5" s="40">
        <v>-2141134</v>
      </c>
      <c r="DV5" s="40">
        <v>-32636</v>
      </c>
      <c r="DW5" s="40">
        <v>-173817</v>
      </c>
      <c r="DX5" s="40">
        <v>-2347587</v>
      </c>
      <c r="DY5" s="41">
        <v>419808</v>
      </c>
      <c r="DZ5" s="42">
        <v>5997042</v>
      </c>
      <c r="EC5" s="230">
        <f>+DI5/$DI$112</f>
        <v>8.7384279039410487E-3</v>
      </c>
    </row>
    <row r="6" spans="1:133" x14ac:dyDescent="0.25">
      <c r="A6" s="210">
        <v>2</v>
      </c>
      <c r="B6" s="44" t="s">
        <v>343</v>
      </c>
      <c r="C6" s="45" t="s">
        <v>266</v>
      </c>
      <c r="D6" s="46">
        <v>44268</v>
      </c>
      <c r="E6" s="47">
        <v>339181</v>
      </c>
      <c r="F6" s="47">
        <v>16946</v>
      </c>
      <c r="G6" s="47">
        <v>12</v>
      </c>
      <c r="H6" s="47">
        <v>0</v>
      </c>
      <c r="I6" s="47">
        <v>0</v>
      </c>
      <c r="J6" s="47">
        <v>0</v>
      </c>
      <c r="K6" s="47">
        <v>2600595</v>
      </c>
      <c r="L6" s="47">
        <v>0</v>
      </c>
      <c r="M6" s="47">
        <v>1825</v>
      </c>
      <c r="N6" s="47">
        <v>0</v>
      </c>
      <c r="O6" s="47">
        <v>1978</v>
      </c>
      <c r="P6" s="47">
        <v>938</v>
      </c>
      <c r="Q6" s="47">
        <v>0</v>
      </c>
      <c r="R6" s="47">
        <v>0</v>
      </c>
      <c r="S6" s="47">
        <v>0</v>
      </c>
      <c r="T6" s="47">
        <v>0</v>
      </c>
      <c r="U6" s="47">
        <v>0</v>
      </c>
      <c r="V6" s="47">
        <v>245</v>
      </c>
      <c r="W6" s="47">
        <v>0</v>
      </c>
      <c r="X6" s="47">
        <v>0</v>
      </c>
      <c r="Y6" s="47">
        <v>0</v>
      </c>
      <c r="Z6" s="47">
        <v>0</v>
      </c>
      <c r="AA6" s="47">
        <v>0</v>
      </c>
      <c r="AB6" s="47">
        <v>122</v>
      </c>
      <c r="AC6" s="47">
        <v>0</v>
      </c>
      <c r="AD6" s="47">
        <v>0</v>
      </c>
      <c r="AE6" s="47">
        <v>0</v>
      </c>
      <c r="AF6" s="47">
        <v>0</v>
      </c>
      <c r="AG6" s="47">
        <v>0</v>
      </c>
      <c r="AH6" s="47">
        <v>6212</v>
      </c>
      <c r="AI6" s="47">
        <v>0</v>
      </c>
      <c r="AJ6" s="47">
        <v>0</v>
      </c>
      <c r="AK6" s="47">
        <v>3</v>
      </c>
      <c r="AL6" s="47">
        <v>0</v>
      </c>
      <c r="AM6" s="47">
        <v>0</v>
      </c>
      <c r="AN6" s="47">
        <v>0</v>
      </c>
      <c r="AO6" s="47">
        <v>0</v>
      </c>
      <c r="AP6" s="47">
        <v>0</v>
      </c>
      <c r="AQ6" s="47">
        <v>0</v>
      </c>
      <c r="AR6" s="47">
        <v>0</v>
      </c>
      <c r="AS6" s="47">
        <v>0</v>
      </c>
      <c r="AT6" s="47">
        <v>0</v>
      </c>
      <c r="AU6" s="47">
        <v>0</v>
      </c>
      <c r="AV6" s="47">
        <v>0</v>
      </c>
      <c r="AW6" s="47">
        <v>0</v>
      </c>
      <c r="AX6" s="47">
        <v>0</v>
      </c>
      <c r="AY6" s="47">
        <v>0</v>
      </c>
      <c r="AZ6" s="47">
        <v>0</v>
      </c>
      <c r="BA6" s="47">
        <v>0</v>
      </c>
      <c r="BB6" s="47">
        <v>0</v>
      </c>
      <c r="BC6" s="47">
        <v>0</v>
      </c>
      <c r="BD6" s="47">
        <v>0</v>
      </c>
      <c r="BE6" s="47">
        <v>0</v>
      </c>
      <c r="BF6" s="47">
        <v>0</v>
      </c>
      <c r="BG6" s="47">
        <v>0</v>
      </c>
      <c r="BH6" s="47">
        <v>0</v>
      </c>
      <c r="BI6" s="47">
        <v>0</v>
      </c>
      <c r="BJ6" s="48">
        <v>0</v>
      </c>
      <c r="BK6" s="48">
        <v>582</v>
      </c>
      <c r="BL6" s="48">
        <v>0</v>
      </c>
      <c r="BM6" s="48">
        <v>0</v>
      </c>
      <c r="BN6" s="48">
        <v>0</v>
      </c>
      <c r="BO6" s="48">
        <v>0</v>
      </c>
      <c r="BP6" s="48">
        <v>0</v>
      </c>
      <c r="BQ6" s="48">
        <v>0</v>
      </c>
      <c r="BR6" s="48">
        <v>0</v>
      </c>
      <c r="BS6" s="48">
        <v>0</v>
      </c>
      <c r="BT6" s="48">
        <v>0</v>
      </c>
      <c r="BU6" s="48">
        <v>0</v>
      </c>
      <c r="BV6" s="48">
        <v>0</v>
      </c>
      <c r="BW6" s="48">
        <v>0</v>
      </c>
      <c r="BX6" s="48">
        <v>0</v>
      </c>
      <c r="BY6" s="48">
        <v>0</v>
      </c>
      <c r="BZ6" s="48">
        <v>0</v>
      </c>
      <c r="CA6" s="48">
        <v>0</v>
      </c>
      <c r="CB6" s="48">
        <v>0</v>
      </c>
      <c r="CC6" s="48">
        <v>0</v>
      </c>
      <c r="CD6" s="48">
        <v>0</v>
      </c>
      <c r="CE6" s="48">
        <v>0</v>
      </c>
      <c r="CF6" s="48">
        <v>0</v>
      </c>
      <c r="CG6" s="48">
        <v>229</v>
      </c>
      <c r="CH6" s="48">
        <v>0</v>
      </c>
      <c r="CI6" s="48">
        <v>0</v>
      </c>
      <c r="CJ6" s="48">
        <v>0</v>
      </c>
      <c r="CK6" s="48">
        <v>0</v>
      </c>
      <c r="CL6" s="48">
        <v>0</v>
      </c>
      <c r="CM6" s="48">
        <v>0</v>
      </c>
      <c r="CN6" s="48">
        <v>106</v>
      </c>
      <c r="CO6" s="48">
        <v>5574</v>
      </c>
      <c r="CP6" s="48">
        <v>28713</v>
      </c>
      <c r="CQ6" s="48">
        <v>6738</v>
      </c>
      <c r="CR6" s="48">
        <v>0</v>
      </c>
      <c r="CS6" s="48">
        <v>4856</v>
      </c>
      <c r="CT6" s="48">
        <v>9160</v>
      </c>
      <c r="CU6" s="48">
        <v>0</v>
      </c>
      <c r="CV6" s="48">
        <v>0</v>
      </c>
      <c r="CW6" s="48">
        <v>0</v>
      </c>
      <c r="CX6" s="48">
        <v>0</v>
      </c>
      <c r="CY6" s="48">
        <v>0</v>
      </c>
      <c r="CZ6" s="48">
        <v>9248</v>
      </c>
      <c r="DA6" s="48">
        <v>164616</v>
      </c>
      <c r="DB6" s="48">
        <v>0</v>
      </c>
      <c r="DC6" s="48">
        <v>27</v>
      </c>
      <c r="DD6" s="48">
        <v>1575</v>
      </c>
      <c r="DE6" s="48">
        <v>0</v>
      </c>
      <c r="DF6" s="49">
        <v>0</v>
      </c>
      <c r="DG6" s="50">
        <v>3243749</v>
      </c>
      <c r="DH6" s="51">
        <v>0</v>
      </c>
      <c r="DI6" s="48">
        <v>235702</v>
      </c>
      <c r="DJ6" s="48">
        <v>0</v>
      </c>
      <c r="DK6" s="48">
        <v>0</v>
      </c>
      <c r="DL6" s="48">
        <v>0</v>
      </c>
      <c r="DM6" s="48">
        <v>160052</v>
      </c>
      <c r="DN6" s="48">
        <v>-5230</v>
      </c>
      <c r="DO6" s="48">
        <v>390524</v>
      </c>
      <c r="DP6" s="48">
        <v>3634273</v>
      </c>
      <c r="DQ6" s="48">
        <v>3611</v>
      </c>
      <c r="DR6" s="48">
        <v>3611</v>
      </c>
      <c r="DS6" s="48">
        <v>394135</v>
      </c>
      <c r="DT6" s="48">
        <v>3637884</v>
      </c>
      <c r="DU6" s="48">
        <v>-53023</v>
      </c>
      <c r="DV6" s="48">
        <v>-4761</v>
      </c>
      <c r="DW6" s="48">
        <v>-4613</v>
      </c>
      <c r="DX6" s="48">
        <v>-62397</v>
      </c>
      <c r="DY6" s="49">
        <v>331738</v>
      </c>
      <c r="DZ6" s="50">
        <v>3575487</v>
      </c>
      <c r="EC6" s="230">
        <f t="shared" ref="EC6:EC69" si="0">+DI6/$DI$112</f>
        <v>7.7123475442650801E-4</v>
      </c>
    </row>
    <row r="7" spans="1:133" x14ac:dyDescent="0.25">
      <c r="A7" s="210">
        <v>3</v>
      </c>
      <c r="B7" s="44" t="s">
        <v>344</v>
      </c>
      <c r="C7" s="45" t="s">
        <v>267</v>
      </c>
      <c r="D7" s="46">
        <v>329390</v>
      </c>
      <c r="E7" s="47">
        <v>156508</v>
      </c>
      <c r="F7" s="47">
        <v>0</v>
      </c>
      <c r="G7" s="47">
        <v>21</v>
      </c>
      <c r="H7" s="47">
        <v>0</v>
      </c>
      <c r="I7" s="47">
        <v>0</v>
      </c>
      <c r="J7" s="47">
        <v>0</v>
      </c>
      <c r="K7" s="47">
        <v>0</v>
      </c>
      <c r="L7" s="47">
        <v>0</v>
      </c>
      <c r="M7" s="47">
        <v>0</v>
      </c>
      <c r="N7" s="47">
        <v>0</v>
      </c>
      <c r="O7" s="47">
        <v>0</v>
      </c>
      <c r="P7" s="47">
        <v>0</v>
      </c>
      <c r="Q7" s="47">
        <v>0</v>
      </c>
      <c r="R7" s="47">
        <v>0</v>
      </c>
      <c r="S7" s="47">
        <v>0</v>
      </c>
      <c r="T7" s="47">
        <v>0</v>
      </c>
      <c r="U7" s="47">
        <v>0</v>
      </c>
      <c r="V7" s="47">
        <v>0</v>
      </c>
      <c r="W7" s="47">
        <v>0</v>
      </c>
      <c r="X7" s="47">
        <v>0</v>
      </c>
      <c r="Y7" s="47">
        <v>0</v>
      </c>
      <c r="Z7" s="47">
        <v>0</v>
      </c>
      <c r="AA7" s="47">
        <v>0</v>
      </c>
      <c r="AB7" s="47">
        <v>0</v>
      </c>
      <c r="AC7" s="47">
        <v>0</v>
      </c>
      <c r="AD7" s="47">
        <v>0</v>
      </c>
      <c r="AE7" s="47">
        <v>0</v>
      </c>
      <c r="AF7" s="47">
        <v>0</v>
      </c>
      <c r="AG7" s="47">
        <v>0</v>
      </c>
      <c r="AH7" s="47">
        <v>0</v>
      </c>
      <c r="AI7" s="47">
        <v>0</v>
      </c>
      <c r="AJ7" s="47">
        <v>0</v>
      </c>
      <c r="AK7" s="47">
        <v>0</v>
      </c>
      <c r="AL7" s="47">
        <v>0</v>
      </c>
      <c r="AM7" s="47">
        <v>0</v>
      </c>
      <c r="AN7" s="47">
        <v>0</v>
      </c>
      <c r="AO7" s="47">
        <v>0</v>
      </c>
      <c r="AP7" s="47">
        <v>0</v>
      </c>
      <c r="AQ7" s="47">
        <v>0</v>
      </c>
      <c r="AR7" s="47">
        <v>0</v>
      </c>
      <c r="AS7" s="47">
        <v>0</v>
      </c>
      <c r="AT7" s="47">
        <v>0</v>
      </c>
      <c r="AU7" s="47">
        <v>0</v>
      </c>
      <c r="AV7" s="47">
        <v>0</v>
      </c>
      <c r="AW7" s="47">
        <v>0</v>
      </c>
      <c r="AX7" s="47">
        <v>0</v>
      </c>
      <c r="AY7" s="47">
        <v>0</v>
      </c>
      <c r="AZ7" s="47">
        <v>0</v>
      </c>
      <c r="BA7" s="47">
        <v>0</v>
      </c>
      <c r="BB7" s="47">
        <v>0</v>
      </c>
      <c r="BC7" s="47">
        <v>0</v>
      </c>
      <c r="BD7" s="47">
        <v>0</v>
      </c>
      <c r="BE7" s="47">
        <v>0</v>
      </c>
      <c r="BF7" s="47">
        <v>0</v>
      </c>
      <c r="BG7" s="47">
        <v>0</v>
      </c>
      <c r="BH7" s="47">
        <v>0</v>
      </c>
      <c r="BI7" s="47">
        <v>0</v>
      </c>
      <c r="BJ7" s="48">
        <v>0</v>
      </c>
      <c r="BK7" s="48">
        <v>0</v>
      </c>
      <c r="BL7" s="48">
        <v>0</v>
      </c>
      <c r="BM7" s="48">
        <v>0</v>
      </c>
      <c r="BN7" s="48">
        <v>0</v>
      </c>
      <c r="BO7" s="48">
        <v>0</v>
      </c>
      <c r="BP7" s="48">
        <v>0</v>
      </c>
      <c r="BQ7" s="48">
        <v>0</v>
      </c>
      <c r="BR7" s="48">
        <v>0</v>
      </c>
      <c r="BS7" s="48">
        <v>0</v>
      </c>
      <c r="BT7" s="48">
        <v>0</v>
      </c>
      <c r="BU7" s="48">
        <v>0</v>
      </c>
      <c r="BV7" s="48">
        <v>0</v>
      </c>
      <c r="BW7" s="48">
        <v>0</v>
      </c>
      <c r="BX7" s="48">
        <v>0</v>
      </c>
      <c r="BY7" s="48">
        <v>0</v>
      </c>
      <c r="BZ7" s="48">
        <v>0</v>
      </c>
      <c r="CA7" s="48">
        <v>0</v>
      </c>
      <c r="CB7" s="48">
        <v>0</v>
      </c>
      <c r="CC7" s="48">
        <v>0</v>
      </c>
      <c r="CD7" s="48">
        <v>0</v>
      </c>
      <c r="CE7" s="48">
        <v>0</v>
      </c>
      <c r="CF7" s="48">
        <v>0</v>
      </c>
      <c r="CG7" s="48">
        <v>0</v>
      </c>
      <c r="CH7" s="48">
        <v>0</v>
      </c>
      <c r="CI7" s="48">
        <v>0</v>
      </c>
      <c r="CJ7" s="48">
        <v>0</v>
      </c>
      <c r="CK7" s="48">
        <v>0</v>
      </c>
      <c r="CL7" s="48">
        <v>0</v>
      </c>
      <c r="CM7" s="48">
        <v>0</v>
      </c>
      <c r="CN7" s="48">
        <v>0</v>
      </c>
      <c r="CO7" s="48">
        <v>8252</v>
      </c>
      <c r="CP7" s="48">
        <v>0</v>
      </c>
      <c r="CQ7" s="48">
        <v>0</v>
      </c>
      <c r="CR7" s="48">
        <v>0</v>
      </c>
      <c r="CS7" s="48">
        <v>0</v>
      </c>
      <c r="CT7" s="48">
        <v>0</v>
      </c>
      <c r="CU7" s="48">
        <v>0</v>
      </c>
      <c r="CV7" s="48">
        <v>0</v>
      </c>
      <c r="CW7" s="48">
        <v>0</v>
      </c>
      <c r="CX7" s="48">
        <v>0</v>
      </c>
      <c r="CY7" s="48">
        <v>0</v>
      </c>
      <c r="CZ7" s="48">
        <v>0</v>
      </c>
      <c r="DA7" s="48">
        <v>0</v>
      </c>
      <c r="DB7" s="48">
        <v>0</v>
      </c>
      <c r="DC7" s="48">
        <v>11360</v>
      </c>
      <c r="DD7" s="48">
        <v>0</v>
      </c>
      <c r="DE7" s="48">
        <v>0</v>
      </c>
      <c r="DF7" s="49">
        <v>0</v>
      </c>
      <c r="DG7" s="50">
        <v>505531</v>
      </c>
      <c r="DH7" s="51">
        <v>0</v>
      </c>
      <c r="DI7" s="48">
        <v>411830</v>
      </c>
      <c r="DJ7" s="48">
        <v>0</v>
      </c>
      <c r="DK7" s="48">
        <v>0</v>
      </c>
      <c r="DL7" s="48">
        <v>0</v>
      </c>
      <c r="DM7" s="48">
        <v>0</v>
      </c>
      <c r="DN7" s="48">
        <v>0</v>
      </c>
      <c r="DO7" s="48">
        <v>411830</v>
      </c>
      <c r="DP7" s="48">
        <v>917361</v>
      </c>
      <c r="DQ7" s="48">
        <v>0</v>
      </c>
      <c r="DR7" s="48">
        <v>0</v>
      </c>
      <c r="DS7" s="48">
        <v>411830</v>
      </c>
      <c r="DT7" s="48">
        <v>917361</v>
      </c>
      <c r="DU7" s="48">
        <v>0</v>
      </c>
      <c r="DV7" s="48">
        <v>0</v>
      </c>
      <c r="DW7" s="48">
        <v>0</v>
      </c>
      <c r="DX7" s="48">
        <v>0</v>
      </c>
      <c r="DY7" s="49">
        <v>411830</v>
      </c>
      <c r="DZ7" s="50">
        <v>917361</v>
      </c>
      <c r="EC7" s="230">
        <f t="shared" si="0"/>
        <v>1.3475388792435737E-3</v>
      </c>
    </row>
    <row r="8" spans="1:133" x14ac:dyDescent="0.25">
      <c r="A8" s="210">
        <v>4</v>
      </c>
      <c r="B8" s="44" t="s">
        <v>345</v>
      </c>
      <c r="C8" s="45" t="s">
        <v>7</v>
      </c>
      <c r="D8" s="46">
        <v>1621</v>
      </c>
      <c r="E8" s="47">
        <v>0</v>
      </c>
      <c r="F8" s="47">
        <v>0</v>
      </c>
      <c r="G8" s="47">
        <v>101632</v>
      </c>
      <c r="H8" s="47">
        <v>251</v>
      </c>
      <c r="I8" s="47">
        <v>42</v>
      </c>
      <c r="J8" s="47">
        <v>21</v>
      </c>
      <c r="K8" s="47">
        <v>13573</v>
      </c>
      <c r="L8" s="47">
        <v>0</v>
      </c>
      <c r="M8" s="47">
        <v>265</v>
      </c>
      <c r="N8" s="47">
        <v>0</v>
      </c>
      <c r="O8" s="47">
        <v>31</v>
      </c>
      <c r="P8" s="47">
        <v>0</v>
      </c>
      <c r="Q8" s="47">
        <v>357553</v>
      </c>
      <c r="R8" s="47">
        <v>36</v>
      </c>
      <c r="S8" s="47">
        <v>1530</v>
      </c>
      <c r="T8" s="47">
        <v>2</v>
      </c>
      <c r="U8" s="47">
        <v>0</v>
      </c>
      <c r="V8" s="47">
        <v>0</v>
      </c>
      <c r="W8" s="47">
        <v>623</v>
      </c>
      <c r="X8" s="47">
        <v>0</v>
      </c>
      <c r="Y8" s="47">
        <v>0</v>
      </c>
      <c r="Z8" s="47">
        <v>0</v>
      </c>
      <c r="AA8" s="47">
        <v>0</v>
      </c>
      <c r="AB8" s="47">
        <v>0</v>
      </c>
      <c r="AC8" s="47">
        <v>5188</v>
      </c>
      <c r="AD8" s="47">
        <v>0</v>
      </c>
      <c r="AE8" s="47">
        <v>0</v>
      </c>
      <c r="AF8" s="47">
        <v>0</v>
      </c>
      <c r="AG8" s="47">
        <v>0</v>
      </c>
      <c r="AH8" s="47">
        <v>1455</v>
      </c>
      <c r="AI8" s="47">
        <v>0</v>
      </c>
      <c r="AJ8" s="47">
        <v>0</v>
      </c>
      <c r="AK8" s="47">
        <v>1</v>
      </c>
      <c r="AL8" s="47">
        <v>0</v>
      </c>
      <c r="AM8" s="47">
        <v>0</v>
      </c>
      <c r="AN8" s="47">
        <v>0</v>
      </c>
      <c r="AO8" s="47">
        <v>2</v>
      </c>
      <c r="AP8" s="47">
        <v>0</v>
      </c>
      <c r="AQ8" s="47">
        <v>0</v>
      </c>
      <c r="AR8" s="47">
        <v>0</v>
      </c>
      <c r="AS8" s="47">
        <v>0</v>
      </c>
      <c r="AT8" s="47">
        <v>0</v>
      </c>
      <c r="AU8" s="47">
        <v>0</v>
      </c>
      <c r="AV8" s="47">
        <v>0</v>
      </c>
      <c r="AW8" s="47">
        <v>0</v>
      </c>
      <c r="AX8" s="47">
        <v>0</v>
      </c>
      <c r="AY8" s="47">
        <v>0</v>
      </c>
      <c r="AZ8" s="47">
        <v>0</v>
      </c>
      <c r="BA8" s="47">
        <v>0</v>
      </c>
      <c r="BB8" s="47">
        <v>0</v>
      </c>
      <c r="BC8" s="47">
        <v>0</v>
      </c>
      <c r="BD8" s="47">
        <v>0</v>
      </c>
      <c r="BE8" s="47">
        <v>0</v>
      </c>
      <c r="BF8" s="47">
        <v>0</v>
      </c>
      <c r="BG8" s="47">
        <v>0</v>
      </c>
      <c r="BH8" s="47">
        <v>0</v>
      </c>
      <c r="BI8" s="47">
        <v>14</v>
      </c>
      <c r="BJ8" s="48">
        <v>0</v>
      </c>
      <c r="BK8" s="48">
        <v>1385</v>
      </c>
      <c r="BL8" s="48">
        <v>0</v>
      </c>
      <c r="BM8" s="48">
        <v>345</v>
      </c>
      <c r="BN8" s="48">
        <v>491</v>
      </c>
      <c r="BO8" s="48">
        <v>1323</v>
      </c>
      <c r="BP8" s="48">
        <v>247</v>
      </c>
      <c r="BQ8" s="48">
        <v>0</v>
      </c>
      <c r="BR8" s="48">
        <v>0</v>
      </c>
      <c r="BS8" s="48">
        <v>0</v>
      </c>
      <c r="BT8" s="48">
        <v>0</v>
      </c>
      <c r="BU8" s="48">
        <v>0</v>
      </c>
      <c r="BV8" s="48">
        <v>0</v>
      </c>
      <c r="BW8" s="48">
        <v>0</v>
      </c>
      <c r="BX8" s="48">
        <v>0</v>
      </c>
      <c r="BY8" s="48">
        <v>0</v>
      </c>
      <c r="BZ8" s="48">
        <v>0</v>
      </c>
      <c r="CA8" s="48">
        <v>0</v>
      </c>
      <c r="CB8" s="48">
        <v>0</v>
      </c>
      <c r="CC8" s="48">
        <v>0</v>
      </c>
      <c r="CD8" s="48">
        <v>0</v>
      </c>
      <c r="CE8" s="48">
        <v>0</v>
      </c>
      <c r="CF8" s="48">
        <v>0</v>
      </c>
      <c r="CG8" s="48">
        <v>0</v>
      </c>
      <c r="CH8" s="48">
        <v>0</v>
      </c>
      <c r="CI8" s="48">
        <v>0</v>
      </c>
      <c r="CJ8" s="48">
        <v>0</v>
      </c>
      <c r="CK8" s="48">
        <v>0</v>
      </c>
      <c r="CL8" s="48">
        <v>0</v>
      </c>
      <c r="CM8" s="48">
        <v>0</v>
      </c>
      <c r="CN8" s="48">
        <v>157</v>
      </c>
      <c r="CO8" s="48">
        <v>1988</v>
      </c>
      <c r="CP8" s="48">
        <v>0</v>
      </c>
      <c r="CQ8" s="48">
        <v>523</v>
      </c>
      <c r="CR8" s="48">
        <v>0</v>
      </c>
      <c r="CS8" s="48">
        <v>1260</v>
      </c>
      <c r="CT8" s="48">
        <v>2329</v>
      </c>
      <c r="CU8" s="48">
        <v>0</v>
      </c>
      <c r="CV8" s="48">
        <v>0</v>
      </c>
      <c r="CW8" s="48">
        <v>0</v>
      </c>
      <c r="CX8" s="48">
        <v>0</v>
      </c>
      <c r="CY8" s="48">
        <v>0</v>
      </c>
      <c r="CZ8" s="48">
        <v>5257</v>
      </c>
      <c r="DA8" s="48">
        <v>51612</v>
      </c>
      <c r="DB8" s="48">
        <v>0</v>
      </c>
      <c r="DC8" s="48">
        <v>0</v>
      </c>
      <c r="DD8" s="48">
        <v>913</v>
      </c>
      <c r="DE8" s="48">
        <v>0</v>
      </c>
      <c r="DF8" s="49">
        <v>0</v>
      </c>
      <c r="DG8" s="50">
        <v>551670</v>
      </c>
      <c r="DH8" s="51">
        <v>3108</v>
      </c>
      <c r="DI8" s="48">
        <v>174150</v>
      </c>
      <c r="DJ8" s="48">
        <v>0</v>
      </c>
      <c r="DK8" s="48">
        <v>0</v>
      </c>
      <c r="DL8" s="48">
        <v>0</v>
      </c>
      <c r="DM8" s="48">
        <v>0</v>
      </c>
      <c r="DN8" s="48">
        <v>211182</v>
      </c>
      <c r="DO8" s="48">
        <v>388440</v>
      </c>
      <c r="DP8" s="48">
        <v>940110</v>
      </c>
      <c r="DQ8" s="48">
        <v>9787</v>
      </c>
      <c r="DR8" s="48">
        <v>9787</v>
      </c>
      <c r="DS8" s="48">
        <v>398227</v>
      </c>
      <c r="DT8" s="48">
        <v>949897</v>
      </c>
      <c r="DU8" s="48">
        <v>-137099</v>
      </c>
      <c r="DV8" s="48">
        <v>-1553</v>
      </c>
      <c r="DW8" s="48">
        <v>-11091</v>
      </c>
      <c r="DX8" s="48">
        <v>-149743</v>
      </c>
      <c r="DY8" s="49">
        <v>248484</v>
      </c>
      <c r="DZ8" s="50">
        <v>800154</v>
      </c>
      <c r="EC8" s="230">
        <f t="shared" si="0"/>
        <v>5.6983195935281141E-4</v>
      </c>
    </row>
    <row r="9" spans="1:133" x14ac:dyDescent="0.25">
      <c r="A9" s="210">
        <v>5</v>
      </c>
      <c r="B9" s="44" t="s">
        <v>346</v>
      </c>
      <c r="C9" s="45" t="s">
        <v>8</v>
      </c>
      <c r="D9" s="46">
        <v>0</v>
      </c>
      <c r="E9" s="47">
        <v>0</v>
      </c>
      <c r="F9" s="47">
        <v>0</v>
      </c>
      <c r="G9" s="47">
        <v>0</v>
      </c>
      <c r="H9" s="47">
        <v>64122</v>
      </c>
      <c r="I9" s="47">
        <v>0</v>
      </c>
      <c r="J9" s="47">
        <v>0</v>
      </c>
      <c r="K9" s="47">
        <v>1071819</v>
      </c>
      <c r="L9" s="47">
        <v>0</v>
      </c>
      <c r="M9" s="47">
        <v>2796</v>
      </c>
      <c r="N9" s="47">
        <v>0</v>
      </c>
      <c r="O9" s="47">
        <v>3</v>
      </c>
      <c r="P9" s="47">
        <v>0</v>
      </c>
      <c r="Q9" s="47">
        <v>0</v>
      </c>
      <c r="R9" s="47">
        <v>0</v>
      </c>
      <c r="S9" s="47">
        <v>0</v>
      </c>
      <c r="T9" s="47">
        <v>0</v>
      </c>
      <c r="U9" s="47">
        <v>0</v>
      </c>
      <c r="V9" s="47">
        <v>20</v>
      </c>
      <c r="W9" s="47">
        <v>0</v>
      </c>
      <c r="X9" s="47">
        <v>0</v>
      </c>
      <c r="Y9" s="47">
        <v>0</v>
      </c>
      <c r="Z9" s="47">
        <v>0</v>
      </c>
      <c r="AA9" s="47">
        <v>0</v>
      </c>
      <c r="AB9" s="47">
        <v>1004</v>
      </c>
      <c r="AC9" s="47">
        <v>0</v>
      </c>
      <c r="AD9" s="47">
        <v>0</v>
      </c>
      <c r="AE9" s="47">
        <v>0</v>
      </c>
      <c r="AF9" s="47">
        <v>0</v>
      </c>
      <c r="AG9" s="47">
        <v>0</v>
      </c>
      <c r="AH9" s="47">
        <v>0</v>
      </c>
      <c r="AI9" s="47">
        <v>0</v>
      </c>
      <c r="AJ9" s="47">
        <v>0</v>
      </c>
      <c r="AK9" s="47">
        <v>0</v>
      </c>
      <c r="AL9" s="47">
        <v>0</v>
      </c>
      <c r="AM9" s="47">
        <v>0</v>
      </c>
      <c r="AN9" s="47">
        <v>0</v>
      </c>
      <c r="AO9" s="47">
        <v>0</v>
      </c>
      <c r="AP9" s="47">
        <v>0</v>
      </c>
      <c r="AQ9" s="47">
        <v>0</v>
      </c>
      <c r="AR9" s="47">
        <v>0</v>
      </c>
      <c r="AS9" s="47">
        <v>0</v>
      </c>
      <c r="AT9" s="47">
        <v>0</v>
      </c>
      <c r="AU9" s="47">
        <v>0</v>
      </c>
      <c r="AV9" s="47">
        <v>0</v>
      </c>
      <c r="AW9" s="47">
        <v>0</v>
      </c>
      <c r="AX9" s="47">
        <v>0</v>
      </c>
      <c r="AY9" s="47">
        <v>0</v>
      </c>
      <c r="AZ9" s="47">
        <v>0</v>
      </c>
      <c r="BA9" s="47">
        <v>0</v>
      </c>
      <c r="BB9" s="47">
        <v>0</v>
      </c>
      <c r="BC9" s="47">
        <v>0</v>
      </c>
      <c r="BD9" s="47">
        <v>0</v>
      </c>
      <c r="BE9" s="47">
        <v>0</v>
      </c>
      <c r="BF9" s="47">
        <v>0</v>
      </c>
      <c r="BG9" s="47">
        <v>0</v>
      </c>
      <c r="BH9" s="47">
        <v>0</v>
      </c>
      <c r="BI9" s="47">
        <v>0</v>
      </c>
      <c r="BJ9" s="48">
        <v>0</v>
      </c>
      <c r="BK9" s="48">
        <v>47904</v>
      </c>
      <c r="BL9" s="48">
        <v>0</v>
      </c>
      <c r="BM9" s="48">
        <v>0</v>
      </c>
      <c r="BN9" s="48">
        <v>0</v>
      </c>
      <c r="BO9" s="48">
        <v>0</v>
      </c>
      <c r="BP9" s="48">
        <v>0</v>
      </c>
      <c r="BQ9" s="48">
        <v>0</v>
      </c>
      <c r="BR9" s="48">
        <v>0</v>
      </c>
      <c r="BS9" s="48">
        <v>0</v>
      </c>
      <c r="BT9" s="48">
        <v>0</v>
      </c>
      <c r="BU9" s="48">
        <v>0</v>
      </c>
      <c r="BV9" s="48">
        <v>0</v>
      </c>
      <c r="BW9" s="48">
        <v>0</v>
      </c>
      <c r="BX9" s="48">
        <v>0</v>
      </c>
      <c r="BY9" s="48">
        <v>0</v>
      </c>
      <c r="BZ9" s="48">
        <v>0</v>
      </c>
      <c r="CA9" s="48">
        <v>0</v>
      </c>
      <c r="CB9" s="48">
        <v>0</v>
      </c>
      <c r="CC9" s="48">
        <v>0</v>
      </c>
      <c r="CD9" s="48">
        <v>0</v>
      </c>
      <c r="CE9" s="48">
        <v>0</v>
      </c>
      <c r="CF9" s="48">
        <v>0</v>
      </c>
      <c r="CG9" s="48">
        <v>212</v>
      </c>
      <c r="CH9" s="48">
        <v>0</v>
      </c>
      <c r="CI9" s="48">
        <v>0</v>
      </c>
      <c r="CJ9" s="48">
        <v>0</v>
      </c>
      <c r="CK9" s="48">
        <v>0</v>
      </c>
      <c r="CL9" s="48">
        <v>0</v>
      </c>
      <c r="CM9" s="48">
        <v>0</v>
      </c>
      <c r="CN9" s="48">
        <v>247</v>
      </c>
      <c r="CO9" s="48">
        <v>2154</v>
      </c>
      <c r="CP9" s="48">
        <v>0</v>
      </c>
      <c r="CQ9" s="48">
        <v>12048</v>
      </c>
      <c r="CR9" s="48">
        <v>0</v>
      </c>
      <c r="CS9" s="48">
        <v>7589</v>
      </c>
      <c r="CT9" s="48">
        <v>16660</v>
      </c>
      <c r="CU9" s="48">
        <v>0</v>
      </c>
      <c r="CV9" s="48">
        <v>0</v>
      </c>
      <c r="CW9" s="48">
        <v>0</v>
      </c>
      <c r="CX9" s="48">
        <v>0</v>
      </c>
      <c r="CY9" s="48">
        <v>0</v>
      </c>
      <c r="CZ9" s="48">
        <v>19669</v>
      </c>
      <c r="DA9" s="48">
        <v>182487</v>
      </c>
      <c r="DB9" s="48">
        <v>0</v>
      </c>
      <c r="DC9" s="48">
        <v>281</v>
      </c>
      <c r="DD9" s="48">
        <v>3226</v>
      </c>
      <c r="DE9" s="48">
        <v>0</v>
      </c>
      <c r="DF9" s="49">
        <v>0</v>
      </c>
      <c r="DG9" s="50">
        <v>1432241</v>
      </c>
      <c r="DH9" s="51">
        <v>14509</v>
      </c>
      <c r="DI9" s="48">
        <v>329542</v>
      </c>
      <c r="DJ9" s="48">
        <v>0</v>
      </c>
      <c r="DK9" s="48">
        <v>0</v>
      </c>
      <c r="DL9" s="48">
        <v>0</v>
      </c>
      <c r="DM9" s="48">
        <v>0</v>
      </c>
      <c r="DN9" s="48">
        <v>7032</v>
      </c>
      <c r="DO9" s="48">
        <v>351083</v>
      </c>
      <c r="DP9" s="48">
        <v>1783324</v>
      </c>
      <c r="DQ9" s="48">
        <v>62427</v>
      </c>
      <c r="DR9" s="48">
        <v>62427</v>
      </c>
      <c r="DS9" s="48">
        <v>413510</v>
      </c>
      <c r="DT9" s="48">
        <v>1845751</v>
      </c>
      <c r="DU9" s="48">
        <v>-222498</v>
      </c>
      <c r="DV9" s="48">
        <v>-7361</v>
      </c>
      <c r="DW9" s="48">
        <v>-18314</v>
      </c>
      <c r="DX9" s="48">
        <v>-248173</v>
      </c>
      <c r="DY9" s="49">
        <v>165337</v>
      </c>
      <c r="DZ9" s="50">
        <v>1597578</v>
      </c>
      <c r="EC9" s="230">
        <f t="shared" si="0"/>
        <v>1.0782863252887982E-3</v>
      </c>
    </row>
    <row r="10" spans="1:133" x14ac:dyDescent="0.25">
      <c r="A10" s="210">
        <v>6</v>
      </c>
      <c r="B10" s="44" t="s">
        <v>347</v>
      </c>
      <c r="C10" s="45" t="s">
        <v>268</v>
      </c>
      <c r="D10" s="46">
        <v>0</v>
      </c>
      <c r="E10" s="47">
        <v>96</v>
      </c>
      <c r="F10" s="47">
        <v>0</v>
      </c>
      <c r="G10" s="47">
        <v>75</v>
      </c>
      <c r="H10" s="47">
        <v>0</v>
      </c>
      <c r="I10" s="47">
        <v>237</v>
      </c>
      <c r="J10" s="47">
        <v>0</v>
      </c>
      <c r="K10" s="47">
        <v>8595</v>
      </c>
      <c r="L10" s="47">
        <v>1144</v>
      </c>
      <c r="M10" s="47">
        <v>757</v>
      </c>
      <c r="N10" s="47">
        <v>97</v>
      </c>
      <c r="O10" s="47">
        <v>1134</v>
      </c>
      <c r="P10" s="47">
        <v>191</v>
      </c>
      <c r="Q10" s="47">
        <v>12</v>
      </c>
      <c r="R10" s="47">
        <v>0</v>
      </c>
      <c r="S10" s="47">
        <v>44545</v>
      </c>
      <c r="T10" s="47">
        <v>630</v>
      </c>
      <c r="U10" s="47">
        <v>0</v>
      </c>
      <c r="V10" s="47">
        <v>33518</v>
      </c>
      <c r="W10" s="47">
        <v>3882</v>
      </c>
      <c r="X10" s="47">
        <v>1291</v>
      </c>
      <c r="Y10" s="47">
        <v>31756</v>
      </c>
      <c r="Z10" s="47">
        <v>2400</v>
      </c>
      <c r="AA10" s="47">
        <v>7118</v>
      </c>
      <c r="AB10" s="47">
        <v>1305</v>
      </c>
      <c r="AC10" s="47">
        <v>2642</v>
      </c>
      <c r="AD10" s="47">
        <v>9071166</v>
      </c>
      <c r="AE10" s="47">
        <v>759461</v>
      </c>
      <c r="AF10" s="47">
        <v>324</v>
      </c>
      <c r="AG10" s="47">
        <v>732</v>
      </c>
      <c r="AH10" s="47">
        <v>30</v>
      </c>
      <c r="AI10" s="47">
        <v>6792</v>
      </c>
      <c r="AJ10" s="47">
        <v>51516</v>
      </c>
      <c r="AK10" s="47">
        <v>8765</v>
      </c>
      <c r="AL10" s="47">
        <v>10988</v>
      </c>
      <c r="AM10" s="47">
        <v>60882</v>
      </c>
      <c r="AN10" s="47">
        <v>41290</v>
      </c>
      <c r="AO10" s="47">
        <v>1984</v>
      </c>
      <c r="AP10" s="47">
        <v>32</v>
      </c>
      <c r="AQ10" s="47">
        <v>5591</v>
      </c>
      <c r="AR10" s="47">
        <v>2211</v>
      </c>
      <c r="AS10" s="47">
        <v>323</v>
      </c>
      <c r="AT10" s="47">
        <v>2186</v>
      </c>
      <c r="AU10" s="47">
        <v>546</v>
      </c>
      <c r="AV10" s="47">
        <v>476</v>
      </c>
      <c r="AW10" s="47">
        <v>5</v>
      </c>
      <c r="AX10" s="47">
        <v>503</v>
      </c>
      <c r="AY10" s="47">
        <v>1760</v>
      </c>
      <c r="AZ10" s="47">
        <v>575</v>
      </c>
      <c r="BA10" s="47">
        <v>0</v>
      </c>
      <c r="BB10" s="47">
        <v>0</v>
      </c>
      <c r="BC10" s="47">
        <v>173</v>
      </c>
      <c r="BD10" s="47">
        <v>0</v>
      </c>
      <c r="BE10" s="47">
        <v>163</v>
      </c>
      <c r="BF10" s="47">
        <v>711</v>
      </c>
      <c r="BG10" s="47">
        <v>13</v>
      </c>
      <c r="BH10" s="47">
        <v>5053</v>
      </c>
      <c r="BI10" s="47">
        <v>0</v>
      </c>
      <c r="BJ10" s="48">
        <v>168</v>
      </c>
      <c r="BK10" s="48">
        <v>134</v>
      </c>
      <c r="BL10" s="48">
        <v>243</v>
      </c>
      <c r="BM10" s="48">
        <v>20</v>
      </c>
      <c r="BN10" s="48">
        <v>8</v>
      </c>
      <c r="BO10" s="48">
        <v>133</v>
      </c>
      <c r="BP10" s="48">
        <v>56</v>
      </c>
      <c r="BQ10" s="48">
        <v>5801547</v>
      </c>
      <c r="BR10" s="48">
        <v>1817478</v>
      </c>
      <c r="BS10" s="48">
        <v>0</v>
      </c>
      <c r="BT10" s="48">
        <v>11</v>
      </c>
      <c r="BU10" s="48">
        <v>264</v>
      </c>
      <c r="BV10" s="48">
        <v>42</v>
      </c>
      <c r="BW10" s="48">
        <v>78</v>
      </c>
      <c r="BX10" s="48">
        <v>0</v>
      </c>
      <c r="BY10" s="48">
        <v>0</v>
      </c>
      <c r="BZ10" s="48">
        <v>154</v>
      </c>
      <c r="CA10" s="48">
        <v>1</v>
      </c>
      <c r="CB10" s="48">
        <v>0</v>
      </c>
      <c r="CC10" s="48">
        <v>3</v>
      </c>
      <c r="CD10" s="48">
        <v>0</v>
      </c>
      <c r="CE10" s="48">
        <v>134</v>
      </c>
      <c r="CF10" s="48">
        <v>17</v>
      </c>
      <c r="CG10" s="48">
        <v>136</v>
      </c>
      <c r="CH10" s="48">
        <v>0</v>
      </c>
      <c r="CI10" s="48">
        <v>0</v>
      </c>
      <c r="CJ10" s="48">
        <v>3</v>
      </c>
      <c r="CK10" s="48">
        <v>0</v>
      </c>
      <c r="CL10" s="48">
        <v>0</v>
      </c>
      <c r="CM10" s="48">
        <v>14</v>
      </c>
      <c r="CN10" s="48">
        <v>5</v>
      </c>
      <c r="CO10" s="48">
        <v>115</v>
      </c>
      <c r="CP10" s="48">
        <v>1617</v>
      </c>
      <c r="CQ10" s="48">
        <v>422</v>
      </c>
      <c r="CR10" s="48">
        <v>0</v>
      </c>
      <c r="CS10" s="48">
        <v>43</v>
      </c>
      <c r="CT10" s="48">
        <v>145</v>
      </c>
      <c r="CU10" s="48">
        <v>282</v>
      </c>
      <c r="CV10" s="48">
        <v>623</v>
      </c>
      <c r="CW10" s="48">
        <v>0</v>
      </c>
      <c r="CX10" s="48">
        <v>14</v>
      </c>
      <c r="CY10" s="48">
        <v>19</v>
      </c>
      <c r="CZ10" s="48">
        <v>449</v>
      </c>
      <c r="DA10" s="48">
        <v>23</v>
      </c>
      <c r="DB10" s="48">
        <v>607</v>
      </c>
      <c r="DC10" s="48">
        <v>116</v>
      </c>
      <c r="DD10" s="48">
        <v>9</v>
      </c>
      <c r="DE10" s="48">
        <v>0</v>
      </c>
      <c r="DF10" s="49">
        <v>0</v>
      </c>
      <c r="DG10" s="50">
        <v>17800809</v>
      </c>
      <c r="DH10" s="51">
        <v>0</v>
      </c>
      <c r="DI10" s="48">
        <v>14</v>
      </c>
      <c r="DJ10" s="48">
        <v>0</v>
      </c>
      <c r="DK10" s="48">
        <v>0</v>
      </c>
      <c r="DL10" s="48">
        <v>0</v>
      </c>
      <c r="DM10" s="48">
        <v>0</v>
      </c>
      <c r="DN10" s="48">
        <v>19041</v>
      </c>
      <c r="DO10" s="48">
        <v>19055</v>
      </c>
      <c r="DP10" s="48">
        <v>17819864</v>
      </c>
      <c r="DQ10" s="48">
        <v>91</v>
      </c>
      <c r="DR10" s="48">
        <v>91</v>
      </c>
      <c r="DS10" s="48">
        <v>19146</v>
      </c>
      <c r="DT10" s="48">
        <v>17819955</v>
      </c>
      <c r="DU10" s="48">
        <v>-15676411</v>
      </c>
      <c r="DV10" s="48">
        <v>0</v>
      </c>
      <c r="DW10" s="48">
        <v>-1954610</v>
      </c>
      <c r="DX10" s="48">
        <v>-17631021</v>
      </c>
      <c r="DY10" s="49">
        <v>-17611875</v>
      </c>
      <c r="DZ10" s="50">
        <v>188934</v>
      </c>
      <c r="EC10" s="230">
        <f t="shared" si="0"/>
        <v>4.5809057886530926E-8</v>
      </c>
    </row>
    <row r="11" spans="1:133" x14ac:dyDescent="0.25">
      <c r="A11" s="210">
        <v>7</v>
      </c>
      <c r="B11" s="44" t="s">
        <v>348</v>
      </c>
      <c r="C11" s="45" t="s">
        <v>349</v>
      </c>
      <c r="D11" s="46">
        <v>0</v>
      </c>
      <c r="E11" s="47">
        <v>0</v>
      </c>
      <c r="F11" s="47">
        <v>0</v>
      </c>
      <c r="G11" s="47">
        <v>239</v>
      </c>
      <c r="H11" s="47">
        <v>0</v>
      </c>
      <c r="I11" s="47">
        <v>0</v>
      </c>
      <c r="J11" s="47">
        <v>1264</v>
      </c>
      <c r="K11" s="47">
        <v>76</v>
      </c>
      <c r="L11" s="47">
        <v>0</v>
      </c>
      <c r="M11" s="47">
        <v>362</v>
      </c>
      <c r="N11" s="47">
        <v>0</v>
      </c>
      <c r="O11" s="47">
        <v>3</v>
      </c>
      <c r="P11" s="47">
        <v>0</v>
      </c>
      <c r="Q11" s="47">
        <v>3</v>
      </c>
      <c r="R11" s="47">
        <v>0</v>
      </c>
      <c r="S11" s="47">
        <v>8126</v>
      </c>
      <c r="T11" s="47">
        <v>30</v>
      </c>
      <c r="U11" s="47">
        <v>0</v>
      </c>
      <c r="V11" s="47">
        <v>1598</v>
      </c>
      <c r="W11" s="47">
        <v>54548</v>
      </c>
      <c r="X11" s="47">
        <v>-62</v>
      </c>
      <c r="Y11" s="47">
        <v>939</v>
      </c>
      <c r="Z11" s="47">
        <v>217</v>
      </c>
      <c r="AA11" s="47">
        <v>0</v>
      </c>
      <c r="AB11" s="47">
        <v>566</v>
      </c>
      <c r="AC11" s="47">
        <v>1076</v>
      </c>
      <c r="AD11" s="47">
        <v>-18500</v>
      </c>
      <c r="AE11" s="47">
        <v>27900</v>
      </c>
      <c r="AF11" s="47">
        <v>0</v>
      </c>
      <c r="AG11" s="47">
        <v>587</v>
      </c>
      <c r="AH11" s="47">
        <v>16</v>
      </c>
      <c r="AI11" s="47">
        <v>62227</v>
      </c>
      <c r="AJ11" s="47">
        <v>165725</v>
      </c>
      <c r="AK11" s="47">
        <v>27599</v>
      </c>
      <c r="AL11" s="47">
        <v>73183</v>
      </c>
      <c r="AM11" s="47">
        <v>1263569</v>
      </c>
      <c r="AN11" s="47">
        <v>0</v>
      </c>
      <c r="AO11" s="47">
        <v>591</v>
      </c>
      <c r="AP11" s="47">
        <v>0</v>
      </c>
      <c r="AQ11" s="47">
        <v>1256206</v>
      </c>
      <c r="AR11" s="47">
        <v>259</v>
      </c>
      <c r="AS11" s="47">
        <v>349</v>
      </c>
      <c r="AT11" s="47">
        <v>151</v>
      </c>
      <c r="AU11" s="47">
        <v>87</v>
      </c>
      <c r="AV11" s="47">
        <v>466</v>
      </c>
      <c r="AW11" s="47">
        <v>370</v>
      </c>
      <c r="AX11" s="47">
        <v>0</v>
      </c>
      <c r="AY11" s="47">
        <v>0</v>
      </c>
      <c r="AZ11" s="47">
        <v>0</v>
      </c>
      <c r="BA11" s="47">
        <v>0</v>
      </c>
      <c r="BB11" s="47">
        <v>0</v>
      </c>
      <c r="BC11" s="47">
        <v>0</v>
      </c>
      <c r="BD11" s="47">
        <v>0</v>
      </c>
      <c r="BE11" s="47">
        <v>0</v>
      </c>
      <c r="BF11" s="47">
        <v>0</v>
      </c>
      <c r="BG11" s="47">
        <v>0</v>
      </c>
      <c r="BH11" s="47">
        <v>0</v>
      </c>
      <c r="BI11" s="47">
        <v>0</v>
      </c>
      <c r="BJ11" s="48">
        <v>0</v>
      </c>
      <c r="BK11" s="48">
        <v>4082</v>
      </c>
      <c r="BL11" s="48">
        <v>0</v>
      </c>
      <c r="BM11" s="48">
        <v>63737</v>
      </c>
      <c r="BN11" s="48">
        <v>2947</v>
      </c>
      <c r="BO11" s="48">
        <v>191776</v>
      </c>
      <c r="BP11" s="48">
        <v>121733</v>
      </c>
      <c r="BQ11" s="48">
        <v>-215</v>
      </c>
      <c r="BR11" s="48">
        <v>0</v>
      </c>
      <c r="BS11" s="48">
        <v>0</v>
      </c>
      <c r="BT11" s="48">
        <v>0</v>
      </c>
      <c r="BU11" s="48">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48">
        <v>0</v>
      </c>
      <c r="CL11" s="48">
        <v>0</v>
      </c>
      <c r="CM11" s="48">
        <v>0</v>
      </c>
      <c r="CN11" s="48">
        <v>437</v>
      </c>
      <c r="CO11" s="48">
        <v>0</v>
      </c>
      <c r="CP11" s="48">
        <v>0</v>
      </c>
      <c r="CQ11" s="48">
        <v>0</v>
      </c>
      <c r="CR11" s="48">
        <v>0</v>
      </c>
      <c r="CS11" s="48">
        <v>0</v>
      </c>
      <c r="CT11" s="48">
        <v>0</v>
      </c>
      <c r="CU11" s="48">
        <v>0</v>
      </c>
      <c r="CV11" s="48">
        <v>0</v>
      </c>
      <c r="CW11" s="48">
        <v>0</v>
      </c>
      <c r="CX11" s="48">
        <v>0</v>
      </c>
      <c r="CY11" s="48">
        <v>0</v>
      </c>
      <c r="CZ11" s="48">
        <v>-249</v>
      </c>
      <c r="DA11" s="48">
        <v>-791</v>
      </c>
      <c r="DB11" s="48">
        <v>0</v>
      </c>
      <c r="DC11" s="48">
        <v>317</v>
      </c>
      <c r="DD11" s="48">
        <v>640</v>
      </c>
      <c r="DE11" s="48">
        <v>0</v>
      </c>
      <c r="DF11" s="49">
        <v>1035</v>
      </c>
      <c r="DG11" s="50">
        <v>3315219</v>
      </c>
      <c r="DH11" s="51">
        <v>-5364</v>
      </c>
      <c r="DI11" s="48">
        <v>-6134</v>
      </c>
      <c r="DJ11" s="48">
        <v>0</v>
      </c>
      <c r="DK11" s="48">
        <v>0</v>
      </c>
      <c r="DL11" s="48">
        <v>0</v>
      </c>
      <c r="DM11" s="48">
        <v>-6516</v>
      </c>
      <c r="DN11" s="48">
        <v>-20892</v>
      </c>
      <c r="DO11" s="48">
        <v>-38906</v>
      </c>
      <c r="DP11" s="48">
        <v>3276313</v>
      </c>
      <c r="DQ11" s="48">
        <v>44984</v>
      </c>
      <c r="DR11" s="48">
        <v>44984</v>
      </c>
      <c r="DS11" s="48">
        <v>6078</v>
      </c>
      <c r="DT11" s="48">
        <v>3321297</v>
      </c>
      <c r="DU11" s="48">
        <v>-2465108</v>
      </c>
      <c r="DV11" s="48">
        <v>0</v>
      </c>
      <c r="DW11" s="48">
        <v>-197208</v>
      </c>
      <c r="DX11" s="48">
        <v>-2662316</v>
      </c>
      <c r="DY11" s="49">
        <v>-2656238</v>
      </c>
      <c r="DZ11" s="50">
        <v>658981</v>
      </c>
      <c r="EC11" s="230">
        <f t="shared" si="0"/>
        <v>-2.0070911505427194E-5</v>
      </c>
    </row>
    <row r="12" spans="1:133" x14ac:dyDescent="0.25">
      <c r="A12" s="210">
        <v>8</v>
      </c>
      <c r="B12" s="44" t="s">
        <v>350</v>
      </c>
      <c r="C12" s="45" t="s">
        <v>269</v>
      </c>
      <c r="D12" s="46">
        <v>0</v>
      </c>
      <c r="E12" s="47">
        <v>52610</v>
      </c>
      <c r="F12" s="47">
        <v>0</v>
      </c>
      <c r="G12" s="47">
        <v>14609</v>
      </c>
      <c r="H12" s="47">
        <v>55253</v>
      </c>
      <c r="I12" s="47">
        <v>0</v>
      </c>
      <c r="J12" s="47">
        <v>0</v>
      </c>
      <c r="K12" s="47">
        <v>5593338</v>
      </c>
      <c r="L12" s="47">
        <v>485878</v>
      </c>
      <c r="M12" s="47">
        <v>400758</v>
      </c>
      <c r="N12" s="47">
        <v>250</v>
      </c>
      <c r="O12" s="47">
        <v>556</v>
      </c>
      <c r="P12" s="47">
        <v>7615</v>
      </c>
      <c r="Q12" s="47">
        <v>3102</v>
      </c>
      <c r="R12" s="47">
        <v>0</v>
      </c>
      <c r="S12" s="47">
        <v>16620</v>
      </c>
      <c r="T12" s="47">
        <v>122</v>
      </c>
      <c r="U12" s="47">
        <v>0</v>
      </c>
      <c r="V12" s="47">
        <v>55</v>
      </c>
      <c r="W12" s="47">
        <v>538</v>
      </c>
      <c r="X12" s="47">
        <v>0</v>
      </c>
      <c r="Y12" s="47">
        <v>17531</v>
      </c>
      <c r="Z12" s="47">
        <v>201</v>
      </c>
      <c r="AA12" s="47">
        <v>0</v>
      </c>
      <c r="AB12" s="47">
        <v>71776</v>
      </c>
      <c r="AC12" s="47">
        <v>108332</v>
      </c>
      <c r="AD12" s="47">
        <v>70</v>
      </c>
      <c r="AE12" s="47">
        <v>0</v>
      </c>
      <c r="AF12" s="47">
        <v>220</v>
      </c>
      <c r="AG12" s="47">
        <v>6</v>
      </c>
      <c r="AH12" s="47">
        <v>20641</v>
      </c>
      <c r="AI12" s="47">
        <v>182</v>
      </c>
      <c r="AJ12" s="47">
        <v>0</v>
      </c>
      <c r="AK12" s="47">
        <v>568</v>
      </c>
      <c r="AL12" s="47">
        <v>2257</v>
      </c>
      <c r="AM12" s="47">
        <v>0</v>
      </c>
      <c r="AN12" s="47">
        <v>0</v>
      </c>
      <c r="AO12" s="47">
        <v>21</v>
      </c>
      <c r="AP12" s="47">
        <v>0</v>
      </c>
      <c r="AQ12" s="47">
        <v>0</v>
      </c>
      <c r="AR12" s="47">
        <v>0</v>
      </c>
      <c r="AS12" s="47">
        <v>0</v>
      </c>
      <c r="AT12" s="47">
        <v>0</v>
      </c>
      <c r="AU12" s="47">
        <v>0</v>
      </c>
      <c r="AV12" s="47">
        <v>0</v>
      </c>
      <c r="AW12" s="47">
        <v>0</v>
      </c>
      <c r="AX12" s="47">
        <v>0</v>
      </c>
      <c r="AY12" s="47">
        <v>0</v>
      </c>
      <c r="AZ12" s="47">
        <v>0</v>
      </c>
      <c r="BA12" s="47">
        <v>0</v>
      </c>
      <c r="BB12" s="47">
        <v>0</v>
      </c>
      <c r="BC12" s="47">
        <v>0</v>
      </c>
      <c r="BD12" s="47">
        <v>0</v>
      </c>
      <c r="BE12" s="47">
        <v>0</v>
      </c>
      <c r="BF12" s="47">
        <v>0</v>
      </c>
      <c r="BG12" s="47">
        <v>0</v>
      </c>
      <c r="BH12" s="47">
        <v>0</v>
      </c>
      <c r="BI12" s="47">
        <v>0</v>
      </c>
      <c r="BJ12" s="48">
        <v>0</v>
      </c>
      <c r="BK12" s="48">
        <v>10397</v>
      </c>
      <c r="BL12" s="48">
        <v>0</v>
      </c>
      <c r="BM12" s="48">
        <v>0</v>
      </c>
      <c r="BN12" s="48">
        <v>0</v>
      </c>
      <c r="BO12" s="48">
        <v>0</v>
      </c>
      <c r="BP12" s="48">
        <v>0</v>
      </c>
      <c r="BQ12" s="48">
        <v>0</v>
      </c>
      <c r="BR12" s="48">
        <v>0</v>
      </c>
      <c r="BS12" s="48">
        <v>0</v>
      </c>
      <c r="BT12" s="48">
        <v>0</v>
      </c>
      <c r="BU12" s="48">
        <v>0</v>
      </c>
      <c r="BV12" s="48">
        <v>0</v>
      </c>
      <c r="BW12" s="48">
        <v>0</v>
      </c>
      <c r="BX12" s="48">
        <v>0</v>
      </c>
      <c r="BY12" s="48">
        <v>0</v>
      </c>
      <c r="BZ12" s="48">
        <v>0</v>
      </c>
      <c r="CA12" s="48">
        <v>0</v>
      </c>
      <c r="CB12" s="48">
        <v>0</v>
      </c>
      <c r="CC12" s="48">
        <v>0</v>
      </c>
      <c r="CD12" s="48">
        <v>0</v>
      </c>
      <c r="CE12" s="48">
        <v>0</v>
      </c>
      <c r="CF12" s="48">
        <v>0</v>
      </c>
      <c r="CG12" s="48">
        <v>4377</v>
      </c>
      <c r="CH12" s="48">
        <v>0</v>
      </c>
      <c r="CI12" s="48">
        <v>0</v>
      </c>
      <c r="CJ12" s="48">
        <v>0</v>
      </c>
      <c r="CK12" s="48">
        <v>0</v>
      </c>
      <c r="CL12" s="48">
        <v>0</v>
      </c>
      <c r="CM12" s="48">
        <v>10</v>
      </c>
      <c r="CN12" s="48">
        <v>11845</v>
      </c>
      <c r="CO12" s="48">
        <v>164023</v>
      </c>
      <c r="CP12" s="48">
        <v>0</v>
      </c>
      <c r="CQ12" s="48">
        <v>184596</v>
      </c>
      <c r="CR12" s="48">
        <v>0</v>
      </c>
      <c r="CS12" s="48">
        <v>116008</v>
      </c>
      <c r="CT12" s="48">
        <v>214842</v>
      </c>
      <c r="CU12" s="48">
        <v>6238</v>
      </c>
      <c r="CV12" s="48">
        <v>0</v>
      </c>
      <c r="CW12" s="48">
        <v>0</v>
      </c>
      <c r="CX12" s="48">
        <v>0</v>
      </c>
      <c r="CY12" s="48">
        <v>0</v>
      </c>
      <c r="CZ12" s="48">
        <v>247185</v>
      </c>
      <c r="DA12" s="48">
        <v>4646144</v>
      </c>
      <c r="DB12" s="48">
        <v>0</v>
      </c>
      <c r="DC12" s="48">
        <v>348</v>
      </c>
      <c r="DD12" s="48">
        <v>43212</v>
      </c>
      <c r="DE12" s="48">
        <v>0</v>
      </c>
      <c r="DF12" s="49">
        <v>0</v>
      </c>
      <c r="DG12" s="50">
        <v>12502334</v>
      </c>
      <c r="DH12" s="51">
        <v>419426</v>
      </c>
      <c r="DI12" s="48">
        <v>19805486</v>
      </c>
      <c r="DJ12" s="48">
        <v>0</v>
      </c>
      <c r="DK12" s="48">
        <v>0</v>
      </c>
      <c r="DL12" s="48">
        <v>0</v>
      </c>
      <c r="DM12" s="48">
        <v>0</v>
      </c>
      <c r="DN12" s="48">
        <v>-27288</v>
      </c>
      <c r="DO12" s="48">
        <v>20197624</v>
      </c>
      <c r="DP12" s="48">
        <v>32699958</v>
      </c>
      <c r="DQ12" s="48">
        <v>523413</v>
      </c>
      <c r="DR12" s="48">
        <v>523413</v>
      </c>
      <c r="DS12" s="48">
        <v>20721037</v>
      </c>
      <c r="DT12" s="48">
        <v>33223371</v>
      </c>
      <c r="DU12" s="48">
        <v>-4727859</v>
      </c>
      <c r="DV12" s="48">
        <v>-419001</v>
      </c>
      <c r="DW12" s="48">
        <v>-409352</v>
      </c>
      <c r="DX12" s="48">
        <v>-5556212</v>
      </c>
      <c r="DY12" s="49">
        <v>15164825</v>
      </c>
      <c r="DZ12" s="50">
        <v>27667159</v>
      </c>
      <c r="EC12" s="230">
        <f t="shared" si="0"/>
        <v>6.4805046760348414E-2</v>
      </c>
    </row>
    <row r="13" spans="1:133" x14ac:dyDescent="0.25">
      <c r="A13" s="210">
        <v>9</v>
      </c>
      <c r="B13" s="44" t="s">
        <v>351</v>
      </c>
      <c r="C13" s="45" t="s">
        <v>352</v>
      </c>
      <c r="D13" s="46">
        <v>0</v>
      </c>
      <c r="E13" s="47">
        <v>818</v>
      </c>
      <c r="F13" s="47">
        <v>35</v>
      </c>
      <c r="G13" s="47">
        <v>0</v>
      </c>
      <c r="H13" s="47">
        <v>20585</v>
      </c>
      <c r="I13" s="47">
        <v>0</v>
      </c>
      <c r="J13" s="47">
        <v>0</v>
      </c>
      <c r="K13" s="47">
        <v>52039</v>
      </c>
      <c r="L13" s="47">
        <v>373820</v>
      </c>
      <c r="M13" s="47">
        <v>0</v>
      </c>
      <c r="N13" s="47">
        <v>0</v>
      </c>
      <c r="O13" s="47">
        <v>0</v>
      </c>
      <c r="P13" s="47">
        <v>0</v>
      </c>
      <c r="Q13" s="47">
        <v>0</v>
      </c>
      <c r="R13" s="47">
        <v>0</v>
      </c>
      <c r="S13" s="47">
        <v>0</v>
      </c>
      <c r="T13" s="47">
        <v>0</v>
      </c>
      <c r="U13" s="47">
        <v>0</v>
      </c>
      <c r="V13" s="47">
        <v>0</v>
      </c>
      <c r="W13" s="47">
        <v>0</v>
      </c>
      <c r="X13" s="47">
        <v>0</v>
      </c>
      <c r="Y13" s="47">
        <v>35</v>
      </c>
      <c r="Z13" s="47">
        <v>0</v>
      </c>
      <c r="AA13" s="47">
        <v>0</v>
      </c>
      <c r="AB13" s="47">
        <v>357</v>
      </c>
      <c r="AC13" s="47">
        <v>15</v>
      </c>
      <c r="AD13" s="47">
        <v>0</v>
      </c>
      <c r="AE13" s="47">
        <v>0</v>
      </c>
      <c r="AF13" s="47">
        <v>0</v>
      </c>
      <c r="AG13" s="47">
        <v>0</v>
      </c>
      <c r="AH13" s="47">
        <v>0</v>
      </c>
      <c r="AI13" s="47">
        <v>0</v>
      </c>
      <c r="AJ13" s="47">
        <v>0</v>
      </c>
      <c r="AK13" s="47">
        <v>0</v>
      </c>
      <c r="AL13" s="47">
        <v>0</v>
      </c>
      <c r="AM13" s="47">
        <v>0</v>
      </c>
      <c r="AN13" s="47">
        <v>0</v>
      </c>
      <c r="AO13" s="47">
        <v>0</v>
      </c>
      <c r="AP13" s="47">
        <v>0</v>
      </c>
      <c r="AQ13" s="47">
        <v>0</v>
      </c>
      <c r="AR13" s="47">
        <v>0</v>
      </c>
      <c r="AS13" s="47">
        <v>0</v>
      </c>
      <c r="AT13" s="47">
        <v>0</v>
      </c>
      <c r="AU13" s="47">
        <v>0</v>
      </c>
      <c r="AV13" s="47">
        <v>0</v>
      </c>
      <c r="AW13" s="47">
        <v>0</v>
      </c>
      <c r="AX13" s="47">
        <v>0</v>
      </c>
      <c r="AY13" s="47">
        <v>0</v>
      </c>
      <c r="AZ13" s="47">
        <v>0</v>
      </c>
      <c r="BA13" s="47">
        <v>0</v>
      </c>
      <c r="BB13" s="47">
        <v>0</v>
      </c>
      <c r="BC13" s="47">
        <v>0</v>
      </c>
      <c r="BD13" s="47">
        <v>0</v>
      </c>
      <c r="BE13" s="47">
        <v>0</v>
      </c>
      <c r="BF13" s="47">
        <v>0</v>
      </c>
      <c r="BG13" s="47">
        <v>0</v>
      </c>
      <c r="BH13" s="47">
        <v>0</v>
      </c>
      <c r="BI13" s="47">
        <v>0</v>
      </c>
      <c r="BJ13" s="48">
        <v>0</v>
      </c>
      <c r="BK13" s="48">
        <v>0</v>
      </c>
      <c r="BL13" s="48">
        <v>0</v>
      </c>
      <c r="BM13" s="48">
        <v>0</v>
      </c>
      <c r="BN13" s="48">
        <v>0</v>
      </c>
      <c r="BO13" s="48">
        <v>0</v>
      </c>
      <c r="BP13" s="48">
        <v>0</v>
      </c>
      <c r="BQ13" s="48">
        <v>0</v>
      </c>
      <c r="BR13" s="48">
        <v>0</v>
      </c>
      <c r="BS13" s="48">
        <v>0</v>
      </c>
      <c r="BT13" s="48">
        <v>0</v>
      </c>
      <c r="BU13" s="48">
        <v>9425</v>
      </c>
      <c r="BV13" s="48">
        <v>0</v>
      </c>
      <c r="BW13" s="48">
        <v>0</v>
      </c>
      <c r="BX13" s="48">
        <v>0</v>
      </c>
      <c r="BY13" s="48">
        <v>0</v>
      </c>
      <c r="BZ13" s="48">
        <v>0</v>
      </c>
      <c r="CA13" s="48">
        <v>0</v>
      </c>
      <c r="CB13" s="48">
        <v>0</v>
      </c>
      <c r="CC13" s="48">
        <v>0</v>
      </c>
      <c r="CD13" s="48">
        <v>0</v>
      </c>
      <c r="CE13" s="48">
        <v>0</v>
      </c>
      <c r="CF13" s="48">
        <v>0</v>
      </c>
      <c r="CG13" s="48">
        <v>4648</v>
      </c>
      <c r="CH13" s="48">
        <v>0</v>
      </c>
      <c r="CI13" s="48">
        <v>0</v>
      </c>
      <c r="CJ13" s="48">
        <v>0</v>
      </c>
      <c r="CK13" s="48">
        <v>0</v>
      </c>
      <c r="CL13" s="48">
        <v>0</v>
      </c>
      <c r="CM13" s="48">
        <v>5</v>
      </c>
      <c r="CN13" s="48">
        <v>986</v>
      </c>
      <c r="CO13" s="48">
        <v>2473</v>
      </c>
      <c r="CP13" s="48">
        <v>0</v>
      </c>
      <c r="CQ13" s="48">
        <v>22486</v>
      </c>
      <c r="CR13" s="48">
        <v>0</v>
      </c>
      <c r="CS13" s="48">
        <v>12779</v>
      </c>
      <c r="CT13" s="48">
        <v>24066</v>
      </c>
      <c r="CU13" s="48">
        <v>0</v>
      </c>
      <c r="CV13" s="48">
        <v>0</v>
      </c>
      <c r="CW13" s="48">
        <v>0</v>
      </c>
      <c r="CX13" s="48">
        <v>0</v>
      </c>
      <c r="CY13" s="48">
        <v>398</v>
      </c>
      <c r="CZ13" s="48">
        <v>119594</v>
      </c>
      <c r="DA13" s="48">
        <v>2131236</v>
      </c>
      <c r="DB13" s="48">
        <v>0</v>
      </c>
      <c r="DC13" s="48">
        <v>5</v>
      </c>
      <c r="DD13" s="48">
        <v>10981</v>
      </c>
      <c r="DE13" s="48">
        <v>0</v>
      </c>
      <c r="DF13" s="49">
        <v>14328</v>
      </c>
      <c r="DG13" s="50">
        <v>2801114</v>
      </c>
      <c r="DH13" s="51">
        <v>282661</v>
      </c>
      <c r="DI13" s="48">
        <v>4518157</v>
      </c>
      <c r="DJ13" s="48">
        <v>0</v>
      </c>
      <c r="DK13" s="48">
        <v>0</v>
      </c>
      <c r="DL13" s="48">
        <v>0</v>
      </c>
      <c r="DM13" s="48">
        <v>0</v>
      </c>
      <c r="DN13" s="48">
        <v>-21198</v>
      </c>
      <c r="DO13" s="48">
        <v>4779620</v>
      </c>
      <c r="DP13" s="48">
        <v>7580734</v>
      </c>
      <c r="DQ13" s="48">
        <v>80297</v>
      </c>
      <c r="DR13" s="48">
        <v>80297</v>
      </c>
      <c r="DS13" s="48">
        <v>4859917</v>
      </c>
      <c r="DT13" s="48">
        <v>7661031</v>
      </c>
      <c r="DU13" s="48">
        <v>-506406</v>
      </c>
      <c r="DV13" s="48">
        <v>-30453</v>
      </c>
      <c r="DW13" s="48">
        <v>-120843</v>
      </c>
      <c r="DX13" s="48">
        <v>-657702</v>
      </c>
      <c r="DY13" s="49">
        <v>4202215</v>
      </c>
      <c r="DZ13" s="50">
        <v>7003329</v>
      </c>
      <c r="EC13" s="230">
        <f t="shared" si="0"/>
        <v>1.4783751110959635E-2</v>
      </c>
    </row>
    <row r="14" spans="1:133" x14ac:dyDescent="0.25">
      <c r="A14" s="210">
        <v>10</v>
      </c>
      <c r="B14" s="44" t="s">
        <v>353</v>
      </c>
      <c r="C14" s="45" t="s">
        <v>270</v>
      </c>
      <c r="D14" s="46">
        <v>47131</v>
      </c>
      <c r="E14" s="47">
        <v>1189364</v>
      </c>
      <c r="F14" s="47">
        <v>16902</v>
      </c>
      <c r="G14" s="47">
        <v>8118</v>
      </c>
      <c r="H14" s="47">
        <v>78742</v>
      </c>
      <c r="I14" s="47">
        <v>0</v>
      </c>
      <c r="J14" s="47">
        <v>0</v>
      </c>
      <c r="K14" s="47">
        <v>-79</v>
      </c>
      <c r="L14" s="47">
        <v>0</v>
      </c>
      <c r="M14" s="47">
        <v>68716</v>
      </c>
      <c r="N14" s="47">
        <v>0</v>
      </c>
      <c r="O14" s="47">
        <v>-4</v>
      </c>
      <c r="P14" s="47">
        <v>0</v>
      </c>
      <c r="Q14" s="47">
        <v>0</v>
      </c>
      <c r="R14" s="47">
        <v>0</v>
      </c>
      <c r="S14" s="47">
        <v>0</v>
      </c>
      <c r="T14" s="47">
        <v>0</v>
      </c>
      <c r="U14" s="47">
        <v>0</v>
      </c>
      <c r="V14" s="47">
        <v>146</v>
      </c>
      <c r="W14" s="47">
        <v>0</v>
      </c>
      <c r="X14" s="47">
        <v>0</v>
      </c>
      <c r="Y14" s="47">
        <v>0</v>
      </c>
      <c r="Z14" s="47">
        <v>0</v>
      </c>
      <c r="AA14" s="47">
        <v>0</v>
      </c>
      <c r="AB14" s="47">
        <v>0</v>
      </c>
      <c r="AC14" s="47">
        <v>0</v>
      </c>
      <c r="AD14" s="47">
        <v>0</v>
      </c>
      <c r="AE14" s="47">
        <v>0</v>
      </c>
      <c r="AF14" s="47">
        <v>0</v>
      </c>
      <c r="AG14" s="47">
        <v>0</v>
      </c>
      <c r="AH14" s="47">
        <v>0</v>
      </c>
      <c r="AI14" s="47">
        <v>0</v>
      </c>
      <c r="AJ14" s="47">
        <v>0</v>
      </c>
      <c r="AK14" s="47">
        <v>0</v>
      </c>
      <c r="AL14" s="47">
        <v>0</v>
      </c>
      <c r="AM14" s="47">
        <v>0</v>
      </c>
      <c r="AN14" s="47">
        <v>0</v>
      </c>
      <c r="AO14" s="47">
        <v>0</v>
      </c>
      <c r="AP14" s="47">
        <v>0</v>
      </c>
      <c r="AQ14" s="47">
        <v>0</v>
      </c>
      <c r="AR14" s="47">
        <v>0</v>
      </c>
      <c r="AS14" s="47">
        <v>0</v>
      </c>
      <c r="AT14" s="47">
        <v>0</v>
      </c>
      <c r="AU14" s="47">
        <v>0</v>
      </c>
      <c r="AV14" s="47">
        <v>0</v>
      </c>
      <c r="AW14" s="47">
        <v>0</v>
      </c>
      <c r="AX14" s="47">
        <v>0</v>
      </c>
      <c r="AY14" s="47">
        <v>0</v>
      </c>
      <c r="AZ14" s="47">
        <v>0</v>
      </c>
      <c r="BA14" s="47">
        <v>0</v>
      </c>
      <c r="BB14" s="47">
        <v>0</v>
      </c>
      <c r="BC14" s="47">
        <v>0</v>
      </c>
      <c r="BD14" s="47">
        <v>0</v>
      </c>
      <c r="BE14" s="47">
        <v>0</v>
      </c>
      <c r="BF14" s="47">
        <v>0</v>
      </c>
      <c r="BG14" s="47">
        <v>0</v>
      </c>
      <c r="BH14" s="47">
        <v>0</v>
      </c>
      <c r="BI14" s="47">
        <v>0</v>
      </c>
      <c r="BJ14" s="48">
        <v>0</v>
      </c>
      <c r="BK14" s="48">
        <v>0</v>
      </c>
      <c r="BL14" s="48">
        <v>0</v>
      </c>
      <c r="BM14" s="48">
        <v>0</v>
      </c>
      <c r="BN14" s="48">
        <v>0</v>
      </c>
      <c r="BO14" s="48">
        <v>1513</v>
      </c>
      <c r="BP14" s="48">
        <v>0</v>
      </c>
      <c r="BQ14" s="48">
        <v>0</v>
      </c>
      <c r="BR14" s="48">
        <v>0</v>
      </c>
      <c r="BS14" s="48">
        <v>0</v>
      </c>
      <c r="BT14" s="48">
        <v>0</v>
      </c>
      <c r="BU14" s="48">
        <v>4004</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48">
        <v>0</v>
      </c>
      <c r="CL14" s="48">
        <v>0</v>
      </c>
      <c r="CM14" s="48">
        <v>0</v>
      </c>
      <c r="CN14" s="48">
        <v>6</v>
      </c>
      <c r="CO14" s="48">
        <v>7855</v>
      </c>
      <c r="CP14" s="48">
        <v>70305</v>
      </c>
      <c r="CQ14" s="48">
        <v>1837</v>
      </c>
      <c r="CR14" s="48">
        <v>0</v>
      </c>
      <c r="CS14" s="48">
        <v>579</v>
      </c>
      <c r="CT14" s="48">
        <v>230</v>
      </c>
      <c r="CU14" s="48">
        <v>0</v>
      </c>
      <c r="CV14" s="48">
        <v>0</v>
      </c>
      <c r="CW14" s="48">
        <v>0</v>
      </c>
      <c r="CX14" s="48">
        <v>0</v>
      </c>
      <c r="CY14" s="48">
        <v>0</v>
      </c>
      <c r="CZ14" s="48">
        <v>0</v>
      </c>
      <c r="DA14" s="48">
        <v>0</v>
      </c>
      <c r="DB14" s="48">
        <v>0</v>
      </c>
      <c r="DC14" s="48">
        <v>11351</v>
      </c>
      <c r="DD14" s="48">
        <v>0</v>
      </c>
      <c r="DE14" s="48">
        <v>0</v>
      </c>
      <c r="DF14" s="49">
        <v>0</v>
      </c>
      <c r="DG14" s="50">
        <v>1506716</v>
      </c>
      <c r="DH14" s="51">
        <v>0</v>
      </c>
      <c r="DI14" s="48">
        <v>179899</v>
      </c>
      <c r="DJ14" s="48">
        <v>0</v>
      </c>
      <c r="DK14" s="48">
        <v>0</v>
      </c>
      <c r="DL14" s="48">
        <v>0</v>
      </c>
      <c r="DM14" s="48">
        <v>0</v>
      </c>
      <c r="DN14" s="48">
        <v>6694</v>
      </c>
      <c r="DO14" s="48">
        <v>186593</v>
      </c>
      <c r="DP14" s="48">
        <v>1693309</v>
      </c>
      <c r="DQ14" s="48">
        <v>7936</v>
      </c>
      <c r="DR14" s="48">
        <v>7936</v>
      </c>
      <c r="DS14" s="48">
        <v>194529</v>
      </c>
      <c r="DT14" s="48">
        <v>1701245</v>
      </c>
      <c r="DU14" s="48">
        <v>-177656</v>
      </c>
      <c r="DV14" s="48">
        <v>-759</v>
      </c>
      <c r="DW14" s="48">
        <v>-14256</v>
      </c>
      <c r="DX14" s="48">
        <v>-192671</v>
      </c>
      <c r="DY14" s="49">
        <v>1858</v>
      </c>
      <c r="DZ14" s="50">
        <v>1508574</v>
      </c>
      <c r="EC14" s="230">
        <f t="shared" si="0"/>
        <v>5.8864312176635906E-4</v>
      </c>
    </row>
    <row r="15" spans="1:133" x14ac:dyDescent="0.25">
      <c r="A15" s="210">
        <v>11</v>
      </c>
      <c r="B15" s="44" t="s">
        <v>354</v>
      </c>
      <c r="C15" s="45" t="s">
        <v>271</v>
      </c>
      <c r="D15" s="46">
        <v>0</v>
      </c>
      <c r="E15" s="47">
        <v>0</v>
      </c>
      <c r="F15" s="47">
        <v>0</v>
      </c>
      <c r="G15" s="47">
        <v>0</v>
      </c>
      <c r="H15" s="47">
        <v>0</v>
      </c>
      <c r="I15" s="47">
        <v>0</v>
      </c>
      <c r="J15" s="47">
        <v>0</v>
      </c>
      <c r="K15" s="47">
        <v>0</v>
      </c>
      <c r="L15" s="47">
        <v>0</v>
      </c>
      <c r="M15" s="47">
        <v>0</v>
      </c>
      <c r="N15" s="47">
        <v>0</v>
      </c>
      <c r="O15" s="47">
        <v>0</v>
      </c>
      <c r="P15" s="47">
        <v>0</v>
      </c>
      <c r="Q15" s="47">
        <v>0</v>
      </c>
      <c r="R15" s="47">
        <v>0</v>
      </c>
      <c r="S15" s="47">
        <v>0</v>
      </c>
      <c r="T15" s="47">
        <v>0</v>
      </c>
      <c r="U15" s="47">
        <v>0</v>
      </c>
      <c r="V15" s="47">
        <v>0</v>
      </c>
      <c r="W15" s="47">
        <v>0</v>
      </c>
      <c r="X15" s="47">
        <v>0</v>
      </c>
      <c r="Y15" s="47">
        <v>0</v>
      </c>
      <c r="Z15" s="47">
        <v>0</v>
      </c>
      <c r="AA15" s="47">
        <v>0</v>
      </c>
      <c r="AB15" s="47">
        <v>0</v>
      </c>
      <c r="AC15" s="47">
        <v>0</v>
      </c>
      <c r="AD15" s="47">
        <v>0</v>
      </c>
      <c r="AE15" s="47">
        <v>0</v>
      </c>
      <c r="AF15" s="47">
        <v>0</v>
      </c>
      <c r="AG15" s="47">
        <v>0</v>
      </c>
      <c r="AH15" s="47">
        <v>0</v>
      </c>
      <c r="AI15" s="47">
        <v>0</v>
      </c>
      <c r="AJ15" s="47">
        <v>0</v>
      </c>
      <c r="AK15" s="47">
        <v>0</v>
      </c>
      <c r="AL15" s="47">
        <v>0</v>
      </c>
      <c r="AM15" s="47">
        <v>0</v>
      </c>
      <c r="AN15" s="47">
        <v>0</v>
      </c>
      <c r="AO15" s="47">
        <v>0</v>
      </c>
      <c r="AP15" s="47">
        <v>0</v>
      </c>
      <c r="AQ15" s="47">
        <v>0</v>
      </c>
      <c r="AR15" s="47">
        <v>0</v>
      </c>
      <c r="AS15" s="47">
        <v>0</v>
      </c>
      <c r="AT15" s="47">
        <v>0</v>
      </c>
      <c r="AU15" s="47">
        <v>0</v>
      </c>
      <c r="AV15" s="47">
        <v>0</v>
      </c>
      <c r="AW15" s="47">
        <v>0</v>
      </c>
      <c r="AX15" s="47">
        <v>0</v>
      </c>
      <c r="AY15" s="47">
        <v>0</v>
      </c>
      <c r="AZ15" s="47">
        <v>0</v>
      </c>
      <c r="BA15" s="47">
        <v>0</v>
      </c>
      <c r="BB15" s="47">
        <v>0</v>
      </c>
      <c r="BC15" s="47">
        <v>0</v>
      </c>
      <c r="BD15" s="47">
        <v>0</v>
      </c>
      <c r="BE15" s="47">
        <v>0</v>
      </c>
      <c r="BF15" s="47">
        <v>0</v>
      </c>
      <c r="BG15" s="47">
        <v>0</v>
      </c>
      <c r="BH15" s="47">
        <v>0</v>
      </c>
      <c r="BI15" s="47">
        <v>0</v>
      </c>
      <c r="BJ15" s="48">
        <v>0</v>
      </c>
      <c r="BK15" s="48">
        <v>0</v>
      </c>
      <c r="BL15" s="48">
        <v>0</v>
      </c>
      <c r="BM15" s="48">
        <v>0</v>
      </c>
      <c r="BN15" s="48">
        <v>0</v>
      </c>
      <c r="BO15" s="48">
        <v>0</v>
      </c>
      <c r="BP15" s="48">
        <v>0</v>
      </c>
      <c r="BQ15" s="48">
        <v>0</v>
      </c>
      <c r="BR15" s="48">
        <v>0</v>
      </c>
      <c r="BS15" s="48">
        <v>0</v>
      </c>
      <c r="BT15" s="48">
        <v>0</v>
      </c>
      <c r="BU15" s="48">
        <v>0</v>
      </c>
      <c r="BV15" s="48">
        <v>0</v>
      </c>
      <c r="BW15" s="48">
        <v>0</v>
      </c>
      <c r="BX15" s="48">
        <v>0</v>
      </c>
      <c r="BY15" s="48">
        <v>0</v>
      </c>
      <c r="BZ15" s="48">
        <v>0</v>
      </c>
      <c r="CA15" s="48">
        <v>0</v>
      </c>
      <c r="CB15" s="48">
        <v>0</v>
      </c>
      <c r="CC15" s="48">
        <v>0</v>
      </c>
      <c r="CD15" s="48">
        <v>0</v>
      </c>
      <c r="CE15" s="48">
        <v>0</v>
      </c>
      <c r="CF15" s="48">
        <v>0</v>
      </c>
      <c r="CG15" s="48">
        <v>0</v>
      </c>
      <c r="CH15" s="48">
        <v>0</v>
      </c>
      <c r="CI15" s="48">
        <v>0</v>
      </c>
      <c r="CJ15" s="48">
        <v>0</v>
      </c>
      <c r="CK15" s="48">
        <v>0</v>
      </c>
      <c r="CL15" s="48">
        <v>0</v>
      </c>
      <c r="CM15" s="48">
        <v>0</v>
      </c>
      <c r="CN15" s="48">
        <v>0</v>
      </c>
      <c r="CO15" s="48">
        <v>0</v>
      </c>
      <c r="CP15" s="48">
        <v>0</v>
      </c>
      <c r="CQ15" s="48">
        <v>0</v>
      </c>
      <c r="CR15" s="48">
        <v>0</v>
      </c>
      <c r="CS15" s="48">
        <v>0</v>
      </c>
      <c r="CT15" s="48">
        <v>0</v>
      </c>
      <c r="CU15" s="48">
        <v>0</v>
      </c>
      <c r="CV15" s="48">
        <v>0</v>
      </c>
      <c r="CW15" s="48">
        <v>0</v>
      </c>
      <c r="CX15" s="48">
        <v>0</v>
      </c>
      <c r="CY15" s="48">
        <v>0</v>
      </c>
      <c r="CZ15" s="48">
        <v>0</v>
      </c>
      <c r="DA15" s="48">
        <v>0</v>
      </c>
      <c r="DB15" s="48">
        <v>0</v>
      </c>
      <c r="DC15" s="48">
        <v>0</v>
      </c>
      <c r="DD15" s="48">
        <v>0</v>
      </c>
      <c r="DE15" s="48">
        <v>0</v>
      </c>
      <c r="DF15" s="49">
        <v>0</v>
      </c>
      <c r="DG15" s="50">
        <v>0</v>
      </c>
      <c r="DH15" s="51">
        <v>170568</v>
      </c>
      <c r="DI15" s="48">
        <v>3286851</v>
      </c>
      <c r="DJ15" s="48">
        <v>0</v>
      </c>
      <c r="DK15" s="48">
        <v>0</v>
      </c>
      <c r="DL15" s="48">
        <v>0</v>
      </c>
      <c r="DM15" s="48">
        <v>0</v>
      </c>
      <c r="DN15" s="48">
        <v>24594</v>
      </c>
      <c r="DO15" s="48">
        <v>3482013</v>
      </c>
      <c r="DP15" s="48">
        <v>3482013</v>
      </c>
      <c r="DQ15" s="48">
        <v>79278</v>
      </c>
      <c r="DR15" s="48">
        <v>79278</v>
      </c>
      <c r="DS15" s="48">
        <v>3561291</v>
      </c>
      <c r="DT15" s="48">
        <v>3561291</v>
      </c>
      <c r="DU15" s="48">
        <v>-389917</v>
      </c>
      <c r="DV15" s="48">
        <v>-324</v>
      </c>
      <c r="DW15" s="48">
        <v>-1009463</v>
      </c>
      <c r="DX15" s="48">
        <v>-1399704</v>
      </c>
      <c r="DY15" s="49">
        <v>2161587</v>
      </c>
      <c r="DZ15" s="50">
        <v>2161587</v>
      </c>
      <c r="EC15" s="230">
        <f t="shared" si="0"/>
        <v>1.0754824837385862E-2</v>
      </c>
    </row>
    <row r="16" spans="1:133" x14ac:dyDescent="0.25">
      <c r="A16" s="210">
        <v>12</v>
      </c>
      <c r="B16" s="44" t="s">
        <v>355</v>
      </c>
      <c r="C16" s="45" t="s">
        <v>272</v>
      </c>
      <c r="D16" s="46">
        <v>1061</v>
      </c>
      <c r="E16" s="47">
        <v>94</v>
      </c>
      <c r="F16" s="47">
        <v>96</v>
      </c>
      <c r="G16" s="47">
        <v>1519</v>
      </c>
      <c r="H16" s="47">
        <v>22481</v>
      </c>
      <c r="I16" s="47">
        <v>0</v>
      </c>
      <c r="J16" s="47">
        <v>6</v>
      </c>
      <c r="K16" s="47">
        <v>54</v>
      </c>
      <c r="L16" s="47">
        <v>1123</v>
      </c>
      <c r="M16" s="47">
        <v>0</v>
      </c>
      <c r="N16" s="47">
        <v>84</v>
      </c>
      <c r="O16" s="47">
        <v>287257</v>
      </c>
      <c r="P16" s="47">
        <v>525532</v>
      </c>
      <c r="Q16" s="47">
        <v>823</v>
      </c>
      <c r="R16" s="47">
        <v>17724</v>
      </c>
      <c r="S16" s="47">
        <v>7757</v>
      </c>
      <c r="T16" s="47">
        <v>33310</v>
      </c>
      <c r="U16" s="47">
        <v>2322</v>
      </c>
      <c r="V16" s="47">
        <v>385</v>
      </c>
      <c r="W16" s="47">
        <v>0</v>
      </c>
      <c r="X16" s="47">
        <v>0</v>
      </c>
      <c r="Y16" s="47">
        <v>0</v>
      </c>
      <c r="Z16" s="47">
        <v>0</v>
      </c>
      <c r="AA16" s="47">
        <v>4961</v>
      </c>
      <c r="AB16" s="47">
        <v>2</v>
      </c>
      <c r="AC16" s="47">
        <v>358</v>
      </c>
      <c r="AD16" s="47">
        <v>1</v>
      </c>
      <c r="AE16" s="47">
        <v>0</v>
      </c>
      <c r="AF16" s="47">
        <v>7333</v>
      </c>
      <c r="AG16" s="47">
        <v>58030</v>
      </c>
      <c r="AH16" s="47">
        <v>8766</v>
      </c>
      <c r="AI16" s="47">
        <v>2234</v>
      </c>
      <c r="AJ16" s="47">
        <v>23</v>
      </c>
      <c r="AK16" s="47">
        <v>0</v>
      </c>
      <c r="AL16" s="47">
        <v>3409</v>
      </c>
      <c r="AM16" s="47">
        <v>0</v>
      </c>
      <c r="AN16" s="47">
        <v>0</v>
      </c>
      <c r="AO16" s="47">
        <v>44</v>
      </c>
      <c r="AP16" s="47">
        <v>0</v>
      </c>
      <c r="AQ16" s="47">
        <v>0</v>
      </c>
      <c r="AR16" s="47">
        <v>3449</v>
      </c>
      <c r="AS16" s="47">
        <v>768</v>
      </c>
      <c r="AT16" s="47">
        <v>2311</v>
      </c>
      <c r="AU16" s="47">
        <v>587</v>
      </c>
      <c r="AV16" s="47">
        <v>9489</v>
      </c>
      <c r="AW16" s="47">
        <v>1281</v>
      </c>
      <c r="AX16" s="47">
        <v>11440</v>
      </c>
      <c r="AY16" s="47">
        <v>1085</v>
      </c>
      <c r="AZ16" s="47">
        <v>0</v>
      </c>
      <c r="BA16" s="47">
        <v>5974</v>
      </c>
      <c r="BB16" s="47">
        <v>0</v>
      </c>
      <c r="BC16" s="47">
        <v>1477</v>
      </c>
      <c r="BD16" s="47">
        <v>929</v>
      </c>
      <c r="BE16" s="47">
        <v>0</v>
      </c>
      <c r="BF16" s="47">
        <v>12070</v>
      </c>
      <c r="BG16" s="47">
        <v>232</v>
      </c>
      <c r="BH16" s="47">
        <v>18757</v>
      </c>
      <c r="BI16" s="47">
        <v>6826</v>
      </c>
      <c r="BJ16" s="48">
        <v>1569</v>
      </c>
      <c r="BK16" s="48">
        <v>11778</v>
      </c>
      <c r="BL16" s="48">
        <v>32</v>
      </c>
      <c r="BM16" s="48">
        <v>12649</v>
      </c>
      <c r="BN16" s="48">
        <v>31161</v>
      </c>
      <c r="BO16" s="48">
        <v>1434</v>
      </c>
      <c r="BP16" s="48">
        <v>303</v>
      </c>
      <c r="BQ16" s="48">
        <v>0</v>
      </c>
      <c r="BR16" s="48">
        <v>0</v>
      </c>
      <c r="BS16" s="48">
        <v>535</v>
      </c>
      <c r="BT16" s="48">
        <v>216</v>
      </c>
      <c r="BU16" s="48">
        <v>27470</v>
      </c>
      <c r="BV16" s="48">
        <v>260</v>
      </c>
      <c r="BW16" s="48">
        <v>15</v>
      </c>
      <c r="BX16" s="48">
        <v>0</v>
      </c>
      <c r="BY16" s="48">
        <v>0</v>
      </c>
      <c r="BZ16" s="48">
        <v>3467</v>
      </c>
      <c r="CA16" s="48">
        <v>1050</v>
      </c>
      <c r="CB16" s="48">
        <v>134</v>
      </c>
      <c r="CC16" s="48">
        <v>11179</v>
      </c>
      <c r="CD16" s="48">
        <v>166</v>
      </c>
      <c r="CE16" s="48">
        <v>544</v>
      </c>
      <c r="CF16" s="48">
        <v>570</v>
      </c>
      <c r="CG16" s="48">
        <v>5647</v>
      </c>
      <c r="CH16" s="48">
        <v>49</v>
      </c>
      <c r="CI16" s="48">
        <v>114</v>
      </c>
      <c r="CJ16" s="48">
        <v>32</v>
      </c>
      <c r="CK16" s="48">
        <v>7346</v>
      </c>
      <c r="CL16" s="48">
        <v>8</v>
      </c>
      <c r="CM16" s="48">
        <v>1027</v>
      </c>
      <c r="CN16" s="48">
        <v>3051</v>
      </c>
      <c r="CO16" s="48">
        <v>116</v>
      </c>
      <c r="CP16" s="48">
        <v>14</v>
      </c>
      <c r="CQ16" s="48">
        <v>2680</v>
      </c>
      <c r="CR16" s="48">
        <v>4535</v>
      </c>
      <c r="CS16" s="48">
        <v>793</v>
      </c>
      <c r="CT16" s="48">
        <v>742</v>
      </c>
      <c r="CU16" s="48">
        <v>553</v>
      </c>
      <c r="CV16" s="48">
        <v>1654</v>
      </c>
      <c r="CW16" s="48">
        <v>0</v>
      </c>
      <c r="CX16" s="48">
        <v>140</v>
      </c>
      <c r="CY16" s="48">
        <v>15901</v>
      </c>
      <c r="CZ16" s="48">
        <v>3081</v>
      </c>
      <c r="DA16" s="48">
        <v>16</v>
      </c>
      <c r="DB16" s="48">
        <v>937</v>
      </c>
      <c r="DC16" s="48">
        <v>20253</v>
      </c>
      <c r="DD16" s="48">
        <v>3040</v>
      </c>
      <c r="DE16" s="48">
        <v>24426</v>
      </c>
      <c r="DF16" s="49">
        <v>659</v>
      </c>
      <c r="DG16" s="50">
        <v>1264810</v>
      </c>
      <c r="DH16" s="51">
        <v>1275</v>
      </c>
      <c r="DI16" s="48">
        <v>80530</v>
      </c>
      <c r="DJ16" s="48">
        <v>0</v>
      </c>
      <c r="DK16" s="48">
        <v>0</v>
      </c>
      <c r="DL16" s="48">
        <v>554</v>
      </c>
      <c r="DM16" s="48">
        <v>48324</v>
      </c>
      <c r="DN16" s="48">
        <v>-26215</v>
      </c>
      <c r="DO16" s="48">
        <v>104468</v>
      </c>
      <c r="DP16" s="48">
        <v>1369278</v>
      </c>
      <c r="DQ16" s="48">
        <v>522337</v>
      </c>
      <c r="DR16" s="48">
        <v>522337</v>
      </c>
      <c r="DS16" s="48">
        <v>626805</v>
      </c>
      <c r="DT16" s="48">
        <v>1891615</v>
      </c>
      <c r="DU16" s="48">
        <v>-435621</v>
      </c>
      <c r="DV16" s="48">
        <v>-10130</v>
      </c>
      <c r="DW16" s="48">
        <v>-35646</v>
      </c>
      <c r="DX16" s="48">
        <v>-481397</v>
      </c>
      <c r="DY16" s="49">
        <v>145408</v>
      </c>
      <c r="DZ16" s="50">
        <v>1410218</v>
      </c>
      <c r="EC16" s="230">
        <f t="shared" si="0"/>
        <v>2.6350024511445251E-4</v>
      </c>
    </row>
    <row r="17" spans="1:133" x14ac:dyDescent="0.25">
      <c r="A17" s="210">
        <v>13</v>
      </c>
      <c r="B17" s="44" t="s">
        <v>356</v>
      </c>
      <c r="C17" s="45" t="s">
        <v>357</v>
      </c>
      <c r="D17" s="46">
        <v>33823</v>
      </c>
      <c r="E17" s="47">
        <v>2351</v>
      </c>
      <c r="F17" s="47">
        <v>4616</v>
      </c>
      <c r="G17" s="47">
        <v>141</v>
      </c>
      <c r="H17" s="47">
        <v>9727</v>
      </c>
      <c r="I17" s="47">
        <v>769</v>
      </c>
      <c r="J17" s="47">
        <v>2534</v>
      </c>
      <c r="K17" s="47">
        <v>32528</v>
      </c>
      <c r="L17" s="47">
        <v>4061</v>
      </c>
      <c r="M17" s="47">
        <v>50</v>
      </c>
      <c r="N17" s="47">
        <v>96</v>
      </c>
      <c r="O17" s="47">
        <v>3299</v>
      </c>
      <c r="P17" s="47">
        <v>29670</v>
      </c>
      <c r="Q17" s="47">
        <v>3856</v>
      </c>
      <c r="R17" s="47">
        <v>3606</v>
      </c>
      <c r="S17" s="47">
        <v>6338</v>
      </c>
      <c r="T17" s="47">
        <v>4582</v>
      </c>
      <c r="U17" s="47">
        <v>1621</v>
      </c>
      <c r="V17" s="47">
        <v>1845</v>
      </c>
      <c r="W17" s="47">
        <v>1605</v>
      </c>
      <c r="X17" s="47">
        <v>123</v>
      </c>
      <c r="Y17" s="47">
        <v>3217</v>
      </c>
      <c r="Z17" s="47">
        <v>1140</v>
      </c>
      <c r="AA17" s="47">
        <v>388</v>
      </c>
      <c r="AB17" s="47">
        <v>6956</v>
      </c>
      <c r="AC17" s="47">
        <v>6169</v>
      </c>
      <c r="AD17" s="47">
        <v>153</v>
      </c>
      <c r="AE17" s="47">
        <v>291</v>
      </c>
      <c r="AF17" s="47">
        <v>3992</v>
      </c>
      <c r="AG17" s="47">
        <v>6860</v>
      </c>
      <c r="AH17" s="47">
        <v>486</v>
      </c>
      <c r="AI17" s="47">
        <v>4969</v>
      </c>
      <c r="AJ17" s="47">
        <v>2536</v>
      </c>
      <c r="AK17" s="47">
        <v>3121</v>
      </c>
      <c r="AL17" s="47">
        <v>3617</v>
      </c>
      <c r="AM17" s="47">
        <v>700</v>
      </c>
      <c r="AN17" s="47">
        <v>4947</v>
      </c>
      <c r="AO17" s="47">
        <v>2266</v>
      </c>
      <c r="AP17" s="47">
        <v>1135</v>
      </c>
      <c r="AQ17" s="47">
        <v>503</v>
      </c>
      <c r="AR17" s="47">
        <v>3815</v>
      </c>
      <c r="AS17" s="47">
        <v>4266</v>
      </c>
      <c r="AT17" s="47">
        <v>7165</v>
      </c>
      <c r="AU17" s="47">
        <v>10684</v>
      </c>
      <c r="AV17" s="47">
        <v>12623</v>
      </c>
      <c r="AW17" s="47">
        <v>6465</v>
      </c>
      <c r="AX17" s="47">
        <v>14336</v>
      </c>
      <c r="AY17" s="47">
        <v>22108</v>
      </c>
      <c r="AZ17" s="47">
        <v>15617</v>
      </c>
      <c r="BA17" s="47">
        <v>11708</v>
      </c>
      <c r="BB17" s="47">
        <v>1814</v>
      </c>
      <c r="BC17" s="47">
        <v>3197</v>
      </c>
      <c r="BD17" s="47">
        <v>6243</v>
      </c>
      <c r="BE17" s="47">
        <v>2000</v>
      </c>
      <c r="BF17" s="47">
        <v>34387</v>
      </c>
      <c r="BG17" s="47">
        <v>3336</v>
      </c>
      <c r="BH17" s="47">
        <v>11595</v>
      </c>
      <c r="BI17" s="47">
        <v>2609</v>
      </c>
      <c r="BJ17" s="48">
        <v>1951</v>
      </c>
      <c r="BK17" s="48">
        <v>17140</v>
      </c>
      <c r="BL17" s="48">
        <v>1549</v>
      </c>
      <c r="BM17" s="48">
        <v>98767</v>
      </c>
      <c r="BN17" s="48">
        <v>19542</v>
      </c>
      <c r="BO17" s="48">
        <v>15051</v>
      </c>
      <c r="BP17" s="48">
        <v>12091</v>
      </c>
      <c r="BQ17" s="48">
        <v>2314</v>
      </c>
      <c r="BR17" s="48">
        <v>1425</v>
      </c>
      <c r="BS17" s="48">
        <v>3757</v>
      </c>
      <c r="BT17" s="48">
        <v>9143</v>
      </c>
      <c r="BU17" s="48">
        <v>373134</v>
      </c>
      <c r="BV17" s="48">
        <v>53107</v>
      </c>
      <c r="BW17" s="48">
        <v>1944</v>
      </c>
      <c r="BX17" s="48">
        <v>251</v>
      </c>
      <c r="BY17" s="48">
        <v>0</v>
      </c>
      <c r="BZ17" s="48">
        <v>8955</v>
      </c>
      <c r="CA17" s="48">
        <v>18972</v>
      </c>
      <c r="CB17" s="48">
        <v>5074</v>
      </c>
      <c r="CC17" s="48">
        <v>10801</v>
      </c>
      <c r="CD17" s="48">
        <v>5244</v>
      </c>
      <c r="CE17" s="48">
        <v>300</v>
      </c>
      <c r="CF17" s="48">
        <v>1923</v>
      </c>
      <c r="CG17" s="48">
        <v>13520</v>
      </c>
      <c r="CH17" s="48">
        <v>2460</v>
      </c>
      <c r="CI17" s="48">
        <v>7129</v>
      </c>
      <c r="CJ17" s="48">
        <v>3514</v>
      </c>
      <c r="CK17" s="48">
        <v>18467</v>
      </c>
      <c r="CL17" s="48">
        <v>3097</v>
      </c>
      <c r="CM17" s="48">
        <v>12078</v>
      </c>
      <c r="CN17" s="48">
        <v>128037</v>
      </c>
      <c r="CO17" s="48">
        <v>2562</v>
      </c>
      <c r="CP17" s="48">
        <v>19307</v>
      </c>
      <c r="CQ17" s="48">
        <v>96970</v>
      </c>
      <c r="CR17" s="48">
        <v>8249</v>
      </c>
      <c r="CS17" s="48">
        <v>55564</v>
      </c>
      <c r="CT17" s="48">
        <v>28610</v>
      </c>
      <c r="CU17" s="48">
        <v>111299</v>
      </c>
      <c r="CV17" s="48">
        <v>35984</v>
      </c>
      <c r="CW17" s="48">
        <v>2745</v>
      </c>
      <c r="CX17" s="48">
        <v>9917</v>
      </c>
      <c r="CY17" s="48">
        <v>81655</v>
      </c>
      <c r="CZ17" s="48">
        <v>47457</v>
      </c>
      <c r="DA17" s="48">
        <v>18581</v>
      </c>
      <c r="DB17" s="48">
        <v>30261</v>
      </c>
      <c r="DC17" s="48">
        <v>37590</v>
      </c>
      <c r="DD17" s="48">
        <v>34825</v>
      </c>
      <c r="DE17" s="48">
        <v>4115</v>
      </c>
      <c r="DF17" s="49">
        <v>1727</v>
      </c>
      <c r="DG17" s="50">
        <v>1852810</v>
      </c>
      <c r="DH17" s="51">
        <v>109366</v>
      </c>
      <c r="DI17" s="48">
        <v>4314048</v>
      </c>
      <c r="DJ17" s="48">
        <v>0</v>
      </c>
      <c r="DK17" s="48">
        <v>0</v>
      </c>
      <c r="DL17" s="48">
        <v>279</v>
      </c>
      <c r="DM17" s="48">
        <v>270364</v>
      </c>
      <c r="DN17" s="48">
        <v>176545</v>
      </c>
      <c r="DO17" s="48">
        <v>4870602</v>
      </c>
      <c r="DP17" s="48">
        <v>6723412</v>
      </c>
      <c r="DQ17" s="48">
        <v>125494</v>
      </c>
      <c r="DR17" s="48">
        <v>125494</v>
      </c>
      <c r="DS17" s="48">
        <v>4996096</v>
      </c>
      <c r="DT17" s="48">
        <v>6848906</v>
      </c>
      <c r="DU17" s="48">
        <v>-4073894</v>
      </c>
      <c r="DV17" s="48">
        <v>-259207</v>
      </c>
      <c r="DW17" s="48">
        <v>-340023</v>
      </c>
      <c r="DX17" s="48">
        <v>-4673124</v>
      </c>
      <c r="DY17" s="49">
        <v>322972</v>
      </c>
      <c r="DZ17" s="50">
        <v>2175782</v>
      </c>
      <c r="EC17" s="230">
        <f t="shared" si="0"/>
        <v>1.4115891039805211E-2</v>
      </c>
    </row>
    <row r="18" spans="1:133" x14ac:dyDescent="0.25">
      <c r="A18" s="210">
        <v>14</v>
      </c>
      <c r="B18" s="44" t="s">
        <v>358</v>
      </c>
      <c r="C18" s="45" t="s">
        <v>359</v>
      </c>
      <c r="D18" s="46">
        <v>453</v>
      </c>
      <c r="E18" s="47">
        <v>12740</v>
      </c>
      <c r="F18" s="47">
        <v>93</v>
      </c>
      <c r="G18" s="47">
        <v>4651</v>
      </c>
      <c r="H18" s="47">
        <v>2447</v>
      </c>
      <c r="I18" s="47">
        <v>96</v>
      </c>
      <c r="J18" s="47">
        <v>408</v>
      </c>
      <c r="K18" s="47">
        <v>11508</v>
      </c>
      <c r="L18" s="47">
        <v>2017</v>
      </c>
      <c r="M18" s="47">
        <v>5917</v>
      </c>
      <c r="N18" s="47">
        <v>1</v>
      </c>
      <c r="O18" s="47">
        <v>300</v>
      </c>
      <c r="P18" s="47">
        <v>702</v>
      </c>
      <c r="Q18" s="47">
        <v>423865</v>
      </c>
      <c r="R18" s="47">
        <v>200390</v>
      </c>
      <c r="S18" s="47">
        <v>292675</v>
      </c>
      <c r="T18" s="47">
        <v>8069</v>
      </c>
      <c r="U18" s="47">
        <v>209</v>
      </c>
      <c r="V18" s="47">
        <v>86</v>
      </c>
      <c r="W18" s="47">
        <v>1</v>
      </c>
      <c r="X18" s="47">
        <v>0</v>
      </c>
      <c r="Y18" s="47">
        <v>772</v>
      </c>
      <c r="Z18" s="47">
        <v>48</v>
      </c>
      <c r="AA18" s="47">
        <v>0</v>
      </c>
      <c r="AB18" s="47">
        <v>58</v>
      </c>
      <c r="AC18" s="47">
        <v>1969</v>
      </c>
      <c r="AD18" s="47">
        <v>0</v>
      </c>
      <c r="AE18" s="47">
        <v>0</v>
      </c>
      <c r="AF18" s="47">
        <v>1777</v>
      </c>
      <c r="AG18" s="47">
        <v>100</v>
      </c>
      <c r="AH18" s="47">
        <v>515</v>
      </c>
      <c r="AI18" s="47">
        <v>7814</v>
      </c>
      <c r="AJ18" s="47">
        <v>196</v>
      </c>
      <c r="AK18" s="47">
        <v>15910</v>
      </c>
      <c r="AL18" s="47">
        <v>3610</v>
      </c>
      <c r="AM18" s="47">
        <v>0</v>
      </c>
      <c r="AN18" s="47">
        <v>584</v>
      </c>
      <c r="AO18" s="47">
        <v>646</v>
      </c>
      <c r="AP18" s="47">
        <v>22</v>
      </c>
      <c r="AQ18" s="47">
        <v>0</v>
      </c>
      <c r="AR18" s="47">
        <v>10954</v>
      </c>
      <c r="AS18" s="47">
        <v>5703</v>
      </c>
      <c r="AT18" s="47">
        <v>4977</v>
      </c>
      <c r="AU18" s="47">
        <v>1451</v>
      </c>
      <c r="AV18" s="47">
        <v>2827</v>
      </c>
      <c r="AW18" s="47">
        <v>10782</v>
      </c>
      <c r="AX18" s="47">
        <v>340</v>
      </c>
      <c r="AY18" s="47">
        <v>1081</v>
      </c>
      <c r="AZ18" s="47">
        <v>1571</v>
      </c>
      <c r="BA18" s="47">
        <v>955</v>
      </c>
      <c r="BB18" s="47">
        <v>234</v>
      </c>
      <c r="BC18" s="47">
        <v>1196</v>
      </c>
      <c r="BD18" s="47">
        <v>414</v>
      </c>
      <c r="BE18" s="47">
        <v>71</v>
      </c>
      <c r="BF18" s="47">
        <v>741</v>
      </c>
      <c r="BG18" s="47">
        <v>2175</v>
      </c>
      <c r="BH18" s="47">
        <v>7166</v>
      </c>
      <c r="BI18" s="47">
        <v>8448</v>
      </c>
      <c r="BJ18" s="48">
        <v>4168</v>
      </c>
      <c r="BK18" s="48">
        <v>107460</v>
      </c>
      <c r="BL18" s="48">
        <v>0</v>
      </c>
      <c r="BM18" s="48">
        <v>1877110</v>
      </c>
      <c r="BN18" s="48">
        <v>172669</v>
      </c>
      <c r="BO18" s="48">
        <v>22315</v>
      </c>
      <c r="BP18" s="48">
        <v>36817</v>
      </c>
      <c r="BQ18" s="48">
        <v>47910</v>
      </c>
      <c r="BR18" s="48">
        <v>32</v>
      </c>
      <c r="BS18" s="48">
        <v>0</v>
      </c>
      <c r="BT18" s="48">
        <v>15</v>
      </c>
      <c r="BU18" s="48">
        <v>73729</v>
      </c>
      <c r="BV18" s="48">
        <v>3024</v>
      </c>
      <c r="BW18" s="48">
        <v>2</v>
      </c>
      <c r="BX18" s="48">
        <v>15</v>
      </c>
      <c r="BY18" s="48">
        <v>108</v>
      </c>
      <c r="BZ18" s="48">
        <v>24</v>
      </c>
      <c r="CA18" s="48">
        <v>9</v>
      </c>
      <c r="CB18" s="48">
        <v>0</v>
      </c>
      <c r="CC18" s="48">
        <v>818</v>
      </c>
      <c r="CD18" s="48">
        <v>14</v>
      </c>
      <c r="CE18" s="48">
        <v>2</v>
      </c>
      <c r="CF18" s="48">
        <v>1035</v>
      </c>
      <c r="CG18" s="48">
        <v>63878</v>
      </c>
      <c r="CH18" s="48">
        <v>56</v>
      </c>
      <c r="CI18" s="48">
        <v>659</v>
      </c>
      <c r="CJ18" s="48">
        <v>440</v>
      </c>
      <c r="CK18" s="48">
        <v>293</v>
      </c>
      <c r="CL18" s="48">
        <v>113</v>
      </c>
      <c r="CM18" s="48">
        <v>1034</v>
      </c>
      <c r="CN18" s="48">
        <v>1407</v>
      </c>
      <c r="CO18" s="48">
        <v>564</v>
      </c>
      <c r="CP18" s="48">
        <v>1986</v>
      </c>
      <c r="CQ18" s="48">
        <v>45</v>
      </c>
      <c r="CR18" s="48">
        <v>885</v>
      </c>
      <c r="CS18" s="48">
        <v>329</v>
      </c>
      <c r="CT18" s="48">
        <v>266</v>
      </c>
      <c r="CU18" s="48">
        <v>600</v>
      </c>
      <c r="CV18" s="48">
        <v>425</v>
      </c>
      <c r="CW18" s="48">
        <v>4</v>
      </c>
      <c r="CX18" s="48">
        <v>357</v>
      </c>
      <c r="CY18" s="48">
        <v>10132</v>
      </c>
      <c r="CZ18" s="48">
        <v>1137</v>
      </c>
      <c r="DA18" s="48">
        <v>24523</v>
      </c>
      <c r="DB18" s="48">
        <v>1768</v>
      </c>
      <c r="DC18" s="48">
        <v>5824</v>
      </c>
      <c r="DD18" s="48">
        <v>4891</v>
      </c>
      <c r="DE18" s="48">
        <v>0</v>
      </c>
      <c r="DF18" s="49">
        <v>107</v>
      </c>
      <c r="DG18" s="50">
        <v>3530734</v>
      </c>
      <c r="DH18" s="51">
        <v>5371</v>
      </c>
      <c r="DI18" s="48">
        <v>47347</v>
      </c>
      <c r="DJ18" s="48">
        <v>1731</v>
      </c>
      <c r="DK18" s="48">
        <v>0</v>
      </c>
      <c r="DL18" s="48">
        <v>668</v>
      </c>
      <c r="DM18" s="48">
        <v>17245</v>
      </c>
      <c r="DN18" s="48">
        <v>-11197</v>
      </c>
      <c r="DO18" s="48">
        <v>61165</v>
      </c>
      <c r="DP18" s="48">
        <v>3591899</v>
      </c>
      <c r="DQ18" s="48">
        <v>35734</v>
      </c>
      <c r="DR18" s="48">
        <v>35734</v>
      </c>
      <c r="DS18" s="48">
        <v>96899</v>
      </c>
      <c r="DT18" s="48">
        <v>3627633</v>
      </c>
      <c r="DU18" s="48">
        <v>-1102916</v>
      </c>
      <c r="DV18" s="48">
        <v>-27470</v>
      </c>
      <c r="DW18" s="48">
        <v>-90362</v>
      </c>
      <c r="DX18" s="48">
        <v>-1220748</v>
      </c>
      <c r="DY18" s="49">
        <v>-1123849</v>
      </c>
      <c r="DZ18" s="50">
        <v>2406885</v>
      </c>
      <c r="EC18" s="230">
        <f t="shared" si="0"/>
        <v>1.5492296169668427E-4</v>
      </c>
    </row>
    <row r="19" spans="1:133" x14ac:dyDescent="0.25">
      <c r="A19" s="210">
        <v>15</v>
      </c>
      <c r="B19" s="44" t="s">
        <v>360</v>
      </c>
      <c r="C19" s="45" t="s">
        <v>273</v>
      </c>
      <c r="D19" s="46">
        <v>0</v>
      </c>
      <c r="E19" s="47">
        <v>0</v>
      </c>
      <c r="F19" s="47">
        <v>45</v>
      </c>
      <c r="G19" s="47">
        <v>108</v>
      </c>
      <c r="H19" s="47">
        <v>607</v>
      </c>
      <c r="I19" s="47">
        <v>670</v>
      </c>
      <c r="J19" s="47">
        <v>941</v>
      </c>
      <c r="K19" s="47">
        <v>10204</v>
      </c>
      <c r="L19" s="47">
        <v>3865</v>
      </c>
      <c r="M19" s="47">
        <v>22</v>
      </c>
      <c r="N19" s="47">
        <v>448</v>
      </c>
      <c r="O19" s="47">
        <v>1164</v>
      </c>
      <c r="P19" s="47">
        <v>1431</v>
      </c>
      <c r="Q19" s="47">
        <v>735</v>
      </c>
      <c r="R19" s="47">
        <v>50325</v>
      </c>
      <c r="S19" s="47">
        <v>3902</v>
      </c>
      <c r="T19" s="47">
        <v>2742</v>
      </c>
      <c r="U19" s="47">
        <v>2072</v>
      </c>
      <c r="V19" s="47">
        <v>399</v>
      </c>
      <c r="W19" s="47">
        <v>1889</v>
      </c>
      <c r="X19" s="47">
        <v>161</v>
      </c>
      <c r="Y19" s="47">
        <v>3746</v>
      </c>
      <c r="Z19" s="47">
        <v>1039</v>
      </c>
      <c r="AA19" s="47">
        <v>320</v>
      </c>
      <c r="AB19" s="47">
        <v>11305</v>
      </c>
      <c r="AC19" s="47">
        <v>4000</v>
      </c>
      <c r="AD19" s="47">
        <v>76</v>
      </c>
      <c r="AE19" s="47">
        <v>160</v>
      </c>
      <c r="AF19" s="47">
        <v>9401</v>
      </c>
      <c r="AG19" s="47">
        <v>3947</v>
      </c>
      <c r="AH19" s="47">
        <v>51</v>
      </c>
      <c r="AI19" s="47">
        <v>431</v>
      </c>
      <c r="AJ19" s="47">
        <v>1708</v>
      </c>
      <c r="AK19" s="47">
        <v>3284</v>
      </c>
      <c r="AL19" s="47">
        <v>2291</v>
      </c>
      <c r="AM19" s="47">
        <v>839</v>
      </c>
      <c r="AN19" s="47">
        <v>2278</v>
      </c>
      <c r="AO19" s="47">
        <v>1786</v>
      </c>
      <c r="AP19" s="47">
        <v>12</v>
      </c>
      <c r="AQ19" s="47">
        <v>153</v>
      </c>
      <c r="AR19" s="47">
        <v>2098</v>
      </c>
      <c r="AS19" s="47">
        <v>1447</v>
      </c>
      <c r="AT19" s="47">
        <v>1790</v>
      </c>
      <c r="AU19" s="47">
        <v>3378</v>
      </c>
      <c r="AV19" s="47">
        <v>6156</v>
      </c>
      <c r="AW19" s="47">
        <v>2785</v>
      </c>
      <c r="AX19" s="47">
        <v>6491</v>
      </c>
      <c r="AY19" s="47">
        <v>7220</v>
      </c>
      <c r="AZ19" s="47">
        <v>6182</v>
      </c>
      <c r="BA19" s="47">
        <v>3096</v>
      </c>
      <c r="BB19" s="47">
        <v>1758</v>
      </c>
      <c r="BC19" s="47">
        <v>2140</v>
      </c>
      <c r="BD19" s="47">
        <v>8493</v>
      </c>
      <c r="BE19" s="47">
        <v>5741</v>
      </c>
      <c r="BF19" s="47">
        <v>4082</v>
      </c>
      <c r="BG19" s="47">
        <v>1539</v>
      </c>
      <c r="BH19" s="47">
        <v>8223</v>
      </c>
      <c r="BI19" s="47">
        <v>14062</v>
      </c>
      <c r="BJ19" s="48">
        <v>2507</v>
      </c>
      <c r="BK19" s="48">
        <v>13521</v>
      </c>
      <c r="BL19" s="48">
        <v>127</v>
      </c>
      <c r="BM19" s="48">
        <v>309156</v>
      </c>
      <c r="BN19" s="48">
        <v>273537</v>
      </c>
      <c r="BO19" s="48">
        <v>825</v>
      </c>
      <c r="BP19" s="48">
        <v>1013</v>
      </c>
      <c r="BQ19" s="48">
        <v>12948</v>
      </c>
      <c r="BR19" s="48">
        <v>1718</v>
      </c>
      <c r="BS19" s="48">
        <v>12749</v>
      </c>
      <c r="BT19" s="48">
        <v>12794</v>
      </c>
      <c r="BU19" s="48">
        <v>115911</v>
      </c>
      <c r="BV19" s="48">
        <v>85989</v>
      </c>
      <c r="BW19" s="48">
        <v>6608</v>
      </c>
      <c r="BX19" s="48">
        <v>15683</v>
      </c>
      <c r="BY19" s="48">
        <v>7659</v>
      </c>
      <c r="BZ19" s="48">
        <v>2356</v>
      </c>
      <c r="CA19" s="48">
        <v>6601</v>
      </c>
      <c r="CB19" s="48">
        <v>0</v>
      </c>
      <c r="CC19" s="48">
        <v>4489</v>
      </c>
      <c r="CD19" s="48">
        <v>2076</v>
      </c>
      <c r="CE19" s="48">
        <v>320</v>
      </c>
      <c r="CF19" s="48">
        <v>4686</v>
      </c>
      <c r="CG19" s="48">
        <v>16289</v>
      </c>
      <c r="CH19" s="48">
        <v>477</v>
      </c>
      <c r="CI19" s="48">
        <v>45205</v>
      </c>
      <c r="CJ19" s="48">
        <v>3165</v>
      </c>
      <c r="CK19" s="48">
        <v>69289</v>
      </c>
      <c r="CL19" s="48">
        <v>10661</v>
      </c>
      <c r="CM19" s="48">
        <v>13163</v>
      </c>
      <c r="CN19" s="48">
        <v>35696</v>
      </c>
      <c r="CO19" s="48">
        <v>47910</v>
      </c>
      <c r="CP19" s="48">
        <v>67961</v>
      </c>
      <c r="CQ19" s="48">
        <v>77898</v>
      </c>
      <c r="CR19" s="48">
        <v>1449</v>
      </c>
      <c r="CS19" s="48">
        <v>75471</v>
      </c>
      <c r="CT19" s="48">
        <v>35149</v>
      </c>
      <c r="CU19" s="48">
        <v>62749</v>
      </c>
      <c r="CV19" s="48">
        <v>15234</v>
      </c>
      <c r="CW19" s="48">
        <v>4107</v>
      </c>
      <c r="CX19" s="48">
        <v>2427</v>
      </c>
      <c r="CY19" s="48">
        <v>88624</v>
      </c>
      <c r="CZ19" s="48">
        <v>15271</v>
      </c>
      <c r="DA19" s="48">
        <v>71268</v>
      </c>
      <c r="DB19" s="48">
        <v>4991</v>
      </c>
      <c r="DC19" s="48">
        <v>43785</v>
      </c>
      <c r="DD19" s="48">
        <v>26265</v>
      </c>
      <c r="DE19" s="48">
        <v>0</v>
      </c>
      <c r="DF19" s="49">
        <v>1449</v>
      </c>
      <c r="DG19" s="50">
        <v>1944464</v>
      </c>
      <c r="DH19" s="51">
        <v>20925</v>
      </c>
      <c r="DI19" s="48">
        <v>137192</v>
      </c>
      <c r="DJ19" s="48">
        <v>344</v>
      </c>
      <c r="DK19" s="48">
        <v>0</v>
      </c>
      <c r="DL19" s="48">
        <v>13515</v>
      </c>
      <c r="DM19" s="48">
        <v>427916</v>
      </c>
      <c r="DN19" s="48">
        <v>-27976</v>
      </c>
      <c r="DO19" s="48">
        <v>571916</v>
      </c>
      <c r="DP19" s="48">
        <v>2516380</v>
      </c>
      <c r="DQ19" s="48">
        <v>78243</v>
      </c>
      <c r="DR19" s="48">
        <v>78243</v>
      </c>
      <c r="DS19" s="48">
        <v>650159</v>
      </c>
      <c r="DT19" s="48">
        <v>2594623</v>
      </c>
      <c r="DU19" s="48">
        <v>-694405</v>
      </c>
      <c r="DV19" s="48">
        <v>-1830</v>
      </c>
      <c r="DW19" s="48">
        <v>-55230</v>
      </c>
      <c r="DX19" s="48">
        <v>-751465</v>
      </c>
      <c r="DY19" s="49">
        <v>-101306</v>
      </c>
      <c r="DZ19" s="50">
        <v>1843158</v>
      </c>
      <c r="EC19" s="230">
        <f t="shared" si="0"/>
        <v>4.4890259068349647E-4</v>
      </c>
    </row>
    <row r="20" spans="1:133" x14ac:dyDescent="0.25">
      <c r="A20" s="210">
        <v>16</v>
      </c>
      <c r="B20" s="44" t="s">
        <v>361</v>
      </c>
      <c r="C20" s="45" t="s">
        <v>274</v>
      </c>
      <c r="D20" s="46">
        <v>720</v>
      </c>
      <c r="E20" s="47">
        <v>0</v>
      </c>
      <c r="F20" s="47">
        <v>137</v>
      </c>
      <c r="G20" s="47">
        <v>0</v>
      </c>
      <c r="H20" s="47">
        <v>326</v>
      </c>
      <c r="I20" s="47">
        <v>0</v>
      </c>
      <c r="J20" s="47">
        <v>0</v>
      </c>
      <c r="K20" s="47">
        <v>6438</v>
      </c>
      <c r="L20" s="47">
        <v>3768</v>
      </c>
      <c r="M20" s="47">
        <v>173</v>
      </c>
      <c r="N20" s="47">
        <v>8366</v>
      </c>
      <c r="O20" s="47">
        <v>1131</v>
      </c>
      <c r="P20" s="47">
        <v>5578</v>
      </c>
      <c r="Q20" s="47">
        <v>23034</v>
      </c>
      <c r="R20" s="47">
        <v>23748</v>
      </c>
      <c r="S20" s="47">
        <v>1383000</v>
      </c>
      <c r="T20" s="47">
        <v>933024</v>
      </c>
      <c r="U20" s="47">
        <v>654139</v>
      </c>
      <c r="V20" s="47">
        <v>0</v>
      </c>
      <c r="W20" s="47">
        <v>2678</v>
      </c>
      <c r="X20" s="47">
        <v>0</v>
      </c>
      <c r="Y20" s="47">
        <v>5</v>
      </c>
      <c r="Z20" s="47">
        <v>2825</v>
      </c>
      <c r="AA20" s="47">
        <v>11898</v>
      </c>
      <c r="AB20" s="47">
        <v>13947</v>
      </c>
      <c r="AC20" s="47">
        <v>22777</v>
      </c>
      <c r="AD20" s="47">
        <v>0</v>
      </c>
      <c r="AE20" s="47">
        <v>0</v>
      </c>
      <c r="AF20" s="47">
        <v>40322</v>
      </c>
      <c r="AG20" s="47">
        <v>10023</v>
      </c>
      <c r="AH20" s="47">
        <v>260</v>
      </c>
      <c r="AI20" s="47">
        <v>15347</v>
      </c>
      <c r="AJ20" s="47">
        <v>0</v>
      </c>
      <c r="AK20" s="47">
        <v>10116</v>
      </c>
      <c r="AL20" s="47">
        <v>14894</v>
      </c>
      <c r="AM20" s="47">
        <v>0</v>
      </c>
      <c r="AN20" s="47">
        <v>1088</v>
      </c>
      <c r="AO20" s="47">
        <v>0</v>
      </c>
      <c r="AP20" s="47">
        <v>506</v>
      </c>
      <c r="AQ20" s="47">
        <v>0</v>
      </c>
      <c r="AR20" s="47">
        <v>6060</v>
      </c>
      <c r="AS20" s="47">
        <v>802</v>
      </c>
      <c r="AT20" s="47">
        <v>3464</v>
      </c>
      <c r="AU20" s="47">
        <v>6662</v>
      </c>
      <c r="AV20" s="47">
        <v>3273</v>
      </c>
      <c r="AW20" s="47">
        <v>2315</v>
      </c>
      <c r="AX20" s="47">
        <v>5876</v>
      </c>
      <c r="AY20" s="47">
        <v>31830</v>
      </c>
      <c r="AZ20" s="47">
        <v>37957</v>
      </c>
      <c r="BA20" s="47">
        <v>5592</v>
      </c>
      <c r="BB20" s="47">
        <v>395</v>
      </c>
      <c r="BC20" s="47">
        <v>10033</v>
      </c>
      <c r="BD20" s="47">
        <v>5987</v>
      </c>
      <c r="BE20" s="47">
        <v>2791</v>
      </c>
      <c r="BF20" s="47">
        <v>4</v>
      </c>
      <c r="BG20" s="47">
        <v>18</v>
      </c>
      <c r="BH20" s="47">
        <v>12971</v>
      </c>
      <c r="BI20" s="47">
        <v>47</v>
      </c>
      <c r="BJ20" s="48">
        <v>1</v>
      </c>
      <c r="BK20" s="48">
        <v>43537</v>
      </c>
      <c r="BL20" s="48">
        <v>124</v>
      </c>
      <c r="BM20" s="48">
        <v>116308</v>
      </c>
      <c r="BN20" s="48">
        <v>30412</v>
      </c>
      <c r="BO20" s="48">
        <v>11</v>
      </c>
      <c r="BP20" s="48">
        <v>6</v>
      </c>
      <c r="BQ20" s="48">
        <v>0</v>
      </c>
      <c r="BR20" s="48">
        <v>0</v>
      </c>
      <c r="BS20" s="48">
        <v>1</v>
      </c>
      <c r="BT20" s="48">
        <v>881</v>
      </c>
      <c r="BU20" s="48">
        <v>-44283</v>
      </c>
      <c r="BV20" s="48">
        <v>16791</v>
      </c>
      <c r="BW20" s="48">
        <v>0</v>
      </c>
      <c r="BX20" s="48">
        <v>0</v>
      </c>
      <c r="BY20" s="48">
        <v>4068</v>
      </c>
      <c r="BZ20" s="48">
        <v>0</v>
      </c>
      <c r="CA20" s="48">
        <v>3803</v>
      </c>
      <c r="CB20" s="48">
        <v>0</v>
      </c>
      <c r="CC20" s="48">
        <v>412</v>
      </c>
      <c r="CD20" s="48">
        <v>308</v>
      </c>
      <c r="CE20" s="48">
        <v>1347</v>
      </c>
      <c r="CF20" s="48">
        <v>8325</v>
      </c>
      <c r="CG20" s="48">
        <v>61253</v>
      </c>
      <c r="CH20" s="48">
        <v>0</v>
      </c>
      <c r="CI20" s="48">
        <v>2057</v>
      </c>
      <c r="CJ20" s="48">
        <v>6</v>
      </c>
      <c r="CK20" s="48">
        <v>112401</v>
      </c>
      <c r="CL20" s="48">
        <v>944</v>
      </c>
      <c r="CM20" s="48">
        <v>406043</v>
      </c>
      <c r="CN20" s="48">
        <v>6437</v>
      </c>
      <c r="CO20" s="48">
        <v>44974</v>
      </c>
      <c r="CP20" s="48">
        <v>75468</v>
      </c>
      <c r="CQ20" s="48">
        <v>12</v>
      </c>
      <c r="CR20" s="48">
        <v>5272</v>
      </c>
      <c r="CS20" s="48">
        <v>12145</v>
      </c>
      <c r="CT20" s="48">
        <v>8704</v>
      </c>
      <c r="CU20" s="48">
        <v>8948</v>
      </c>
      <c r="CV20" s="48">
        <v>0</v>
      </c>
      <c r="CW20" s="48">
        <v>21</v>
      </c>
      <c r="CX20" s="48">
        <v>2538</v>
      </c>
      <c r="CY20" s="48">
        <v>88037</v>
      </c>
      <c r="CZ20" s="48">
        <v>5087</v>
      </c>
      <c r="DA20" s="48">
        <v>2</v>
      </c>
      <c r="DB20" s="48">
        <v>2911</v>
      </c>
      <c r="DC20" s="48">
        <v>5492</v>
      </c>
      <c r="DD20" s="48">
        <v>391</v>
      </c>
      <c r="DE20" s="48">
        <v>178405</v>
      </c>
      <c r="DF20" s="49">
        <v>2277</v>
      </c>
      <c r="DG20" s="50">
        <v>4538222</v>
      </c>
      <c r="DH20" s="51">
        <v>-38161</v>
      </c>
      <c r="DI20" s="48">
        <v>-99900</v>
      </c>
      <c r="DJ20" s="48">
        <v>0</v>
      </c>
      <c r="DK20" s="48">
        <v>0</v>
      </c>
      <c r="DL20" s="48">
        <v>0</v>
      </c>
      <c r="DM20" s="48">
        <v>0</v>
      </c>
      <c r="DN20" s="48">
        <v>-36970</v>
      </c>
      <c r="DO20" s="48">
        <v>-175031</v>
      </c>
      <c r="DP20" s="48">
        <v>4363191</v>
      </c>
      <c r="DQ20" s="48">
        <v>304539</v>
      </c>
      <c r="DR20" s="48">
        <v>304539</v>
      </c>
      <c r="DS20" s="48">
        <v>129508</v>
      </c>
      <c r="DT20" s="48">
        <v>4667730</v>
      </c>
      <c r="DU20" s="48">
        <v>-389376</v>
      </c>
      <c r="DV20" s="48">
        <v>0</v>
      </c>
      <c r="DW20" s="48">
        <v>-31104</v>
      </c>
      <c r="DX20" s="48">
        <v>-420480</v>
      </c>
      <c r="DY20" s="49">
        <v>-290972</v>
      </c>
      <c r="DZ20" s="50">
        <v>4247250</v>
      </c>
      <c r="EC20" s="230">
        <f t="shared" si="0"/>
        <v>-3.2688034877603137E-4</v>
      </c>
    </row>
    <row r="21" spans="1:133" x14ac:dyDescent="0.25">
      <c r="A21" s="210">
        <v>17</v>
      </c>
      <c r="B21" s="44" t="s">
        <v>362</v>
      </c>
      <c r="C21" s="45" t="s">
        <v>275</v>
      </c>
      <c r="D21" s="46">
        <v>200230</v>
      </c>
      <c r="E21" s="47">
        <v>23537</v>
      </c>
      <c r="F21" s="47">
        <v>28901</v>
      </c>
      <c r="G21" s="47">
        <v>3454</v>
      </c>
      <c r="H21" s="47">
        <v>1878</v>
      </c>
      <c r="I21" s="47">
        <v>0</v>
      </c>
      <c r="J21" s="47">
        <v>0</v>
      </c>
      <c r="K21" s="47">
        <v>388796</v>
      </c>
      <c r="L21" s="47">
        <v>189729</v>
      </c>
      <c r="M21" s="47">
        <v>2204</v>
      </c>
      <c r="N21" s="47">
        <v>10842</v>
      </c>
      <c r="O21" s="47">
        <v>2386</v>
      </c>
      <c r="P21" s="47">
        <v>8987</v>
      </c>
      <c r="Q21" s="47">
        <v>2540</v>
      </c>
      <c r="R21" s="47">
        <v>19205</v>
      </c>
      <c r="S21" s="47">
        <v>4328</v>
      </c>
      <c r="T21" s="47">
        <v>42668</v>
      </c>
      <c r="U21" s="47">
        <v>5319</v>
      </c>
      <c r="V21" s="47">
        <v>1508</v>
      </c>
      <c r="W21" s="47">
        <v>2131</v>
      </c>
      <c r="X21" s="47">
        <v>0</v>
      </c>
      <c r="Y21" s="47">
        <v>8091</v>
      </c>
      <c r="Z21" s="47">
        <v>7335</v>
      </c>
      <c r="AA21" s="47">
        <v>3896</v>
      </c>
      <c r="AB21" s="47">
        <v>147217</v>
      </c>
      <c r="AC21" s="47">
        <v>132766</v>
      </c>
      <c r="AD21" s="47">
        <v>0</v>
      </c>
      <c r="AE21" s="47">
        <v>28</v>
      </c>
      <c r="AF21" s="47">
        <v>23674</v>
      </c>
      <c r="AG21" s="47">
        <v>2651</v>
      </c>
      <c r="AH21" s="47">
        <v>2593</v>
      </c>
      <c r="AI21" s="47">
        <v>16597</v>
      </c>
      <c r="AJ21" s="47">
        <v>7586</v>
      </c>
      <c r="AK21" s="47">
        <v>16604</v>
      </c>
      <c r="AL21" s="47">
        <v>6635</v>
      </c>
      <c r="AM21" s="47">
        <v>0</v>
      </c>
      <c r="AN21" s="47">
        <v>0</v>
      </c>
      <c r="AO21" s="47">
        <v>10</v>
      </c>
      <c r="AP21" s="47">
        <v>1285</v>
      </c>
      <c r="AQ21" s="47">
        <v>0</v>
      </c>
      <c r="AR21" s="47">
        <v>1167</v>
      </c>
      <c r="AS21" s="47">
        <v>322</v>
      </c>
      <c r="AT21" s="47">
        <v>22716</v>
      </c>
      <c r="AU21" s="47">
        <v>5286</v>
      </c>
      <c r="AV21" s="47">
        <v>6821</v>
      </c>
      <c r="AW21" s="47">
        <v>19359</v>
      </c>
      <c r="AX21" s="47">
        <v>5059</v>
      </c>
      <c r="AY21" s="47">
        <v>23386</v>
      </c>
      <c r="AZ21" s="47">
        <v>14166</v>
      </c>
      <c r="BA21" s="47">
        <v>12955</v>
      </c>
      <c r="BB21" s="47">
        <v>1827</v>
      </c>
      <c r="BC21" s="47">
        <v>15212</v>
      </c>
      <c r="BD21" s="47">
        <v>6662</v>
      </c>
      <c r="BE21" s="47">
        <v>1670</v>
      </c>
      <c r="BF21" s="47">
        <v>889</v>
      </c>
      <c r="BG21" s="47">
        <v>228</v>
      </c>
      <c r="BH21" s="47">
        <v>8531</v>
      </c>
      <c r="BI21" s="47">
        <v>97</v>
      </c>
      <c r="BJ21" s="48">
        <v>832</v>
      </c>
      <c r="BK21" s="48">
        <v>20245</v>
      </c>
      <c r="BL21" s="48">
        <v>1154</v>
      </c>
      <c r="BM21" s="48">
        <v>582</v>
      </c>
      <c r="BN21" s="48">
        <v>25338</v>
      </c>
      <c r="BO21" s="48">
        <v>1</v>
      </c>
      <c r="BP21" s="48">
        <v>0</v>
      </c>
      <c r="BQ21" s="48">
        <v>0</v>
      </c>
      <c r="BR21" s="48">
        <v>0</v>
      </c>
      <c r="BS21" s="48">
        <v>212</v>
      </c>
      <c r="BT21" s="48">
        <v>3030</v>
      </c>
      <c r="BU21" s="48">
        <v>618584</v>
      </c>
      <c r="BV21" s="48">
        <v>49247</v>
      </c>
      <c r="BW21" s="48">
        <v>596</v>
      </c>
      <c r="BX21" s="48">
        <v>0</v>
      </c>
      <c r="BY21" s="48">
        <v>0</v>
      </c>
      <c r="BZ21" s="48">
        <v>1995</v>
      </c>
      <c r="CA21" s="48">
        <v>6705</v>
      </c>
      <c r="CB21" s="48">
        <v>0</v>
      </c>
      <c r="CC21" s="48">
        <v>2984</v>
      </c>
      <c r="CD21" s="48">
        <v>1443</v>
      </c>
      <c r="CE21" s="48">
        <v>212</v>
      </c>
      <c r="CF21" s="48">
        <v>3436</v>
      </c>
      <c r="CG21" s="48">
        <v>52861</v>
      </c>
      <c r="CH21" s="48">
        <v>510</v>
      </c>
      <c r="CI21" s="48">
        <v>4252</v>
      </c>
      <c r="CJ21" s="48">
        <v>1524</v>
      </c>
      <c r="CK21" s="48">
        <v>19355</v>
      </c>
      <c r="CL21" s="48">
        <v>1422</v>
      </c>
      <c r="CM21" s="48">
        <v>4785</v>
      </c>
      <c r="CN21" s="48">
        <v>6242</v>
      </c>
      <c r="CO21" s="48">
        <v>15278</v>
      </c>
      <c r="CP21" s="48">
        <v>35339</v>
      </c>
      <c r="CQ21" s="48">
        <v>41023</v>
      </c>
      <c r="CR21" s="48">
        <v>5618</v>
      </c>
      <c r="CS21" s="48">
        <v>62823</v>
      </c>
      <c r="CT21" s="48">
        <v>41607</v>
      </c>
      <c r="CU21" s="48">
        <v>8309</v>
      </c>
      <c r="CV21" s="48">
        <v>113</v>
      </c>
      <c r="CW21" s="48">
        <v>4216</v>
      </c>
      <c r="CX21" s="48">
        <v>35</v>
      </c>
      <c r="CY21" s="48">
        <v>40480</v>
      </c>
      <c r="CZ21" s="48">
        <v>3417</v>
      </c>
      <c r="DA21" s="48">
        <v>80990</v>
      </c>
      <c r="DB21" s="48">
        <v>2583</v>
      </c>
      <c r="DC21" s="48">
        <v>5010</v>
      </c>
      <c r="DD21" s="48">
        <v>11317</v>
      </c>
      <c r="DE21" s="48">
        <v>453691</v>
      </c>
      <c r="DF21" s="49">
        <v>1858</v>
      </c>
      <c r="DG21" s="50">
        <v>3103218</v>
      </c>
      <c r="DH21" s="51">
        <v>83918</v>
      </c>
      <c r="DI21" s="48">
        <v>259984</v>
      </c>
      <c r="DJ21" s="48">
        <v>0</v>
      </c>
      <c r="DK21" s="48">
        <v>0</v>
      </c>
      <c r="DL21" s="48">
        <v>0</v>
      </c>
      <c r="DM21" s="48">
        <v>0</v>
      </c>
      <c r="DN21" s="48">
        <v>10294</v>
      </c>
      <c r="DO21" s="48">
        <v>354196</v>
      </c>
      <c r="DP21" s="48">
        <v>3457414</v>
      </c>
      <c r="DQ21" s="48">
        <v>172671</v>
      </c>
      <c r="DR21" s="48">
        <v>172671</v>
      </c>
      <c r="DS21" s="48">
        <v>526867</v>
      </c>
      <c r="DT21" s="48">
        <v>3630085</v>
      </c>
      <c r="DU21" s="48">
        <v>-160888</v>
      </c>
      <c r="DV21" s="48">
        <v>-24</v>
      </c>
      <c r="DW21" s="48">
        <v>-12837</v>
      </c>
      <c r="DX21" s="48">
        <v>-173749</v>
      </c>
      <c r="DY21" s="49">
        <v>353118</v>
      </c>
      <c r="DZ21" s="50">
        <v>3456336</v>
      </c>
      <c r="EC21" s="230">
        <f t="shared" si="0"/>
        <v>8.5068729325513256E-4</v>
      </c>
    </row>
    <row r="22" spans="1:133" x14ac:dyDescent="0.25">
      <c r="A22" s="210">
        <v>18</v>
      </c>
      <c r="B22" s="44" t="s">
        <v>363</v>
      </c>
      <c r="C22" s="45" t="s">
        <v>364</v>
      </c>
      <c r="D22" s="46">
        <v>698</v>
      </c>
      <c r="E22" s="47">
        <v>0</v>
      </c>
      <c r="F22" s="47">
        <v>253</v>
      </c>
      <c r="G22" s="47">
        <v>23</v>
      </c>
      <c r="H22" s="47">
        <v>725</v>
      </c>
      <c r="I22" s="47">
        <v>138</v>
      </c>
      <c r="J22" s="47">
        <v>225</v>
      </c>
      <c r="K22" s="47">
        <v>262666</v>
      </c>
      <c r="L22" s="47">
        <v>10949</v>
      </c>
      <c r="M22" s="47">
        <v>254</v>
      </c>
      <c r="N22" s="47">
        <v>3007</v>
      </c>
      <c r="O22" s="47">
        <v>385</v>
      </c>
      <c r="P22" s="47">
        <v>7927</v>
      </c>
      <c r="Q22" s="47">
        <v>2303</v>
      </c>
      <c r="R22" s="47">
        <v>6075</v>
      </c>
      <c r="S22" s="47">
        <v>1015</v>
      </c>
      <c r="T22" s="47">
        <v>44656</v>
      </c>
      <c r="U22" s="47">
        <v>246832</v>
      </c>
      <c r="V22" s="47">
        <v>121</v>
      </c>
      <c r="W22" s="47">
        <v>259</v>
      </c>
      <c r="X22" s="47">
        <v>199</v>
      </c>
      <c r="Y22" s="47">
        <v>1311</v>
      </c>
      <c r="Z22" s="47">
        <v>340</v>
      </c>
      <c r="AA22" s="47">
        <v>2140</v>
      </c>
      <c r="AB22" s="47">
        <v>16031</v>
      </c>
      <c r="AC22" s="47">
        <v>48046</v>
      </c>
      <c r="AD22" s="47">
        <v>200</v>
      </c>
      <c r="AE22" s="47">
        <v>140</v>
      </c>
      <c r="AF22" s="47">
        <v>3892</v>
      </c>
      <c r="AG22" s="47">
        <v>3037</v>
      </c>
      <c r="AH22" s="47">
        <v>261</v>
      </c>
      <c r="AI22" s="47">
        <v>7255</v>
      </c>
      <c r="AJ22" s="47">
        <v>253</v>
      </c>
      <c r="AK22" s="47">
        <v>1183</v>
      </c>
      <c r="AL22" s="47">
        <v>394</v>
      </c>
      <c r="AM22" s="47">
        <v>164</v>
      </c>
      <c r="AN22" s="47">
        <v>887</v>
      </c>
      <c r="AO22" s="47">
        <v>2537</v>
      </c>
      <c r="AP22" s="47">
        <v>117</v>
      </c>
      <c r="AQ22" s="47">
        <v>415</v>
      </c>
      <c r="AR22" s="47">
        <v>4425</v>
      </c>
      <c r="AS22" s="47">
        <v>1437</v>
      </c>
      <c r="AT22" s="47">
        <v>26101</v>
      </c>
      <c r="AU22" s="47">
        <v>13221</v>
      </c>
      <c r="AV22" s="47">
        <v>20744</v>
      </c>
      <c r="AW22" s="47">
        <v>25878</v>
      </c>
      <c r="AX22" s="47">
        <v>40562</v>
      </c>
      <c r="AY22" s="47">
        <v>16166</v>
      </c>
      <c r="AZ22" s="47">
        <v>9748</v>
      </c>
      <c r="BA22" s="47">
        <v>32141</v>
      </c>
      <c r="BB22" s="47">
        <v>3906</v>
      </c>
      <c r="BC22" s="47">
        <v>1978</v>
      </c>
      <c r="BD22" s="47">
        <v>23906</v>
      </c>
      <c r="BE22" s="47">
        <v>7712</v>
      </c>
      <c r="BF22" s="47">
        <v>21208</v>
      </c>
      <c r="BG22" s="47">
        <v>3811</v>
      </c>
      <c r="BH22" s="47">
        <v>10316</v>
      </c>
      <c r="BI22" s="47">
        <v>3120</v>
      </c>
      <c r="BJ22" s="48">
        <v>12027</v>
      </c>
      <c r="BK22" s="48">
        <v>22857</v>
      </c>
      <c r="BL22" s="48">
        <v>2696</v>
      </c>
      <c r="BM22" s="48">
        <v>18837</v>
      </c>
      <c r="BN22" s="48">
        <v>10219</v>
      </c>
      <c r="BO22" s="48">
        <v>5942</v>
      </c>
      <c r="BP22" s="48">
        <v>2755</v>
      </c>
      <c r="BQ22" s="48">
        <v>25811</v>
      </c>
      <c r="BR22" s="48">
        <v>15404</v>
      </c>
      <c r="BS22" s="48">
        <v>13084</v>
      </c>
      <c r="BT22" s="48">
        <v>15721</v>
      </c>
      <c r="BU22" s="48">
        <v>544296</v>
      </c>
      <c r="BV22" s="48">
        <v>553092</v>
      </c>
      <c r="BW22" s="48">
        <v>4599</v>
      </c>
      <c r="BX22" s="48">
        <v>449</v>
      </c>
      <c r="BY22" s="48">
        <v>0</v>
      </c>
      <c r="BZ22" s="48">
        <v>11435</v>
      </c>
      <c r="CA22" s="48">
        <v>23599</v>
      </c>
      <c r="CB22" s="48">
        <v>0</v>
      </c>
      <c r="CC22" s="48">
        <v>3920</v>
      </c>
      <c r="CD22" s="48">
        <v>1861</v>
      </c>
      <c r="CE22" s="48">
        <v>1733</v>
      </c>
      <c r="CF22" s="48">
        <v>2151</v>
      </c>
      <c r="CG22" s="48">
        <v>54592</v>
      </c>
      <c r="CH22" s="48">
        <v>10238</v>
      </c>
      <c r="CI22" s="48">
        <v>119921</v>
      </c>
      <c r="CJ22" s="48">
        <v>11083</v>
      </c>
      <c r="CK22" s="48">
        <v>131792</v>
      </c>
      <c r="CL22" s="48">
        <v>30352</v>
      </c>
      <c r="CM22" s="48">
        <v>602150</v>
      </c>
      <c r="CN22" s="48">
        <v>287817</v>
      </c>
      <c r="CO22" s="48">
        <v>135108</v>
      </c>
      <c r="CP22" s="48">
        <v>363848</v>
      </c>
      <c r="CQ22" s="48">
        <v>104792</v>
      </c>
      <c r="CR22" s="48">
        <v>11503</v>
      </c>
      <c r="CS22" s="48">
        <v>78763</v>
      </c>
      <c r="CT22" s="48">
        <v>17718</v>
      </c>
      <c r="CU22" s="48">
        <v>180586</v>
      </c>
      <c r="CV22" s="48">
        <v>11940</v>
      </c>
      <c r="CW22" s="48">
        <v>310363</v>
      </c>
      <c r="CX22" s="48">
        <v>13057</v>
      </c>
      <c r="CY22" s="48">
        <v>119770</v>
      </c>
      <c r="CZ22" s="48">
        <v>2452</v>
      </c>
      <c r="DA22" s="48">
        <v>13631</v>
      </c>
      <c r="DB22" s="48">
        <v>10770</v>
      </c>
      <c r="DC22" s="48">
        <v>60443</v>
      </c>
      <c r="DD22" s="48">
        <v>28352</v>
      </c>
      <c r="DE22" s="48">
        <v>0</v>
      </c>
      <c r="DF22" s="49">
        <v>262</v>
      </c>
      <c r="DG22" s="50">
        <v>4947484</v>
      </c>
      <c r="DH22" s="51">
        <v>16875</v>
      </c>
      <c r="DI22" s="48">
        <v>42974</v>
      </c>
      <c r="DJ22" s="48">
        <v>0</v>
      </c>
      <c r="DK22" s="48">
        <v>0</v>
      </c>
      <c r="DL22" s="48">
        <v>0</v>
      </c>
      <c r="DM22" s="48">
        <v>0</v>
      </c>
      <c r="DN22" s="48">
        <v>-6897</v>
      </c>
      <c r="DO22" s="48">
        <v>52952</v>
      </c>
      <c r="DP22" s="48">
        <v>5000436</v>
      </c>
      <c r="DQ22" s="48">
        <v>36355</v>
      </c>
      <c r="DR22" s="48">
        <v>36355</v>
      </c>
      <c r="DS22" s="48">
        <v>89307</v>
      </c>
      <c r="DT22" s="48">
        <v>5036791</v>
      </c>
      <c r="DU22" s="48">
        <v>-59600</v>
      </c>
      <c r="DV22" s="48">
        <v>0</v>
      </c>
      <c r="DW22" s="48">
        <v>-4748</v>
      </c>
      <c r="DX22" s="48">
        <v>-64348</v>
      </c>
      <c r="DY22" s="49">
        <v>24959</v>
      </c>
      <c r="DZ22" s="50">
        <v>4972443</v>
      </c>
      <c r="EC22" s="230">
        <f t="shared" si="0"/>
        <v>1.4061417525827001E-4</v>
      </c>
    </row>
    <row r="23" spans="1:133" x14ac:dyDescent="0.25">
      <c r="A23" s="210">
        <v>19</v>
      </c>
      <c r="B23" s="44" t="s">
        <v>365</v>
      </c>
      <c r="C23" s="45" t="s">
        <v>276</v>
      </c>
      <c r="D23" s="46">
        <v>323372</v>
      </c>
      <c r="E23" s="47">
        <v>0</v>
      </c>
      <c r="F23" s="47">
        <v>509</v>
      </c>
      <c r="G23" s="47">
        <v>73</v>
      </c>
      <c r="H23" s="47">
        <v>0</v>
      </c>
      <c r="I23" s="47">
        <v>0</v>
      </c>
      <c r="J23" s="47">
        <v>0</v>
      </c>
      <c r="K23" s="47">
        <v>106</v>
      </c>
      <c r="L23" s="47">
        <v>183</v>
      </c>
      <c r="M23" s="47">
        <v>3</v>
      </c>
      <c r="N23" s="47">
        <v>0</v>
      </c>
      <c r="O23" s="47">
        <v>8</v>
      </c>
      <c r="P23" s="47">
        <v>6</v>
      </c>
      <c r="Q23" s="47">
        <v>19</v>
      </c>
      <c r="R23" s="47">
        <v>0</v>
      </c>
      <c r="S23" s="47">
        <v>9</v>
      </c>
      <c r="T23" s="47">
        <v>26</v>
      </c>
      <c r="U23" s="47">
        <v>14</v>
      </c>
      <c r="V23" s="47">
        <v>71523</v>
      </c>
      <c r="W23" s="47">
        <v>12406</v>
      </c>
      <c r="X23" s="47">
        <v>0</v>
      </c>
      <c r="Y23" s="47">
        <v>41440</v>
      </c>
      <c r="Z23" s="47">
        <v>6399</v>
      </c>
      <c r="AA23" s="47">
        <v>176</v>
      </c>
      <c r="AB23" s="47">
        <v>7804</v>
      </c>
      <c r="AC23" s="47">
        <v>17515</v>
      </c>
      <c r="AD23" s="47">
        <v>40</v>
      </c>
      <c r="AE23" s="47">
        <v>-4359</v>
      </c>
      <c r="AF23" s="47">
        <v>0</v>
      </c>
      <c r="AG23" s="47">
        <v>115</v>
      </c>
      <c r="AH23" s="47">
        <v>5</v>
      </c>
      <c r="AI23" s="47">
        <v>81</v>
      </c>
      <c r="AJ23" s="47">
        <v>0</v>
      </c>
      <c r="AK23" s="47">
        <v>0</v>
      </c>
      <c r="AL23" s="47">
        <v>137</v>
      </c>
      <c r="AM23" s="47">
        <v>-15936</v>
      </c>
      <c r="AN23" s="47">
        <v>4028</v>
      </c>
      <c r="AO23" s="47">
        <v>0</v>
      </c>
      <c r="AP23" s="47">
        <v>0</v>
      </c>
      <c r="AQ23" s="47">
        <v>273</v>
      </c>
      <c r="AR23" s="47">
        <v>17</v>
      </c>
      <c r="AS23" s="47">
        <v>0</v>
      </c>
      <c r="AT23" s="47">
        <v>0</v>
      </c>
      <c r="AU23" s="47">
        <v>0</v>
      </c>
      <c r="AV23" s="47">
        <v>196</v>
      </c>
      <c r="AW23" s="47">
        <v>0</v>
      </c>
      <c r="AX23" s="47">
        <v>0</v>
      </c>
      <c r="AY23" s="47">
        <v>34</v>
      </c>
      <c r="AZ23" s="47">
        <v>0</v>
      </c>
      <c r="BA23" s="47">
        <v>0</v>
      </c>
      <c r="BB23" s="47">
        <v>0</v>
      </c>
      <c r="BC23" s="47">
        <v>684</v>
      </c>
      <c r="BD23" s="47">
        <v>0</v>
      </c>
      <c r="BE23" s="47">
        <v>0</v>
      </c>
      <c r="BF23" s="47">
        <v>0</v>
      </c>
      <c r="BG23" s="47">
        <v>0</v>
      </c>
      <c r="BH23" s="47">
        <v>0</v>
      </c>
      <c r="BI23" s="47">
        <v>0</v>
      </c>
      <c r="BJ23" s="48">
        <v>0</v>
      </c>
      <c r="BK23" s="48">
        <v>73</v>
      </c>
      <c r="BL23" s="48">
        <v>0</v>
      </c>
      <c r="BM23" s="48">
        <v>0</v>
      </c>
      <c r="BN23" s="48">
        <v>0</v>
      </c>
      <c r="BO23" s="48">
        <v>5010</v>
      </c>
      <c r="BP23" s="48">
        <v>1676</v>
      </c>
      <c r="BQ23" s="48">
        <v>2469</v>
      </c>
      <c r="BR23" s="48">
        <v>415</v>
      </c>
      <c r="BS23" s="48">
        <v>0</v>
      </c>
      <c r="BT23" s="48">
        <v>0</v>
      </c>
      <c r="BU23" s="48">
        <v>0</v>
      </c>
      <c r="BV23" s="48">
        <v>0</v>
      </c>
      <c r="BW23" s="48">
        <v>79</v>
      </c>
      <c r="BX23" s="48">
        <v>0</v>
      </c>
      <c r="BY23" s="48">
        <v>0</v>
      </c>
      <c r="BZ23" s="48">
        <v>0</v>
      </c>
      <c r="CA23" s="48">
        <v>0</v>
      </c>
      <c r="CB23" s="48">
        <v>0</v>
      </c>
      <c r="CC23" s="48">
        <v>0</v>
      </c>
      <c r="CD23" s="48">
        <v>0</v>
      </c>
      <c r="CE23" s="48">
        <v>0</v>
      </c>
      <c r="CF23" s="48">
        <v>20</v>
      </c>
      <c r="CG23" s="48">
        <v>0</v>
      </c>
      <c r="CH23" s="48">
        <v>0</v>
      </c>
      <c r="CI23" s="48">
        <v>0</v>
      </c>
      <c r="CJ23" s="48">
        <v>0</v>
      </c>
      <c r="CK23" s="48">
        <v>0</v>
      </c>
      <c r="CL23" s="48">
        <v>0</v>
      </c>
      <c r="CM23" s="48">
        <v>0</v>
      </c>
      <c r="CN23" s="48">
        <v>128</v>
      </c>
      <c r="CO23" s="48">
        <v>0</v>
      </c>
      <c r="CP23" s="48">
        <v>0</v>
      </c>
      <c r="CQ23" s="48">
        <v>0</v>
      </c>
      <c r="CR23" s="48">
        <v>0</v>
      </c>
      <c r="CS23" s="48">
        <v>0</v>
      </c>
      <c r="CT23" s="48">
        <v>0</v>
      </c>
      <c r="CU23" s="48">
        <v>0</v>
      </c>
      <c r="CV23" s="48">
        <v>0</v>
      </c>
      <c r="CW23" s="48">
        <v>0</v>
      </c>
      <c r="CX23" s="48">
        <v>0</v>
      </c>
      <c r="CY23" s="48">
        <v>0</v>
      </c>
      <c r="CZ23" s="48">
        <v>0</v>
      </c>
      <c r="DA23" s="48">
        <v>0</v>
      </c>
      <c r="DB23" s="48">
        <v>0</v>
      </c>
      <c r="DC23" s="48">
        <v>1393</v>
      </c>
      <c r="DD23" s="48">
        <v>4340</v>
      </c>
      <c r="DE23" s="48">
        <v>0</v>
      </c>
      <c r="DF23" s="49">
        <v>6049</v>
      </c>
      <c r="DG23" s="50">
        <v>488558</v>
      </c>
      <c r="DH23" s="51">
        <v>0</v>
      </c>
      <c r="DI23" s="48">
        <v>7071</v>
      </c>
      <c r="DJ23" s="48">
        <v>0</v>
      </c>
      <c r="DK23" s="48">
        <v>0</v>
      </c>
      <c r="DL23" s="48">
        <v>0</v>
      </c>
      <c r="DM23" s="48">
        <v>0</v>
      </c>
      <c r="DN23" s="48">
        <v>-349</v>
      </c>
      <c r="DO23" s="48">
        <v>6722</v>
      </c>
      <c r="DP23" s="48">
        <v>495280</v>
      </c>
      <c r="DQ23" s="48">
        <v>13576</v>
      </c>
      <c r="DR23" s="48">
        <v>13576</v>
      </c>
      <c r="DS23" s="48">
        <v>20298</v>
      </c>
      <c r="DT23" s="48">
        <v>508856</v>
      </c>
      <c r="DU23" s="48">
        <v>-110939</v>
      </c>
      <c r="DV23" s="48">
        <v>-41</v>
      </c>
      <c r="DW23" s="48">
        <v>-8879</v>
      </c>
      <c r="DX23" s="48">
        <v>-119859</v>
      </c>
      <c r="DY23" s="49">
        <v>-99561</v>
      </c>
      <c r="DZ23" s="50">
        <v>388997</v>
      </c>
      <c r="EC23" s="230">
        <f t="shared" si="0"/>
        <v>2.313684630826144E-5</v>
      </c>
    </row>
    <row r="24" spans="1:133" x14ac:dyDescent="0.25">
      <c r="A24" s="210">
        <v>20</v>
      </c>
      <c r="B24" s="44" t="s">
        <v>366</v>
      </c>
      <c r="C24" s="45" t="s">
        <v>367</v>
      </c>
      <c r="D24" s="46">
        <v>6790</v>
      </c>
      <c r="E24" s="47">
        <v>2049</v>
      </c>
      <c r="F24" s="47">
        <v>1724</v>
      </c>
      <c r="G24" s="47">
        <v>30</v>
      </c>
      <c r="H24" s="47">
        <v>1990</v>
      </c>
      <c r="I24" s="47">
        <v>0</v>
      </c>
      <c r="J24" s="47">
        <v>106</v>
      </c>
      <c r="K24" s="47">
        <v>113953</v>
      </c>
      <c r="L24" s="47">
        <v>30268</v>
      </c>
      <c r="M24" s="47">
        <v>3493</v>
      </c>
      <c r="N24" s="47">
        <v>28</v>
      </c>
      <c r="O24" s="47">
        <v>20074</v>
      </c>
      <c r="P24" s="47">
        <v>1274</v>
      </c>
      <c r="Q24" s="47">
        <v>666</v>
      </c>
      <c r="R24" s="47">
        <v>790</v>
      </c>
      <c r="S24" s="47">
        <v>47869</v>
      </c>
      <c r="T24" s="47">
        <v>3315</v>
      </c>
      <c r="U24" s="47">
        <v>30</v>
      </c>
      <c r="V24" s="47">
        <v>33993</v>
      </c>
      <c r="W24" s="47">
        <v>327943</v>
      </c>
      <c r="X24" s="47">
        <v>17478</v>
      </c>
      <c r="Y24" s="47">
        <v>171594</v>
      </c>
      <c r="Z24" s="47">
        <v>39963</v>
      </c>
      <c r="AA24" s="47">
        <v>6089</v>
      </c>
      <c r="AB24" s="47">
        <v>193292</v>
      </c>
      <c r="AC24" s="47">
        <v>325073</v>
      </c>
      <c r="AD24" s="47">
        <v>584</v>
      </c>
      <c r="AE24" s="47">
        <v>345</v>
      </c>
      <c r="AF24" s="47">
        <v>42903</v>
      </c>
      <c r="AG24" s="47">
        <v>113604</v>
      </c>
      <c r="AH24" s="47">
        <v>430</v>
      </c>
      <c r="AI24" s="47">
        <v>42945</v>
      </c>
      <c r="AJ24" s="47">
        <v>2853</v>
      </c>
      <c r="AK24" s="47">
        <v>11617</v>
      </c>
      <c r="AL24" s="47">
        <v>5376</v>
      </c>
      <c r="AM24" s="47">
        <v>52080</v>
      </c>
      <c r="AN24" s="47">
        <v>33529</v>
      </c>
      <c r="AO24" s="47">
        <v>2712</v>
      </c>
      <c r="AP24" s="47">
        <v>534</v>
      </c>
      <c r="AQ24" s="47">
        <v>9725</v>
      </c>
      <c r="AR24" s="47">
        <v>13480</v>
      </c>
      <c r="AS24" s="47">
        <v>18200</v>
      </c>
      <c r="AT24" s="47">
        <v>6848</v>
      </c>
      <c r="AU24" s="47">
        <v>13391</v>
      </c>
      <c r="AV24" s="47">
        <v>10458</v>
      </c>
      <c r="AW24" s="47">
        <v>3773</v>
      </c>
      <c r="AX24" s="47">
        <v>60524</v>
      </c>
      <c r="AY24" s="47">
        <v>18161</v>
      </c>
      <c r="AZ24" s="47">
        <v>7188</v>
      </c>
      <c r="BA24" s="47">
        <v>12851</v>
      </c>
      <c r="BB24" s="47">
        <v>2663</v>
      </c>
      <c r="BC24" s="47">
        <v>41569</v>
      </c>
      <c r="BD24" s="47">
        <v>11095</v>
      </c>
      <c r="BE24" s="47">
        <v>3759</v>
      </c>
      <c r="BF24" s="47">
        <v>1921</v>
      </c>
      <c r="BG24" s="47">
        <v>76</v>
      </c>
      <c r="BH24" s="47">
        <v>4240</v>
      </c>
      <c r="BI24" s="47">
        <v>4779</v>
      </c>
      <c r="BJ24" s="48">
        <v>3409</v>
      </c>
      <c r="BK24" s="48">
        <v>10927</v>
      </c>
      <c r="BL24" s="48">
        <v>540</v>
      </c>
      <c r="BM24" s="48">
        <v>4848</v>
      </c>
      <c r="BN24" s="48">
        <v>3740</v>
      </c>
      <c r="BO24" s="48">
        <v>7935</v>
      </c>
      <c r="BP24" s="48">
        <v>7214</v>
      </c>
      <c r="BQ24" s="48">
        <v>84</v>
      </c>
      <c r="BR24" s="48">
        <v>54</v>
      </c>
      <c r="BS24" s="48">
        <v>34404</v>
      </c>
      <c r="BT24" s="48">
        <v>32247</v>
      </c>
      <c r="BU24" s="48">
        <v>0</v>
      </c>
      <c r="BV24" s="48">
        <v>0</v>
      </c>
      <c r="BW24" s="48">
        <v>0</v>
      </c>
      <c r="BX24" s="48">
        <v>0</v>
      </c>
      <c r="BY24" s="48">
        <v>0</v>
      </c>
      <c r="BZ24" s="48">
        <v>206</v>
      </c>
      <c r="CA24" s="48">
        <v>752</v>
      </c>
      <c r="CB24" s="48">
        <v>0</v>
      </c>
      <c r="CC24" s="48">
        <v>0</v>
      </c>
      <c r="CD24" s="48">
        <v>0</v>
      </c>
      <c r="CE24" s="48">
        <v>0</v>
      </c>
      <c r="CF24" s="48">
        <v>1351</v>
      </c>
      <c r="CG24" s="48">
        <v>2456</v>
      </c>
      <c r="CH24" s="48">
        <v>0</v>
      </c>
      <c r="CI24" s="48">
        <v>0</v>
      </c>
      <c r="CJ24" s="48">
        <v>0</v>
      </c>
      <c r="CK24" s="48">
        <v>0</v>
      </c>
      <c r="CL24" s="48">
        <v>0</v>
      </c>
      <c r="CM24" s="48">
        <v>1662</v>
      </c>
      <c r="CN24" s="48">
        <v>5710</v>
      </c>
      <c r="CO24" s="48">
        <v>400</v>
      </c>
      <c r="CP24" s="48">
        <v>90086</v>
      </c>
      <c r="CQ24" s="48">
        <v>15085</v>
      </c>
      <c r="CR24" s="48">
        <v>22379</v>
      </c>
      <c r="CS24" s="48">
        <v>3310</v>
      </c>
      <c r="CT24" s="48">
        <v>2917</v>
      </c>
      <c r="CU24" s="48">
        <v>0</v>
      </c>
      <c r="CV24" s="48">
        <v>0</v>
      </c>
      <c r="CW24" s="48">
        <v>1906</v>
      </c>
      <c r="CX24" s="48">
        <v>4461</v>
      </c>
      <c r="CY24" s="48">
        <v>0</v>
      </c>
      <c r="CZ24" s="48">
        <v>391</v>
      </c>
      <c r="DA24" s="48">
        <v>8607</v>
      </c>
      <c r="DB24" s="48">
        <v>10949</v>
      </c>
      <c r="DC24" s="48">
        <v>6377</v>
      </c>
      <c r="DD24" s="48">
        <v>288</v>
      </c>
      <c r="DE24" s="48">
        <v>0</v>
      </c>
      <c r="DF24" s="49">
        <v>4680</v>
      </c>
      <c r="DG24" s="50">
        <v>2193462</v>
      </c>
      <c r="DH24" s="51">
        <v>13</v>
      </c>
      <c r="DI24" s="48">
        <v>11151</v>
      </c>
      <c r="DJ24" s="48">
        <v>0</v>
      </c>
      <c r="DK24" s="48">
        <v>0</v>
      </c>
      <c r="DL24" s="48">
        <v>0</v>
      </c>
      <c r="DM24" s="48">
        <v>0</v>
      </c>
      <c r="DN24" s="48">
        <v>-20627</v>
      </c>
      <c r="DO24" s="48">
        <v>-9463</v>
      </c>
      <c r="DP24" s="48">
        <v>2183999</v>
      </c>
      <c r="DQ24" s="48">
        <v>366592</v>
      </c>
      <c r="DR24" s="48">
        <v>366592</v>
      </c>
      <c r="DS24" s="48">
        <v>357129</v>
      </c>
      <c r="DT24" s="48">
        <v>2550591</v>
      </c>
      <c r="DU24" s="48">
        <v>-500466</v>
      </c>
      <c r="DV24" s="48">
        <v>-7169</v>
      </c>
      <c r="DW24" s="48">
        <v>-40607</v>
      </c>
      <c r="DX24" s="48">
        <v>-548242</v>
      </c>
      <c r="DY24" s="49">
        <v>-191113</v>
      </c>
      <c r="DZ24" s="50">
        <v>2002349</v>
      </c>
      <c r="EC24" s="230">
        <f t="shared" si="0"/>
        <v>3.6486914606621879E-5</v>
      </c>
    </row>
    <row r="25" spans="1:133" x14ac:dyDescent="0.25">
      <c r="A25" s="210">
        <v>21</v>
      </c>
      <c r="B25" s="44" t="s">
        <v>368</v>
      </c>
      <c r="C25" s="45" t="s">
        <v>369</v>
      </c>
      <c r="D25" s="46">
        <v>0</v>
      </c>
      <c r="E25" s="47">
        <v>0</v>
      </c>
      <c r="F25" s="47">
        <v>0</v>
      </c>
      <c r="G25" s="47">
        <v>0</v>
      </c>
      <c r="H25" s="47">
        <v>0</v>
      </c>
      <c r="I25" s="47">
        <v>0</v>
      </c>
      <c r="J25" s="47">
        <v>0</v>
      </c>
      <c r="K25" s="47">
        <v>0</v>
      </c>
      <c r="L25" s="47">
        <v>0</v>
      </c>
      <c r="M25" s="47">
        <v>0</v>
      </c>
      <c r="N25" s="47">
        <v>131</v>
      </c>
      <c r="O25" s="47">
        <v>86</v>
      </c>
      <c r="P25" s="47">
        <v>0</v>
      </c>
      <c r="Q25" s="47">
        <v>0</v>
      </c>
      <c r="R25" s="47">
        <v>0</v>
      </c>
      <c r="S25" s="47">
        <v>1419</v>
      </c>
      <c r="T25" s="47">
        <v>55</v>
      </c>
      <c r="U25" s="47">
        <v>85</v>
      </c>
      <c r="V25" s="47">
        <v>6402</v>
      </c>
      <c r="W25" s="47">
        <v>10882</v>
      </c>
      <c r="X25" s="47">
        <v>540667</v>
      </c>
      <c r="Y25" s="47">
        <v>1264502</v>
      </c>
      <c r="Z25" s="47">
        <v>532115</v>
      </c>
      <c r="AA25" s="47">
        <v>917</v>
      </c>
      <c r="AB25" s="47">
        <v>2850</v>
      </c>
      <c r="AC25" s="47">
        <v>135075</v>
      </c>
      <c r="AD25" s="47">
        <v>1941</v>
      </c>
      <c r="AE25" s="47">
        <v>0</v>
      </c>
      <c r="AF25" s="47">
        <v>194</v>
      </c>
      <c r="AG25" s="47">
        <v>966</v>
      </c>
      <c r="AH25" s="47">
        <v>0</v>
      </c>
      <c r="AI25" s="47">
        <v>1249</v>
      </c>
      <c r="AJ25" s="47">
        <v>0</v>
      </c>
      <c r="AK25" s="47">
        <v>0</v>
      </c>
      <c r="AL25" s="47">
        <v>492</v>
      </c>
      <c r="AM25" s="47">
        <v>0</v>
      </c>
      <c r="AN25" s="47">
        <v>0</v>
      </c>
      <c r="AO25" s="47">
        <v>41</v>
      </c>
      <c r="AP25" s="47">
        <v>0</v>
      </c>
      <c r="AQ25" s="47">
        <v>0</v>
      </c>
      <c r="AR25" s="47">
        <v>0</v>
      </c>
      <c r="AS25" s="47">
        <v>0</v>
      </c>
      <c r="AT25" s="47">
        <v>2</v>
      </c>
      <c r="AU25" s="47">
        <v>191</v>
      </c>
      <c r="AV25" s="47">
        <v>41</v>
      </c>
      <c r="AW25" s="47">
        <v>0</v>
      </c>
      <c r="AX25" s="47">
        <v>163</v>
      </c>
      <c r="AY25" s="47">
        <v>985</v>
      </c>
      <c r="AZ25" s="47">
        <v>0</v>
      </c>
      <c r="BA25" s="47">
        <v>0</v>
      </c>
      <c r="BB25" s="47">
        <v>0</v>
      </c>
      <c r="BC25" s="47">
        <v>0</v>
      </c>
      <c r="BD25" s="47">
        <v>0</v>
      </c>
      <c r="BE25" s="47">
        <v>0</v>
      </c>
      <c r="BF25" s="47">
        <v>0</v>
      </c>
      <c r="BG25" s="47">
        <v>0</v>
      </c>
      <c r="BH25" s="47">
        <v>0</v>
      </c>
      <c r="BI25" s="47">
        <v>34</v>
      </c>
      <c r="BJ25" s="48">
        <v>0</v>
      </c>
      <c r="BK25" s="48">
        <v>1149</v>
      </c>
      <c r="BL25" s="48">
        <v>0</v>
      </c>
      <c r="BM25" s="48">
        <v>0</v>
      </c>
      <c r="BN25" s="48">
        <v>0</v>
      </c>
      <c r="BO25" s="48">
        <v>0</v>
      </c>
      <c r="BP25" s="48">
        <v>0</v>
      </c>
      <c r="BQ25" s="48">
        <v>0</v>
      </c>
      <c r="BR25" s="48">
        <v>1058</v>
      </c>
      <c r="BS25" s="48">
        <v>0</v>
      </c>
      <c r="BT25" s="48">
        <v>0</v>
      </c>
      <c r="BU25" s="48">
        <v>0</v>
      </c>
      <c r="BV25" s="48">
        <v>0</v>
      </c>
      <c r="BW25" s="48">
        <v>0</v>
      </c>
      <c r="BX25" s="48">
        <v>0</v>
      </c>
      <c r="BY25" s="48">
        <v>0</v>
      </c>
      <c r="BZ25" s="48">
        <v>0</v>
      </c>
      <c r="CA25" s="48">
        <v>0</v>
      </c>
      <c r="CB25" s="48">
        <v>0</v>
      </c>
      <c r="CC25" s="48">
        <v>0</v>
      </c>
      <c r="CD25" s="48">
        <v>0</v>
      </c>
      <c r="CE25" s="48">
        <v>0</v>
      </c>
      <c r="CF25" s="48">
        <v>0</v>
      </c>
      <c r="CG25" s="48">
        <v>0</v>
      </c>
      <c r="CH25" s="48">
        <v>0</v>
      </c>
      <c r="CI25" s="48">
        <v>0</v>
      </c>
      <c r="CJ25" s="48">
        <v>0</v>
      </c>
      <c r="CK25" s="48">
        <v>0</v>
      </c>
      <c r="CL25" s="48">
        <v>0</v>
      </c>
      <c r="CM25" s="48">
        <v>102</v>
      </c>
      <c r="CN25" s="48">
        <v>0</v>
      </c>
      <c r="CO25" s="48">
        <v>0</v>
      </c>
      <c r="CP25" s="48">
        <v>22366</v>
      </c>
      <c r="CQ25" s="48">
        <v>3045</v>
      </c>
      <c r="CR25" s="48">
        <v>111</v>
      </c>
      <c r="CS25" s="48">
        <v>0</v>
      </c>
      <c r="CT25" s="48">
        <v>0</v>
      </c>
      <c r="CU25" s="48">
        <v>0</v>
      </c>
      <c r="CV25" s="48">
        <v>0</v>
      </c>
      <c r="CW25" s="48">
        <v>0</v>
      </c>
      <c r="CX25" s="48">
        <v>0</v>
      </c>
      <c r="CY25" s="48">
        <v>0</v>
      </c>
      <c r="CZ25" s="48">
        <v>0</v>
      </c>
      <c r="DA25" s="48">
        <v>0</v>
      </c>
      <c r="DB25" s="48">
        <v>0</v>
      </c>
      <c r="DC25" s="48">
        <v>0</v>
      </c>
      <c r="DD25" s="48">
        <v>0</v>
      </c>
      <c r="DE25" s="48">
        <v>0</v>
      </c>
      <c r="DF25" s="49">
        <v>0</v>
      </c>
      <c r="DG25" s="50">
        <v>2529316</v>
      </c>
      <c r="DH25" s="51">
        <v>0</v>
      </c>
      <c r="DI25" s="48">
        <v>0</v>
      </c>
      <c r="DJ25" s="48">
        <v>0</v>
      </c>
      <c r="DK25" s="48">
        <v>0</v>
      </c>
      <c r="DL25" s="48">
        <v>0</v>
      </c>
      <c r="DM25" s="48">
        <v>0</v>
      </c>
      <c r="DN25" s="48">
        <v>-57139</v>
      </c>
      <c r="DO25" s="48">
        <v>-57139</v>
      </c>
      <c r="DP25" s="48">
        <v>2472177</v>
      </c>
      <c r="DQ25" s="48">
        <v>615654</v>
      </c>
      <c r="DR25" s="48">
        <v>615654</v>
      </c>
      <c r="DS25" s="48">
        <v>558515</v>
      </c>
      <c r="DT25" s="48">
        <v>3087831</v>
      </c>
      <c r="DU25" s="48">
        <v>-42821</v>
      </c>
      <c r="DV25" s="48">
        <v>0</v>
      </c>
      <c r="DW25" s="48">
        <v>-3425</v>
      </c>
      <c r="DX25" s="48">
        <v>-46246</v>
      </c>
      <c r="DY25" s="49">
        <v>512269</v>
      </c>
      <c r="DZ25" s="50">
        <v>3041585</v>
      </c>
      <c r="EC25" s="230">
        <f t="shared" si="0"/>
        <v>0</v>
      </c>
    </row>
    <row r="26" spans="1:133" x14ac:dyDescent="0.25">
      <c r="A26" s="210">
        <v>22</v>
      </c>
      <c r="B26" s="44" t="s">
        <v>370</v>
      </c>
      <c r="C26" s="45" t="s">
        <v>371</v>
      </c>
      <c r="D26" s="46">
        <v>0</v>
      </c>
      <c r="E26" s="47">
        <v>2</v>
      </c>
      <c r="F26" s="47">
        <v>465</v>
      </c>
      <c r="G26" s="47">
        <v>52</v>
      </c>
      <c r="H26" s="47">
        <v>0</v>
      </c>
      <c r="I26" s="47">
        <v>0</v>
      </c>
      <c r="J26" s="47">
        <v>645</v>
      </c>
      <c r="K26" s="47">
        <v>89292</v>
      </c>
      <c r="L26" s="47">
        <v>31481</v>
      </c>
      <c r="M26" s="47">
        <v>2220</v>
      </c>
      <c r="N26" s="47">
        <v>1626</v>
      </c>
      <c r="O26" s="47">
        <v>24044</v>
      </c>
      <c r="P26" s="47">
        <v>1214</v>
      </c>
      <c r="Q26" s="47">
        <v>4420</v>
      </c>
      <c r="R26" s="47">
        <v>2623</v>
      </c>
      <c r="S26" s="47">
        <v>62836</v>
      </c>
      <c r="T26" s="47">
        <v>27098</v>
      </c>
      <c r="U26" s="47">
        <v>2649</v>
      </c>
      <c r="V26" s="47">
        <v>2371</v>
      </c>
      <c r="W26" s="47">
        <v>48375</v>
      </c>
      <c r="X26" s="47">
        <v>53041</v>
      </c>
      <c r="Y26" s="47">
        <v>1694259</v>
      </c>
      <c r="Z26" s="47">
        <v>956460</v>
      </c>
      <c r="AA26" s="47">
        <v>130223</v>
      </c>
      <c r="AB26" s="47">
        <v>476371</v>
      </c>
      <c r="AC26" s="47">
        <v>989872</v>
      </c>
      <c r="AD26" s="47">
        <v>3681</v>
      </c>
      <c r="AE26" s="47">
        <v>2150</v>
      </c>
      <c r="AF26" s="47">
        <v>401193</v>
      </c>
      <c r="AG26" s="47">
        <v>388362</v>
      </c>
      <c r="AH26" s="47">
        <v>915</v>
      </c>
      <c r="AI26" s="47">
        <v>16741</v>
      </c>
      <c r="AJ26" s="47">
        <v>455</v>
      </c>
      <c r="AK26" s="47">
        <v>532</v>
      </c>
      <c r="AL26" s="47">
        <v>51551</v>
      </c>
      <c r="AM26" s="47">
        <v>517</v>
      </c>
      <c r="AN26" s="47">
        <v>0</v>
      </c>
      <c r="AO26" s="47">
        <v>45</v>
      </c>
      <c r="AP26" s="47">
        <v>0</v>
      </c>
      <c r="AQ26" s="47">
        <v>1016</v>
      </c>
      <c r="AR26" s="47">
        <v>13466</v>
      </c>
      <c r="AS26" s="47">
        <v>380</v>
      </c>
      <c r="AT26" s="47">
        <v>1524</v>
      </c>
      <c r="AU26" s="47">
        <v>7125</v>
      </c>
      <c r="AV26" s="47">
        <v>360</v>
      </c>
      <c r="AW26" s="47">
        <v>8235</v>
      </c>
      <c r="AX26" s="47">
        <v>45409</v>
      </c>
      <c r="AY26" s="47">
        <v>14182</v>
      </c>
      <c r="AZ26" s="47">
        <v>9020</v>
      </c>
      <c r="BA26" s="47">
        <v>10382</v>
      </c>
      <c r="BB26" s="47">
        <v>1937</v>
      </c>
      <c r="BC26" s="47">
        <v>6132</v>
      </c>
      <c r="BD26" s="47">
        <v>1406</v>
      </c>
      <c r="BE26" s="47">
        <v>41</v>
      </c>
      <c r="BF26" s="47">
        <v>471</v>
      </c>
      <c r="BG26" s="47">
        <v>301</v>
      </c>
      <c r="BH26" s="47">
        <v>8312</v>
      </c>
      <c r="BI26" s="47">
        <v>340</v>
      </c>
      <c r="BJ26" s="48">
        <v>55</v>
      </c>
      <c r="BK26" s="48">
        <v>4289</v>
      </c>
      <c r="BL26" s="48">
        <v>0</v>
      </c>
      <c r="BM26" s="48">
        <v>1682</v>
      </c>
      <c r="BN26" s="48">
        <v>2463</v>
      </c>
      <c r="BO26" s="48">
        <v>3</v>
      </c>
      <c r="BP26" s="48">
        <v>0</v>
      </c>
      <c r="BQ26" s="48">
        <v>0</v>
      </c>
      <c r="BR26" s="48">
        <v>13</v>
      </c>
      <c r="BS26" s="48">
        <v>306</v>
      </c>
      <c r="BT26" s="48">
        <v>0</v>
      </c>
      <c r="BU26" s="48">
        <v>0</v>
      </c>
      <c r="BV26" s="48">
        <v>0</v>
      </c>
      <c r="BW26" s="48">
        <v>0</v>
      </c>
      <c r="BX26" s="48">
        <v>0</v>
      </c>
      <c r="BY26" s="48">
        <v>0</v>
      </c>
      <c r="BZ26" s="48">
        <v>0</v>
      </c>
      <c r="CA26" s="48">
        <v>6</v>
      </c>
      <c r="CB26" s="48">
        <v>0</v>
      </c>
      <c r="CC26" s="48">
        <v>0</v>
      </c>
      <c r="CD26" s="48">
        <v>0</v>
      </c>
      <c r="CE26" s="48">
        <v>0</v>
      </c>
      <c r="CF26" s="48">
        <v>11</v>
      </c>
      <c r="CG26" s="48">
        <v>4343</v>
      </c>
      <c r="CH26" s="48">
        <v>4</v>
      </c>
      <c r="CI26" s="48">
        <v>0</v>
      </c>
      <c r="CJ26" s="48">
        <v>0</v>
      </c>
      <c r="CK26" s="48">
        <v>0</v>
      </c>
      <c r="CL26" s="48">
        <v>0</v>
      </c>
      <c r="CM26" s="48">
        <v>2094</v>
      </c>
      <c r="CN26" s="48">
        <v>165</v>
      </c>
      <c r="CO26" s="48">
        <v>10996</v>
      </c>
      <c r="CP26" s="48">
        <v>79561</v>
      </c>
      <c r="CQ26" s="48">
        <v>17818</v>
      </c>
      <c r="CR26" s="48">
        <v>1647</v>
      </c>
      <c r="CS26" s="48">
        <v>131</v>
      </c>
      <c r="CT26" s="48">
        <v>644</v>
      </c>
      <c r="CU26" s="48">
        <v>0</v>
      </c>
      <c r="CV26" s="48">
        <v>11</v>
      </c>
      <c r="CW26" s="48">
        <v>0</v>
      </c>
      <c r="CX26" s="48">
        <v>4159</v>
      </c>
      <c r="CY26" s="48">
        <v>0</v>
      </c>
      <c r="CZ26" s="48">
        <v>0</v>
      </c>
      <c r="DA26" s="48">
        <v>0</v>
      </c>
      <c r="DB26" s="48">
        <v>3802</v>
      </c>
      <c r="DC26" s="48">
        <v>0</v>
      </c>
      <c r="DD26" s="48">
        <v>600</v>
      </c>
      <c r="DE26" s="48">
        <v>0</v>
      </c>
      <c r="DF26" s="49">
        <v>1298</v>
      </c>
      <c r="DG26" s="50">
        <v>5733921</v>
      </c>
      <c r="DH26" s="51">
        <v>0</v>
      </c>
      <c r="DI26" s="48">
        <v>141</v>
      </c>
      <c r="DJ26" s="48">
        <v>0</v>
      </c>
      <c r="DK26" s="48">
        <v>0</v>
      </c>
      <c r="DL26" s="48">
        <v>0</v>
      </c>
      <c r="DM26" s="48">
        <v>0</v>
      </c>
      <c r="DN26" s="48">
        <v>-12623</v>
      </c>
      <c r="DO26" s="48">
        <v>-12482</v>
      </c>
      <c r="DP26" s="48">
        <v>5721439</v>
      </c>
      <c r="DQ26" s="48">
        <v>1747193</v>
      </c>
      <c r="DR26" s="48">
        <v>1747193</v>
      </c>
      <c r="DS26" s="48">
        <v>1734711</v>
      </c>
      <c r="DT26" s="48">
        <v>7468632</v>
      </c>
      <c r="DU26" s="48">
        <v>-1693541</v>
      </c>
      <c r="DV26" s="48">
        <v>-14234</v>
      </c>
      <c r="DW26" s="48">
        <v>-136622</v>
      </c>
      <c r="DX26" s="48">
        <v>-1844397</v>
      </c>
      <c r="DY26" s="49">
        <v>-109686</v>
      </c>
      <c r="DZ26" s="50">
        <v>5624235</v>
      </c>
      <c r="EC26" s="230">
        <f t="shared" si="0"/>
        <v>4.6136265442863286E-7</v>
      </c>
    </row>
    <row r="27" spans="1:133" x14ac:dyDescent="0.25">
      <c r="A27" s="210">
        <v>23</v>
      </c>
      <c r="B27" s="44" t="s">
        <v>372</v>
      </c>
      <c r="C27" s="45" t="s">
        <v>277</v>
      </c>
      <c r="D27" s="46">
        <v>0</v>
      </c>
      <c r="E27" s="47">
        <v>0</v>
      </c>
      <c r="F27" s="47">
        <v>0</v>
      </c>
      <c r="G27" s="47">
        <v>0</v>
      </c>
      <c r="H27" s="47">
        <v>0</v>
      </c>
      <c r="I27" s="47">
        <v>0</v>
      </c>
      <c r="J27" s="47">
        <v>0</v>
      </c>
      <c r="K27" s="47">
        <v>1531</v>
      </c>
      <c r="L27" s="47">
        <v>0</v>
      </c>
      <c r="M27" s="47">
        <v>26</v>
      </c>
      <c r="N27" s="47">
        <v>0</v>
      </c>
      <c r="O27" s="47">
        <v>2659</v>
      </c>
      <c r="P27" s="47">
        <v>83</v>
      </c>
      <c r="Q27" s="47">
        <v>6249</v>
      </c>
      <c r="R27" s="47">
        <v>1379</v>
      </c>
      <c r="S27" s="47">
        <v>12050</v>
      </c>
      <c r="T27" s="47">
        <v>11137</v>
      </c>
      <c r="U27" s="47">
        <v>2602</v>
      </c>
      <c r="V27" s="47">
        <v>0</v>
      </c>
      <c r="W27" s="47">
        <v>0</v>
      </c>
      <c r="X27" s="47">
        <v>0</v>
      </c>
      <c r="Y27" s="47">
        <v>0</v>
      </c>
      <c r="Z27" s="47">
        <v>7975</v>
      </c>
      <c r="AA27" s="47">
        <v>32256</v>
      </c>
      <c r="AB27" s="47">
        <v>0</v>
      </c>
      <c r="AC27" s="47">
        <v>143697</v>
      </c>
      <c r="AD27" s="47">
        <v>0</v>
      </c>
      <c r="AE27" s="47">
        <v>1</v>
      </c>
      <c r="AF27" s="47">
        <v>1669123</v>
      </c>
      <c r="AG27" s="47">
        <v>1703</v>
      </c>
      <c r="AH27" s="47">
        <v>2573</v>
      </c>
      <c r="AI27" s="47">
        <v>1212</v>
      </c>
      <c r="AJ27" s="47">
        <v>0</v>
      </c>
      <c r="AK27" s="47">
        <v>0</v>
      </c>
      <c r="AL27" s="47">
        <v>4052</v>
      </c>
      <c r="AM27" s="47">
        <v>0</v>
      </c>
      <c r="AN27" s="47">
        <v>144</v>
      </c>
      <c r="AO27" s="47">
        <v>0</v>
      </c>
      <c r="AP27" s="47">
        <v>0</v>
      </c>
      <c r="AQ27" s="47">
        <v>0</v>
      </c>
      <c r="AR27" s="47">
        <v>23793</v>
      </c>
      <c r="AS27" s="47">
        <v>128</v>
      </c>
      <c r="AT27" s="47">
        <v>1387</v>
      </c>
      <c r="AU27" s="47">
        <v>26</v>
      </c>
      <c r="AV27" s="47">
        <v>1167</v>
      </c>
      <c r="AW27" s="47">
        <v>18078</v>
      </c>
      <c r="AX27" s="47">
        <v>24569</v>
      </c>
      <c r="AY27" s="47">
        <v>21661</v>
      </c>
      <c r="AZ27" s="47">
        <v>26391</v>
      </c>
      <c r="BA27" s="47">
        <v>13993</v>
      </c>
      <c r="BB27" s="47">
        <v>0</v>
      </c>
      <c r="BC27" s="47">
        <v>13661</v>
      </c>
      <c r="BD27" s="47">
        <v>6992</v>
      </c>
      <c r="BE27" s="47">
        <v>2171</v>
      </c>
      <c r="BF27" s="47">
        <v>0</v>
      </c>
      <c r="BG27" s="47">
        <v>0</v>
      </c>
      <c r="BH27" s="47">
        <v>83082</v>
      </c>
      <c r="BI27" s="47">
        <v>1127</v>
      </c>
      <c r="BJ27" s="48">
        <v>208</v>
      </c>
      <c r="BK27" s="48">
        <v>15620</v>
      </c>
      <c r="BL27" s="48">
        <v>0</v>
      </c>
      <c r="BM27" s="48">
        <v>1</v>
      </c>
      <c r="BN27" s="48">
        <v>0</v>
      </c>
      <c r="BO27" s="48">
        <v>0</v>
      </c>
      <c r="BP27" s="48">
        <v>0</v>
      </c>
      <c r="BQ27" s="48">
        <v>0</v>
      </c>
      <c r="BR27" s="48">
        <v>0</v>
      </c>
      <c r="BS27" s="48">
        <v>0</v>
      </c>
      <c r="BT27" s="48">
        <v>0</v>
      </c>
      <c r="BU27" s="48">
        <v>0</v>
      </c>
      <c r="BV27" s="48">
        <v>0</v>
      </c>
      <c r="BW27" s="48">
        <v>0</v>
      </c>
      <c r="BX27" s="48">
        <v>0</v>
      </c>
      <c r="BY27" s="48">
        <v>0</v>
      </c>
      <c r="BZ27" s="48">
        <v>0</v>
      </c>
      <c r="CA27" s="48">
        <v>0</v>
      </c>
      <c r="CB27" s="48">
        <v>0</v>
      </c>
      <c r="CC27" s="48">
        <v>0</v>
      </c>
      <c r="CD27" s="48">
        <v>0</v>
      </c>
      <c r="CE27" s="48">
        <v>0</v>
      </c>
      <c r="CF27" s="48">
        <v>0</v>
      </c>
      <c r="CG27" s="48">
        <v>0</v>
      </c>
      <c r="CH27" s="48">
        <v>0</v>
      </c>
      <c r="CI27" s="48">
        <v>0</v>
      </c>
      <c r="CJ27" s="48">
        <v>0</v>
      </c>
      <c r="CK27" s="48">
        <v>0</v>
      </c>
      <c r="CL27" s="48">
        <v>0</v>
      </c>
      <c r="CM27" s="48">
        <v>210</v>
      </c>
      <c r="CN27" s="48">
        <v>0</v>
      </c>
      <c r="CO27" s="48">
        <v>0</v>
      </c>
      <c r="CP27" s="48">
        <v>0</v>
      </c>
      <c r="CQ27" s="48">
        <v>6930</v>
      </c>
      <c r="CR27" s="48">
        <v>394</v>
      </c>
      <c r="CS27" s="48">
        <v>0</v>
      </c>
      <c r="CT27" s="48">
        <v>143</v>
      </c>
      <c r="CU27" s="48">
        <v>0</v>
      </c>
      <c r="CV27" s="48">
        <v>0</v>
      </c>
      <c r="CW27" s="48">
        <v>0</v>
      </c>
      <c r="CX27" s="48">
        <v>0</v>
      </c>
      <c r="CY27" s="48">
        <v>0</v>
      </c>
      <c r="CZ27" s="48">
        <v>0</v>
      </c>
      <c r="DA27" s="48">
        <v>0</v>
      </c>
      <c r="DB27" s="48">
        <v>0</v>
      </c>
      <c r="DC27" s="48">
        <v>0</v>
      </c>
      <c r="DD27" s="48">
        <v>0</v>
      </c>
      <c r="DE27" s="48">
        <v>0</v>
      </c>
      <c r="DF27" s="49">
        <v>7156</v>
      </c>
      <c r="DG27" s="50">
        <v>2169340</v>
      </c>
      <c r="DH27" s="51">
        <v>0</v>
      </c>
      <c r="DI27" s="48">
        <v>0</v>
      </c>
      <c r="DJ27" s="48">
        <v>0</v>
      </c>
      <c r="DK27" s="48">
        <v>0</v>
      </c>
      <c r="DL27" s="48">
        <v>0</v>
      </c>
      <c r="DM27" s="48">
        <v>0</v>
      </c>
      <c r="DN27" s="48">
        <v>-14627</v>
      </c>
      <c r="DO27" s="48">
        <v>-14627</v>
      </c>
      <c r="DP27" s="48">
        <v>2154713</v>
      </c>
      <c r="DQ27" s="48">
        <v>1031641</v>
      </c>
      <c r="DR27" s="48">
        <v>1031641</v>
      </c>
      <c r="DS27" s="48">
        <v>1017014</v>
      </c>
      <c r="DT27" s="48">
        <v>3186354</v>
      </c>
      <c r="DU27" s="48">
        <v>-611820</v>
      </c>
      <c r="DV27" s="48">
        <v>-12882</v>
      </c>
      <c r="DW27" s="48">
        <v>-49976</v>
      </c>
      <c r="DX27" s="48">
        <v>-674678</v>
      </c>
      <c r="DY27" s="49">
        <v>342336</v>
      </c>
      <c r="DZ27" s="50">
        <v>2511676</v>
      </c>
      <c r="EC27" s="230">
        <f t="shared" si="0"/>
        <v>0</v>
      </c>
    </row>
    <row r="28" spans="1:133" x14ac:dyDescent="0.25">
      <c r="A28" s="210">
        <v>24</v>
      </c>
      <c r="B28" s="44" t="s">
        <v>373</v>
      </c>
      <c r="C28" s="45" t="s">
        <v>278</v>
      </c>
      <c r="D28" s="46">
        <v>0</v>
      </c>
      <c r="E28" s="47">
        <v>0</v>
      </c>
      <c r="F28" s="47">
        <v>0</v>
      </c>
      <c r="G28" s="47">
        <v>0</v>
      </c>
      <c r="H28" s="47">
        <v>0</v>
      </c>
      <c r="I28" s="47">
        <v>0</v>
      </c>
      <c r="J28" s="47">
        <v>0</v>
      </c>
      <c r="K28" s="47">
        <v>0</v>
      </c>
      <c r="L28" s="47">
        <v>0</v>
      </c>
      <c r="M28" s="47">
        <v>0</v>
      </c>
      <c r="N28" s="47">
        <v>24259</v>
      </c>
      <c r="O28" s="47">
        <v>177728</v>
      </c>
      <c r="P28" s="47">
        <v>122608</v>
      </c>
      <c r="Q28" s="47">
        <v>231</v>
      </c>
      <c r="R28" s="47">
        <v>1641</v>
      </c>
      <c r="S28" s="47">
        <v>4941</v>
      </c>
      <c r="T28" s="47">
        <v>74</v>
      </c>
      <c r="U28" s="47">
        <v>0</v>
      </c>
      <c r="V28" s="47">
        <v>0</v>
      </c>
      <c r="W28" s="47">
        <v>0</v>
      </c>
      <c r="X28" s="47">
        <v>0</v>
      </c>
      <c r="Y28" s="47">
        <v>0</v>
      </c>
      <c r="Z28" s="47">
        <v>0</v>
      </c>
      <c r="AA28" s="47">
        <v>39</v>
      </c>
      <c r="AB28" s="47">
        <v>0</v>
      </c>
      <c r="AC28" s="47">
        <v>0</v>
      </c>
      <c r="AD28" s="47">
        <v>0</v>
      </c>
      <c r="AE28" s="47">
        <v>350</v>
      </c>
      <c r="AF28" s="47">
        <v>3480</v>
      </c>
      <c r="AG28" s="47">
        <v>416</v>
      </c>
      <c r="AH28" s="47">
        <v>556</v>
      </c>
      <c r="AI28" s="47">
        <v>1093</v>
      </c>
      <c r="AJ28" s="47">
        <v>0</v>
      </c>
      <c r="AK28" s="47">
        <v>0</v>
      </c>
      <c r="AL28" s="47">
        <v>15238</v>
      </c>
      <c r="AM28" s="47">
        <v>0</v>
      </c>
      <c r="AN28" s="47">
        <v>0</v>
      </c>
      <c r="AO28" s="47">
        <v>0</v>
      </c>
      <c r="AP28" s="47">
        <v>0</v>
      </c>
      <c r="AQ28" s="47">
        <v>0</v>
      </c>
      <c r="AR28" s="47">
        <v>0</v>
      </c>
      <c r="AS28" s="47">
        <v>0</v>
      </c>
      <c r="AT28" s="47">
        <v>0</v>
      </c>
      <c r="AU28" s="47">
        <v>0</v>
      </c>
      <c r="AV28" s="47">
        <v>0</v>
      </c>
      <c r="AW28" s="47">
        <v>3337</v>
      </c>
      <c r="AX28" s="47">
        <v>0</v>
      </c>
      <c r="AY28" s="47">
        <v>0</v>
      </c>
      <c r="AZ28" s="47">
        <v>0</v>
      </c>
      <c r="BA28" s="47">
        <v>0</v>
      </c>
      <c r="BB28" s="47">
        <v>0</v>
      </c>
      <c r="BC28" s="47">
        <v>0</v>
      </c>
      <c r="BD28" s="47">
        <v>0</v>
      </c>
      <c r="BE28" s="47">
        <v>0</v>
      </c>
      <c r="BF28" s="47">
        <v>0</v>
      </c>
      <c r="BG28" s="47">
        <v>0</v>
      </c>
      <c r="BH28" s="47">
        <v>0</v>
      </c>
      <c r="BI28" s="47">
        <v>0</v>
      </c>
      <c r="BJ28" s="48">
        <v>0</v>
      </c>
      <c r="BK28" s="48">
        <v>37422</v>
      </c>
      <c r="BL28" s="48">
        <v>0</v>
      </c>
      <c r="BM28" s="48">
        <v>0</v>
      </c>
      <c r="BN28" s="48">
        <v>0</v>
      </c>
      <c r="BO28" s="48">
        <v>0</v>
      </c>
      <c r="BP28" s="48">
        <v>0</v>
      </c>
      <c r="BQ28" s="48">
        <v>0</v>
      </c>
      <c r="BR28" s="48">
        <v>0</v>
      </c>
      <c r="BS28" s="48">
        <v>0</v>
      </c>
      <c r="BT28" s="48">
        <v>0</v>
      </c>
      <c r="BU28" s="48">
        <v>0</v>
      </c>
      <c r="BV28" s="48">
        <v>0</v>
      </c>
      <c r="BW28" s="48">
        <v>0</v>
      </c>
      <c r="BX28" s="48">
        <v>0</v>
      </c>
      <c r="BY28" s="48">
        <v>0</v>
      </c>
      <c r="BZ28" s="48">
        <v>0</v>
      </c>
      <c r="CA28" s="48">
        <v>0</v>
      </c>
      <c r="CB28" s="48">
        <v>0</v>
      </c>
      <c r="CC28" s="48">
        <v>0</v>
      </c>
      <c r="CD28" s="48">
        <v>0</v>
      </c>
      <c r="CE28" s="48">
        <v>0</v>
      </c>
      <c r="CF28" s="48">
        <v>0</v>
      </c>
      <c r="CG28" s="48">
        <v>0</v>
      </c>
      <c r="CH28" s="48">
        <v>0</v>
      </c>
      <c r="CI28" s="48">
        <v>0</v>
      </c>
      <c r="CJ28" s="48">
        <v>0</v>
      </c>
      <c r="CK28" s="48">
        <v>0</v>
      </c>
      <c r="CL28" s="48">
        <v>0</v>
      </c>
      <c r="CM28" s="48">
        <v>0</v>
      </c>
      <c r="CN28" s="48">
        <v>44</v>
      </c>
      <c r="CO28" s="48">
        <v>0</v>
      </c>
      <c r="CP28" s="48">
        <v>0</v>
      </c>
      <c r="CQ28" s="48">
        <v>0</v>
      </c>
      <c r="CR28" s="48">
        <v>0</v>
      </c>
      <c r="CS28" s="48">
        <v>0</v>
      </c>
      <c r="CT28" s="48">
        <v>0</v>
      </c>
      <c r="CU28" s="48">
        <v>0</v>
      </c>
      <c r="CV28" s="48">
        <v>0</v>
      </c>
      <c r="CW28" s="48">
        <v>0</v>
      </c>
      <c r="CX28" s="48">
        <v>0</v>
      </c>
      <c r="CY28" s="48">
        <v>0</v>
      </c>
      <c r="CZ28" s="48">
        <v>0</v>
      </c>
      <c r="DA28" s="48">
        <v>0</v>
      </c>
      <c r="DB28" s="48">
        <v>0</v>
      </c>
      <c r="DC28" s="48">
        <v>0</v>
      </c>
      <c r="DD28" s="48">
        <v>0</v>
      </c>
      <c r="DE28" s="48">
        <v>0</v>
      </c>
      <c r="DF28" s="49">
        <v>610</v>
      </c>
      <c r="DG28" s="50">
        <v>394067</v>
      </c>
      <c r="DH28" s="51">
        <v>0</v>
      </c>
      <c r="DI28" s="48">
        <v>0</v>
      </c>
      <c r="DJ28" s="48">
        <v>0</v>
      </c>
      <c r="DK28" s="48">
        <v>0</v>
      </c>
      <c r="DL28" s="48">
        <v>0</v>
      </c>
      <c r="DM28" s="48">
        <v>0</v>
      </c>
      <c r="DN28" s="48">
        <v>-35047</v>
      </c>
      <c r="DO28" s="48">
        <v>-35047</v>
      </c>
      <c r="DP28" s="48">
        <v>359020</v>
      </c>
      <c r="DQ28" s="48">
        <v>238950</v>
      </c>
      <c r="DR28" s="48">
        <v>238950</v>
      </c>
      <c r="DS28" s="48">
        <v>203903</v>
      </c>
      <c r="DT28" s="48">
        <v>597970</v>
      </c>
      <c r="DU28" s="48">
        <v>-92617</v>
      </c>
      <c r="DV28" s="48">
        <v>-3913</v>
      </c>
      <c r="DW28" s="48">
        <v>-7722</v>
      </c>
      <c r="DX28" s="48">
        <v>-104252</v>
      </c>
      <c r="DY28" s="49">
        <v>99651</v>
      </c>
      <c r="DZ28" s="50">
        <v>493718</v>
      </c>
      <c r="EC28" s="230">
        <f t="shared" si="0"/>
        <v>0</v>
      </c>
    </row>
    <row r="29" spans="1:133" x14ac:dyDescent="0.25">
      <c r="A29" s="210">
        <v>25</v>
      </c>
      <c r="B29" s="44" t="s">
        <v>374</v>
      </c>
      <c r="C29" s="45" t="s">
        <v>375</v>
      </c>
      <c r="D29" s="46">
        <v>0</v>
      </c>
      <c r="E29" s="47">
        <v>30775</v>
      </c>
      <c r="F29" s="47">
        <v>39665</v>
      </c>
      <c r="G29" s="47">
        <v>0</v>
      </c>
      <c r="H29" s="47">
        <v>8815</v>
      </c>
      <c r="I29" s="47">
        <v>0</v>
      </c>
      <c r="J29" s="47">
        <v>0</v>
      </c>
      <c r="K29" s="47">
        <v>5361</v>
      </c>
      <c r="L29" s="47">
        <v>0</v>
      </c>
      <c r="M29" s="47">
        <v>3114</v>
      </c>
      <c r="N29" s="47">
        <v>76</v>
      </c>
      <c r="O29" s="47">
        <v>0</v>
      </c>
      <c r="P29" s="47">
        <v>99</v>
      </c>
      <c r="Q29" s="47">
        <v>0</v>
      </c>
      <c r="R29" s="47">
        <v>0</v>
      </c>
      <c r="S29" s="47">
        <v>0</v>
      </c>
      <c r="T29" s="47">
        <v>0</v>
      </c>
      <c r="U29" s="47">
        <v>0</v>
      </c>
      <c r="V29" s="47">
        <v>0</v>
      </c>
      <c r="W29" s="47">
        <v>0</v>
      </c>
      <c r="X29" s="47">
        <v>0</v>
      </c>
      <c r="Y29" s="47">
        <v>0</v>
      </c>
      <c r="Z29" s="47">
        <v>0</v>
      </c>
      <c r="AA29" s="47">
        <v>0</v>
      </c>
      <c r="AB29" s="47">
        <v>269135</v>
      </c>
      <c r="AC29" s="47">
        <v>8765</v>
      </c>
      <c r="AD29" s="47">
        <v>0</v>
      </c>
      <c r="AE29" s="47">
        <v>0</v>
      </c>
      <c r="AF29" s="47">
        <v>0</v>
      </c>
      <c r="AG29" s="47">
        <v>0</v>
      </c>
      <c r="AH29" s="47">
        <v>0</v>
      </c>
      <c r="AI29" s="47">
        <v>0</v>
      </c>
      <c r="AJ29" s="47">
        <v>0</v>
      </c>
      <c r="AK29" s="47">
        <v>0</v>
      </c>
      <c r="AL29" s="47">
        <v>0</v>
      </c>
      <c r="AM29" s="47">
        <v>0</v>
      </c>
      <c r="AN29" s="47">
        <v>0</v>
      </c>
      <c r="AO29" s="47">
        <v>0</v>
      </c>
      <c r="AP29" s="47">
        <v>0</v>
      </c>
      <c r="AQ29" s="47">
        <v>0</v>
      </c>
      <c r="AR29" s="47">
        <v>0</v>
      </c>
      <c r="AS29" s="47">
        <v>0</v>
      </c>
      <c r="AT29" s="47">
        <v>0</v>
      </c>
      <c r="AU29" s="47">
        <v>0</v>
      </c>
      <c r="AV29" s="47">
        <v>0</v>
      </c>
      <c r="AW29" s="47">
        <v>0</v>
      </c>
      <c r="AX29" s="47">
        <v>0</v>
      </c>
      <c r="AY29" s="47">
        <v>0</v>
      </c>
      <c r="AZ29" s="47">
        <v>0</v>
      </c>
      <c r="BA29" s="47">
        <v>0</v>
      </c>
      <c r="BB29" s="47">
        <v>0</v>
      </c>
      <c r="BC29" s="47">
        <v>0</v>
      </c>
      <c r="BD29" s="47">
        <v>0</v>
      </c>
      <c r="BE29" s="47">
        <v>0</v>
      </c>
      <c r="BF29" s="47">
        <v>0</v>
      </c>
      <c r="BG29" s="47">
        <v>0</v>
      </c>
      <c r="BH29" s="47">
        <v>0</v>
      </c>
      <c r="BI29" s="47">
        <v>0</v>
      </c>
      <c r="BJ29" s="48">
        <v>0</v>
      </c>
      <c r="BK29" s="48">
        <v>0</v>
      </c>
      <c r="BL29" s="48">
        <v>32</v>
      </c>
      <c r="BM29" s="48">
        <v>0</v>
      </c>
      <c r="BN29" s="48">
        <v>0</v>
      </c>
      <c r="BO29" s="48">
        <v>0</v>
      </c>
      <c r="BP29" s="48">
        <v>0</v>
      </c>
      <c r="BQ29" s="48">
        <v>0</v>
      </c>
      <c r="BR29" s="48">
        <v>0</v>
      </c>
      <c r="BS29" s="48">
        <v>135</v>
      </c>
      <c r="BT29" s="48">
        <v>24545</v>
      </c>
      <c r="BU29" s="48">
        <v>0</v>
      </c>
      <c r="BV29" s="48">
        <v>0</v>
      </c>
      <c r="BW29" s="48">
        <v>0</v>
      </c>
      <c r="BX29" s="48">
        <v>0</v>
      </c>
      <c r="BY29" s="48">
        <v>0</v>
      </c>
      <c r="BZ29" s="48">
        <v>0</v>
      </c>
      <c r="CA29" s="48">
        <v>235</v>
      </c>
      <c r="CB29" s="48">
        <v>0</v>
      </c>
      <c r="CC29" s="48">
        <v>102</v>
      </c>
      <c r="CD29" s="48">
        <v>6</v>
      </c>
      <c r="CE29" s="48">
        <v>0</v>
      </c>
      <c r="CF29" s="48">
        <v>0</v>
      </c>
      <c r="CG29" s="48">
        <v>0</v>
      </c>
      <c r="CH29" s="48">
        <v>1217</v>
      </c>
      <c r="CI29" s="48">
        <v>0</v>
      </c>
      <c r="CJ29" s="48">
        <v>0</v>
      </c>
      <c r="CK29" s="48">
        <v>0</v>
      </c>
      <c r="CL29" s="48">
        <v>0</v>
      </c>
      <c r="CM29" s="48">
        <v>26</v>
      </c>
      <c r="CN29" s="48">
        <v>12841</v>
      </c>
      <c r="CO29" s="48">
        <v>123</v>
      </c>
      <c r="CP29" s="48">
        <v>15048</v>
      </c>
      <c r="CQ29" s="48">
        <v>8412836</v>
      </c>
      <c r="CR29" s="48">
        <v>31415</v>
      </c>
      <c r="CS29" s="48">
        <v>78690</v>
      </c>
      <c r="CT29" s="48">
        <v>37791</v>
      </c>
      <c r="CU29" s="48">
        <v>0</v>
      </c>
      <c r="CV29" s="48">
        <v>0</v>
      </c>
      <c r="CW29" s="48">
        <v>0</v>
      </c>
      <c r="CX29" s="48">
        <v>0</v>
      </c>
      <c r="CY29" s="48">
        <v>0</v>
      </c>
      <c r="CZ29" s="48">
        <v>95</v>
      </c>
      <c r="DA29" s="48">
        <v>0</v>
      </c>
      <c r="DB29" s="48">
        <v>0</v>
      </c>
      <c r="DC29" s="48">
        <v>247</v>
      </c>
      <c r="DD29" s="48">
        <v>21</v>
      </c>
      <c r="DE29" s="48">
        <v>0</v>
      </c>
      <c r="DF29" s="49">
        <v>8861</v>
      </c>
      <c r="DG29" s="50">
        <v>8990071</v>
      </c>
      <c r="DH29" s="51">
        <v>91652</v>
      </c>
      <c r="DI29" s="48">
        <v>609977</v>
      </c>
      <c r="DJ29" s="48">
        <v>0</v>
      </c>
      <c r="DK29" s="48">
        <v>0</v>
      </c>
      <c r="DL29" s="48">
        <v>0</v>
      </c>
      <c r="DM29" s="48">
        <v>0</v>
      </c>
      <c r="DN29" s="48">
        <v>14452</v>
      </c>
      <c r="DO29" s="48">
        <v>716081</v>
      </c>
      <c r="DP29" s="48">
        <v>9706152</v>
      </c>
      <c r="DQ29" s="48">
        <v>498015</v>
      </c>
      <c r="DR29" s="48">
        <v>498015</v>
      </c>
      <c r="DS29" s="48">
        <v>1214096</v>
      </c>
      <c r="DT29" s="48">
        <v>10204167</v>
      </c>
      <c r="DU29" s="48">
        <v>-2914771</v>
      </c>
      <c r="DV29" s="48">
        <v>-806</v>
      </c>
      <c r="DW29" s="48">
        <v>-233156</v>
      </c>
      <c r="DX29" s="48">
        <v>-3148733</v>
      </c>
      <c r="DY29" s="49">
        <v>-1934637</v>
      </c>
      <c r="DZ29" s="50">
        <v>7055434</v>
      </c>
      <c r="EC29" s="230">
        <f t="shared" si="0"/>
        <v>1.9958908358894624E-3</v>
      </c>
    </row>
    <row r="30" spans="1:133" x14ac:dyDescent="0.25">
      <c r="A30" s="210">
        <v>26</v>
      </c>
      <c r="B30" s="44" t="s">
        <v>376</v>
      </c>
      <c r="C30" s="45" t="s">
        <v>377</v>
      </c>
      <c r="D30" s="46">
        <v>256225</v>
      </c>
      <c r="E30" s="47">
        <v>6449</v>
      </c>
      <c r="F30" s="47">
        <v>4156</v>
      </c>
      <c r="G30" s="47">
        <v>437</v>
      </c>
      <c r="H30" s="47">
        <v>6026</v>
      </c>
      <c r="I30" s="47">
        <v>358</v>
      </c>
      <c r="J30" s="47">
        <v>11372</v>
      </c>
      <c r="K30" s="47">
        <v>60178</v>
      </c>
      <c r="L30" s="47">
        <v>22572</v>
      </c>
      <c r="M30" s="47">
        <v>25</v>
      </c>
      <c r="N30" s="47">
        <v>4235</v>
      </c>
      <c r="O30" s="47">
        <v>26700</v>
      </c>
      <c r="P30" s="47">
        <v>15941</v>
      </c>
      <c r="Q30" s="47">
        <v>77071</v>
      </c>
      <c r="R30" s="47">
        <v>45096</v>
      </c>
      <c r="S30" s="47">
        <v>43848</v>
      </c>
      <c r="T30" s="47">
        <v>63020</v>
      </c>
      <c r="U30" s="47">
        <v>150987</v>
      </c>
      <c r="V30" s="47">
        <v>1483</v>
      </c>
      <c r="W30" s="47">
        <v>26700</v>
      </c>
      <c r="X30" s="47">
        <v>15317</v>
      </c>
      <c r="Y30" s="47">
        <v>61633</v>
      </c>
      <c r="Z30" s="47">
        <v>20943</v>
      </c>
      <c r="AA30" s="47">
        <v>6756</v>
      </c>
      <c r="AB30" s="47">
        <v>108911</v>
      </c>
      <c r="AC30" s="47">
        <v>812688</v>
      </c>
      <c r="AD30" s="47">
        <v>10858</v>
      </c>
      <c r="AE30" s="47">
        <v>15375</v>
      </c>
      <c r="AF30" s="47">
        <v>59589</v>
      </c>
      <c r="AG30" s="47">
        <v>32353</v>
      </c>
      <c r="AH30" s="47">
        <v>617</v>
      </c>
      <c r="AI30" s="47">
        <v>3933</v>
      </c>
      <c r="AJ30" s="47">
        <v>19031</v>
      </c>
      <c r="AK30" s="47">
        <v>540</v>
      </c>
      <c r="AL30" s="47">
        <v>27757</v>
      </c>
      <c r="AM30" s="47">
        <v>1511</v>
      </c>
      <c r="AN30" s="47">
        <v>12162</v>
      </c>
      <c r="AO30" s="47">
        <v>8951</v>
      </c>
      <c r="AP30" s="47">
        <v>392</v>
      </c>
      <c r="AQ30" s="47">
        <v>78</v>
      </c>
      <c r="AR30" s="47">
        <v>12639</v>
      </c>
      <c r="AS30" s="47">
        <v>28642</v>
      </c>
      <c r="AT30" s="47">
        <v>45356</v>
      </c>
      <c r="AU30" s="47">
        <v>24426</v>
      </c>
      <c r="AV30" s="47">
        <v>54144</v>
      </c>
      <c r="AW30" s="47">
        <v>80296</v>
      </c>
      <c r="AX30" s="47">
        <v>16814</v>
      </c>
      <c r="AY30" s="47">
        <v>30810</v>
      </c>
      <c r="AZ30" s="47">
        <v>33159</v>
      </c>
      <c r="BA30" s="47">
        <v>8340</v>
      </c>
      <c r="BB30" s="47">
        <v>6389</v>
      </c>
      <c r="BC30" s="47">
        <v>19221</v>
      </c>
      <c r="BD30" s="47">
        <v>17146</v>
      </c>
      <c r="BE30" s="47">
        <v>12530</v>
      </c>
      <c r="BF30" s="47">
        <v>81097</v>
      </c>
      <c r="BG30" s="47">
        <v>40852</v>
      </c>
      <c r="BH30" s="47">
        <v>246919</v>
      </c>
      <c r="BI30" s="47">
        <v>41177</v>
      </c>
      <c r="BJ30" s="48">
        <v>18579</v>
      </c>
      <c r="BK30" s="48">
        <v>100173</v>
      </c>
      <c r="BL30" s="48">
        <v>215</v>
      </c>
      <c r="BM30" s="48">
        <v>173021</v>
      </c>
      <c r="BN30" s="48">
        <v>80971</v>
      </c>
      <c r="BO30" s="48">
        <v>21605</v>
      </c>
      <c r="BP30" s="48">
        <v>18722</v>
      </c>
      <c r="BQ30" s="48">
        <v>3763</v>
      </c>
      <c r="BR30" s="48">
        <v>10633</v>
      </c>
      <c r="BS30" s="48">
        <v>5014</v>
      </c>
      <c r="BT30" s="48">
        <v>12539</v>
      </c>
      <c r="BU30" s="48">
        <v>848</v>
      </c>
      <c r="BV30" s="48">
        <v>807</v>
      </c>
      <c r="BW30" s="48">
        <v>215</v>
      </c>
      <c r="BX30" s="48">
        <v>303</v>
      </c>
      <c r="BY30" s="48">
        <v>2213</v>
      </c>
      <c r="BZ30" s="48">
        <v>647</v>
      </c>
      <c r="CA30" s="48">
        <v>6371</v>
      </c>
      <c r="CB30" s="48">
        <v>814</v>
      </c>
      <c r="CC30" s="48">
        <v>934</v>
      </c>
      <c r="CD30" s="48">
        <v>629</v>
      </c>
      <c r="CE30" s="48">
        <v>19</v>
      </c>
      <c r="CF30" s="48">
        <v>472</v>
      </c>
      <c r="CG30" s="48">
        <v>3416</v>
      </c>
      <c r="CH30" s="48">
        <v>9</v>
      </c>
      <c r="CI30" s="48">
        <v>5</v>
      </c>
      <c r="CJ30" s="48">
        <v>2218</v>
      </c>
      <c r="CK30" s="48">
        <v>15044</v>
      </c>
      <c r="CL30" s="48">
        <v>3</v>
      </c>
      <c r="CM30" s="48">
        <v>42802</v>
      </c>
      <c r="CN30" s="48">
        <v>17152</v>
      </c>
      <c r="CO30" s="48">
        <v>863</v>
      </c>
      <c r="CP30" s="48">
        <v>125599</v>
      </c>
      <c r="CQ30" s="48">
        <v>75393</v>
      </c>
      <c r="CR30" s="48">
        <v>17383</v>
      </c>
      <c r="CS30" s="48">
        <v>32335</v>
      </c>
      <c r="CT30" s="48">
        <v>29320</v>
      </c>
      <c r="CU30" s="48">
        <v>10480</v>
      </c>
      <c r="CV30" s="48">
        <v>31636</v>
      </c>
      <c r="CW30" s="48">
        <v>34999</v>
      </c>
      <c r="CX30" s="48">
        <v>64626</v>
      </c>
      <c r="CY30" s="48">
        <v>167309</v>
      </c>
      <c r="CZ30" s="48">
        <v>15501</v>
      </c>
      <c r="DA30" s="48">
        <v>61431</v>
      </c>
      <c r="DB30" s="48">
        <v>141705</v>
      </c>
      <c r="DC30" s="48">
        <v>29225</v>
      </c>
      <c r="DD30" s="48">
        <v>53110</v>
      </c>
      <c r="DE30" s="48">
        <v>13665</v>
      </c>
      <c r="DF30" s="49">
        <v>5637</v>
      </c>
      <c r="DG30" s="50">
        <v>4292604</v>
      </c>
      <c r="DH30" s="51">
        <v>81517</v>
      </c>
      <c r="DI30" s="48">
        <v>1911356</v>
      </c>
      <c r="DJ30" s="48">
        <v>0</v>
      </c>
      <c r="DK30" s="48">
        <v>0</v>
      </c>
      <c r="DL30" s="48">
        <v>0</v>
      </c>
      <c r="DM30" s="48">
        <v>0</v>
      </c>
      <c r="DN30" s="48">
        <v>5263</v>
      </c>
      <c r="DO30" s="48">
        <v>1998136</v>
      </c>
      <c r="DP30" s="48">
        <v>6290740</v>
      </c>
      <c r="DQ30" s="48">
        <v>1837879</v>
      </c>
      <c r="DR30" s="48">
        <v>1837879</v>
      </c>
      <c r="DS30" s="48">
        <v>3836015</v>
      </c>
      <c r="DT30" s="48">
        <v>8128619</v>
      </c>
      <c r="DU30" s="48">
        <v>-1137730</v>
      </c>
      <c r="DV30" s="48">
        <v>-12690</v>
      </c>
      <c r="DW30" s="48">
        <v>-89261</v>
      </c>
      <c r="DX30" s="48">
        <v>-1239681</v>
      </c>
      <c r="DY30" s="49">
        <v>2596334</v>
      </c>
      <c r="DZ30" s="50">
        <v>6888938</v>
      </c>
      <c r="EC30" s="230">
        <f t="shared" si="0"/>
        <v>6.2541012604120146E-3</v>
      </c>
    </row>
    <row r="31" spans="1:133" x14ac:dyDescent="0.25">
      <c r="A31" s="210">
        <v>27</v>
      </c>
      <c r="B31" s="44" t="s">
        <v>378</v>
      </c>
      <c r="C31" s="45" t="s">
        <v>279</v>
      </c>
      <c r="D31" s="46">
        <v>62646</v>
      </c>
      <c r="E31" s="47">
        <v>4806</v>
      </c>
      <c r="F31" s="47">
        <v>3600</v>
      </c>
      <c r="G31" s="47">
        <v>7887</v>
      </c>
      <c r="H31" s="47">
        <v>80086</v>
      </c>
      <c r="I31" s="47">
        <v>677</v>
      </c>
      <c r="J31" s="47">
        <v>18087</v>
      </c>
      <c r="K31" s="47">
        <v>124709</v>
      </c>
      <c r="L31" s="47">
        <v>21090</v>
      </c>
      <c r="M31" s="47">
        <v>8342</v>
      </c>
      <c r="N31" s="47">
        <v>630</v>
      </c>
      <c r="O31" s="47">
        <v>16423</v>
      </c>
      <c r="P31" s="47">
        <v>4758</v>
      </c>
      <c r="Q31" s="47">
        <v>4891</v>
      </c>
      <c r="R31" s="47">
        <v>3328</v>
      </c>
      <c r="S31" s="47">
        <v>24456</v>
      </c>
      <c r="T31" s="47">
        <v>13054</v>
      </c>
      <c r="U31" s="47">
        <v>8431</v>
      </c>
      <c r="V31" s="47">
        <v>22045</v>
      </c>
      <c r="W31" s="47">
        <v>36062</v>
      </c>
      <c r="X31" s="47">
        <v>1958332</v>
      </c>
      <c r="Y31" s="47">
        <v>76769</v>
      </c>
      <c r="Z31" s="47">
        <v>3644</v>
      </c>
      <c r="AA31" s="47">
        <v>4257</v>
      </c>
      <c r="AB31" s="47">
        <v>13735</v>
      </c>
      <c r="AC31" s="47">
        <v>35843</v>
      </c>
      <c r="AD31" s="47">
        <v>828873</v>
      </c>
      <c r="AE31" s="47">
        <v>152068</v>
      </c>
      <c r="AF31" s="47">
        <v>10246</v>
      </c>
      <c r="AG31" s="47">
        <v>16159</v>
      </c>
      <c r="AH31" s="47">
        <v>612</v>
      </c>
      <c r="AI31" s="47">
        <v>31675</v>
      </c>
      <c r="AJ31" s="47">
        <v>24390</v>
      </c>
      <c r="AK31" s="47">
        <v>30129</v>
      </c>
      <c r="AL31" s="47">
        <v>32831</v>
      </c>
      <c r="AM31" s="47">
        <v>18429</v>
      </c>
      <c r="AN31" s="47">
        <v>33403</v>
      </c>
      <c r="AO31" s="47">
        <v>6048</v>
      </c>
      <c r="AP31" s="47">
        <v>3552</v>
      </c>
      <c r="AQ31" s="47">
        <v>9972</v>
      </c>
      <c r="AR31" s="47">
        <v>9401</v>
      </c>
      <c r="AS31" s="47">
        <v>12087</v>
      </c>
      <c r="AT31" s="47">
        <v>22148</v>
      </c>
      <c r="AU31" s="47">
        <v>13242</v>
      </c>
      <c r="AV31" s="47">
        <v>17798</v>
      </c>
      <c r="AW31" s="47">
        <v>6113</v>
      </c>
      <c r="AX31" s="47">
        <v>10312</v>
      </c>
      <c r="AY31" s="47">
        <v>8023</v>
      </c>
      <c r="AZ31" s="47">
        <v>9408</v>
      </c>
      <c r="BA31" s="47">
        <v>2224</v>
      </c>
      <c r="BB31" s="47">
        <v>471</v>
      </c>
      <c r="BC31" s="47">
        <v>4708</v>
      </c>
      <c r="BD31" s="47">
        <v>1791</v>
      </c>
      <c r="BE31" s="47">
        <v>602</v>
      </c>
      <c r="BF31" s="47">
        <v>9074</v>
      </c>
      <c r="BG31" s="47">
        <v>3108</v>
      </c>
      <c r="BH31" s="47">
        <v>60619</v>
      </c>
      <c r="BI31" s="47">
        <v>9976</v>
      </c>
      <c r="BJ31" s="48">
        <v>22013</v>
      </c>
      <c r="BK31" s="48">
        <v>2840</v>
      </c>
      <c r="BL31" s="48">
        <v>6810</v>
      </c>
      <c r="BM31" s="48">
        <v>68573</v>
      </c>
      <c r="BN31" s="48">
        <v>37266</v>
      </c>
      <c r="BO31" s="48">
        <v>132948</v>
      </c>
      <c r="BP31" s="48">
        <v>39185</v>
      </c>
      <c r="BQ31" s="48">
        <v>701207</v>
      </c>
      <c r="BR31" s="48">
        <v>122807</v>
      </c>
      <c r="BS31" s="48">
        <v>52126</v>
      </c>
      <c r="BT31" s="48">
        <v>55473</v>
      </c>
      <c r="BU31" s="48">
        <v>150537</v>
      </c>
      <c r="BV31" s="48">
        <v>15618</v>
      </c>
      <c r="BW31" s="48">
        <v>21334</v>
      </c>
      <c r="BX31" s="48">
        <v>10926</v>
      </c>
      <c r="BY31" s="48">
        <v>57</v>
      </c>
      <c r="BZ31" s="48">
        <v>24071</v>
      </c>
      <c r="CA31" s="48">
        <v>1008568</v>
      </c>
      <c r="CB31" s="48">
        <v>3232764</v>
      </c>
      <c r="CC31" s="48">
        <v>413566</v>
      </c>
      <c r="CD31" s="48">
        <v>719510</v>
      </c>
      <c r="CE31" s="48">
        <v>24915</v>
      </c>
      <c r="CF31" s="48">
        <v>2724</v>
      </c>
      <c r="CG31" s="48">
        <v>14975</v>
      </c>
      <c r="CH31" s="48">
        <v>6884</v>
      </c>
      <c r="CI31" s="48">
        <v>11261</v>
      </c>
      <c r="CJ31" s="48">
        <v>4687</v>
      </c>
      <c r="CK31" s="48">
        <v>12441</v>
      </c>
      <c r="CL31" s="48">
        <v>897</v>
      </c>
      <c r="CM31" s="48">
        <v>9715</v>
      </c>
      <c r="CN31" s="48">
        <v>426913</v>
      </c>
      <c r="CO31" s="48">
        <v>39404</v>
      </c>
      <c r="CP31" s="48">
        <v>112411</v>
      </c>
      <c r="CQ31" s="48">
        <v>95658</v>
      </c>
      <c r="CR31" s="48">
        <v>6882</v>
      </c>
      <c r="CS31" s="48">
        <v>18062</v>
      </c>
      <c r="CT31" s="48">
        <v>30739</v>
      </c>
      <c r="CU31" s="48">
        <v>14528</v>
      </c>
      <c r="CV31" s="48">
        <v>18427</v>
      </c>
      <c r="CW31" s="48">
        <v>8204</v>
      </c>
      <c r="CX31" s="48">
        <v>51726</v>
      </c>
      <c r="CY31" s="48">
        <v>75492</v>
      </c>
      <c r="CZ31" s="48">
        <v>12493</v>
      </c>
      <c r="DA31" s="48">
        <v>104606</v>
      </c>
      <c r="DB31" s="48">
        <v>41816</v>
      </c>
      <c r="DC31" s="48">
        <v>73979</v>
      </c>
      <c r="DD31" s="48">
        <v>24016</v>
      </c>
      <c r="DE31" s="48">
        <v>0</v>
      </c>
      <c r="DF31" s="49">
        <v>90805</v>
      </c>
      <c r="DG31" s="50">
        <v>12130939</v>
      </c>
      <c r="DH31" s="51">
        <v>15755</v>
      </c>
      <c r="DI31" s="48">
        <v>5088280</v>
      </c>
      <c r="DJ31" s="48">
        <v>0</v>
      </c>
      <c r="DK31" s="48">
        <v>0</v>
      </c>
      <c r="DL31" s="48">
        <v>0</v>
      </c>
      <c r="DM31" s="48">
        <v>0</v>
      </c>
      <c r="DN31" s="48">
        <v>-12988</v>
      </c>
      <c r="DO31" s="48">
        <v>5091047</v>
      </c>
      <c r="DP31" s="48">
        <v>17221986</v>
      </c>
      <c r="DQ31" s="48">
        <v>1426197</v>
      </c>
      <c r="DR31" s="48">
        <v>1426197</v>
      </c>
      <c r="DS31" s="48">
        <v>6517244</v>
      </c>
      <c r="DT31" s="48">
        <v>18648183</v>
      </c>
      <c r="DU31" s="48">
        <v>-2983378</v>
      </c>
      <c r="DV31" s="48">
        <v>-5869</v>
      </c>
      <c r="DW31" s="48">
        <v>-276324</v>
      </c>
      <c r="DX31" s="48">
        <v>-3265571</v>
      </c>
      <c r="DY31" s="49">
        <v>3251673</v>
      </c>
      <c r="DZ31" s="50">
        <v>15382612</v>
      </c>
      <c r="EC31" s="230">
        <f t="shared" si="0"/>
        <v>1.6649236647348398E-2</v>
      </c>
    </row>
    <row r="32" spans="1:133" x14ac:dyDescent="0.25">
      <c r="A32" s="210">
        <v>28</v>
      </c>
      <c r="B32" s="44" t="s">
        <v>379</v>
      </c>
      <c r="C32" s="45" t="s">
        <v>280</v>
      </c>
      <c r="D32" s="46">
        <v>0</v>
      </c>
      <c r="E32" s="47">
        <v>0</v>
      </c>
      <c r="F32" s="47">
        <v>0</v>
      </c>
      <c r="G32" s="47">
        <v>0</v>
      </c>
      <c r="H32" s="47">
        <v>0</v>
      </c>
      <c r="I32" s="47">
        <v>0</v>
      </c>
      <c r="J32" s="47">
        <v>166</v>
      </c>
      <c r="K32" s="47">
        <v>163</v>
      </c>
      <c r="L32" s="47">
        <v>0</v>
      </c>
      <c r="M32" s="47">
        <v>0</v>
      </c>
      <c r="N32" s="47">
        <v>0</v>
      </c>
      <c r="O32" s="47">
        <v>1</v>
      </c>
      <c r="P32" s="47">
        <v>0</v>
      </c>
      <c r="Q32" s="47">
        <v>1</v>
      </c>
      <c r="R32" s="47">
        <v>0</v>
      </c>
      <c r="S32" s="47">
        <v>206</v>
      </c>
      <c r="T32" s="47">
        <v>0</v>
      </c>
      <c r="U32" s="47">
        <v>0</v>
      </c>
      <c r="V32" s="47">
        <v>1776</v>
      </c>
      <c r="W32" s="47">
        <v>1041</v>
      </c>
      <c r="X32" s="47">
        <v>677</v>
      </c>
      <c r="Y32" s="47">
        <v>18291</v>
      </c>
      <c r="Z32" s="47">
        <v>0</v>
      </c>
      <c r="AA32" s="47">
        <v>0</v>
      </c>
      <c r="AB32" s="47">
        <v>0</v>
      </c>
      <c r="AC32" s="47">
        <v>701</v>
      </c>
      <c r="AD32" s="47">
        <v>0</v>
      </c>
      <c r="AE32" s="47">
        <v>57884</v>
      </c>
      <c r="AF32" s="47">
        <v>567</v>
      </c>
      <c r="AG32" s="47">
        <v>0</v>
      </c>
      <c r="AH32" s="47">
        <v>0</v>
      </c>
      <c r="AI32" s="47">
        <v>0</v>
      </c>
      <c r="AJ32" s="47">
        <v>348</v>
      </c>
      <c r="AK32" s="47">
        <v>0</v>
      </c>
      <c r="AL32" s="47">
        <v>15063</v>
      </c>
      <c r="AM32" s="47">
        <v>419823</v>
      </c>
      <c r="AN32" s="47">
        <v>109910</v>
      </c>
      <c r="AO32" s="47">
        <v>19950</v>
      </c>
      <c r="AP32" s="47">
        <v>140</v>
      </c>
      <c r="AQ32" s="47">
        <v>4049</v>
      </c>
      <c r="AR32" s="47">
        <v>346</v>
      </c>
      <c r="AS32" s="47">
        <v>68</v>
      </c>
      <c r="AT32" s="47">
        <v>366</v>
      </c>
      <c r="AU32" s="47">
        <v>153</v>
      </c>
      <c r="AV32" s="47">
        <v>242</v>
      </c>
      <c r="AW32" s="47">
        <v>153</v>
      </c>
      <c r="AX32" s="47">
        <v>0</v>
      </c>
      <c r="AY32" s="47">
        <v>0</v>
      </c>
      <c r="AZ32" s="47">
        <v>44</v>
      </c>
      <c r="BA32" s="47">
        <v>0</v>
      </c>
      <c r="BB32" s="47">
        <v>2</v>
      </c>
      <c r="BC32" s="47">
        <v>0</v>
      </c>
      <c r="BD32" s="47">
        <v>27</v>
      </c>
      <c r="BE32" s="47">
        <v>0</v>
      </c>
      <c r="BF32" s="47">
        <v>0</v>
      </c>
      <c r="BG32" s="47">
        <v>0</v>
      </c>
      <c r="BH32" s="47">
        <v>1319</v>
      </c>
      <c r="BI32" s="47">
        <v>20</v>
      </c>
      <c r="BJ32" s="48">
        <v>1409</v>
      </c>
      <c r="BK32" s="48">
        <v>42</v>
      </c>
      <c r="BL32" s="48">
        <v>186</v>
      </c>
      <c r="BM32" s="48">
        <v>21863</v>
      </c>
      <c r="BN32" s="48">
        <v>335</v>
      </c>
      <c r="BO32" s="48">
        <v>337479</v>
      </c>
      <c r="BP32" s="48">
        <v>104950</v>
      </c>
      <c r="BQ32" s="48">
        <v>401756</v>
      </c>
      <c r="BR32" s="48">
        <v>0</v>
      </c>
      <c r="BS32" s="48">
        <v>1</v>
      </c>
      <c r="BT32" s="48">
        <v>896</v>
      </c>
      <c r="BU32" s="48">
        <v>-484</v>
      </c>
      <c r="BV32" s="48">
        <v>0</v>
      </c>
      <c r="BW32" s="48">
        <v>0</v>
      </c>
      <c r="BX32" s="48">
        <v>0</v>
      </c>
      <c r="BY32" s="48">
        <v>0</v>
      </c>
      <c r="BZ32" s="48">
        <v>131</v>
      </c>
      <c r="CA32" s="48">
        <v>0</v>
      </c>
      <c r="CB32" s="48">
        <v>0</v>
      </c>
      <c r="CC32" s="48">
        <v>0</v>
      </c>
      <c r="CD32" s="48">
        <v>0</v>
      </c>
      <c r="CE32" s="48">
        <v>0</v>
      </c>
      <c r="CF32" s="48">
        <v>0</v>
      </c>
      <c r="CG32" s="48">
        <v>0</v>
      </c>
      <c r="CH32" s="48">
        <v>0</v>
      </c>
      <c r="CI32" s="48">
        <v>0</v>
      </c>
      <c r="CJ32" s="48">
        <v>0</v>
      </c>
      <c r="CK32" s="48">
        <v>0</v>
      </c>
      <c r="CL32" s="48">
        <v>0</v>
      </c>
      <c r="CM32" s="48">
        <v>117</v>
      </c>
      <c r="CN32" s="48">
        <v>0</v>
      </c>
      <c r="CO32" s="48">
        <v>0</v>
      </c>
      <c r="CP32" s="48">
        <v>0</v>
      </c>
      <c r="CQ32" s="48">
        <v>0</v>
      </c>
      <c r="CR32" s="48">
        <v>0</v>
      </c>
      <c r="CS32" s="48">
        <v>180</v>
      </c>
      <c r="CT32" s="48">
        <v>213</v>
      </c>
      <c r="CU32" s="48">
        <v>945</v>
      </c>
      <c r="CV32" s="48">
        <v>141</v>
      </c>
      <c r="CW32" s="48">
        <v>0</v>
      </c>
      <c r="CX32" s="48">
        <v>0</v>
      </c>
      <c r="CY32" s="48">
        <v>147</v>
      </c>
      <c r="CZ32" s="48">
        <v>10</v>
      </c>
      <c r="DA32" s="48">
        <v>13768</v>
      </c>
      <c r="DB32" s="48">
        <v>0</v>
      </c>
      <c r="DC32" s="48">
        <v>0</v>
      </c>
      <c r="DD32" s="48">
        <v>464</v>
      </c>
      <c r="DE32" s="48">
        <v>0</v>
      </c>
      <c r="DF32" s="49">
        <v>57</v>
      </c>
      <c r="DG32" s="50">
        <v>1538103</v>
      </c>
      <c r="DH32" s="51">
        <v>136</v>
      </c>
      <c r="DI32" s="48">
        <v>-1491</v>
      </c>
      <c r="DJ32" s="48">
        <v>0</v>
      </c>
      <c r="DK32" s="48">
        <v>0</v>
      </c>
      <c r="DL32" s="48">
        <v>0</v>
      </c>
      <c r="DM32" s="48">
        <v>0</v>
      </c>
      <c r="DN32" s="48">
        <v>-16605</v>
      </c>
      <c r="DO32" s="48">
        <v>-17960</v>
      </c>
      <c r="DP32" s="48">
        <v>1520143</v>
      </c>
      <c r="DQ32" s="48">
        <v>17988</v>
      </c>
      <c r="DR32" s="48">
        <v>17988</v>
      </c>
      <c r="DS32" s="48">
        <v>28</v>
      </c>
      <c r="DT32" s="48">
        <v>1538131</v>
      </c>
      <c r="DU32" s="48">
        <v>-77478</v>
      </c>
      <c r="DV32" s="48">
        <v>-2273</v>
      </c>
      <c r="DW32" s="48">
        <v>-6380</v>
      </c>
      <c r="DX32" s="48">
        <v>-86131</v>
      </c>
      <c r="DY32" s="49">
        <v>-86103</v>
      </c>
      <c r="DZ32" s="50">
        <v>1452000</v>
      </c>
      <c r="EC32" s="230">
        <f t="shared" si="0"/>
        <v>-4.8786646649155436E-6</v>
      </c>
    </row>
    <row r="33" spans="1:133" x14ac:dyDescent="0.25">
      <c r="A33" s="210">
        <v>29</v>
      </c>
      <c r="B33" s="44" t="s">
        <v>380</v>
      </c>
      <c r="C33" s="45" t="s">
        <v>281</v>
      </c>
      <c r="D33" s="46">
        <v>50125</v>
      </c>
      <c r="E33" s="47">
        <v>7937</v>
      </c>
      <c r="F33" s="47">
        <v>2721</v>
      </c>
      <c r="G33" s="47">
        <v>10981</v>
      </c>
      <c r="H33" s="47">
        <v>23642</v>
      </c>
      <c r="I33" s="47">
        <v>287</v>
      </c>
      <c r="J33" s="47">
        <v>260</v>
      </c>
      <c r="K33" s="47">
        <v>446475</v>
      </c>
      <c r="L33" s="47">
        <v>250681</v>
      </c>
      <c r="M33" s="47">
        <v>1112</v>
      </c>
      <c r="N33" s="47">
        <v>3141</v>
      </c>
      <c r="O33" s="47">
        <v>5202</v>
      </c>
      <c r="P33" s="47">
        <v>23802</v>
      </c>
      <c r="Q33" s="47">
        <v>20673</v>
      </c>
      <c r="R33" s="47">
        <v>61539</v>
      </c>
      <c r="S33" s="47">
        <v>19156</v>
      </c>
      <c r="T33" s="47">
        <v>142543</v>
      </c>
      <c r="U33" s="47">
        <v>237946</v>
      </c>
      <c r="V33" s="47">
        <v>3938</v>
      </c>
      <c r="W33" s="47">
        <v>15660</v>
      </c>
      <c r="X33" s="47">
        <v>0</v>
      </c>
      <c r="Y33" s="47">
        <v>11419</v>
      </c>
      <c r="Z33" s="47">
        <v>2396</v>
      </c>
      <c r="AA33" s="47">
        <v>3157</v>
      </c>
      <c r="AB33" s="47">
        <v>252039</v>
      </c>
      <c r="AC33" s="47">
        <v>194418</v>
      </c>
      <c r="AD33" s="47">
        <v>1912</v>
      </c>
      <c r="AE33" s="47">
        <v>0</v>
      </c>
      <c r="AF33" s="47">
        <v>2700566</v>
      </c>
      <c r="AG33" s="47">
        <v>127945</v>
      </c>
      <c r="AH33" s="47">
        <v>18291</v>
      </c>
      <c r="AI33" s="47">
        <v>28458</v>
      </c>
      <c r="AJ33" s="47">
        <v>2364</v>
      </c>
      <c r="AK33" s="47">
        <v>1299</v>
      </c>
      <c r="AL33" s="47">
        <v>5435</v>
      </c>
      <c r="AM33" s="47">
        <v>0</v>
      </c>
      <c r="AN33" s="47">
        <v>331</v>
      </c>
      <c r="AO33" s="47">
        <v>560</v>
      </c>
      <c r="AP33" s="47">
        <v>156</v>
      </c>
      <c r="AQ33" s="47">
        <v>1775</v>
      </c>
      <c r="AR33" s="47">
        <v>44545</v>
      </c>
      <c r="AS33" s="47">
        <v>11307</v>
      </c>
      <c r="AT33" s="47">
        <v>24924</v>
      </c>
      <c r="AU33" s="47">
        <v>53782</v>
      </c>
      <c r="AV33" s="47">
        <v>106962</v>
      </c>
      <c r="AW33" s="47">
        <v>196500</v>
      </c>
      <c r="AX33" s="47">
        <v>120021</v>
      </c>
      <c r="AY33" s="47">
        <v>108719</v>
      </c>
      <c r="AZ33" s="47">
        <v>156941</v>
      </c>
      <c r="BA33" s="47">
        <v>114760</v>
      </c>
      <c r="BB33" s="47">
        <v>15040</v>
      </c>
      <c r="BC33" s="47">
        <v>234761</v>
      </c>
      <c r="BD33" s="47">
        <v>129828</v>
      </c>
      <c r="BE33" s="47">
        <v>61760</v>
      </c>
      <c r="BF33" s="47">
        <v>371978</v>
      </c>
      <c r="BG33" s="47">
        <v>28678</v>
      </c>
      <c r="BH33" s="47">
        <v>746225</v>
      </c>
      <c r="BI33" s="47">
        <v>14111</v>
      </c>
      <c r="BJ33" s="48">
        <v>52377</v>
      </c>
      <c r="BK33" s="48">
        <v>258350</v>
      </c>
      <c r="BL33" s="48">
        <v>2278</v>
      </c>
      <c r="BM33" s="48">
        <v>338332</v>
      </c>
      <c r="BN33" s="48">
        <v>189041</v>
      </c>
      <c r="BO33" s="48">
        <v>110857</v>
      </c>
      <c r="BP33" s="48">
        <v>93480</v>
      </c>
      <c r="BQ33" s="48">
        <v>0</v>
      </c>
      <c r="BR33" s="48">
        <v>0</v>
      </c>
      <c r="BS33" s="48">
        <v>165949</v>
      </c>
      <c r="BT33" s="48">
        <v>8221</v>
      </c>
      <c r="BU33" s="48">
        <v>474270</v>
      </c>
      <c r="BV33" s="48">
        <v>98815</v>
      </c>
      <c r="BW33" s="48">
        <v>7950</v>
      </c>
      <c r="BX33" s="48">
        <v>18197</v>
      </c>
      <c r="BY33" s="48">
        <v>20774</v>
      </c>
      <c r="BZ33" s="48">
        <v>0</v>
      </c>
      <c r="CA33" s="48">
        <v>5759</v>
      </c>
      <c r="CB33" s="48">
        <v>366</v>
      </c>
      <c r="CC33" s="48">
        <v>865</v>
      </c>
      <c r="CD33" s="48">
        <v>2262</v>
      </c>
      <c r="CE33" s="48">
        <v>1672</v>
      </c>
      <c r="CF33" s="48">
        <v>7450</v>
      </c>
      <c r="CG33" s="48">
        <v>31330</v>
      </c>
      <c r="CH33" s="48">
        <v>0</v>
      </c>
      <c r="CI33" s="48">
        <v>471</v>
      </c>
      <c r="CJ33" s="48">
        <v>3354</v>
      </c>
      <c r="CK33" s="48">
        <v>170495</v>
      </c>
      <c r="CL33" s="48">
        <v>280</v>
      </c>
      <c r="CM33" s="48">
        <v>19598</v>
      </c>
      <c r="CN33" s="48">
        <v>27763</v>
      </c>
      <c r="CO33" s="48">
        <v>5637</v>
      </c>
      <c r="CP33" s="48">
        <v>149996</v>
      </c>
      <c r="CQ33" s="48">
        <v>54154</v>
      </c>
      <c r="CR33" s="48">
        <v>82</v>
      </c>
      <c r="CS33" s="48">
        <v>1601</v>
      </c>
      <c r="CT33" s="48">
        <v>2873</v>
      </c>
      <c r="CU33" s="48">
        <v>11362</v>
      </c>
      <c r="CV33" s="48">
        <v>4135</v>
      </c>
      <c r="CW33" s="48">
        <v>33888</v>
      </c>
      <c r="CX33" s="48">
        <v>74850</v>
      </c>
      <c r="CY33" s="48">
        <v>71350</v>
      </c>
      <c r="CZ33" s="48">
        <v>9000</v>
      </c>
      <c r="DA33" s="48">
        <v>31737</v>
      </c>
      <c r="DB33" s="48">
        <v>16794</v>
      </c>
      <c r="DC33" s="48">
        <v>47216</v>
      </c>
      <c r="DD33" s="48">
        <v>7077</v>
      </c>
      <c r="DE33" s="48">
        <v>54196</v>
      </c>
      <c r="DF33" s="49">
        <v>17103</v>
      </c>
      <c r="DG33" s="50">
        <v>9924791</v>
      </c>
      <c r="DH33" s="51">
        <v>17186</v>
      </c>
      <c r="DI33" s="48">
        <v>373606</v>
      </c>
      <c r="DJ33" s="48">
        <v>3896</v>
      </c>
      <c r="DK33" s="48">
        <v>0</v>
      </c>
      <c r="DL33" s="48">
        <v>0</v>
      </c>
      <c r="DM33" s="48">
        <v>-680</v>
      </c>
      <c r="DN33" s="48">
        <v>-20742</v>
      </c>
      <c r="DO33" s="48">
        <v>373266</v>
      </c>
      <c r="DP33" s="48">
        <v>10298057</v>
      </c>
      <c r="DQ33" s="48">
        <v>1591457</v>
      </c>
      <c r="DR33" s="48">
        <v>1591457</v>
      </c>
      <c r="DS33" s="48">
        <v>1964723</v>
      </c>
      <c r="DT33" s="48">
        <v>11889514</v>
      </c>
      <c r="DU33" s="48">
        <v>-959465</v>
      </c>
      <c r="DV33" s="48">
        <v>-24563</v>
      </c>
      <c r="DW33" s="48">
        <v>-78720</v>
      </c>
      <c r="DX33" s="48">
        <v>-1062748</v>
      </c>
      <c r="DY33" s="49">
        <v>901975</v>
      </c>
      <c r="DZ33" s="50">
        <v>10826766</v>
      </c>
      <c r="EC33" s="230">
        <f t="shared" si="0"/>
        <v>1.2224670629110909E-3</v>
      </c>
    </row>
    <row r="34" spans="1:133" x14ac:dyDescent="0.25">
      <c r="A34" s="210">
        <v>30</v>
      </c>
      <c r="B34" s="44" t="s">
        <v>381</v>
      </c>
      <c r="C34" s="45" t="s">
        <v>282</v>
      </c>
      <c r="D34" s="46">
        <v>11218</v>
      </c>
      <c r="E34" s="47">
        <v>1722</v>
      </c>
      <c r="F34" s="47">
        <v>6429</v>
      </c>
      <c r="G34" s="47">
        <v>465</v>
      </c>
      <c r="H34" s="47">
        <v>1674</v>
      </c>
      <c r="I34" s="47">
        <v>1032</v>
      </c>
      <c r="J34" s="47">
        <v>2400</v>
      </c>
      <c r="K34" s="47">
        <v>8102</v>
      </c>
      <c r="L34" s="47">
        <v>1076</v>
      </c>
      <c r="M34" s="47">
        <v>8</v>
      </c>
      <c r="N34" s="47">
        <v>3</v>
      </c>
      <c r="O34" s="47">
        <v>389</v>
      </c>
      <c r="P34" s="47">
        <v>7614</v>
      </c>
      <c r="Q34" s="47">
        <v>783</v>
      </c>
      <c r="R34" s="47">
        <v>2235</v>
      </c>
      <c r="S34" s="47">
        <v>676</v>
      </c>
      <c r="T34" s="47">
        <v>4382</v>
      </c>
      <c r="U34" s="47">
        <v>2857</v>
      </c>
      <c r="V34" s="47">
        <v>463</v>
      </c>
      <c r="W34" s="47">
        <v>395</v>
      </c>
      <c r="X34" s="47">
        <v>1358</v>
      </c>
      <c r="Y34" s="47">
        <v>5548</v>
      </c>
      <c r="Z34" s="47">
        <v>1584</v>
      </c>
      <c r="AA34" s="47">
        <v>0</v>
      </c>
      <c r="AB34" s="47">
        <v>10141</v>
      </c>
      <c r="AC34" s="47">
        <v>2734</v>
      </c>
      <c r="AD34" s="47">
        <v>0</v>
      </c>
      <c r="AE34" s="47">
        <v>354</v>
      </c>
      <c r="AF34" s="47">
        <v>7874</v>
      </c>
      <c r="AG34" s="47">
        <v>138764</v>
      </c>
      <c r="AH34" s="47">
        <v>12832</v>
      </c>
      <c r="AI34" s="47">
        <v>329</v>
      </c>
      <c r="AJ34" s="47">
        <v>5193</v>
      </c>
      <c r="AK34" s="47">
        <v>374</v>
      </c>
      <c r="AL34" s="47">
        <v>3225</v>
      </c>
      <c r="AM34" s="47">
        <v>4915</v>
      </c>
      <c r="AN34" s="47">
        <v>10794</v>
      </c>
      <c r="AO34" s="47">
        <v>1909</v>
      </c>
      <c r="AP34" s="47">
        <v>292</v>
      </c>
      <c r="AQ34" s="47">
        <v>70</v>
      </c>
      <c r="AR34" s="47">
        <v>925</v>
      </c>
      <c r="AS34" s="47">
        <v>13343</v>
      </c>
      <c r="AT34" s="47">
        <v>6883</v>
      </c>
      <c r="AU34" s="47">
        <v>81968</v>
      </c>
      <c r="AV34" s="47">
        <v>233606</v>
      </c>
      <c r="AW34" s="47">
        <v>74908</v>
      </c>
      <c r="AX34" s="47">
        <v>29602</v>
      </c>
      <c r="AY34" s="47">
        <v>6603</v>
      </c>
      <c r="AZ34" s="47">
        <v>72080</v>
      </c>
      <c r="BA34" s="47">
        <v>20620</v>
      </c>
      <c r="BB34" s="47">
        <v>2793</v>
      </c>
      <c r="BC34" s="47">
        <v>9927</v>
      </c>
      <c r="BD34" s="47">
        <v>25761</v>
      </c>
      <c r="BE34" s="47">
        <v>4493</v>
      </c>
      <c r="BF34" s="47">
        <v>217456</v>
      </c>
      <c r="BG34" s="47">
        <v>109465</v>
      </c>
      <c r="BH34" s="47">
        <v>421037</v>
      </c>
      <c r="BI34" s="47">
        <v>27507</v>
      </c>
      <c r="BJ34" s="48">
        <v>38899</v>
      </c>
      <c r="BK34" s="48">
        <v>22070</v>
      </c>
      <c r="BL34" s="48">
        <v>5209</v>
      </c>
      <c r="BM34" s="48">
        <v>8737</v>
      </c>
      <c r="BN34" s="48">
        <v>3045</v>
      </c>
      <c r="BO34" s="48">
        <v>41516</v>
      </c>
      <c r="BP34" s="48">
        <v>36079</v>
      </c>
      <c r="BQ34" s="48">
        <v>0</v>
      </c>
      <c r="BR34" s="48">
        <v>0</v>
      </c>
      <c r="BS34" s="48">
        <v>5965</v>
      </c>
      <c r="BT34" s="48">
        <v>58286</v>
      </c>
      <c r="BU34" s="48">
        <v>10882</v>
      </c>
      <c r="BV34" s="48">
        <v>363</v>
      </c>
      <c r="BW34" s="48">
        <v>0</v>
      </c>
      <c r="BX34" s="48">
        <v>0</v>
      </c>
      <c r="BY34" s="48">
        <v>0</v>
      </c>
      <c r="BZ34" s="48">
        <v>1146</v>
      </c>
      <c r="CA34" s="48">
        <v>27866</v>
      </c>
      <c r="CB34" s="48">
        <v>63459</v>
      </c>
      <c r="CC34" s="48">
        <v>9507</v>
      </c>
      <c r="CD34" s="48">
        <v>0</v>
      </c>
      <c r="CE34" s="48">
        <v>844</v>
      </c>
      <c r="CF34" s="48">
        <v>1296</v>
      </c>
      <c r="CG34" s="48">
        <v>756</v>
      </c>
      <c r="CH34" s="48">
        <v>484</v>
      </c>
      <c r="CI34" s="48">
        <v>3560</v>
      </c>
      <c r="CJ34" s="48">
        <v>216</v>
      </c>
      <c r="CK34" s="48">
        <v>0</v>
      </c>
      <c r="CL34" s="48">
        <v>1328</v>
      </c>
      <c r="CM34" s="48">
        <v>197</v>
      </c>
      <c r="CN34" s="48">
        <v>47750</v>
      </c>
      <c r="CO34" s="48">
        <v>1789</v>
      </c>
      <c r="CP34" s="48">
        <v>7876</v>
      </c>
      <c r="CQ34" s="48">
        <v>49790</v>
      </c>
      <c r="CR34" s="48">
        <v>1617</v>
      </c>
      <c r="CS34" s="48">
        <v>15383</v>
      </c>
      <c r="CT34" s="48">
        <v>15492</v>
      </c>
      <c r="CU34" s="48">
        <v>23211</v>
      </c>
      <c r="CV34" s="48">
        <v>5241</v>
      </c>
      <c r="CW34" s="48">
        <v>99</v>
      </c>
      <c r="CX34" s="48">
        <v>482114</v>
      </c>
      <c r="CY34" s="48">
        <v>1739</v>
      </c>
      <c r="CZ34" s="48">
        <v>6556</v>
      </c>
      <c r="DA34" s="48">
        <v>4045</v>
      </c>
      <c r="DB34" s="48">
        <v>2588</v>
      </c>
      <c r="DC34" s="48">
        <v>20710</v>
      </c>
      <c r="DD34" s="48">
        <v>4854</v>
      </c>
      <c r="DE34" s="48">
        <v>15008</v>
      </c>
      <c r="DF34" s="49">
        <v>1334</v>
      </c>
      <c r="DG34" s="50">
        <v>2670096</v>
      </c>
      <c r="DH34" s="51">
        <v>8185</v>
      </c>
      <c r="DI34" s="48">
        <v>523387</v>
      </c>
      <c r="DJ34" s="48">
        <v>0</v>
      </c>
      <c r="DK34" s="48">
        <v>0</v>
      </c>
      <c r="DL34" s="48">
        <v>0</v>
      </c>
      <c r="DM34" s="48">
        <v>0</v>
      </c>
      <c r="DN34" s="48">
        <v>-11415</v>
      </c>
      <c r="DO34" s="48">
        <v>520157</v>
      </c>
      <c r="DP34" s="48">
        <v>3190253</v>
      </c>
      <c r="DQ34" s="48">
        <v>871221</v>
      </c>
      <c r="DR34" s="48">
        <v>871221</v>
      </c>
      <c r="DS34" s="48">
        <v>1391378</v>
      </c>
      <c r="DT34" s="48">
        <v>4061474</v>
      </c>
      <c r="DU34" s="48">
        <v>-793077</v>
      </c>
      <c r="DV34" s="48">
        <v>-31260</v>
      </c>
      <c r="DW34" s="48">
        <v>-65916</v>
      </c>
      <c r="DX34" s="48">
        <v>-890253</v>
      </c>
      <c r="DY34" s="49">
        <v>501125</v>
      </c>
      <c r="DZ34" s="50">
        <v>3171221</v>
      </c>
      <c r="EC34" s="230">
        <f t="shared" si="0"/>
        <v>1.7125618128612686E-3</v>
      </c>
    </row>
    <row r="35" spans="1:133" x14ac:dyDescent="0.25">
      <c r="A35" s="210">
        <v>31</v>
      </c>
      <c r="B35" s="44" t="s">
        <v>382</v>
      </c>
      <c r="C35" s="45" t="s">
        <v>383</v>
      </c>
      <c r="D35" s="46">
        <v>521</v>
      </c>
      <c r="E35" s="47">
        <v>24</v>
      </c>
      <c r="F35" s="47">
        <v>20</v>
      </c>
      <c r="G35" s="47">
        <v>82</v>
      </c>
      <c r="H35" s="47">
        <v>592</v>
      </c>
      <c r="I35" s="47">
        <v>0</v>
      </c>
      <c r="J35" s="47">
        <v>1716</v>
      </c>
      <c r="K35" s="47">
        <v>831</v>
      </c>
      <c r="L35" s="47">
        <v>107</v>
      </c>
      <c r="M35" s="47">
        <v>1</v>
      </c>
      <c r="N35" s="47">
        <v>0</v>
      </c>
      <c r="O35" s="47">
        <v>183</v>
      </c>
      <c r="P35" s="47">
        <v>6092</v>
      </c>
      <c r="Q35" s="47">
        <v>547</v>
      </c>
      <c r="R35" s="47">
        <v>1756</v>
      </c>
      <c r="S35" s="47">
        <v>247</v>
      </c>
      <c r="T35" s="47">
        <v>404</v>
      </c>
      <c r="U35" s="47">
        <v>438</v>
      </c>
      <c r="V35" s="47">
        <v>45</v>
      </c>
      <c r="W35" s="47">
        <v>41</v>
      </c>
      <c r="X35" s="47">
        <v>99</v>
      </c>
      <c r="Y35" s="47">
        <v>59</v>
      </c>
      <c r="Z35" s="47">
        <v>37</v>
      </c>
      <c r="AA35" s="47">
        <v>41</v>
      </c>
      <c r="AB35" s="47">
        <v>60</v>
      </c>
      <c r="AC35" s="47">
        <v>1982</v>
      </c>
      <c r="AD35" s="47">
        <v>7</v>
      </c>
      <c r="AE35" s="47">
        <v>328</v>
      </c>
      <c r="AF35" s="47">
        <v>1171</v>
      </c>
      <c r="AG35" s="47">
        <v>481</v>
      </c>
      <c r="AH35" s="47">
        <v>57660</v>
      </c>
      <c r="AI35" s="47">
        <v>25</v>
      </c>
      <c r="AJ35" s="47">
        <v>320</v>
      </c>
      <c r="AK35" s="47">
        <v>551</v>
      </c>
      <c r="AL35" s="47">
        <v>252</v>
      </c>
      <c r="AM35" s="47">
        <v>175</v>
      </c>
      <c r="AN35" s="47">
        <v>550</v>
      </c>
      <c r="AO35" s="47">
        <v>649</v>
      </c>
      <c r="AP35" s="47">
        <v>39</v>
      </c>
      <c r="AQ35" s="47">
        <v>35</v>
      </c>
      <c r="AR35" s="47">
        <v>249</v>
      </c>
      <c r="AS35" s="47">
        <v>1414</v>
      </c>
      <c r="AT35" s="47">
        <v>300</v>
      </c>
      <c r="AU35" s="47">
        <v>275</v>
      </c>
      <c r="AV35" s="47">
        <v>4080</v>
      </c>
      <c r="AW35" s="47">
        <v>11407</v>
      </c>
      <c r="AX35" s="47">
        <v>1887</v>
      </c>
      <c r="AY35" s="47">
        <v>1772</v>
      </c>
      <c r="AZ35" s="47">
        <v>519</v>
      </c>
      <c r="BA35" s="47">
        <v>44</v>
      </c>
      <c r="BB35" s="47">
        <v>587</v>
      </c>
      <c r="BC35" s="47">
        <v>75</v>
      </c>
      <c r="BD35" s="47">
        <v>1234</v>
      </c>
      <c r="BE35" s="47">
        <v>91</v>
      </c>
      <c r="BF35" s="47">
        <v>1584</v>
      </c>
      <c r="BG35" s="47">
        <v>338</v>
      </c>
      <c r="BH35" s="47">
        <v>2910</v>
      </c>
      <c r="BI35" s="47">
        <v>115</v>
      </c>
      <c r="BJ35" s="48">
        <v>370</v>
      </c>
      <c r="BK35" s="48">
        <v>10846</v>
      </c>
      <c r="BL35" s="48">
        <v>71</v>
      </c>
      <c r="BM35" s="48">
        <v>86</v>
      </c>
      <c r="BN35" s="48">
        <v>171</v>
      </c>
      <c r="BO35" s="48">
        <v>137</v>
      </c>
      <c r="BP35" s="48">
        <v>478</v>
      </c>
      <c r="BQ35" s="48">
        <v>1062</v>
      </c>
      <c r="BR35" s="48">
        <v>15103</v>
      </c>
      <c r="BS35" s="48">
        <v>591</v>
      </c>
      <c r="BT35" s="48">
        <v>867</v>
      </c>
      <c r="BU35" s="48">
        <v>8732</v>
      </c>
      <c r="BV35" s="48">
        <v>4062</v>
      </c>
      <c r="BW35" s="48">
        <v>19</v>
      </c>
      <c r="BX35" s="48">
        <v>4</v>
      </c>
      <c r="BY35" s="48">
        <v>0</v>
      </c>
      <c r="BZ35" s="48">
        <v>1648</v>
      </c>
      <c r="CA35" s="48">
        <v>587</v>
      </c>
      <c r="CB35" s="48">
        <v>0</v>
      </c>
      <c r="CC35" s="48">
        <v>71</v>
      </c>
      <c r="CD35" s="48">
        <v>11</v>
      </c>
      <c r="CE35" s="48">
        <v>5</v>
      </c>
      <c r="CF35" s="48">
        <v>37</v>
      </c>
      <c r="CG35" s="48">
        <v>476</v>
      </c>
      <c r="CH35" s="48">
        <v>851</v>
      </c>
      <c r="CI35" s="48">
        <v>50914</v>
      </c>
      <c r="CJ35" s="48">
        <v>1094</v>
      </c>
      <c r="CK35" s="48">
        <v>84</v>
      </c>
      <c r="CL35" s="48">
        <v>5955</v>
      </c>
      <c r="CM35" s="48">
        <v>215</v>
      </c>
      <c r="CN35" s="48">
        <v>10691</v>
      </c>
      <c r="CO35" s="48">
        <v>1556</v>
      </c>
      <c r="CP35" s="48">
        <v>11264</v>
      </c>
      <c r="CQ35" s="48">
        <v>1370</v>
      </c>
      <c r="CR35" s="48">
        <v>452</v>
      </c>
      <c r="CS35" s="48">
        <v>753</v>
      </c>
      <c r="CT35" s="48">
        <v>467</v>
      </c>
      <c r="CU35" s="48">
        <v>7073</v>
      </c>
      <c r="CV35" s="48">
        <v>7285</v>
      </c>
      <c r="CW35" s="48">
        <v>200</v>
      </c>
      <c r="CX35" s="48">
        <v>123</v>
      </c>
      <c r="CY35" s="48">
        <v>5059</v>
      </c>
      <c r="CZ35" s="48">
        <v>2335</v>
      </c>
      <c r="DA35" s="48">
        <v>381</v>
      </c>
      <c r="DB35" s="48">
        <v>2193</v>
      </c>
      <c r="DC35" s="48">
        <v>2655</v>
      </c>
      <c r="DD35" s="48">
        <v>8805</v>
      </c>
      <c r="DE35" s="48">
        <v>0</v>
      </c>
      <c r="DF35" s="49">
        <v>5107</v>
      </c>
      <c r="DG35" s="50">
        <v>279365</v>
      </c>
      <c r="DH35" s="51">
        <v>38115</v>
      </c>
      <c r="DI35" s="48">
        <v>1112253</v>
      </c>
      <c r="DJ35" s="48">
        <v>0</v>
      </c>
      <c r="DK35" s="48">
        <v>0</v>
      </c>
      <c r="DL35" s="48">
        <v>0</v>
      </c>
      <c r="DM35" s="48">
        <v>0</v>
      </c>
      <c r="DN35" s="48">
        <v>-1313</v>
      </c>
      <c r="DO35" s="48">
        <v>1149055</v>
      </c>
      <c r="DP35" s="48">
        <v>1428420</v>
      </c>
      <c r="DQ35" s="48">
        <v>25911</v>
      </c>
      <c r="DR35" s="48">
        <v>25911</v>
      </c>
      <c r="DS35" s="48">
        <v>1174966</v>
      </c>
      <c r="DT35" s="48">
        <v>1454331</v>
      </c>
      <c r="DU35" s="48">
        <v>-957210</v>
      </c>
      <c r="DV35" s="48">
        <v>-80408</v>
      </c>
      <c r="DW35" s="48">
        <v>-73381</v>
      </c>
      <c r="DX35" s="48">
        <v>-1110999</v>
      </c>
      <c r="DY35" s="49">
        <v>63967</v>
      </c>
      <c r="DZ35" s="50">
        <v>343332</v>
      </c>
      <c r="EC35" s="230">
        <f t="shared" si="0"/>
        <v>3.6393758615334056E-3</v>
      </c>
    </row>
    <row r="36" spans="1:133" x14ac:dyDescent="0.25">
      <c r="A36" s="210">
        <v>32</v>
      </c>
      <c r="B36" s="44" t="s">
        <v>384</v>
      </c>
      <c r="C36" s="45" t="s">
        <v>283</v>
      </c>
      <c r="D36" s="46">
        <v>0</v>
      </c>
      <c r="E36" s="47">
        <v>0</v>
      </c>
      <c r="F36" s="47">
        <v>0</v>
      </c>
      <c r="G36" s="47">
        <v>553</v>
      </c>
      <c r="H36" s="47">
        <v>0</v>
      </c>
      <c r="I36" s="47">
        <v>0</v>
      </c>
      <c r="J36" s="47">
        <v>0</v>
      </c>
      <c r="K36" s="47">
        <v>21908</v>
      </c>
      <c r="L36" s="47">
        <v>76634</v>
      </c>
      <c r="M36" s="47">
        <v>0</v>
      </c>
      <c r="N36" s="47">
        <v>1</v>
      </c>
      <c r="O36" s="47">
        <v>547</v>
      </c>
      <c r="P36" s="47">
        <v>1719</v>
      </c>
      <c r="Q36" s="47">
        <v>141</v>
      </c>
      <c r="R36" s="47">
        <v>26257</v>
      </c>
      <c r="S36" s="47">
        <v>317</v>
      </c>
      <c r="T36" s="47">
        <v>0</v>
      </c>
      <c r="U36" s="47">
        <v>36</v>
      </c>
      <c r="V36" s="47">
        <v>23</v>
      </c>
      <c r="W36" s="47">
        <v>3209</v>
      </c>
      <c r="X36" s="47">
        <v>111</v>
      </c>
      <c r="Y36" s="47">
        <v>3250</v>
      </c>
      <c r="Z36" s="47">
        <v>71</v>
      </c>
      <c r="AA36" s="47">
        <v>0</v>
      </c>
      <c r="AB36" s="47">
        <v>69308</v>
      </c>
      <c r="AC36" s="47">
        <v>52333</v>
      </c>
      <c r="AD36" s="47">
        <v>0</v>
      </c>
      <c r="AE36" s="47">
        <v>0</v>
      </c>
      <c r="AF36" s="47">
        <v>37267</v>
      </c>
      <c r="AG36" s="47">
        <v>2004</v>
      </c>
      <c r="AH36" s="47">
        <v>1</v>
      </c>
      <c r="AI36" s="47">
        <v>55370</v>
      </c>
      <c r="AJ36" s="47">
        <v>66</v>
      </c>
      <c r="AK36" s="47">
        <v>0</v>
      </c>
      <c r="AL36" s="47">
        <v>3410</v>
      </c>
      <c r="AM36" s="47">
        <v>0</v>
      </c>
      <c r="AN36" s="47">
        <v>0</v>
      </c>
      <c r="AO36" s="47">
        <v>0</v>
      </c>
      <c r="AP36" s="47">
        <v>0</v>
      </c>
      <c r="AQ36" s="47">
        <v>0</v>
      </c>
      <c r="AR36" s="47">
        <v>32176</v>
      </c>
      <c r="AS36" s="47">
        <v>1799</v>
      </c>
      <c r="AT36" s="47">
        <v>5684</v>
      </c>
      <c r="AU36" s="47">
        <v>4161</v>
      </c>
      <c r="AV36" s="47">
        <v>2356</v>
      </c>
      <c r="AW36" s="47">
        <v>114488</v>
      </c>
      <c r="AX36" s="47">
        <v>38568</v>
      </c>
      <c r="AY36" s="47">
        <v>50446</v>
      </c>
      <c r="AZ36" s="47">
        <v>1527</v>
      </c>
      <c r="BA36" s="47">
        <v>6170</v>
      </c>
      <c r="BB36" s="47">
        <v>1399</v>
      </c>
      <c r="BC36" s="47">
        <v>38762</v>
      </c>
      <c r="BD36" s="47">
        <v>2462</v>
      </c>
      <c r="BE36" s="47">
        <v>253</v>
      </c>
      <c r="BF36" s="47">
        <v>176126</v>
      </c>
      <c r="BG36" s="47">
        <v>18241</v>
      </c>
      <c r="BH36" s="47">
        <v>571</v>
      </c>
      <c r="BI36" s="47">
        <v>1488</v>
      </c>
      <c r="BJ36" s="48">
        <v>29947</v>
      </c>
      <c r="BK36" s="48">
        <v>31528</v>
      </c>
      <c r="BL36" s="48">
        <v>24</v>
      </c>
      <c r="BM36" s="48">
        <v>106810</v>
      </c>
      <c r="BN36" s="48">
        <v>22272</v>
      </c>
      <c r="BO36" s="48">
        <v>614</v>
      </c>
      <c r="BP36" s="48">
        <v>615</v>
      </c>
      <c r="BQ36" s="48">
        <v>0</v>
      </c>
      <c r="BR36" s="48">
        <v>0</v>
      </c>
      <c r="BS36" s="48">
        <v>6</v>
      </c>
      <c r="BT36" s="48">
        <v>542</v>
      </c>
      <c r="BU36" s="48">
        <v>7271</v>
      </c>
      <c r="BV36" s="48">
        <v>172</v>
      </c>
      <c r="BW36" s="48">
        <v>0</v>
      </c>
      <c r="BX36" s="48">
        <v>0</v>
      </c>
      <c r="BY36" s="48">
        <v>0</v>
      </c>
      <c r="BZ36" s="48">
        <v>17</v>
      </c>
      <c r="CA36" s="48">
        <v>320</v>
      </c>
      <c r="CB36" s="48">
        <v>0</v>
      </c>
      <c r="CC36" s="48">
        <v>285</v>
      </c>
      <c r="CD36" s="48">
        <v>130</v>
      </c>
      <c r="CE36" s="48">
        <v>1</v>
      </c>
      <c r="CF36" s="48">
        <v>0</v>
      </c>
      <c r="CG36" s="48">
        <v>3</v>
      </c>
      <c r="CH36" s="48">
        <v>0</v>
      </c>
      <c r="CI36" s="48">
        <v>0</v>
      </c>
      <c r="CJ36" s="48">
        <v>0</v>
      </c>
      <c r="CK36" s="48">
        <v>0</v>
      </c>
      <c r="CL36" s="48">
        <v>0</v>
      </c>
      <c r="CM36" s="48">
        <v>65</v>
      </c>
      <c r="CN36" s="48">
        <v>3096</v>
      </c>
      <c r="CO36" s="48">
        <v>9381</v>
      </c>
      <c r="CP36" s="48">
        <v>38109</v>
      </c>
      <c r="CQ36" s="48">
        <v>14910</v>
      </c>
      <c r="CR36" s="48">
        <v>7708</v>
      </c>
      <c r="CS36" s="48">
        <v>2403</v>
      </c>
      <c r="CT36" s="48">
        <v>2517</v>
      </c>
      <c r="CU36" s="48">
        <v>1238</v>
      </c>
      <c r="CV36" s="48">
        <v>0</v>
      </c>
      <c r="CW36" s="48">
        <v>213</v>
      </c>
      <c r="CX36" s="48">
        <v>44018</v>
      </c>
      <c r="CY36" s="48">
        <v>423</v>
      </c>
      <c r="CZ36" s="48">
        <v>3840</v>
      </c>
      <c r="DA36" s="48">
        <v>12017</v>
      </c>
      <c r="DB36" s="48">
        <v>582</v>
      </c>
      <c r="DC36" s="48">
        <v>5490</v>
      </c>
      <c r="DD36" s="48">
        <v>466</v>
      </c>
      <c r="DE36" s="48">
        <v>0</v>
      </c>
      <c r="DF36" s="49">
        <v>6042</v>
      </c>
      <c r="DG36" s="50">
        <v>1204288</v>
      </c>
      <c r="DH36" s="51">
        <v>5949</v>
      </c>
      <c r="DI36" s="48">
        <v>18096</v>
      </c>
      <c r="DJ36" s="48">
        <v>0</v>
      </c>
      <c r="DK36" s="48">
        <v>0</v>
      </c>
      <c r="DL36" s="48">
        <v>0</v>
      </c>
      <c r="DM36" s="48">
        <v>0</v>
      </c>
      <c r="DN36" s="48">
        <v>-20360</v>
      </c>
      <c r="DO36" s="48">
        <v>3685</v>
      </c>
      <c r="DP36" s="48">
        <v>1207973</v>
      </c>
      <c r="DQ36" s="48">
        <v>294898</v>
      </c>
      <c r="DR36" s="48">
        <v>294898</v>
      </c>
      <c r="DS36" s="48">
        <v>298583</v>
      </c>
      <c r="DT36" s="48">
        <v>1502871</v>
      </c>
      <c r="DU36" s="48">
        <v>-243697</v>
      </c>
      <c r="DV36" s="48">
        <v>-1572</v>
      </c>
      <c r="DW36" s="48">
        <v>-19565</v>
      </c>
      <c r="DX36" s="48">
        <v>-264834</v>
      </c>
      <c r="DY36" s="49">
        <v>33749</v>
      </c>
      <c r="DZ36" s="50">
        <v>1238037</v>
      </c>
      <c r="EC36" s="230">
        <f t="shared" si="0"/>
        <v>5.9211479393904544E-5</v>
      </c>
    </row>
    <row r="37" spans="1:133" x14ac:dyDescent="0.25">
      <c r="A37" s="210">
        <v>33</v>
      </c>
      <c r="B37" s="44" t="s">
        <v>385</v>
      </c>
      <c r="C37" s="45" t="s">
        <v>284</v>
      </c>
      <c r="D37" s="46">
        <v>0</v>
      </c>
      <c r="E37" s="47">
        <v>0</v>
      </c>
      <c r="F37" s="47">
        <v>0</v>
      </c>
      <c r="G37" s="47">
        <v>58</v>
      </c>
      <c r="H37" s="47">
        <v>0</v>
      </c>
      <c r="I37" s="47">
        <v>142</v>
      </c>
      <c r="J37" s="47">
        <v>57</v>
      </c>
      <c r="K37" s="47">
        <v>0</v>
      </c>
      <c r="L37" s="47">
        <v>0</v>
      </c>
      <c r="M37" s="47">
        <v>0</v>
      </c>
      <c r="N37" s="47">
        <v>0</v>
      </c>
      <c r="O37" s="47">
        <v>0</v>
      </c>
      <c r="P37" s="47">
        <v>0</v>
      </c>
      <c r="Q37" s="47">
        <v>17</v>
      </c>
      <c r="R37" s="47">
        <v>0</v>
      </c>
      <c r="S37" s="47">
        <v>0</v>
      </c>
      <c r="T37" s="47">
        <v>0</v>
      </c>
      <c r="U37" s="47">
        <v>0</v>
      </c>
      <c r="V37" s="47">
        <v>0</v>
      </c>
      <c r="W37" s="47">
        <v>0</v>
      </c>
      <c r="X37" s="47">
        <v>0</v>
      </c>
      <c r="Y37" s="47">
        <v>0</v>
      </c>
      <c r="Z37" s="47">
        <v>0</v>
      </c>
      <c r="AA37" s="47">
        <v>0</v>
      </c>
      <c r="AB37" s="47">
        <v>0</v>
      </c>
      <c r="AC37" s="47">
        <v>104</v>
      </c>
      <c r="AD37" s="47">
        <v>19</v>
      </c>
      <c r="AE37" s="47">
        <v>93</v>
      </c>
      <c r="AF37" s="47">
        <v>0</v>
      </c>
      <c r="AG37" s="47">
        <v>0</v>
      </c>
      <c r="AH37" s="47">
        <v>0</v>
      </c>
      <c r="AI37" s="47">
        <v>0</v>
      </c>
      <c r="AJ37" s="47">
        <v>282430</v>
      </c>
      <c r="AK37" s="47">
        <v>0</v>
      </c>
      <c r="AL37" s="47">
        <v>1825</v>
      </c>
      <c r="AM37" s="47">
        <v>0</v>
      </c>
      <c r="AN37" s="47">
        <v>0</v>
      </c>
      <c r="AO37" s="47">
        <v>167</v>
      </c>
      <c r="AP37" s="47">
        <v>0</v>
      </c>
      <c r="AQ37" s="47">
        <v>0</v>
      </c>
      <c r="AR37" s="47">
        <v>0</v>
      </c>
      <c r="AS37" s="47">
        <v>15</v>
      </c>
      <c r="AT37" s="47">
        <v>517</v>
      </c>
      <c r="AU37" s="47">
        <v>46</v>
      </c>
      <c r="AV37" s="47">
        <v>0</v>
      </c>
      <c r="AW37" s="47">
        <v>0</v>
      </c>
      <c r="AX37" s="47">
        <v>0</v>
      </c>
      <c r="AY37" s="47">
        <v>0</v>
      </c>
      <c r="AZ37" s="47">
        <v>0</v>
      </c>
      <c r="BA37" s="47">
        <v>0</v>
      </c>
      <c r="BB37" s="47">
        <v>0</v>
      </c>
      <c r="BC37" s="47">
        <v>22</v>
      </c>
      <c r="BD37" s="47">
        <v>0</v>
      </c>
      <c r="BE37" s="47">
        <v>0</v>
      </c>
      <c r="BF37" s="47">
        <v>0</v>
      </c>
      <c r="BG37" s="47">
        <v>0</v>
      </c>
      <c r="BH37" s="47">
        <v>0</v>
      </c>
      <c r="BI37" s="47">
        <v>0</v>
      </c>
      <c r="BJ37" s="48">
        <v>10</v>
      </c>
      <c r="BK37" s="48">
        <v>1534</v>
      </c>
      <c r="BL37" s="48">
        <v>0</v>
      </c>
      <c r="BM37" s="48">
        <v>902869</v>
      </c>
      <c r="BN37" s="48">
        <v>400953</v>
      </c>
      <c r="BO37" s="48">
        <v>728523</v>
      </c>
      <c r="BP37" s="48">
        <v>311302</v>
      </c>
      <c r="BQ37" s="48">
        <v>0</v>
      </c>
      <c r="BR37" s="48">
        <v>35</v>
      </c>
      <c r="BS37" s="48">
        <v>0</v>
      </c>
      <c r="BT37" s="48">
        <v>934</v>
      </c>
      <c r="BU37" s="48">
        <v>0</v>
      </c>
      <c r="BV37" s="48">
        <v>0</v>
      </c>
      <c r="BW37" s="48">
        <v>3</v>
      </c>
      <c r="BX37" s="48">
        <v>492</v>
      </c>
      <c r="BY37" s="48">
        <v>5210</v>
      </c>
      <c r="BZ37" s="48">
        <v>0</v>
      </c>
      <c r="CA37" s="48">
        <v>0</v>
      </c>
      <c r="CB37" s="48">
        <v>0</v>
      </c>
      <c r="CC37" s="48">
        <v>0</v>
      </c>
      <c r="CD37" s="48">
        <v>0</v>
      </c>
      <c r="CE37" s="48">
        <v>0</v>
      </c>
      <c r="CF37" s="48">
        <v>0</v>
      </c>
      <c r="CG37" s="48">
        <v>0</v>
      </c>
      <c r="CH37" s="48">
        <v>0</v>
      </c>
      <c r="CI37" s="48">
        <v>0</v>
      </c>
      <c r="CJ37" s="48">
        <v>0</v>
      </c>
      <c r="CK37" s="48">
        <v>0</v>
      </c>
      <c r="CL37" s="48">
        <v>0</v>
      </c>
      <c r="CM37" s="48">
        <v>0</v>
      </c>
      <c r="CN37" s="48">
        <v>184</v>
      </c>
      <c r="CO37" s="48">
        <v>0</v>
      </c>
      <c r="CP37" s="48">
        <v>460</v>
      </c>
      <c r="CQ37" s="48">
        <v>0</v>
      </c>
      <c r="CR37" s="48">
        <v>0</v>
      </c>
      <c r="CS37" s="48">
        <v>0</v>
      </c>
      <c r="CT37" s="48">
        <v>0</v>
      </c>
      <c r="CU37" s="48">
        <v>0</v>
      </c>
      <c r="CV37" s="48">
        <v>0</v>
      </c>
      <c r="CW37" s="48">
        <v>0</v>
      </c>
      <c r="CX37" s="48">
        <v>0</v>
      </c>
      <c r="CY37" s="48">
        <v>0</v>
      </c>
      <c r="CZ37" s="48">
        <v>0</v>
      </c>
      <c r="DA37" s="48">
        <v>0</v>
      </c>
      <c r="DB37" s="48">
        <v>0</v>
      </c>
      <c r="DC37" s="48">
        <v>0</v>
      </c>
      <c r="DD37" s="48">
        <v>0</v>
      </c>
      <c r="DE37" s="48">
        <v>0</v>
      </c>
      <c r="DF37" s="49">
        <v>3250</v>
      </c>
      <c r="DG37" s="50">
        <v>2641271</v>
      </c>
      <c r="DH37" s="51">
        <v>0</v>
      </c>
      <c r="DI37" s="48">
        <v>1525</v>
      </c>
      <c r="DJ37" s="48">
        <v>0</v>
      </c>
      <c r="DK37" s="48">
        <v>0</v>
      </c>
      <c r="DL37" s="48">
        <v>0</v>
      </c>
      <c r="DM37" s="48">
        <v>0</v>
      </c>
      <c r="DN37" s="48">
        <v>-1408</v>
      </c>
      <c r="DO37" s="48">
        <v>117</v>
      </c>
      <c r="DP37" s="48">
        <v>2641388</v>
      </c>
      <c r="DQ37" s="48">
        <v>43630</v>
      </c>
      <c r="DR37" s="48">
        <v>43630</v>
      </c>
      <c r="DS37" s="48">
        <v>43747</v>
      </c>
      <c r="DT37" s="48">
        <v>2685018</v>
      </c>
      <c r="DU37" s="48">
        <v>-16814</v>
      </c>
      <c r="DV37" s="48">
        <v>-91</v>
      </c>
      <c r="DW37" s="48">
        <v>-1352</v>
      </c>
      <c r="DX37" s="48">
        <v>-18257</v>
      </c>
      <c r="DY37" s="49">
        <v>25490</v>
      </c>
      <c r="DZ37" s="50">
        <v>2666761</v>
      </c>
      <c r="EC37" s="230">
        <f t="shared" si="0"/>
        <v>4.9899152340685473E-6</v>
      </c>
    </row>
    <row r="38" spans="1:133" x14ac:dyDescent="0.25">
      <c r="A38" s="210">
        <v>34</v>
      </c>
      <c r="B38" s="44" t="s">
        <v>386</v>
      </c>
      <c r="C38" s="45" t="s">
        <v>285</v>
      </c>
      <c r="D38" s="46">
        <v>697</v>
      </c>
      <c r="E38" s="47">
        <v>0</v>
      </c>
      <c r="F38" s="47">
        <v>0</v>
      </c>
      <c r="G38" s="47">
        <v>0</v>
      </c>
      <c r="H38" s="47">
        <v>0</v>
      </c>
      <c r="I38" s="47">
        <v>0</v>
      </c>
      <c r="J38" s="47">
        <v>0</v>
      </c>
      <c r="K38" s="47">
        <v>0</v>
      </c>
      <c r="L38" s="47">
        <v>1062</v>
      </c>
      <c r="M38" s="47">
        <v>0</v>
      </c>
      <c r="N38" s="47">
        <v>0</v>
      </c>
      <c r="O38" s="47">
        <v>0</v>
      </c>
      <c r="P38" s="47">
        <v>0</v>
      </c>
      <c r="Q38" s="47">
        <v>14</v>
      </c>
      <c r="R38" s="47">
        <v>2808</v>
      </c>
      <c r="S38" s="47">
        <v>0</v>
      </c>
      <c r="T38" s="47">
        <v>0</v>
      </c>
      <c r="U38" s="47">
        <v>0</v>
      </c>
      <c r="V38" s="47">
        <v>0</v>
      </c>
      <c r="W38" s="47">
        <v>445</v>
      </c>
      <c r="X38" s="47">
        <v>0</v>
      </c>
      <c r="Y38" s="47">
        <v>14</v>
      </c>
      <c r="Z38" s="47">
        <v>0</v>
      </c>
      <c r="AA38" s="47">
        <v>0</v>
      </c>
      <c r="AB38" s="47">
        <v>0</v>
      </c>
      <c r="AC38" s="47">
        <v>374</v>
      </c>
      <c r="AD38" s="47">
        <v>0</v>
      </c>
      <c r="AE38" s="47">
        <v>0</v>
      </c>
      <c r="AF38" s="47">
        <v>657</v>
      </c>
      <c r="AG38" s="47">
        <v>0</v>
      </c>
      <c r="AH38" s="47">
        <v>0</v>
      </c>
      <c r="AI38" s="47">
        <v>3</v>
      </c>
      <c r="AJ38" s="47">
        <v>167</v>
      </c>
      <c r="AK38" s="47">
        <v>4162</v>
      </c>
      <c r="AL38" s="47">
        <v>1</v>
      </c>
      <c r="AM38" s="47">
        <v>0</v>
      </c>
      <c r="AN38" s="47">
        <v>0</v>
      </c>
      <c r="AO38" s="47">
        <v>12</v>
      </c>
      <c r="AP38" s="47">
        <v>0</v>
      </c>
      <c r="AQ38" s="47">
        <v>0</v>
      </c>
      <c r="AR38" s="47">
        <v>0</v>
      </c>
      <c r="AS38" s="47">
        <v>3</v>
      </c>
      <c r="AT38" s="47">
        <v>1598</v>
      </c>
      <c r="AU38" s="47">
        <v>356</v>
      </c>
      <c r="AV38" s="47">
        <v>1115</v>
      </c>
      <c r="AW38" s="47">
        <v>3207</v>
      </c>
      <c r="AX38" s="47">
        <v>26765</v>
      </c>
      <c r="AY38" s="47">
        <v>277236</v>
      </c>
      <c r="AZ38" s="47">
        <v>25228</v>
      </c>
      <c r="BA38" s="47">
        <v>66</v>
      </c>
      <c r="BB38" s="47">
        <v>881</v>
      </c>
      <c r="BC38" s="47">
        <v>1668</v>
      </c>
      <c r="BD38" s="47">
        <v>3995</v>
      </c>
      <c r="BE38" s="47">
        <v>0</v>
      </c>
      <c r="BF38" s="47">
        <v>0</v>
      </c>
      <c r="BG38" s="47">
        <v>0</v>
      </c>
      <c r="BH38" s="47">
        <v>3183</v>
      </c>
      <c r="BI38" s="47">
        <v>23</v>
      </c>
      <c r="BJ38" s="48">
        <v>195</v>
      </c>
      <c r="BK38" s="48">
        <v>1048</v>
      </c>
      <c r="BL38" s="48">
        <v>80</v>
      </c>
      <c r="BM38" s="48">
        <v>157854</v>
      </c>
      <c r="BN38" s="48">
        <v>9421</v>
      </c>
      <c r="BO38" s="48">
        <v>3068</v>
      </c>
      <c r="BP38" s="48">
        <v>4526</v>
      </c>
      <c r="BQ38" s="48">
        <v>0</v>
      </c>
      <c r="BR38" s="48">
        <v>0</v>
      </c>
      <c r="BS38" s="48">
        <v>0</v>
      </c>
      <c r="BT38" s="48">
        <v>900</v>
      </c>
      <c r="BU38" s="48">
        <v>5801</v>
      </c>
      <c r="BV38" s="48">
        <v>108</v>
      </c>
      <c r="BW38" s="48">
        <v>0</v>
      </c>
      <c r="BX38" s="48">
        <v>0</v>
      </c>
      <c r="BY38" s="48">
        <v>0</v>
      </c>
      <c r="BZ38" s="48">
        <v>0</v>
      </c>
      <c r="CA38" s="48">
        <v>331</v>
      </c>
      <c r="CB38" s="48">
        <v>0</v>
      </c>
      <c r="CC38" s="48">
        <v>428</v>
      </c>
      <c r="CD38" s="48">
        <v>1</v>
      </c>
      <c r="CE38" s="48">
        <v>10</v>
      </c>
      <c r="CF38" s="48">
        <v>2</v>
      </c>
      <c r="CG38" s="48">
        <v>43</v>
      </c>
      <c r="CH38" s="48">
        <v>0</v>
      </c>
      <c r="CI38" s="48">
        <v>0</v>
      </c>
      <c r="CJ38" s="48">
        <v>0</v>
      </c>
      <c r="CK38" s="48">
        <v>0</v>
      </c>
      <c r="CL38" s="48">
        <v>0</v>
      </c>
      <c r="CM38" s="48">
        <v>0</v>
      </c>
      <c r="CN38" s="48">
        <v>1863</v>
      </c>
      <c r="CO38" s="48">
        <v>2429</v>
      </c>
      <c r="CP38" s="48">
        <v>203</v>
      </c>
      <c r="CQ38" s="48">
        <v>7963</v>
      </c>
      <c r="CR38" s="48">
        <v>448</v>
      </c>
      <c r="CS38" s="48">
        <v>10374</v>
      </c>
      <c r="CT38" s="48">
        <v>7204</v>
      </c>
      <c r="CU38" s="48">
        <v>800</v>
      </c>
      <c r="CV38" s="48">
        <v>1</v>
      </c>
      <c r="CW38" s="48">
        <v>0</v>
      </c>
      <c r="CX38" s="48">
        <v>0</v>
      </c>
      <c r="CY38" s="48">
        <v>185</v>
      </c>
      <c r="CZ38" s="48">
        <v>5360</v>
      </c>
      <c r="DA38" s="48">
        <v>32273</v>
      </c>
      <c r="DB38" s="48">
        <v>0</v>
      </c>
      <c r="DC38" s="48">
        <v>151</v>
      </c>
      <c r="DD38" s="48">
        <v>1364</v>
      </c>
      <c r="DE38" s="48">
        <v>0</v>
      </c>
      <c r="DF38" s="49">
        <v>5412</v>
      </c>
      <c r="DG38" s="50">
        <v>615586</v>
      </c>
      <c r="DH38" s="51">
        <v>2801</v>
      </c>
      <c r="DI38" s="48">
        <v>21998</v>
      </c>
      <c r="DJ38" s="48">
        <v>0</v>
      </c>
      <c r="DK38" s="48">
        <v>0</v>
      </c>
      <c r="DL38" s="48">
        <v>0</v>
      </c>
      <c r="DM38" s="48">
        <v>0</v>
      </c>
      <c r="DN38" s="48">
        <v>680</v>
      </c>
      <c r="DO38" s="48">
        <v>25479</v>
      </c>
      <c r="DP38" s="48">
        <v>641065</v>
      </c>
      <c r="DQ38" s="48">
        <v>166267</v>
      </c>
      <c r="DR38" s="48">
        <v>166267</v>
      </c>
      <c r="DS38" s="48">
        <v>191746</v>
      </c>
      <c r="DT38" s="48">
        <v>807332</v>
      </c>
      <c r="DU38" s="48">
        <v>-127047</v>
      </c>
      <c r="DV38" s="48">
        <v>-1056</v>
      </c>
      <c r="DW38" s="48">
        <v>-10147</v>
      </c>
      <c r="DX38" s="48">
        <v>-138250</v>
      </c>
      <c r="DY38" s="49">
        <v>53496</v>
      </c>
      <c r="DZ38" s="50">
        <v>669082</v>
      </c>
      <c r="EC38" s="230">
        <f t="shared" si="0"/>
        <v>7.1979118241993382E-5</v>
      </c>
    </row>
    <row r="39" spans="1:133" x14ac:dyDescent="0.25">
      <c r="A39" s="210">
        <v>35</v>
      </c>
      <c r="B39" s="44" t="s">
        <v>387</v>
      </c>
      <c r="C39" s="52" t="s">
        <v>286</v>
      </c>
      <c r="D39" s="46">
        <v>18320</v>
      </c>
      <c r="E39" s="47">
        <v>5174</v>
      </c>
      <c r="F39" s="47">
        <v>2389</v>
      </c>
      <c r="G39" s="47">
        <v>33</v>
      </c>
      <c r="H39" s="47">
        <v>77</v>
      </c>
      <c r="I39" s="47">
        <v>229</v>
      </c>
      <c r="J39" s="47">
        <v>0</v>
      </c>
      <c r="K39" s="47">
        <v>4220</v>
      </c>
      <c r="L39" s="47">
        <v>226</v>
      </c>
      <c r="M39" s="47">
        <v>3358</v>
      </c>
      <c r="N39" s="47">
        <v>2</v>
      </c>
      <c r="O39" s="47">
        <v>0</v>
      </c>
      <c r="P39" s="47">
        <v>0</v>
      </c>
      <c r="Q39" s="47">
        <v>353</v>
      </c>
      <c r="R39" s="47">
        <v>1767</v>
      </c>
      <c r="S39" s="47">
        <v>5755</v>
      </c>
      <c r="T39" s="47">
        <v>66</v>
      </c>
      <c r="U39" s="47">
        <v>88</v>
      </c>
      <c r="V39" s="47">
        <v>1640</v>
      </c>
      <c r="W39" s="47">
        <v>36047</v>
      </c>
      <c r="X39" s="47">
        <v>31</v>
      </c>
      <c r="Y39" s="47">
        <v>2950</v>
      </c>
      <c r="Z39" s="47">
        <v>1061</v>
      </c>
      <c r="AA39" s="47">
        <v>58</v>
      </c>
      <c r="AB39" s="47">
        <v>8010</v>
      </c>
      <c r="AC39" s="47">
        <v>3763</v>
      </c>
      <c r="AD39" s="47">
        <v>244</v>
      </c>
      <c r="AE39" s="47">
        <v>4832</v>
      </c>
      <c r="AF39" s="47">
        <v>1395</v>
      </c>
      <c r="AG39" s="47">
        <v>824</v>
      </c>
      <c r="AH39" s="47">
        <v>19</v>
      </c>
      <c r="AI39" s="47">
        <v>18635</v>
      </c>
      <c r="AJ39" s="47">
        <v>39970</v>
      </c>
      <c r="AK39" s="47">
        <v>15966</v>
      </c>
      <c r="AL39" s="47">
        <v>92877</v>
      </c>
      <c r="AM39" s="47">
        <v>100617</v>
      </c>
      <c r="AN39" s="47">
        <v>5714</v>
      </c>
      <c r="AO39" s="47">
        <v>27254</v>
      </c>
      <c r="AP39" s="47">
        <v>0</v>
      </c>
      <c r="AQ39" s="47">
        <v>37447</v>
      </c>
      <c r="AR39" s="47">
        <v>8972</v>
      </c>
      <c r="AS39" s="47">
        <v>13448</v>
      </c>
      <c r="AT39" s="47">
        <v>18415</v>
      </c>
      <c r="AU39" s="47">
        <v>61746</v>
      </c>
      <c r="AV39" s="47">
        <v>69231</v>
      </c>
      <c r="AW39" s="47">
        <v>8828</v>
      </c>
      <c r="AX39" s="47">
        <v>54453</v>
      </c>
      <c r="AY39" s="47">
        <v>20527</v>
      </c>
      <c r="AZ39" s="47">
        <v>38850</v>
      </c>
      <c r="BA39" s="47">
        <v>4315</v>
      </c>
      <c r="BB39" s="47">
        <v>3316</v>
      </c>
      <c r="BC39" s="47">
        <v>21297</v>
      </c>
      <c r="BD39" s="47">
        <v>5736</v>
      </c>
      <c r="BE39" s="47">
        <v>2524</v>
      </c>
      <c r="BF39" s="47">
        <v>26577</v>
      </c>
      <c r="BG39" s="47">
        <v>2638</v>
      </c>
      <c r="BH39" s="47">
        <v>45700</v>
      </c>
      <c r="BI39" s="47">
        <v>3442</v>
      </c>
      <c r="BJ39" s="48">
        <v>3833</v>
      </c>
      <c r="BK39" s="48">
        <v>10828</v>
      </c>
      <c r="BL39" s="48">
        <v>0</v>
      </c>
      <c r="BM39" s="48">
        <v>265526</v>
      </c>
      <c r="BN39" s="48">
        <v>184131</v>
      </c>
      <c r="BO39" s="48">
        <v>68718</v>
      </c>
      <c r="BP39" s="48">
        <v>94559</v>
      </c>
      <c r="BQ39" s="48">
        <v>734</v>
      </c>
      <c r="BR39" s="48">
        <v>295</v>
      </c>
      <c r="BS39" s="48">
        <v>20262</v>
      </c>
      <c r="BT39" s="48">
        <v>0</v>
      </c>
      <c r="BU39" s="48">
        <v>6178</v>
      </c>
      <c r="BV39" s="48">
        <v>67</v>
      </c>
      <c r="BW39" s="48">
        <v>0</v>
      </c>
      <c r="BX39" s="48">
        <v>0</v>
      </c>
      <c r="BY39" s="48">
        <v>0</v>
      </c>
      <c r="BZ39" s="48">
        <v>0</v>
      </c>
      <c r="CA39" s="48">
        <v>0</v>
      </c>
      <c r="CB39" s="48">
        <v>0</v>
      </c>
      <c r="CC39" s="48">
        <v>22</v>
      </c>
      <c r="CD39" s="48">
        <v>0</v>
      </c>
      <c r="CE39" s="48">
        <v>0</v>
      </c>
      <c r="CF39" s="48">
        <v>0</v>
      </c>
      <c r="CG39" s="48">
        <v>5</v>
      </c>
      <c r="CH39" s="48">
        <v>0</v>
      </c>
      <c r="CI39" s="48">
        <v>0</v>
      </c>
      <c r="CJ39" s="48">
        <v>0</v>
      </c>
      <c r="CK39" s="48">
        <v>0</v>
      </c>
      <c r="CL39" s="48">
        <v>0</v>
      </c>
      <c r="CM39" s="48">
        <v>508</v>
      </c>
      <c r="CN39" s="48">
        <v>1927</v>
      </c>
      <c r="CO39" s="48">
        <v>25652</v>
      </c>
      <c r="CP39" s="48">
        <v>3212</v>
      </c>
      <c r="CQ39" s="48">
        <v>1835</v>
      </c>
      <c r="CR39" s="48">
        <v>0</v>
      </c>
      <c r="CS39" s="48">
        <v>0</v>
      </c>
      <c r="CT39" s="48">
        <v>68</v>
      </c>
      <c r="CU39" s="48">
        <v>0</v>
      </c>
      <c r="CV39" s="48">
        <v>0</v>
      </c>
      <c r="CW39" s="48">
        <v>0</v>
      </c>
      <c r="CX39" s="48">
        <v>1936</v>
      </c>
      <c r="CY39" s="48">
        <v>103</v>
      </c>
      <c r="CZ39" s="48">
        <v>201</v>
      </c>
      <c r="DA39" s="48">
        <v>2175</v>
      </c>
      <c r="DB39" s="48">
        <v>203</v>
      </c>
      <c r="DC39" s="48">
        <v>5598</v>
      </c>
      <c r="DD39" s="48">
        <v>4378</v>
      </c>
      <c r="DE39" s="48">
        <v>7297</v>
      </c>
      <c r="DF39" s="49">
        <v>7368</v>
      </c>
      <c r="DG39" s="50">
        <v>1569045</v>
      </c>
      <c r="DH39" s="51">
        <v>3020</v>
      </c>
      <c r="DI39" s="48">
        <v>93849</v>
      </c>
      <c r="DJ39" s="48">
        <v>0</v>
      </c>
      <c r="DK39" s="48">
        <v>0</v>
      </c>
      <c r="DL39" s="48">
        <v>0</v>
      </c>
      <c r="DM39" s="48">
        <v>0</v>
      </c>
      <c r="DN39" s="48">
        <v>-37146</v>
      </c>
      <c r="DO39" s="48">
        <v>59723</v>
      </c>
      <c r="DP39" s="48">
        <v>1628768</v>
      </c>
      <c r="DQ39" s="48">
        <v>426804</v>
      </c>
      <c r="DR39" s="48">
        <v>426804</v>
      </c>
      <c r="DS39" s="48">
        <v>486527</v>
      </c>
      <c r="DT39" s="48">
        <v>2055572</v>
      </c>
      <c r="DU39" s="48">
        <v>-293714</v>
      </c>
      <c r="DV39" s="48">
        <v>-1503</v>
      </c>
      <c r="DW39" s="48">
        <v>-23617</v>
      </c>
      <c r="DX39" s="48">
        <v>-318834</v>
      </c>
      <c r="DY39" s="49">
        <v>167693</v>
      </c>
      <c r="DZ39" s="50">
        <v>1736738</v>
      </c>
      <c r="EC39" s="230">
        <f t="shared" si="0"/>
        <v>3.0708101954236004E-4</v>
      </c>
    </row>
    <row r="40" spans="1:133" x14ac:dyDescent="0.25">
      <c r="A40" s="210">
        <v>36</v>
      </c>
      <c r="B40" s="44" t="s">
        <v>388</v>
      </c>
      <c r="C40" s="45" t="s">
        <v>287</v>
      </c>
      <c r="D40" s="46">
        <v>0</v>
      </c>
      <c r="E40" s="47">
        <v>0</v>
      </c>
      <c r="F40" s="47">
        <v>0</v>
      </c>
      <c r="G40" s="47">
        <v>0</v>
      </c>
      <c r="H40" s="47">
        <v>0</v>
      </c>
      <c r="I40" s="47">
        <v>0</v>
      </c>
      <c r="J40" s="47">
        <v>-1</v>
      </c>
      <c r="K40" s="47">
        <v>0</v>
      </c>
      <c r="L40" s="47">
        <v>0</v>
      </c>
      <c r="M40" s="47">
        <v>0</v>
      </c>
      <c r="N40" s="47">
        <v>0</v>
      </c>
      <c r="O40" s="47">
        <v>0</v>
      </c>
      <c r="P40" s="47">
        <v>0</v>
      </c>
      <c r="Q40" s="47">
        <v>0</v>
      </c>
      <c r="R40" s="47">
        <v>-2</v>
      </c>
      <c r="S40" s="47">
        <v>0</v>
      </c>
      <c r="T40" s="47">
        <v>0</v>
      </c>
      <c r="U40" s="47">
        <v>0</v>
      </c>
      <c r="V40" s="47">
        <v>-1</v>
      </c>
      <c r="W40" s="47">
        <v>137</v>
      </c>
      <c r="X40" s="47">
        <v>0</v>
      </c>
      <c r="Y40" s="47">
        <v>0</v>
      </c>
      <c r="Z40" s="47">
        <v>0</v>
      </c>
      <c r="AA40" s="47">
        <v>0</v>
      </c>
      <c r="AB40" s="47">
        <v>0</v>
      </c>
      <c r="AC40" s="47">
        <v>14</v>
      </c>
      <c r="AD40" s="47">
        <v>0</v>
      </c>
      <c r="AE40" s="47">
        <v>-6</v>
      </c>
      <c r="AF40" s="47">
        <v>-2</v>
      </c>
      <c r="AG40" s="47">
        <v>0</v>
      </c>
      <c r="AH40" s="47">
        <v>0</v>
      </c>
      <c r="AI40" s="47">
        <v>0</v>
      </c>
      <c r="AJ40" s="47">
        <v>-8</v>
      </c>
      <c r="AK40" s="47">
        <v>-3</v>
      </c>
      <c r="AL40" s="47">
        <v>-25</v>
      </c>
      <c r="AM40" s="47">
        <v>3573104</v>
      </c>
      <c r="AN40" s="47">
        <v>5709018</v>
      </c>
      <c r="AO40" s="47">
        <v>273497</v>
      </c>
      <c r="AP40" s="47">
        <v>6646</v>
      </c>
      <c r="AQ40" s="47">
        <v>0</v>
      </c>
      <c r="AR40" s="47">
        <v>24</v>
      </c>
      <c r="AS40" s="47">
        <v>-2030</v>
      </c>
      <c r="AT40" s="47">
        <v>-11904</v>
      </c>
      <c r="AU40" s="47">
        <v>-4532</v>
      </c>
      <c r="AV40" s="47">
        <v>-11010</v>
      </c>
      <c r="AW40" s="47">
        <v>-1607</v>
      </c>
      <c r="AX40" s="47">
        <v>0</v>
      </c>
      <c r="AY40" s="47">
        <v>-25</v>
      </c>
      <c r="AZ40" s="47">
        <v>-1928</v>
      </c>
      <c r="BA40" s="47">
        <v>-1133</v>
      </c>
      <c r="BB40" s="47">
        <v>-5</v>
      </c>
      <c r="BC40" s="47">
        <v>-1275</v>
      </c>
      <c r="BD40" s="47">
        <v>-590</v>
      </c>
      <c r="BE40" s="47">
        <v>-22</v>
      </c>
      <c r="BF40" s="47">
        <v>-1865</v>
      </c>
      <c r="BG40" s="47">
        <v>-2266</v>
      </c>
      <c r="BH40" s="47">
        <v>-4699</v>
      </c>
      <c r="BI40" s="47">
        <v>-6329</v>
      </c>
      <c r="BJ40" s="48">
        <v>-1656</v>
      </c>
      <c r="BK40" s="48">
        <v>-181</v>
      </c>
      <c r="BL40" s="48">
        <v>0</v>
      </c>
      <c r="BM40" s="48">
        <v>0</v>
      </c>
      <c r="BN40" s="48">
        <v>-4574</v>
      </c>
      <c r="BO40" s="48">
        <v>-1129</v>
      </c>
      <c r="BP40" s="48">
        <v>-623</v>
      </c>
      <c r="BQ40" s="48">
        <v>0</v>
      </c>
      <c r="BR40" s="48">
        <v>0</v>
      </c>
      <c r="BS40" s="48">
        <v>0</v>
      </c>
      <c r="BT40" s="48">
        <v>0</v>
      </c>
      <c r="BU40" s="48">
        <v>0</v>
      </c>
      <c r="BV40" s="48">
        <v>0</v>
      </c>
      <c r="BW40" s="48">
        <v>0</v>
      </c>
      <c r="BX40" s="48">
        <v>0</v>
      </c>
      <c r="BY40" s="48">
        <v>0</v>
      </c>
      <c r="BZ40" s="48">
        <v>0</v>
      </c>
      <c r="CA40" s="48">
        <v>0</v>
      </c>
      <c r="CB40" s="48">
        <v>0</v>
      </c>
      <c r="CC40" s="48">
        <v>0</v>
      </c>
      <c r="CD40" s="48">
        <v>0</v>
      </c>
      <c r="CE40" s="48">
        <v>0</v>
      </c>
      <c r="CF40" s="48">
        <v>0</v>
      </c>
      <c r="CG40" s="48">
        <v>0</v>
      </c>
      <c r="CH40" s="48">
        <v>0</v>
      </c>
      <c r="CI40" s="48">
        <v>0</v>
      </c>
      <c r="CJ40" s="48">
        <v>0</v>
      </c>
      <c r="CK40" s="48">
        <v>0</v>
      </c>
      <c r="CL40" s="48">
        <v>0</v>
      </c>
      <c r="CM40" s="48">
        <v>0</v>
      </c>
      <c r="CN40" s="48">
        <v>0</v>
      </c>
      <c r="CO40" s="48">
        <v>0</v>
      </c>
      <c r="CP40" s="48">
        <v>0</v>
      </c>
      <c r="CQ40" s="48">
        <v>0</v>
      </c>
      <c r="CR40" s="48">
        <v>0</v>
      </c>
      <c r="CS40" s="48">
        <v>0</v>
      </c>
      <c r="CT40" s="48">
        <v>0</v>
      </c>
      <c r="CU40" s="48">
        <v>0</v>
      </c>
      <c r="CV40" s="48">
        <v>0</v>
      </c>
      <c r="CW40" s="48">
        <v>0</v>
      </c>
      <c r="CX40" s="48">
        <v>0</v>
      </c>
      <c r="CY40" s="48">
        <v>0</v>
      </c>
      <c r="CZ40" s="48">
        <v>0</v>
      </c>
      <c r="DA40" s="48">
        <v>0</v>
      </c>
      <c r="DB40" s="48">
        <v>0</v>
      </c>
      <c r="DC40" s="48">
        <v>0</v>
      </c>
      <c r="DD40" s="48">
        <v>14</v>
      </c>
      <c r="DE40" s="48">
        <v>0</v>
      </c>
      <c r="DF40" s="49">
        <v>0</v>
      </c>
      <c r="DG40" s="50">
        <v>9503023</v>
      </c>
      <c r="DH40" s="51">
        <v>0</v>
      </c>
      <c r="DI40" s="48">
        <v>-34627</v>
      </c>
      <c r="DJ40" s="48">
        <v>0</v>
      </c>
      <c r="DK40" s="48">
        <v>0</v>
      </c>
      <c r="DL40" s="48">
        <v>-28047</v>
      </c>
      <c r="DM40" s="48">
        <v>-168467</v>
      </c>
      <c r="DN40" s="48">
        <v>-2400</v>
      </c>
      <c r="DO40" s="48">
        <v>-233541</v>
      </c>
      <c r="DP40" s="48">
        <v>9269482</v>
      </c>
      <c r="DQ40" s="48">
        <v>377649</v>
      </c>
      <c r="DR40" s="48">
        <v>377649</v>
      </c>
      <c r="DS40" s="48">
        <v>144108</v>
      </c>
      <c r="DT40" s="48">
        <v>9647131</v>
      </c>
      <c r="DU40" s="48">
        <v>-316641</v>
      </c>
      <c r="DV40" s="48">
        <v>-2303</v>
      </c>
      <c r="DW40" s="48">
        <v>-25516</v>
      </c>
      <c r="DX40" s="48">
        <v>-344460</v>
      </c>
      <c r="DY40" s="49">
        <v>-200352</v>
      </c>
      <c r="DZ40" s="50">
        <v>9302671</v>
      </c>
      <c r="EC40" s="230">
        <f t="shared" si="0"/>
        <v>-1.133021605312076E-4</v>
      </c>
    </row>
    <row r="41" spans="1:133" x14ac:dyDescent="0.25">
      <c r="A41" s="210">
        <v>37</v>
      </c>
      <c r="B41" s="44" t="s">
        <v>389</v>
      </c>
      <c r="C41" s="45" t="s">
        <v>288</v>
      </c>
      <c r="D41" s="46">
        <v>341</v>
      </c>
      <c r="E41" s="47">
        <v>22</v>
      </c>
      <c r="F41" s="47">
        <v>1</v>
      </c>
      <c r="G41" s="47">
        <v>8</v>
      </c>
      <c r="H41" s="47">
        <v>107</v>
      </c>
      <c r="I41" s="47">
        <v>1470</v>
      </c>
      <c r="J41" s="47">
        <v>491</v>
      </c>
      <c r="K41" s="47">
        <v>0</v>
      </c>
      <c r="L41" s="47">
        <v>0</v>
      </c>
      <c r="M41" s="47">
        <v>0</v>
      </c>
      <c r="N41" s="47">
        <v>0</v>
      </c>
      <c r="O41" s="47">
        <v>102</v>
      </c>
      <c r="P41" s="47">
        <v>450</v>
      </c>
      <c r="Q41" s="47">
        <v>1359</v>
      </c>
      <c r="R41" s="47">
        <v>41073</v>
      </c>
      <c r="S41" s="47">
        <v>0</v>
      </c>
      <c r="T41" s="47">
        <v>0</v>
      </c>
      <c r="U41" s="47">
        <v>0</v>
      </c>
      <c r="V41" s="47">
        <v>0</v>
      </c>
      <c r="W41" s="47">
        <v>0</v>
      </c>
      <c r="X41" s="47">
        <v>0</v>
      </c>
      <c r="Y41" s="47">
        <v>0</v>
      </c>
      <c r="Z41" s="47">
        <v>0</v>
      </c>
      <c r="AA41" s="47">
        <v>0</v>
      </c>
      <c r="AB41" s="47">
        <v>0</v>
      </c>
      <c r="AC41" s="47">
        <v>0</v>
      </c>
      <c r="AD41" s="47">
        <v>0</v>
      </c>
      <c r="AE41" s="47">
        <v>0</v>
      </c>
      <c r="AF41" s="47">
        <v>15549</v>
      </c>
      <c r="AG41" s="47">
        <v>11936</v>
      </c>
      <c r="AH41" s="47">
        <v>3</v>
      </c>
      <c r="AI41" s="47">
        <v>0</v>
      </c>
      <c r="AJ41" s="47">
        <v>31880</v>
      </c>
      <c r="AK41" s="47">
        <v>0</v>
      </c>
      <c r="AL41" s="47">
        <v>3536</v>
      </c>
      <c r="AM41" s="47">
        <v>0</v>
      </c>
      <c r="AN41" s="47">
        <v>3298312</v>
      </c>
      <c r="AO41" s="47">
        <v>140872</v>
      </c>
      <c r="AP41" s="47">
        <v>1254996</v>
      </c>
      <c r="AQ41" s="47">
        <v>597</v>
      </c>
      <c r="AR41" s="47">
        <v>6887</v>
      </c>
      <c r="AS41" s="47">
        <v>671404</v>
      </c>
      <c r="AT41" s="47">
        <v>916836</v>
      </c>
      <c r="AU41" s="47">
        <v>644037</v>
      </c>
      <c r="AV41" s="47">
        <v>820814</v>
      </c>
      <c r="AW41" s="47">
        <v>82940</v>
      </c>
      <c r="AX41" s="47">
        <v>4934</v>
      </c>
      <c r="AY41" s="47">
        <v>35707</v>
      </c>
      <c r="AZ41" s="47">
        <v>300144</v>
      </c>
      <c r="BA41" s="47">
        <v>74001</v>
      </c>
      <c r="BB41" s="47">
        <v>8515</v>
      </c>
      <c r="BC41" s="47">
        <v>59668</v>
      </c>
      <c r="BD41" s="47">
        <v>21757</v>
      </c>
      <c r="BE41" s="47">
        <v>5587</v>
      </c>
      <c r="BF41" s="47">
        <v>540755</v>
      </c>
      <c r="BG41" s="47">
        <v>242587</v>
      </c>
      <c r="BH41" s="47">
        <v>528096</v>
      </c>
      <c r="BI41" s="47">
        <v>310714</v>
      </c>
      <c r="BJ41" s="48">
        <v>83388</v>
      </c>
      <c r="BK41" s="48">
        <v>20098</v>
      </c>
      <c r="BL41" s="48">
        <v>0</v>
      </c>
      <c r="BM41" s="48">
        <v>612201</v>
      </c>
      <c r="BN41" s="48">
        <v>158156</v>
      </c>
      <c r="BO41" s="48">
        <v>253064</v>
      </c>
      <c r="BP41" s="48">
        <v>279435</v>
      </c>
      <c r="BQ41" s="48">
        <v>0</v>
      </c>
      <c r="BR41" s="48">
        <v>0</v>
      </c>
      <c r="BS41" s="48">
        <v>10</v>
      </c>
      <c r="BT41" s="48">
        <v>0</v>
      </c>
      <c r="BU41" s="48">
        <v>0</v>
      </c>
      <c r="BV41" s="48">
        <v>0</v>
      </c>
      <c r="BW41" s="48">
        <v>0</v>
      </c>
      <c r="BX41" s="48">
        <v>0</v>
      </c>
      <c r="BY41" s="48">
        <v>0</v>
      </c>
      <c r="BZ41" s="48">
        <v>0</v>
      </c>
      <c r="CA41" s="48">
        <v>0</v>
      </c>
      <c r="CB41" s="48">
        <v>0</v>
      </c>
      <c r="CC41" s="48">
        <v>0</v>
      </c>
      <c r="CD41" s="48">
        <v>0</v>
      </c>
      <c r="CE41" s="48">
        <v>0</v>
      </c>
      <c r="CF41" s="48">
        <v>0</v>
      </c>
      <c r="CG41" s="48">
        <v>13570</v>
      </c>
      <c r="CH41" s="48">
        <v>0</v>
      </c>
      <c r="CI41" s="48">
        <v>0</v>
      </c>
      <c r="CJ41" s="48">
        <v>0</v>
      </c>
      <c r="CK41" s="48">
        <v>0</v>
      </c>
      <c r="CL41" s="48">
        <v>0</v>
      </c>
      <c r="CM41" s="48">
        <v>0</v>
      </c>
      <c r="CN41" s="48">
        <v>115</v>
      </c>
      <c r="CO41" s="48">
        <v>0</v>
      </c>
      <c r="CP41" s="48">
        <v>0</v>
      </c>
      <c r="CQ41" s="48">
        <v>0</v>
      </c>
      <c r="CR41" s="48">
        <v>0</v>
      </c>
      <c r="CS41" s="48">
        <v>0</v>
      </c>
      <c r="CT41" s="48">
        <v>0</v>
      </c>
      <c r="CU41" s="48">
        <v>0</v>
      </c>
      <c r="CV41" s="48">
        <v>0</v>
      </c>
      <c r="CW41" s="48">
        <v>0</v>
      </c>
      <c r="CX41" s="48">
        <v>2923</v>
      </c>
      <c r="CY41" s="48">
        <v>0</v>
      </c>
      <c r="CZ41" s="48">
        <v>0</v>
      </c>
      <c r="DA41" s="48">
        <v>0</v>
      </c>
      <c r="DB41" s="48">
        <v>0</v>
      </c>
      <c r="DC41" s="48">
        <v>0</v>
      </c>
      <c r="DD41" s="48">
        <v>446</v>
      </c>
      <c r="DE41" s="48">
        <v>0</v>
      </c>
      <c r="DF41" s="49">
        <v>16077</v>
      </c>
      <c r="DG41" s="50">
        <v>11517971</v>
      </c>
      <c r="DH41" s="51">
        <v>0</v>
      </c>
      <c r="DI41" s="48">
        <v>0</v>
      </c>
      <c r="DJ41" s="48">
        <v>0</v>
      </c>
      <c r="DK41" s="48">
        <v>0</v>
      </c>
      <c r="DL41" s="48">
        <v>0</v>
      </c>
      <c r="DM41" s="48">
        <v>0</v>
      </c>
      <c r="DN41" s="48">
        <v>-210168</v>
      </c>
      <c r="DO41" s="48">
        <v>-210168</v>
      </c>
      <c r="DP41" s="48">
        <v>11307803</v>
      </c>
      <c r="DQ41" s="48">
        <v>3142381</v>
      </c>
      <c r="DR41" s="48">
        <v>3142381</v>
      </c>
      <c r="DS41" s="48">
        <v>2932213</v>
      </c>
      <c r="DT41" s="48">
        <v>14450184</v>
      </c>
      <c r="DU41" s="48">
        <v>-453221</v>
      </c>
      <c r="DV41" s="48">
        <v>0</v>
      </c>
      <c r="DW41" s="48">
        <v>-36260</v>
      </c>
      <c r="DX41" s="48">
        <v>-489481</v>
      </c>
      <c r="DY41" s="49">
        <v>2442732</v>
      </c>
      <c r="DZ41" s="50">
        <v>13960703</v>
      </c>
      <c r="EC41" s="230">
        <f t="shared" si="0"/>
        <v>0</v>
      </c>
    </row>
    <row r="42" spans="1:133" x14ac:dyDescent="0.25">
      <c r="A42" s="210">
        <v>38</v>
      </c>
      <c r="B42" s="44" t="s">
        <v>390</v>
      </c>
      <c r="C42" s="45" t="s">
        <v>391</v>
      </c>
      <c r="D42" s="46">
        <v>0</v>
      </c>
      <c r="E42" s="47">
        <v>0</v>
      </c>
      <c r="F42" s="47">
        <v>0</v>
      </c>
      <c r="G42" s="47">
        <v>0</v>
      </c>
      <c r="H42" s="47">
        <v>257</v>
      </c>
      <c r="I42" s="47">
        <v>15</v>
      </c>
      <c r="J42" s="47">
        <v>296</v>
      </c>
      <c r="K42" s="47">
        <v>0</v>
      </c>
      <c r="L42" s="47">
        <v>0</v>
      </c>
      <c r="M42" s="47">
        <v>0</v>
      </c>
      <c r="N42" s="47">
        <v>0</v>
      </c>
      <c r="O42" s="47">
        <v>0</v>
      </c>
      <c r="P42" s="47">
        <v>0</v>
      </c>
      <c r="Q42" s="47">
        <v>4</v>
      </c>
      <c r="R42" s="47">
        <v>1153</v>
      </c>
      <c r="S42" s="47">
        <v>0</v>
      </c>
      <c r="T42" s="47">
        <v>0</v>
      </c>
      <c r="U42" s="47">
        <v>0</v>
      </c>
      <c r="V42" s="47">
        <v>0</v>
      </c>
      <c r="W42" s="47">
        <v>0</v>
      </c>
      <c r="X42" s="47">
        <v>0</v>
      </c>
      <c r="Y42" s="47">
        <v>0</v>
      </c>
      <c r="Z42" s="47">
        <v>0</v>
      </c>
      <c r="AA42" s="47">
        <v>0</v>
      </c>
      <c r="AB42" s="47">
        <v>0</v>
      </c>
      <c r="AC42" s="47">
        <v>0</v>
      </c>
      <c r="AD42" s="47">
        <v>0</v>
      </c>
      <c r="AE42" s="47">
        <v>0</v>
      </c>
      <c r="AF42" s="47">
        <v>0</v>
      </c>
      <c r="AG42" s="47">
        <v>0</v>
      </c>
      <c r="AH42" s="47">
        <v>41</v>
      </c>
      <c r="AI42" s="47">
        <v>0</v>
      </c>
      <c r="AJ42" s="47">
        <v>288</v>
      </c>
      <c r="AK42" s="47">
        <v>1494</v>
      </c>
      <c r="AL42" s="47">
        <v>526</v>
      </c>
      <c r="AM42" s="47">
        <v>0</v>
      </c>
      <c r="AN42" s="47">
        <v>0</v>
      </c>
      <c r="AO42" s="47">
        <v>10746</v>
      </c>
      <c r="AP42" s="47">
        <v>0</v>
      </c>
      <c r="AQ42" s="47">
        <v>0</v>
      </c>
      <c r="AR42" s="47">
        <v>0</v>
      </c>
      <c r="AS42" s="47">
        <v>58498</v>
      </c>
      <c r="AT42" s="47">
        <v>41285</v>
      </c>
      <c r="AU42" s="47">
        <v>325570</v>
      </c>
      <c r="AV42" s="47">
        <v>429001</v>
      </c>
      <c r="AW42" s="47">
        <v>34172</v>
      </c>
      <c r="AX42" s="47">
        <v>0</v>
      </c>
      <c r="AY42" s="47">
        <v>2848</v>
      </c>
      <c r="AZ42" s="47">
        <v>86495</v>
      </c>
      <c r="BA42" s="47">
        <v>2685</v>
      </c>
      <c r="BB42" s="47">
        <v>4223</v>
      </c>
      <c r="BC42" s="47">
        <v>4471</v>
      </c>
      <c r="BD42" s="47">
        <v>2499</v>
      </c>
      <c r="BE42" s="47">
        <v>2758</v>
      </c>
      <c r="BF42" s="47">
        <v>6980</v>
      </c>
      <c r="BG42" s="47">
        <v>1922</v>
      </c>
      <c r="BH42" s="47">
        <v>577430</v>
      </c>
      <c r="BI42" s="47">
        <v>67936</v>
      </c>
      <c r="BJ42" s="48">
        <v>54407</v>
      </c>
      <c r="BK42" s="48">
        <v>5506</v>
      </c>
      <c r="BL42" s="48">
        <v>0</v>
      </c>
      <c r="BM42" s="48">
        <v>8230</v>
      </c>
      <c r="BN42" s="48">
        <v>2916</v>
      </c>
      <c r="BO42" s="48">
        <v>14553</v>
      </c>
      <c r="BP42" s="48">
        <v>76432</v>
      </c>
      <c r="BQ42" s="48">
        <v>0</v>
      </c>
      <c r="BR42" s="48">
        <v>0</v>
      </c>
      <c r="BS42" s="48">
        <v>106</v>
      </c>
      <c r="BT42" s="48">
        <v>0</v>
      </c>
      <c r="BU42" s="48">
        <v>0</v>
      </c>
      <c r="BV42" s="48">
        <v>0</v>
      </c>
      <c r="BW42" s="48">
        <v>0</v>
      </c>
      <c r="BX42" s="48">
        <v>0</v>
      </c>
      <c r="BY42" s="48">
        <v>0</v>
      </c>
      <c r="BZ42" s="48">
        <v>0</v>
      </c>
      <c r="CA42" s="48">
        <v>0</v>
      </c>
      <c r="CB42" s="48">
        <v>0</v>
      </c>
      <c r="CC42" s="48">
        <v>14</v>
      </c>
      <c r="CD42" s="48">
        <v>0</v>
      </c>
      <c r="CE42" s="48">
        <v>0</v>
      </c>
      <c r="CF42" s="48">
        <v>0</v>
      </c>
      <c r="CG42" s="48">
        <v>0</v>
      </c>
      <c r="CH42" s="48">
        <v>0</v>
      </c>
      <c r="CI42" s="48">
        <v>0</v>
      </c>
      <c r="CJ42" s="48">
        <v>0</v>
      </c>
      <c r="CK42" s="48">
        <v>0</v>
      </c>
      <c r="CL42" s="48">
        <v>0</v>
      </c>
      <c r="CM42" s="48">
        <v>0</v>
      </c>
      <c r="CN42" s="48">
        <v>117</v>
      </c>
      <c r="CO42" s="48">
        <v>0</v>
      </c>
      <c r="CP42" s="48">
        <v>0</v>
      </c>
      <c r="CQ42" s="48">
        <v>25</v>
      </c>
      <c r="CR42" s="48">
        <v>0</v>
      </c>
      <c r="CS42" s="48">
        <v>73</v>
      </c>
      <c r="CT42" s="48">
        <v>84</v>
      </c>
      <c r="CU42" s="48">
        <v>20</v>
      </c>
      <c r="CV42" s="48">
        <v>0</v>
      </c>
      <c r="CW42" s="48">
        <v>0</v>
      </c>
      <c r="CX42" s="48">
        <v>0</v>
      </c>
      <c r="CY42" s="48">
        <v>0</v>
      </c>
      <c r="CZ42" s="48">
        <v>108</v>
      </c>
      <c r="DA42" s="48">
        <v>675</v>
      </c>
      <c r="DB42" s="48">
        <v>0</v>
      </c>
      <c r="DC42" s="48">
        <v>30</v>
      </c>
      <c r="DD42" s="48">
        <v>145</v>
      </c>
      <c r="DE42" s="48">
        <v>34</v>
      </c>
      <c r="DF42" s="49">
        <v>3937</v>
      </c>
      <c r="DG42" s="50">
        <v>1831005</v>
      </c>
      <c r="DH42" s="51">
        <v>0</v>
      </c>
      <c r="DI42" s="48">
        <v>37</v>
      </c>
      <c r="DJ42" s="48">
        <v>0</v>
      </c>
      <c r="DK42" s="48">
        <v>0</v>
      </c>
      <c r="DL42" s="48">
        <v>0</v>
      </c>
      <c r="DM42" s="48">
        <v>0</v>
      </c>
      <c r="DN42" s="48">
        <v>-24790</v>
      </c>
      <c r="DO42" s="48">
        <v>-24753</v>
      </c>
      <c r="DP42" s="48">
        <v>1806252</v>
      </c>
      <c r="DQ42" s="48">
        <v>44621</v>
      </c>
      <c r="DR42" s="48">
        <v>44621</v>
      </c>
      <c r="DS42" s="48">
        <v>19868</v>
      </c>
      <c r="DT42" s="48">
        <v>1850873</v>
      </c>
      <c r="DU42" s="48">
        <v>-28318</v>
      </c>
      <c r="DV42" s="48">
        <v>-3</v>
      </c>
      <c r="DW42" s="48">
        <v>-2263</v>
      </c>
      <c r="DX42" s="48">
        <v>-30584</v>
      </c>
      <c r="DY42" s="49">
        <v>-10716</v>
      </c>
      <c r="DZ42" s="50">
        <v>1820289</v>
      </c>
      <c r="EC42" s="230">
        <f t="shared" si="0"/>
        <v>1.2106679584297458E-7</v>
      </c>
    </row>
    <row r="43" spans="1:133" x14ac:dyDescent="0.25">
      <c r="A43" s="210">
        <v>39</v>
      </c>
      <c r="B43" s="44" t="s">
        <v>392</v>
      </c>
      <c r="C43" s="45" t="s">
        <v>393</v>
      </c>
      <c r="D43" s="46">
        <v>0</v>
      </c>
      <c r="E43" s="47">
        <v>0</v>
      </c>
      <c r="F43" s="47">
        <v>0</v>
      </c>
      <c r="G43" s="47">
        <v>0</v>
      </c>
      <c r="H43" s="47">
        <v>0</v>
      </c>
      <c r="I43" s="47">
        <v>0</v>
      </c>
      <c r="J43" s="47">
        <v>0</v>
      </c>
      <c r="K43" s="47">
        <v>0</v>
      </c>
      <c r="L43" s="47">
        <v>0</v>
      </c>
      <c r="M43" s="47">
        <v>0</v>
      </c>
      <c r="N43" s="47">
        <v>0</v>
      </c>
      <c r="O43" s="47">
        <v>0</v>
      </c>
      <c r="P43" s="47">
        <v>0</v>
      </c>
      <c r="Q43" s="47">
        <v>104</v>
      </c>
      <c r="R43" s="47">
        <v>71611</v>
      </c>
      <c r="S43" s="47">
        <v>0</v>
      </c>
      <c r="T43" s="47">
        <v>0</v>
      </c>
      <c r="U43" s="47">
        <v>0</v>
      </c>
      <c r="V43" s="47">
        <v>0</v>
      </c>
      <c r="W43" s="47">
        <v>592</v>
      </c>
      <c r="X43" s="47">
        <v>0</v>
      </c>
      <c r="Y43" s="47">
        <v>12</v>
      </c>
      <c r="Z43" s="47">
        <v>0</v>
      </c>
      <c r="AA43" s="47">
        <v>0</v>
      </c>
      <c r="AB43" s="47">
        <v>0</v>
      </c>
      <c r="AC43" s="47">
        <v>183</v>
      </c>
      <c r="AD43" s="47">
        <v>0</v>
      </c>
      <c r="AE43" s="47">
        <v>0</v>
      </c>
      <c r="AF43" s="47">
        <v>652</v>
      </c>
      <c r="AG43" s="47">
        <v>0</v>
      </c>
      <c r="AH43" s="47">
        <v>0</v>
      </c>
      <c r="AI43" s="47">
        <v>51</v>
      </c>
      <c r="AJ43" s="47">
        <v>7784</v>
      </c>
      <c r="AK43" s="47">
        <v>771</v>
      </c>
      <c r="AL43" s="47">
        <v>3630</v>
      </c>
      <c r="AM43" s="47">
        <v>849</v>
      </c>
      <c r="AN43" s="47">
        <v>0</v>
      </c>
      <c r="AO43" s="47">
        <v>1228</v>
      </c>
      <c r="AP43" s="47">
        <v>0</v>
      </c>
      <c r="AQ43" s="47">
        <v>0</v>
      </c>
      <c r="AR43" s="47">
        <v>2893</v>
      </c>
      <c r="AS43" s="47">
        <v>426138</v>
      </c>
      <c r="AT43" s="47">
        <v>550224</v>
      </c>
      <c r="AU43" s="47">
        <v>226907</v>
      </c>
      <c r="AV43" s="47">
        <v>293617</v>
      </c>
      <c r="AW43" s="47">
        <v>38619</v>
      </c>
      <c r="AX43" s="47">
        <v>992</v>
      </c>
      <c r="AY43" s="47">
        <v>31878</v>
      </c>
      <c r="AZ43" s="47">
        <v>88441</v>
      </c>
      <c r="BA43" s="47">
        <v>64528</v>
      </c>
      <c r="BB43" s="47">
        <v>90</v>
      </c>
      <c r="BC43" s="47">
        <v>24762</v>
      </c>
      <c r="BD43" s="47">
        <v>15289</v>
      </c>
      <c r="BE43" s="47">
        <v>1476</v>
      </c>
      <c r="BF43" s="47">
        <v>79528</v>
      </c>
      <c r="BG43" s="47">
        <v>21390</v>
      </c>
      <c r="BH43" s="47">
        <v>232641</v>
      </c>
      <c r="BI43" s="47">
        <v>123121</v>
      </c>
      <c r="BJ43" s="48">
        <v>74357</v>
      </c>
      <c r="BK43" s="48">
        <v>6986</v>
      </c>
      <c r="BL43" s="48">
        <v>0</v>
      </c>
      <c r="BM43" s="48">
        <v>7676</v>
      </c>
      <c r="BN43" s="48">
        <v>7671</v>
      </c>
      <c r="BO43" s="48">
        <v>4885</v>
      </c>
      <c r="BP43" s="48">
        <v>775</v>
      </c>
      <c r="BQ43" s="48">
        <v>0</v>
      </c>
      <c r="BR43" s="48">
        <v>0</v>
      </c>
      <c r="BS43" s="48">
        <v>0</v>
      </c>
      <c r="BT43" s="48">
        <v>0</v>
      </c>
      <c r="BU43" s="48">
        <v>0</v>
      </c>
      <c r="BV43" s="48">
        <v>0</v>
      </c>
      <c r="BW43" s="48">
        <v>0</v>
      </c>
      <c r="BX43" s="48">
        <v>0</v>
      </c>
      <c r="BY43" s="48">
        <v>0</v>
      </c>
      <c r="BZ43" s="48">
        <v>0</v>
      </c>
      <c r="CA43" s="48">
        <v>0</v>
      </c>
      <c r="CB43" s="48">
        <v>0</v>
      </c>
      <c r="CC43" s="48">
        <v>0</v>
      </c>
      <c r="CD43" s="48">
        <v>0</v>
      </c>
      <c r="CE43" s="48">
        <v>0</v>
      </c>
      <c r="CF43" s="48">
        <v>0</v>
      </c>
      <c r="CG43" s="48">
        <v>0</v>
      </c>
      <c r="CH43" s="48">
        <v>0</v>
      </c>
      <c r="CI43" s="48">
        <v>0</v>
      </c>
      <c r="CJ43" s="48">
        <v>0</v>
      </c>
      <c r="CK43" s="48">
        <v>0</v>
      </c>
      <c r="CL43" s="48">
        <v>0</v>
      </c>
      <c r="CM43" s="48">
        <v>0</v>
      </c>
      <c r="CN43" s="48">
        <v>1138</v>
      </c>
      <c r="CO43" s="48">
        <v>0</v>
      </c>
      <c r="CP43" s="48">
        <v>0</v>
      </c>
      <c r="CQ43" s="48">
        <v>0</v>
      </c>
      <c r="CR43" s="48">
        <v>0</v>
      </c>
      <c r="CS43" s="48">
        <v>0</v>
      </c>
      <c r="CT43" s="48">
        <v>0</v>
      </c>
      <c r="CU43" s="48">
        <v>0</v>
      </c>
      <c r="CV43" s="48">
        <v>0</v>
      </c>
      <c r="CW43" s="48">
        <v>0</v>
      </c>
      <c r="CX43" s="48">
        <v>5231</v>
      </c>
      <c r="CY43" s="48">
        <v>0</v>
      </c>
      <c r="CZ43" s="48">
        <v>0</v>
      </c>
      <c r="DA43" s="48">
        <v>0</v>
      </c>
      <c r="DB43" s="48">
        <v>0</v>
      </c>
      <c r="DC43" s="48">
        <v>0</v>
      </c>
      <c r="DD43" s="48">
        <v>0</v>
      </c>
      <c r="DE43" s="48">
        <v>0</v>
      </c>
      <c r="DF43" s="49">
        <v>3050</v>
      </c>
      <c r="DG43" s="50">
        <v>2421770</v>
      </c>
      <c r="DH43" s="51">
        <v>0</v>
      </c>
      <c r="DI43" s="48">
        <v>0</v>
      </c>
      <c r="DJ43" s="48">
        <v>0</v>
      </c>
      <c r="DK43" s="48">
        <v>0</v>
      </c>
      <c r="DL43" s="48">
        <v>0</v>
      </c>
      <c r="DM43" s="48">
        <v>0</v>
      </c>
      <c r="DN43" s="48">
        <v>-1990</v>
      </c>
      <c r="DO43" s="48">
        <v>-1990</v>
      </c>
      <c r="DP43" s="48">
        <v>2419780</v>
      </c>
      <c r="DQ43" s="48">
        <v>19923</v>
      </c>
      <c r="DR43" s="48">
        <v>19923</v>
      </c>
      <c r="DS43" s="48">
        <v>17933</v>
      </c>
      <c r="DT43" s="48">
        <v>2439703</v>
      </c>
      <c r="DU43" s="48">
        <v>-167263</v>
      </c>
      <c r="DV43" s="48">
        <v>0</v>
      </c>
      <c r="DW43" s="48">
        <v>-13381</v>
      </c>
      <c r="DX43" s="48">
        <v>-180644</v>
      </c>
      <c r="DY43" s="49">
        <v>-162711</v>
      </c>
      <c r="DZ43" s="50">
        <v>2259059</v>
      </c>
      <c r="EC43" s="230">
        <f t="shared" si="0"/>
        <v>0</v>
      </c>
    </row>
    <row r="44" spans="1:133" x14ac:dyDescent="0.25">
      <c r="A44" s="210">
        <v>40</v>
      </c>
      <c r="B44" s="44" t="s">
        <v>394</v>
      </c>
      <c r="C44" s="45" t="s">
        <v>289</v>
      </c>
      <c r="D44" s="46">
        <v>0</v>
      </c>
      <c r="E44" s="47">
        <v>0</v>
      </c>
      <c r="F44" s="47">
        <v>0</v>
      </c>
      <c r="G44" s="47">
        <v>0</v>
      </c>
      <c r="H44" s="47">
        <v>0</v>
      </c>
      <c r="I44" s="47">
        <v>0</v>
      </c>
      <c r="J44" s="47">
        <v>0</v>
      </c>
      <c r="K44" s="47">
        <v>0</v>
      </c>
      <c r="L44" s="47">
        <v>0</v>
      </c>
      <c r="M44" s="47">
        <v>0</v>
      </c>
      <c r="N44" s="47">
        <v>0</v>
      </c>
      <c r="O44" s="47">
        <v>5</v>
      </c>
      <c r="P44" s="47">
        <v>0</v>
      </c>
      <c r="Q44" s="47">
        <v>64</v>
      </c>
      <c r="R44" s="47">
        <v>1204</v>
      </c>
      <c r="S44" s="47">
        <v>443</v>
      </c>
      <c r="T44" s="47">
        <v>0</v>
      </c>
      <c r="U44" s="47">
        <v>-2958</v>
      </c>
      <c r="V44" s="47">
        <v>0</v>
      </c>
      <c r="W44" s="47">
        <v>70417</v>
      </c>
      <c r="X44" s="47">
        <v>0</v>
      </c>
      <c r="Y44" s="47">
        <v>8422</v>
      </c>
      <c r="Z44" s="47">
        <v>0</v>
      </c>
      <c r="AA44" s="47">
        <v>0</v>
      </c>
      <c r="AB44" s="47">
        <v>0</v>
      </c>
      <c r="AC44" s="47">
        <v>34475</v>
      </c>
      <c r="AD44" s="47">
        <v>0</v>
      </c>
      <c r="AE44" s="47">
        <v>0</v>
      </c>
      <c r="AF44" s="47">
        <v>6213</v>
      </c>
      <c r="AG44" s="47">
        <v>-54</v>
      </c>
      <c r="AH44" s="47">
        <v>0</v>
      </c>
      <c r="AI44" s="47">
        <v>7637</v>
      </c>
      <c r="AJ44" s="47">
        <v>0</v>
      </c>
      <c r="AK44" s="47">
        <v>21405</v>
      </c>
      <c r="AL44" s="47">
        <v>23633</v>
      </c>
      <c r="AM44" s="47">
        <v>57765</v>
      </c>
      <c r="AN44" s="47">
        <v>153659</v>
      </c>
      <c r="AO44" s="47">
        <v>3939</v>
      </c>
      <c r="AP44" s="47">
        <v>-506</v>
      </c>
      <c r="AQ44" s="47">
        <v>606260</v>
      </c>
      <c r="AR44" s="47">
        <v>2736750</v>
      </c>
      <c r="AS44" s="47">
        <v>-1542</v>
      </c>
      <c r="AT44" s="47">
        <v>151076</v>
      </c>
      <c r="AU44" s="47">
        <v>3319</v>
      </c>
      <c r="AV44" s="47">
        <v>20901</v>
      </c>
      <c r="AW44" s="47">
        <v>88707</v>
      </c>
      <c r="AX44" s="47">
        <v>57941</v>
      </c>
      <c r="AY44" s="47">
        <v>130154</v>
      </c>
      <c r="AZ44" s="47">
        <v>90689</v>
      </c>
      <c r="BA44" s="47">
        <v>3294</v>
      </c>
      <c r="BB44" s="47">
        <v>2161</v>
      </c>
      <c r="BC44" s="47">
        <v>169106</v>
      </c>
      <c r="BD44" s="47">
        <v>7285</v>
      </c>
      <c r="BE44" s="47">
        <v>-110</v>
      </c>
      <c r="BF44" s="47">
        <v>124</v>
      </c>
      <c r="BG44" s="47">
        <v>-4510</v>
      </c>
      <c r="BH44" s="47">
        <v>169622</v>
      </c>
      <c r="BI44" s="47">
        <v>500</v>
      </c>
      <c r="BJ44" s="48">
        <v>1665</v>
      </c>
      <c r="BK44" s="48">
        <v>59117</v>
      </c>
      <c r="BL44" s="48">
        <v>0</v>
      </c>
      <c r="BM44" s="48">
        <v>2366</v>
      </c>
      <c r="BN44" s="48">
        <v>0</v>
      </c>
      <c r="BO44" s="48">
        <v>-44</v>
      </c>
      <c r="BP44" s="48">
        <v>-74</v>
      </c>
      <c r="BQ44" s="48">
        <v>140</v>
      </c>
      <c r="BR44" s="48">
        <v>0</v>
      </c>
      <c r="BS44" s="48">
        <v>84</v>
      </c>
      <c r="BT44" s="48">
        <v>0</v>
      </c>
      <c r="BU44" s="48">
        <v>0</v>
      </c>
      <c r="BV44" s="48">
        <v>0</v>
      </c>
      <c r="BW44" s="48">
        <v>0</v>
      </c>
      <c r="BX44" s="48">
        <v>0</v>
      </c>
      <c r="BY44" s="48">
        <v>0</v>
      </c>
      <c r="BZ44" s="48">
        <v>0</v>
      </c>
      <c r="CA44" s="48">
        <v>0</v>
      </c>
      <c r="CB44" s="48">
        <v>0</v>
      </c>
      <c r="CC44" s="48">
        <v>0</v>
      </c>
      <c r="CD44" s="48">
        <v>0</v>
      </c>
      <c r="CE44" s="48">
        <v>0</v>
      </c>
      <c r="CF44" s="48">
        <v>0</v>
      </c>
      <c r="CG44" s="48">
        <v>0</v>
      </c>
      <c r="CH44" s="48">
        <v>0</v>
      </c>
      <c r="CI44" s="48">
        <v>0</v>
      </c>
      <c r="CJ44" s="48">
        <v>0</v>
      </c>
      <c r="CK44" s="48">
        <v>0</v>
      </c>
      <c r="CL44" s="48">
        <v>0</v>
      </c>
      <c r="CM44" s="48">
        <v>1001</v>
      </c>
      <c r="CN44" s="48">
        <v>154</v>
      </c>
      <c r="CO44" s="48">
        <v>0</v>
      </c>
      <c r="CP44" s="48">
        <v>1372</v>
      </c>
      <c r="CQ44" s="48">
        <v>0</v>
      </c>
      <c r="CR44" s="48">
        <v>0</v>
      </c>
      <c r="CS44" s="48">
        <v>0</v>
      </c>
      <c r="CT44" s="48">
        <v>0</v>
      </c>
      <c r="CU44" s="48">
        <v>0</v>
      </c>
      <c r="CV44" s="48">
        <v>0</v>
      </c>
      <c r="CW44" s="48">
        <v>0</v>
      </c>
      <c r="CX44" s="48">
        <v>0</v>
      </c>
      <c r="CY44" s="48">
        <v>0</v>
      </c>
      <c r="CZ44" s="48">
        <v>0</v>
      </c>
      <c r="DA44" s="48">
        <v>0</v>
      </c>
      <c r="DB44" s="48">
        <v>0</v>
      </c>
      <c r="DC44" s="48">
        <v>0</v>
      </c>
      <c r="DD44" s="48">
        <v>27</v>
      </c>
      <c r="DE44" s="48">
        <v>0</v>
      </c>
      <c r="DF44" s="49">
        <v>7811</v>
      </c>
      <c r="DG44" s="50">
        <v>4691109</v>
      </c>
      <c r="DH44" s="51">
        <v>0</v>
      </c>
      <c r="DI44" s="48">
        <v>161699</v>
      </c>
      <c r="DJ44" s="48">
        <v>0</v>
      </c>
      <c r="DK44" s="48">
        <v>0</v>
      </c>
      <c r="DL44" s="48">
        <v>0</v>
      </c>
      <c r="DM44" s="48">
        <v>-205416</v>
      </c>
      <c r="DN44" s="48">
        <v>-45473</v>
      </c>
      <c r="DO44" s="48">
        <v>-89190</v>
      </c>
      <c r="DP44" s="48">
        <v>4601919</v>
      </c>
      <c r="DQ44" s="48">
        <v>1311109</v>
      </c>
      <c r="DR44" s="48">
        <v>1311109</v>
      </c>
      <c r="DS44" s="48">
        <v>1221919</v>
      </c>
      <c r="DT44" s="48">
        <v>5913028</v>
      </c>
      <c r="DU44" s="48">
        <v>-2249620</v>
      </c>
      <c r="DV44" s="48">
        <v>-1441</v>
      </c>
      <c r="DW44" s="48">
        <v>-180085</v>
      </c>
      <c r="DX44" s="48">
        <v>-2431146</v>
      </c>
      <c r="DY44" s="49">
        <v>-1209227</v>
      </c>
      <c r="DZ44" s="50">
        <v>3481882</v>
      </c>
      <c r="EC44" s="230">
        <f t="shared" si="0"/>
        <v>5.290913465138689E-4</v>
      </c>
    </row>
    <row r="45" spans="1:133" x14ac:dyDescent="0.25">
      <c r="A45" s="210">
        <v>41</v>
      </c>
      <c r="B45" s="53" t="s">
        <v>395</v>
      </c>
      <c r="C45" s="45" t="s">
        <v>290</v>
      </c>
      <c r="D45" s="46">
        <v>0</v>
      </c>
      <c r="E45" s="47">
        <v>0</v>
      </c>
      <c r="F45" s="47">
        <v>0</v>
      </c>
      <c r="G45" s="47">
        <v>0</v>
      </c>
      <c r="H45" s="47">
        <v>0</v>
      </c>
      <c r="I45" s="47">
        <v>396</v>
      </c>
      <c r="J45" s="47">
        <v>187</v>
      </c>
      <c r="K45" s="47">
        <v>40676</v>
      </c>
      <c r="L45" s="47">
        <v>14408</v>
      </c>
      <c r="M45" s="47">
        <v>0</v>
      </c>
      <c r="N45" s="47">
        <v>354</v>
      </c>
      <c r="O45" s="47">
        <v>24</v>
      </c>
      <c r="P45" s="47">
        <v>0</v>
      </c>
      <c r="Q45" s="47">
        <v>2515</v>
      </c>
      <c r="R45" s="47">
        <v>23832</v>
      </c>
      <c r="S45" s="47">
        <v>8</v>
      </c>
      <c r="T45" s="47">
        <v>2190</v>
      </c>
      <c r="U45" s="47">
        <v>12554</v>
      </c>
      <c r="V45" s="47">
        <v>0</v>
      </c>
      <c r="W45" s="47">
        <v>1616</v>
      </c>
      <c r="X45" s="47">
        <v>0</v>
      </c>
      <c r="Y45" s="47">
        <v>10</v>
      </c>
      <c r="Z45" s="47">
        <v>0</v>
      </c>
      <c r="AA45" s="47">
        <v>0</v>
      </c>
      <c r="AB45" s="47">
        <v>7644</v>
      </c>
      <c r="AC45" s="47">
        <v>15051</v>
      </c>
      <c r="AD45" s="47">
        <v>193</v>
      </c>
      <c r="AE45" s="47">
        <v>2</v>
      </c>
      <c r="AF45" s="47">
        <v>20477</v>
      </c>
      <c r="AG45" s="47">
        <v>6411</v>
      </c>
      <c r="AH45" s="47">
        <v>381</v>
      </c>
      <c r="AI45" s="47">
        <v>918</v>
      </c>
      <c r="AJ45" s="47">
        <v>605</v>
      </c>
      <c r="AK45" s="47">
        <v>958</v>
      </c>
      <c r="AL45" s="47">
        <v>5982</v>
      </c>
      <c r="AM45" s="47">
        <v>0</v>
      </c>
      <c r="AN45" s="47">
        <v>16003</v>
      </c>
      <c r="AO45" s="47">
        <v>226</v>
      </c>
      <c r="AP45" s="47">
        <v>0</v>
      </c>
      <c r="AQ45" s="47">
        <v>3317</v>
      </c>
      <c r="AR45" s="47">
        <v>212539</v>
      </c>
      <c r="AS45" s="47">
        <v>315497</v>
      </c>
      <c r="AT45" s="47">
        <v>302382</v>
      </c>
      <c r="AU45" s="47">
        <v>387542</v>
      </c>
      <c r="AV45" s="47">
        <v>302686</v>
      </c>
      <c r="AW45" s="47">
        <v>164706</v>
      </c>
      <c r="AX45" s="47">
        <v>76502</v>
      </c>
      <c r="AY45" s="47">
        <v>354378</v>
      </c>
      <c r="AZ45" s="47">
        <v>485507</v>
      </c>
      <c r="BA45" s="47">
        <v>124175</v>
      </c>
      <c r="BB45" s="47">
        <v>46079</v>
      </c>
      <c r="BC45" s="47">
        <v>116745</v>
      </c>
      <c r="BD45" s="47">
        <v>177447</v>
      </c>
      <c r="BE45" s="47">
        <v>37174</v>
      </c>
      <c r="BF45" s="47">
        <v>98436</v>
      </c>
      <c r="BG45" s="47">
        <v>44791</v>
      </c>
      <c r="BH45" s="47">
        <v>892269</v>
      </c>
      <c r="BI45" s="47">
        <v>52163</v>
      </c>
      <c r="BJ45" s="48">
        <v>64560</v>
      </c>
      <c r="BK45" s="48">
        <v>54491</v>
      </c>
      <c r="BL45" s="48">
        <v>0</v>
      </c>
      <c r="BM45" s="48">
        <v>205882</v>
      </c>
      <c r="BN45" s="48">
        <v>102889</v>
      </c>
      <c r="BO45" s="48">
        <v>48186</v>
      </c>
      <c r="BP45" s="48">
        <v>188060</v>
      </c>
      <c r="BQ45" s="48">
        <v>6474</v>
      </c>
      <c r="BR45" s="48">
        <v>0</v>
      </c>
      <c r="BS45" s="48">
        <v>1078</v>
      </c>
      <c r="BT45" s="48">
        <v>18</v>
      </c>
      <c r="BU45" s="48">
        <v>1263</v>
      </c>
      <c r="BV45" s="48">
        <v>0</v>
      </c>
      <c r="BW45" s="48">
        <v>0</v>
      </c>
      <c r="BX45" s="48">
        <v>0</v>
      </c>
      <c r="BY45" s="48">
        <v>0</v>
      </c>
      <c r="BZ45" s="48">
        <v>0</v>
      </c>
      <c r="CA45" s="48">
        <v>0</v>
      </c>
      <c r="CB45" s="48">
        <v>0</v>
      </c>
      <c r="CC45" s="48">
        <v>522</v>
      </c>
      <c r="CD45" s="48">
        <v>0</v>
      </c>
      <c r="CE45" s="48">
        <v>0</v>
      </c>
      <c r="CF45" s="48">
        <v>0</v>
      </c>
      <c r="CG45" s="48">
        <v>204</v>
      </c>
      <c r="CH45" s="48">
        <v>0</v>
      </c>
      <c r="CI45" s="48">
        <v>0</v>
      </c>
      <c r="CJ45" s="48">
        <v>0</v>
      </c>
      <c r="CK45" s="48">
        <v>0</v>
      </c>
      <c r="CL45" s="48">
        <v>0</v>
      </c>
      <c r="CM45" s="48">
        <v>2489</v>
      </c>
      <c r="CN45" s="48">
        <v>7932</v>
      </c>
      <c r="CO45" s="48">
        <v>0</v>
      </c>
      <c r="CP45" s="48">
        <v>2632</v>
      </c>
      <c r="CQ45" s="48">
        <v>78601</v>
      </c>
      <c r="CR45" s="48">
        <v>0</v>
      </c>
      <c r="CS45" s="48">
        <v>1359</v>
      </c>
      <c r="CT45" s="48">
        <v>3707</v>
      </c>
      <c r="CU45" s="48">
        <v>971</v>
      </c>
      <c r="CV45" s="48">
        <v>0</v>
      </c>
      <c r="CW45" s="48">
        <v>0</v>
      </c>
      <c r="CX45" s="48">
        <v>23949</v>
      </c>
      <c r="CY45" s="48">
        <v>1868</v>
      </c>
      <c r="CZ45" s="48">
        <v>3282</v>
      </c>
      <c r="DA45" s="48">
        <v>9187</v>
      </c>
      <c r="DB45" s="48">
        <v>3450</v>
      </c>
      <c r="DC45" s="48">
        <v>0</v>
      </c>
      <c r="DD45" s="48">
        <v>2506</v>
      </c>
      <c r="DE45" s="48">
        <v>1379</v>
      </c>
      <c r="DF45" s="49">
        <v>10054</v>
      </c>
      <c r="DG45" s="50">
        <v>5194949</v>
      </c>
      <c r="DH45" s="51">
        <v>1312</v>
      </c>
      <c r="DI45" s="48">
        <v>7258</v>
      </c>
      <c r="DJ45" s="48">
        <v>0</v>
      </c>
      <c r="DK45" s="48">
        <v>0</v>
      </c>
      <c r="DL45" s="48">
        <v>0</v>
      </c>
      <c r="DM45" s="48">
        <v>336808</v>
      </c>
      <c r="DN45" s="48">
        <v>-75946</v>
      </c>
      <c r="DO45" s="48">
        <v>269432</v>
      </c>
      <c r="DP45" s="48">
        <v>5464381</v>
      </c>
      <c r="DQ45" s="48">
        <v>1082952</v>
      </c>
      <c r="DR45" s="48">
        <v>1082952</v>
      </c>
      <c r="DS45" s="48">
        <v>1352384</v>
      </c>
      <c r="DT45" s="48">
        <v>6547333</v>
      </c>
      <c r="DU45" s="48">
        <v>-1125440</v>
      </c>
      <c r="DV45" s="48">
        <v>-6580</v>
      </c>
      <c r="DW45" s="48">
        <v>-90560</v>
      </c>
      <c r="DX45" s="48">
        <v>-1222580</v>
      </c>
      <c r="DY45" s="49">
        <v>129804</v>
      </c>
      <c r="DZ45" s="50">
        <v>5324753</v>
      </c>
      <c r="EC45" s="230">
        <f t="shared" si="0"/>
        <v>2.3748724438602961E-5</v>
      </c>
    </row>
    <row r="46" spans="1:133" x14ac:dyDescent="0.25">
      <c r="A46" s="210">
        <v>42</v>
      </c>
      <c r="B46" s="53" t="s">
        <v>396</v>
      </c>
      <c r="C46" s="45" t="s">
        <v>397</v>
      </c>
      <c r="D46" s="46">
        <v>0</v>
      </c>
      <c r="E46" s="47">
        <v>0</v>
      </c>
      <c r="F46" s="47">
        <v>0</v>
      </c>
      <c r="G46" s="47">
        <v>30</v>
      </c>
      <c r="H46" s="47">
        <v>311</v>
      </c>
      <c r="I46" s="47">
        <v>158</v>
      </c>
      <c r="J46" s="47">
        <v>0</v>
      </c>
      <c r="K46" s="47">
        <v>0</v>
      </c>
      <c r="L46" s="47">
        <v>0</v>
      </c>
      <c r="M46" s="47">
        <v>0</v>
      </c>
      <c r="N46" s="47">
        <v>0</v>
      </c>
      <c r="O46" s="47">
        <v>0</v>
      </c>
      <c r="P46" s="47">
        <v>0</v>
      </c>
      <c r="Q46" s="47">
        <v>135</v>
      </c>
      <c r="R46" s="47">
        <v>2409</v>
      </c>
      <c r="S46" s="47">
        <v>0</v>
      </c>
      <c r="T46" s="47">
        <v>0</v>
      </c>
      <c r="U46" s="47">
        <v>0</v>
      </c>
      <c r="V46" s="47">
        <v>0</v>
      </c>
      <c r="W46" s="47">
        <v>0</v>
      </c>
      <c r="X46" s="47">
        <v>0</v>
      </c>
      <c r="Y46" s="47">
        <v>0</v>
      </c>
      <c r="Z46" s="47">
        <v>0</v>
      </c>
      <c r="AA46" s="47">
        <v>0</v>
      </c>
      <c r="AB46" s="47">
        <v>0</v>
      </c>
      <c r="AC46" s="47">
        <v>0</v>
      </c>
      <c r="AD46" s="47">
        <v>0</v>
      </c>
      <c r="AE46" s="47">
        <v>0</v>
      </c>
      <c r="AF46" s="47">
        <v>0</v>
      </c>
      <c r="AG46" s="47">
        <v>0</v>
      </c>
      <c r="AH46" s="47">
        <v>0</v>
      </c>
      <c r="AI46" s="47">
        <v>0</v>
      </c>
      <c r="AJ46" s="47">
        <v>419</v>
      </c>
      <c r="AK46" s="47">
        <v>0</v>
      </c>
      <c r="AL46" s="47">
        <v>0</v>
      </c>
      <c r="AM46" s="47">
        <v>0</v>
      </c>
      <c r="AN46" s="47">
        <v>0</v>
      </c>
      <c r="AO46" s="47">
        <v>60</v>
      </c>
      <c r="AP46" s="47">
        <v>0</v>
      </c>
      <c r="AQ46" s="47">
        <v>0</v>
      </c>
      <c r="AR46" s="47">
        <v>0</v>
      </c>
      <c r="AS46" s="47">
        <v>77449</v>
      </c>
      <c r="AT46" s="47">
        <v>9271</v>
      </c>
      <c r="AU46" s="47">
        <v>4166</v>
      </c>
      <c r="AV46" s="47">
        <v>1804</v>
      </c>
      <c r="AW46" s="47">
        <v>0</v>
      </c>
      <c r="AX46" s="47">
        <v>0</v>
      </c>
      <c r="AY46" s="47">
        <v>293</v>
      </c>
      <c r="AZ46" s="47">
        <v>0</v>
      </c>
      <c r="BA46" s="47">
        <v>0</v>
      </c>
      <c r="BB46" s="47">
        <v>0</v>
      </c>
      <c r="BC46" s="47">
        <v>0</v>
      </c>
      <c r="BD46" s="47">
        <v>371</v>
      </c>
      <c r="BE46" s="47">
        <v>0</v>
      </c>
      <c r="BF46" s="47">
        <v>0</v>
      </c>
      <c r="BG46" s="47">
        <v>0</v>
      </c>
      <c r="BH46" s="47">
        <v>0</v>
      </c>
      <c r="BI46" s="47">
        <v>20140</v>
      </c>
      <c r="BJ46" s="48">
        <v>13557</v>
      </c>
      <c r="BK46" s="48">
        <v>26342</v>
      </c>
      <c r="BL46" s="48">
        <v>0</v>
      </c>
      <c r="BM46" s="48">
        <v>2338495</v>
      </c>
      <c r="BN46" s="48">
        <v>1101367</v>
      </c>
      <c r="BO46" s="48">
        <v>368255</v>
      </c>
      <c r="BP46" s="48">
        <v>489977</v>
      </c>
      <c r="BQ46" s="48">
        <v>0</v>
      </c>
      <c r="BR46" s="48">
        <v>0</v>
      </c>
      <c r="BS46" s="48">
        <v>0</v>
      </c>
      <c r="BT46" s="48">
        <v>0</v>
      </c>
      <c r="BU46" s="48">
        <v>0</v>
      </c>
      <c r="BV46" s="48">
        <v>0</v>
      </c>
      <c r="BW46" s="48">
        <v>0</v>
      </c>
      <c r="BX46" s="48">
        <v>1322</v>
      </c>
      <c r="BY46" s="48">
        <v>343</v>
      </c>
      <c r="BZ46" s="48">
        <v>224</v>
      </c>
      <c r="CA46" s="48">
        <v>0</v>
      </c>
      <c r="CB46" s="48">
        <v>0</v>
      </c>
      <c r="CC46" s="48">
        <v>1958</v>
      </c>
      <c r="CD46" s="48">
        <v>0</v>
      </c>
      <c r="CE46" s="48">
        <v>0</v>
      </c>
      <c r="CF46" s="48">
        <v>0</v>
      </c>
      <c r="CG46" s="48">
        <v>51</v>
      </c>
      <c r="CH46" s="48">
        <v>0</v>
      </c>
      <c r="CI46" s="48">
        <v>0</v>
      </c>
      <c r="CJ46" s="48">
        <v>0</v>
      </c>
      <c r="CK46" s="48">
        <v>0</v>
      </c>
      <c r="CL46" s="48">
        <v>0</v>
      </c>
      <c r="CM46" s="48">
        <v>0</v>
      </c>
      <c r="CN46" s="48">
        <v>123</v>
      </c>
      <c r="CO46" s="48">
        <v>0</v>
      </c>
      <c r="CP46" s="48">
        <v>0</v>
      </c>
      <c r="CQ46" s="48">
        <v>0</v>
      </c>
      <c r="CR46" s="48">
        <v>0</v>
      </c>
      <c r="CS46" s="48">
        <v>0</v>
      </c>
      <c r="CT46" s="48">
        <v>0</v>
      </c>
      <c r="CU46" s="48">
        <v>0</v>
      </c>
      <c r="CV46" s="48">
        <v>1056</v>
      </c>
      <c r="CW46" s="48">
        <v>0</v>
      </c>
      <c r="CX46" s="48">
        <v>1876</v>
      </c>
      <c r="CY46" s="48">
        <v>0</v>
      </c>
      <c r="CZ46" s="48">
        <v>0</v>
      </c>
      <c r="DA46" s="48">
        <v>0</v>
      </c>
      <c r="DB46" s="48">
        <v>0</v>
      </c>
      <c r="DC46" s="48">
        <v>0</v>
      </c>
      <c r="DD46" s="48">
        <v>0</v>
      </c>
      <c r="DE46" s="48">
        <v>0</v>
      </c>
      <c r="DF46" s="49">
        <v>2229</v>
      </c>
      <c r="DG46" s="50">
        <v>4464191</v>
      </c>
      <c r="DH46" s="51">
        <v>0</v>
      </c>
      <c r="DI46" s="48">
        <v>28739</v>
      </c>
      <c r="DJ46" s="48">
        <v>638</v>
      </c>
      <c r="DK46" s="48">
        <v>0</v>
      </c>
      <c r="DL46" s="48">
        <v>332</v>
      </c>
      <c r="DM46" s="48">
        <v>33949</v>
      </c>
      <c r="DN46" s="48">
        <v>25703</v>
      </c>
      <c r="DO46" s="48">
        <v>89361</v>
      </c>
      <c r="DP46" s="48">
        <v>4553552</v>
      </c>
      <c r="DQ46" s="48">
        <v>44532</v>
      </c>
      <c r="DR46" s="48">
        <v>44532</v>
      </c>
      <c r="DS46" s="48">
        <v>133893</v>
      </c>
      <c r="DT46" s="48">
        <v>4598084</v>
      </c>
      <c r="DU46" s="48">
        <v>-342347</v>
      </c>
      <c r="DV46" s="48">
        <v>-1352</v>
      </c>
      <c r="DW46" s="48">
        <v>-27496</v>
      </c>
      <c r="DX46" s="48">
        <v>-371195</v>
      </c>
      <c r="DY46" s="49">
        <v>-237302</v>
      </c>
      <c r="DZ46" s="50">
        <v>4226889</v>
      </c>
      <c r="EC46" s="230">
        <f t="shared" si="0"/>
        <v>9.403617961435802E-5</v>
      </c>
    </row>
    <row r="47" spans="1:133" x14ac:dyDescent="0.25">
      <c r="A47" s="210">
        <v>43</v>
      </c>
      <c r="B47" s="53" t="s">
        <v>398</v>
      </c>
      <c r="C47" s="45" t="s">
        <v>291</v>
      </c>
      <c r="D47" s="46">
        <v>9950</v>
      </c>
      <c r="E47" s="47">
        <v>3790</v>
      </c>
      <c r="F47" s="47">
        <v>60</v>
      </c>
      <c r="G47" s="47">
        <v>490</v>
      </c>
      <c r="H47" s="47">
        <v>2109</v>
      </c>
      <c r="I47" s="47">
        <v>4429</v>
      </c>
      <c r="J47" s="47">
        <v>12717</v>
      </c>
      <c r="K47" s="47">
        <v>107713</v>
      </c>
      <c r="L47" s="47">
        <v>354714</v>
      </c>
      <c r="M47" s="47">
        <v>1958</v>
      </c>
      <c r="N47" s="47">
        <v>155</v>
      </c>
      <c r="O47" s="47">
        <v>239</v>
      </c>
      <c r="P47" s="47">
        <v>8379</v>
      </c>
      <c r="Q47" s="47">
        <v>22197</v>
      </c>
      <c r="R47" s="47">
        <v>109283</v>
      </c>
      <c r="S47" s="47">
        <v>7138</v>
      </c>
      <c r="T47" s="47">
        <v>4765</v>
      </c>
      <c r="U47" s="47">
        <v>2933</v>
      </c>
      <c r="V47" s="47">
        <v>10</v>
      </c>
      <c r="W47" s="47">
        <v>25436</v>
      </c>
      <c r="X47" s="47">
        <v>487</v>
      </c>
      <c r="Y47" s="47">
        <v>23392</v>
      </c>
      <c r="Z47" s="47">
        <v>4118</v>
      </c>
      <c r="AA47" s="47">
        <v>377</v>
      </c>
      <c r="AB47" s="47">
        <v>93035</v>
      </c>
      <c r="AC47" s="47">
        <v>98175</v>
      </c>
      <c r="AD47" s="47">
        <v>6383</v>
      </c>
      <c r="AE47" s="47">
        <v>1667</v>
      </c>
      <c r="AF47" s="47">
        <v>20293</v>
      </c>
      <c r="AG47" s="47">
        <v>75634</v>
      </c>
      <c r="AH47" s="47">
        <v>4050</v>
      </c>
      <c r="AI47" s="47">
        <v>11731</v>
      </c>
      <c r="AJ47" s="47">
        <v>23560</v>
      </c>
      <c r="AK47" s="47">
        <v>12724</v>
      </c>
      <c r="AL47" s="47">
        <v>17058</v>
      </c>
      <c r="AM47" s="47">
        <v>1037</v>
      </c>
      <c r="AN47" s="47">
        <v>1547</v>
      </c>
      <c r="AO47" s="47">
        <v>20292</v>
      </c>
      <c r="AP47" s="47">
        <v>337</v>
      </c>
      <c r="AQ47" s="47">
        <v>2888</v>
      </c>
      <c r="AR47" s="47">
        <v>12013</v>
      </c>
      <c r="AS47" s="47">
        <v>217572</v>
      </c>
      <c r="AT47" s="47">
        <v>520789</v>
      </c>
      <c r="AU47" s="47">
        <v>367636</v>
      </c>
      <c r="AV47" s="47">
        <v>538842</v>
      </c>
      <c r="AW47" s="47">
        <v>268124</v>
      </c>
      <c r="AX47" s="47">
        <v>77298</v>
      </c>
      <c r="AY47" s="47">
        <v>199728</v>
      </c>
      <c r="AZ47" s="47">
        <v>265981</v>
      </c>
      <c r="BA47" s="47">
        <v>74833</v>
      </c>
      <c r="BB47" s="47">
        <v>41917</v>
      </c>
      <c r="BC47" s="47">
        <v>54901</v>
      </c>
      <c r="BD47" s="47">
        <v>94948</v>
      </c>
      <c r="BE47" s="47">
        <v>50916</v>
      </c>
      <c r="BF47" s="47">
        <v>60073</v>
      </c>
      <c r="BG47" s="47">
        <v>32647</v>
      </c>
      <c r="BH47" s="47">
        <v>295197</v>
      </c>
      <c r="BI47" s="47">
        <v>98985</v>
      </c>
      <c r="BJ47" s="48">
        <v>28758</v>
      </c>
      <c r="BK47" s="48">
        <v>78424</v>
      </c>
      <c r="BL47" s="48">
        <v>165</v>
      </c>
      <c r="BM47" s="48">
        <v>561687</v>
      </c>
      <c r="BN47" s="48">
        <v>829678</v>
      </c>
      <c r="BO47" s="48">
        <v>92453</v>
      </c>
      <c r="BP47" s="48">
        <v>50360</v>
      </c>
      <c r="BQ47" s="48">
        <v>6376</v>
      </c>
      <c r="BR47" s="48">
        <v>5466</v>
      </c>
      <c r="BS47" s="48">
        <v>3626</v>
      </c>
      <c r="BT47" s="48">
        <v>745</v>
      </c>
      <c r="BU47" s="48">
        <v>276780</v>
      </c>
      <c r="BV47" s="48">
        <v>4061</v>
      </c>
      <c r="BW47" s="48">
        <v>643</v>
      </c>
      <c r="BX47" s="48">
        <v>3891</v>
      </c>
      <c r="BY47" s="48">
        <v>19151</v>
      </c>
      <c r="BZ47" s="48">
        <v>1923</v>
      </c>
      <c r="CA47" s="48">
        <v>20751</v>
      </c>
      <c r="CB47" s="48">
        <v>0</v>
      </c>
      <c r="CC47" s="48">
        <v>7701</v>
      </c>
      <c r="CD47" s="48">
        <v>250</v>
      </c>
      <c r="CE47" s="48">
        <v>934</v>
      </c>
      <c r="CF47" s="48">
        <v>5465</v>
      </c>
      <c r="CG47" s="48">
        <v>30975</v>
      </c>
      <c r="CH47" s="48">
        <v>45</v>
      </c>
      <c r="CI47" s="48">
        <v>10235</v>
      </c>
      <c r="CJ47" s="48">
        <v>282</v>
      </c>
      <c r="CK47" s="48">
        <v>4042</v>
      </c>
      <c r="CL47" s="48">
        <v>1283</v>
      </c>
      <c r="CM47" s="48">
        <v>2812</v>
      </c>
      <c r="CN47" s="48">
        <v>175591</v>
      </c>
      <c r="CO47" s="48">
        <v>3695</v>
      </c>
      <c r="CP47" s="48">
        <v>4123</v>
      </c>
      <c r="CQ47" s="48">
        <v>11687</v>
      </c>
      <c r="CR47" s="48">
        <v>151</v>
      </c>
      <c r="CS47" s="48">
        <v>5630</v>
      </c>
      <c r="CT47" s="48">
        <v>5292</v>
      </c>
      <c r="CU47" s="48">
        <v>10773</v>
      </c>
      <c r="CV47" s="48">
        <v>7385</v>
      </c>
      <c r="CW47" s="48">
        <v>63</v>
      </c>
      <c r="CX47" s="48">
        <v>54883</v>
      </c>
      <c r="CY47" s="48">
        <v>10792</v>
      </c>
      <c r="CZ47" s="48">
        <v>4766</v>
      </c>
      <c r="DA47" s="48">
        <v>72404</v>
      </c>
      <c r="DB47" s="48">
        <v>19482</v>
      </c>
      <c r="DC47" s="48">
        <v>1500</v>
      </c>
      <c r="DD47" s="48">
        <v>34926</v>
      </c>
      <c r="DE47" s="48">
        <v>542</v>
      </c>
      <c r="DF47" s="49">
        <v>25067</v>
      </c>
      <c r="DG47" s="50">
        <v>6867364</v>
      </c>
      <c r="DH47" s="51">
        <v>30178</v>
      </c>
      <c r="DI47" s="48">
        <v>250676</v>
      </c>
      <c r="DJ47" s="48">
        <v>0</v>
      </c>
      <c r="DK47" s="48">
        <v>0</v>
      </c>
      <c r="DL47" s="48">
        <v>18115</v>
      </c>
      <c r="DM47" s="48">
        <v>412055</v>
      </c>
      <c r="DN47" s="48">
        <v>-13699</v>
      </c>
      <c r="DO47" s="48">
        <v>697325</v>
      </c>
      <c r="DP47" s="48">
        <v>7564689</v>
      </c>
      <c r="DQ47" s="48">
        <v>819032</v>
      </c>
      <c r="DR47" s="48">
        <v>819032</v>
      </c>
      <c r="DS47" s="48">
        <v>1516357</v>
      </c>
      <c r="DT47" s="48">
        <v>8383721</v>
      </c>
      <c r="DU47" s="48">
        <v>-803079</v>
      </c>
      <c r="DV47" s="48">
        <v>-6025</v>
      </c>
      <c r="DW47" s="48">
        <v>-64557</v>
      </c>
      <c r="DX47" s="48">
        <v>-873661</v>
      </c>
      <c r="DY47" s="49">
        <v>642696</v>
      </c>
      <c r="DZ47" s="50">
        <v>7510060</v>
      </c>
      <c r="EC47" s="230">
        <f t="shared" si="0"/>
        <v>8.2023081391171615E-4</v>
      </c>
    </row>
    <row r="48" spans="1:133" x14ac:dyDescent="0.25">
      <c r="A48" s="210">
        <v>44</v>
      </c>
      <c r="B48" s="53" t="s">
        <v>399</v>
      </c>
      <c r="C48" s="45" t="s">
        <v>256</v>
      </c>
      <c r="D48" s="46">
        <v>0</v>
      </c>
      <c r="E48" s="47">
        <v>0</v>
      </c>
      <c r="F48" s="47">
        <v>0</v>
      </c>
      <c r="G48" s="47">
        <v>24</v>
      </c>
      <c r="H48" s="47">
        <v>0</v>
      </c>
      <c r="I48" s="47">
        <v>251</v>
      </c>
      <c r="J48" s="47">
        <v>1619</v>
      </c>
      <c r="K48" s="47">
        <v>0</v>
      </c>
      <c r="L48" s="47">
        <v>0</v>
      </c>
      <c r="M48" s="47">
        <v>0</v>
      </c>
      <c r="N48" s="47">
        <v>0</v>
      </c>
      <c r="O48" s="47">
        <v>0</v>
      </c>
      <c r="P48" s="47">
        <v>0</v>
      </c>
      <c r="Q48" s="47">
        <v>186</v>
      </c>
      <c r="R48" s="47">
        <v>13144</v>
      </c>
      <c r="S48" s="47">
        <v>0</v>
      </c>
      <c r="T48" s="47">
        <v>0</v>
      </c>
      <c r="U48" s="47">
        <v>0</v>
      </c>
      <c r="V48" s="47">
        <v>0</v>
      </c>
      <c r="W48" s="47">
        <v>0</v>
      </c>
      <c r="X48" s="47">
        <v>0</v>
      </c>
      <c r="Y48" s="47">
        <v>0</v>
      </c>
      <c r="Z48" s="47">
        <v>0</v>
      </c>
      <c r="AA48" s="47">
        <v>0</v>
      </c>
      <c r="AB48" s="47">
        <v>0</v>
      </c>
      <c r="AC48" s="47">
        <v>590</v>
      </c>
      <c r="AD48" s="47">
        <v>0</v>
      </c>
      <c r="AE48" s="47">
        <v>0</v>
      </c>
      <c r="AF48" s="47">
        <v>5306</v>
      </c>
      <c r="AG48" s="47">
        <v>0</v>
      </c>
      <c r="AH48" s="47">
        <v>0</v>
      </c>
      <c r="AI48" s="47">
        <v>6451</v>
      </c>
      <c r="AJ48" s="47">
        <v>790</v>
      </c>
      <c r="AK48" s="47">
        <v>3441</v>
      </c>
      <c r="AL48" s="47">
        <v>2564</v>
      </c>
      <c r="AM48" s="47">
        <v>0</v>
      </c>
      <c r="AN48" s="47">
        <v>0</v>
      </c>
      <c r="AO48" s="47">
        <v>3266</v>
      </c>
      <c r="AP48" s="47">
        <v>0</v>
      </c>
      <c r="AQ48" s="47">
        <v>0</v>
      </c>
      <c r="AR48" s="47">
        <v>134</v>
      </c>
      <c r="AS48" s="47">
        <v>4703</v>
      </c>
      <c r="AT48" s="47">
        <v>7457</v>
      </c>
      <c r="AU48" s="47">
        <v>1635494</v>
      </c>
      <c r="AV48" s="47">
        <v>658076</v>
      </c>
      <c r="AW48" s="47">
        <v>102974</v>
      </c>
      <c r="AX48" s="47">
        <v>12071</v>
      </c>
      <c r="AY48" s="47">
        <v>17757</v>
      </c>
      <c r="AZ48" s="47">
        <v>115746</v>
      </c>
      <c r="BA48" s="47">
        <v>89872</v>
      </c>
      <c r="BB48" s="47">
        <v>5524</v>
      </c>
      <c r="BC48" s="47">
        <v>1028</v>
      </c>
      <c r="BD48" s="47">
        <v>10175</v>
      </c>
      <c r="BE48" s="47">
        <v>1721</v>
      </c>
      <c r="BF48" s="47">
        <v>5859</v>
      </c>
      <c r="BG48" s="47">
        <v>4742</v>
      </c>
      <c r="BH48" s="47">
        <v>290120</v>
      </c>
      <c r="BI48" s="47">
        <v>89757</v>
      </c>
      <c r="BJ48" s="48">
        <v>39992</v>
      </c>
      <c r="BK48" s="48">
        <v>5097</v>
      </c>
      <c r="BL48" s="48">
        <v>0</v>
      </c>
      <c r="BM48" s="48">
        <v>271544</v>
      </c>
      <c r="BN48" s="48">
        <v>8370</v>
      </c>
      <c r="BO48" s="48">
        <v>55452</v>
      </c>
      <c r="BP48" s="48">
        <v>56021</v>
      </c>
      <c r="BQ48" s="48">
        <v>0</v>
      </c>
      <c r="BR48" s="48">
        <v>0</v>
      </c>
      <c r="BS48" s="48">
        <v>46838</v>
      </c>
      <c r="BT48" s="48">
        <v>0</v>
      </c>
      <c r="BU48" s="48">
        <v>406</v>
      </c>
      <c r="BV48" s="48">
        <v>1</v>
      </c>
      <c r="BW48" s="48">
        <v>0</v>
      </c>
      <c r="BX48" s="48">
        <v>0</v>
      </c>
      <c r="BY48" s="48">
        <v>0</v>
      </c>
      <c r="BZ48" s="48">
        <v>1885</v>
      </c>
      <c r="CA48" s="48">
        <v>72</v>
      </c>
      <c r="CB48" s="48">
        <v>0</v>
      </c>
      <c r="CC48" s="48">
        <v>38</v>
      </c>
      <c r="CD48" s="48">
        <v>242</v>
      </c>
      <c r="CE48" s="48">
        <v>17</v>
      </c>
      <c r="CF48" s="48">
        <v>269</v>
      </c>
      <c r="CG48" s="48">
        <v>2160</v>
      </c>
      <c r="CH48" s="48">
        <v>74</v>
      </c>
      <c r="CI48" s="48">
        <v>0</v>
      </c>
      <c r="CJ48" s="48">
        <v>46</v>
      </c>
      <c r="CK48" s="48">
        <v>0</v>
      </c>
      <c r="CL48" s="48">
        <v>0</v>
      </c>
      <c r="CM48" s="48">
        <v>240</v>
      </c>
      <c r="CN48" s="48">
        <v>13236</v>
      </c>
      <c r="CO48" s="48">
        <v>0</v>
      </c>
      <c r="CP48" s="48">
        <v>0</v>
      </c>
      <c r="CQ48" s="48">
        <v>0</v>
      </c>
      <c r="CR48" s="48">
        <v>0</v>
      </c>
      <c r="CS48" s="48">
        <v>10</v>
      </c>
      <c r="CT48" s="48">
        <v>0</v>
      </c>
      <c r="CU48" s="48">
        <v>0</v>
      </c>
      <c r="CV48" s="48">
        <v>54</v>
      </c>
      <c r="CW48" s="48">
        <v>0</v>
      </c>
      <c r="CX48" s="48">
        <v>489674</v>
      </c>
      <c r="CY48" s="48">
        <v>5079</v>
      </c>
      <c r="CZ48" s="48">
        <v>0</v>
      </c>
      <c r="DA48" s="48">
        <v>0</v>
      </c>
      <c r="DB48" s="48">
        <v>0</v>
      </c>
      <c r="DC48" s="48">
        <v>0</v>
      </c>
      <c r="DD48" s="48">
        <v>386</v>
      </c>
      <c r="DE48" s="48">
        <v>0</v>
      </c>
      <c r="DF48" s="49">
        <v>0</v>
      </c>
      <c r="DG48" s="50">
        <v>4088045</v>
      </c>
      <c r="DH48" s="51">
        <v>0</v>
      </c>
      <c r="DI48" s="48">
        <v>13291</v>
      </c>
      <c r="DJ48" s="48">
        <v>0</v>
      </c>
      <c r="DK48" s="48">
        <v>0</v>
      </c>
      <c r="DL48" s="48">
        <v>157066</v>
      </c>
      <c r="DM48" s="48">
        <v>4278071</v>
      </c>
      <c r="DN48" s="48">
        <v>88467</v>
      </c>
      <c r="DO48" s="48">
        <v>4536895</v>
      </c>
      <c r="DP48" s="48">
        <v>8624940</v>
      </c>
      <c r="DQ48" s="48">
        <v>3372310</v>
      </c>
      <c r="DR48" s="48">
        <v>3372310</v>
      </c>
      <c r="DS48" s="48">
        <v>7909205</v>
      </c>
      <c r="DT48" s="48">
        <v>11997250</v>
      </c>
      <c r="DU48" s="48">
        <v>-1424716</v>
      </c>
      <c r="DV48" s="48">
        <v>0</v>
      </c>
      <c r="DW48" s="48">
        <v>-113976</v>
      </c>
      <c r="DX48" s="48">
        <v>-1538692</v>
      </c>
      <c r="DY48" s="49">
        <v>6370513</v>
      </c>
      <c r="DZ48" s="50">
        <v>10458558</v>
      </c>
      <c r="EC48" s="230">
        <f t="shared" si="0"/>
        <v>4.3489156312134463E-5</v>
      </c>
    </row>
    <row r="49" spans="1:133" x14ac:dyDescent="0.25">
      <c r="A49" s="210">
        <v>45</v>
      </c>
      <c r="B49" s="53" t="s">
        <v>400</v>
      </c>
      <c r="C49" s="52" t="s">
        <v>257</v>
      </c>
      <c r="D49" s="46">
        <v>0</v>
      </c>
      <c r="E49" s="47">
        <v>0</v>
      </c>
      <c r="F49" s="47">
        <v>0</v>
      </c>
      <c r="G49" s="47">
        <v>122</v>
      </c>
      <c r="H49" s="47">
        <v>0</v>
      </c>
      <c r="I49" s="47">
        <v>366</v>
      </c>
      <c r="J49" s="47">
        <v>1397</v>
      </c>
      <c r="K49" s="47">
        <v>0</v>
      </c>
      <c r="L49" s="47">
        <v>0</v>
      </c>
      <c r="M49" s="47">
        <v>0</v>
      </c>
      <c r="N49" s="47">
        <v>0</v>
      </c>
      <c r="O49" s="47">
        <v>0</v>
      </c>
      <c r="P49" s="47">
        <v>0</v>
      </c>
      <c r="Q49" s="47">
        <v>94</v>
      </c>
      <c r="R49" s="47">
        <v>1069</v>
      </c>
      <c r="S49" s="47">
        <v>0</v>
      </c>
      <c r="T49" s="47">
        <v>0</v>
      </c>
      <c r="U49" s="47">
        <v>0</v>
      </c>
      <c r="V49" s="47">
        <v>0</v>
      </c>
      <c r="W49" s="47">
        <v>0</v>
      </c>
      <c r="X49" s="47">
        <v>0</v>
      </c>
      <c r="Y49" s="47">
        <v>0</v>
      </c>
      <c r="Z49" s="47">
        <v>0</v>
      </c>
      <c r="AA49" s="47">
        <v>0</v>
      </c>
      <c r="AB49" s="47">
        <v>0</v>
      </c>
      <c r="AC49" s="47">
        <v>0</v>
      </c>
      <c r="AD49" s="47">
        <v>192</v>
      </c>
      <c r="AE49" s="47">
        <v>45</v>
      </c>
      <c r="AF49" s="47">
        <v>35359</v>
      </c>
      <c r="AG49" s="47">
        <v>0</v>
      </c>
      <c r="AH49" s="47">
        <v>0</v>
      </c>
      <c r="AI49" s="47">
        <v>495</v>
      </c>
      <c r="AJ49" s="47">
        <v>1599</v>
      </c>
      <c r="AK49" s="47">
        <v>3005</v>
      </c>
      <c r="AL49" s="47">
        <v>3364</v>
      </c>
      <c r="AM49" s="47">
        <v>3</v>
      </c>
      <c r="AN49" s="47">
        <v>14</v>
      </c>
      <c r="AO49" s="47">
        <v>2909</v>
      </c>
      <c r="AP49" s="47">
        <v>886</v>
      </c>
      <c r="AQ49" s="47">
        <v>170</v>
      </c>
      <c r="AR49" s="47">
        <v>954</v>
      </c>
      <c r="AS49" s="47">
        <v>216</v>
      </c>
      <c r="AT49" s="47">
        <v>5551</v>
      </c>
      <c r="AU49" s="47">
        <v>50593</v>
      </c>
      <c r="AV49" s="47">
        <v>2447173</v>
      </c>
      <c r="AW49" s="47">
        <v>13040</v>
      </c>
      <c r="AX49" s="47">
        <v>24655</v>
      </c>
      <c r="AY49" s="47">
        <v>16006</v>
      </c>
      <c r="AZ49" s="47">
        <v>27419</v>
      </c>
      <c r="BA49" s="47">
        <v>4005</v>
      </c>
      <c r="BB49" s="47">
        <v>5277</v>
      </c>
      <c r="BC49" s="47">
        <v>946</v>
      </c>
      <c r="BD49" s="47">
        <v>3193</v>
      </c>
      <c r="BE49" s="47">
        <v>1744</v>
      </c>
      <c r="BF49" s="47">
        <v>4829</v>
      </c>
      <c r="BG49" s="47">
        <v>1822</v>
      </c>
      <c r="BH49" s="47">
        <v>27278</v>
      </c>
      <c r="BI49" s="47">
        <v>10202</v>
      </c>
      <c r="BJ49" s="48">
        <v>5465</v>
      </c>
      <c r="BK49" s="48">
        <v>1213</v>
      </c>
      <c r="BL49" s="48">
        <v>0</v>
      </c>
      <c r="BM49" s="48">
        <v>762</v>
      </c>
      <c r="BN49" s="48">
        <v>1343</v>
      </c>
      <c r="BO49" s="48">
        <v>2070</v>
      </c>
      <c r="BP49" s="48">
        <v>104</v>
      </c>
      <c r="BQ49" s="48">
        <v>0</v>
      </c>
      <c r="BR49" s="48">
        <v>133</v>
      </c>
      <c r="BS49" s="48">
        <v>1126</v>
      </c>
      <c r="BT49" s="48">
        <v>0</v>
      </c>
      <c r="BU49" s="48">
        <v>318</v>
      </c>
      <c r="BV49" s="48">
        <v>0</v>
      </c>
      <c r="BW49" s="48">
        <v>0</v>
      </c>
      <c r="BX49" s="48">
        <v>0</v>
      </c>
      <c r="BY49" s="48">
        <v>0</v>
      </c>
      <c r="BZ49" s="48">
        <v>138</v>
      </c>
      <c r="CA49" s="48">
        <v>272</v>
      </c>
      <c r="CB49" s="48">
        <v>0</v>
      </c>
      <c r="CC49" s="48">
        <v>548</v>
      </c>
      <c r="CD49" s="48">
        <v>130</v>
      </c>
      <c r="CE49" s="48">
        <v>115</v>
      </c>
      <c r="CF49" s="48">
        <v>173</v>
      </c>
      <c r="CG49" s="48">
        <v>1008</v>
      </c>
      <c r="CH49" s="48">
        <v>58</v>
      </c>
      <c r="CI49" s="48">
        <v>61</v>
      </c>
      <c r="CJ49" s="48">
        <v>0</v>
      </c>
      <c r="CK49" s="48">
        <v>0</v>
      </c>
      <c r="CL49" s="48">
        <v>84</v>
      </c>
      <c r="CM49" s="48">
        <v>0</v>
      </c>
      <c r="CN49" s="48">
        <v>645</v>
      </c>
      <c r="CO49" s="48">
        <v>0</v>
      </c>
      <c r="CP49" s="48">
        <v>0</v>
      </c>
      <c r="CQ49" s="48">
        <v>0</v>
      </c>
      <c r="CR49" s="48">
        <v>0</v>
      </c>
      <c r="CS49" s="48">
        <v>0</v>
      </c>
      <c r="CT49" s="48">
        <v>0</v>
      </c>
      <c r="CU49" s="48">
        <v>0</v>
      </c>
      <c r="CV49" s="48">
        <v>712</v>
      </c>
      <c r="CW49" s="48">
        <v>0</v>
      </c>
      <c r="CX49" s="48">
        <v>725896</v>
      </c>
      <c r="CY49" s="48">
        <v>364</v>
      </c>
      <c r="CZ49" s="48">
        <v>0</v>
      </c>
      <c r="DA49" s="48">
        <v>0</v>
      </c>
      <c r="DB49" s="48">
        <v>0</v>
      </c>
      <c r="DC49" s="48">
        <v>52</v>
      </c>
      <c r="DD49" s="48">
        <v>407</v>
      </c>
      <c r="DE49" s="48">
        <v>0</v>
      </c>
      <c r="DF49" s="49">
        <v>0</v>
      </c>
      <c r="DG49" s="50">
        <v>3439189</v>
      </c>
      <c r="DH49" s="51">
        <v>0</v>
      </c>
      <c r="DI49" s="48">
        <v>7805</v>
      </c>
      <c r="DJ49" s="48">
        <v>0</v>
      </c>
      <c r="DK49" s="48">
        <v>0</v>
      </c>
      <c r="DL49" s="48">
        <v>99585</v>
      </c>
      <c r="DM49" s="48">
        <v>8574450</v>
      </c>
      <c r="DN49" s="48">
        <v>164159</v>
      </c>
      <c r="DO49" s="48">
        <v>8845999</v>
      </c>
      <c r="DP49" s="48">
        <v>12285188</v>
      </c>
      <c r="DQ49" s="48">
        <v>6445904</v>
      </c>
      <c r="DR49" s="48">
        <v>6445904</v>
      </c>
      <c r="DS49" s="48">
        <v>15291903</v>
      </c>
      <c r="DT49" s="48">
        <v>18731092</v>
      </c>
      <c r="DU49" s="48">
        <v>-1876084</v>
      </c>
      <c r="DV49" s="48">
        <v>0</v>
      </c>
      <c r="DW49" s="48">
        <v>-150085</v>
      </c>
      <c r="DX49" s="48">
        <v>-2026169</v>
      </c>
      <c r="DY49" s="49">
        <v>13265734</v>
      </c>
      <c r="DZ49" s="50">
        <v>16704923</v>
      </c>
      <c r="EC49" s="230">
        <f t="shared" si="0"/>
        <v>2.5538549771740992E-5</v>
      </c>
    </row>
    <row r="50" spans="1:133" x14ac:dyDescent="0.25">
      <c r="A50" s="210">
        <v>46</v>
      </c>
      <c r="B50" s="53" t="s">
        <v>401</v>
      </c>
      <c r="C50" s="45" t="s">
        <v>258</v>
      </c>
      <c r="D50" s="46">
        <v>31</v>
      </c>
      <c r="E50" s="47">
        <v>0</v>
      </c>
      <c r="F50" s="47">
        <v>4041</v>
      </c>
      <c r="G50" s="47">
        <v>32</v>
      </c>
      <c r="H50" s="47">
        <v>15</v>
      </c>
      <c r="I50" s="47">
        <v>0</v>
      </c>
      <c r="J50" s="47">
        <v>0</v>
      </c>
      <c r="K50" s="47">
        <v>0</v>
      </c>
      <c r="L50" s="47">
        <v>0</v>
      </c>
      <c r="M50" s="47">
        <v>0</v>
      </c>
      <c r="N50" s="47">
        <v>9</v>
      </c>
      <c r="O50" s="47">
        <v>0</v>
      </c>
      <c r="P50" s="47">
        <v>0</v>
      </c>
      <c r="Q50" s="47">
        <v>0</v>
      </c>
      <c r="R50" s="47">
        <v>0</v>
      </c>
      <c r="S50" s="47">
        <v>0</v>
      </c>
      <c r="T50" s="47">
        <v>0</v>
      </c>
      <c r="U50" s="47">
        <v>0</v>
      </c>
      <c r="V50" s="47">
        <v>0</v>
      </c>
      <c r="W50" s="47">
        <v>21</v>
      </c>
      <c r="X50" s="47">
        <v>0</v>
      </c>
      <c r="Y50" s="47">
        <v>0</v>
      </c>
      <c r="Z50" s="47">
        <v>0</v>
      </c>
      <c r="AA50" s="47">
        <v>0</v>
      </c>
      <c r="AB50" s="47">
        <v>0</v>
      </c>
      <c r="AC50" s="47">
        <v>0</v>
      </c>
      <c r="AD50" s="47">
        <v>0</v>
      </c>
      <c r="AE50" s="47">
        <v>0</v>
      </c>
      <c r="AF50" s="47">
        <v>0</v>
      </c>
      <c r="AG50" s="47">
        <v>0</v>
      </c>
      <c r="AH50" s="47">
        <v>0</v>
      </c>
      <c r="AI50" s="47">
        <v>0</v>
      </c>
      <c r="AJ50" s="47">
        <v>0</v>
      </c>
      <c r="AK50" s="47">
        <v>0</v>
      </c>
      <c r="AL50" s="47">
        <v>0</v>
      </c>
      <c r="AM50" s="47">
        <v>0</v>
      </c>
      <c r="AN50" s="47">
        <v>0</v>
      </c>
      <c r="AO50" s="47">
        <v>0</v>
      </c>
      <c r="AP50" s="47">
        <v>0</v>
      </c>
      <c r="AQ50" s="47">
        <v>0</v>
      </c>
      <c r="AR50" s="47">
        <v>0</v>
      </c>
      <c r="AS50" s="47">
        <v>154</v>
      </c>
      <c r="AT50" s="47">
        <v>62</v>
      </c>
      <c r="AU50" s="47">
        <v>27536</v>
      </c>
      <c r="AV50" s="47">
        <v>93173</v>
      </c>
      <c r="AW50" s="47">
        <v>588055</v>
      </c>
      <c r="AX50" s="47">
        <v>1610</v>
      </c>
      <c r="AY50" s="47">
        <v>0</v>
      </c>
      <c r="AZ50" s="47">
        <v>13174</v>
      </c>
      <c r="BA50" s="47">
        <v>0</v>
      </c>
      <c r="BB50" s="47">
        <v>1740</v>
      </c>
      <c r="BC50" s="47">
        <v>0</v>
      </c>
      <c r="BD50" s="47">
        <v>3989</v>
      </c>
      <c r="BE50" s="47">
        <v>2860</v>
      </c>
      <c r="BF50" s="47">
        <v>2632</v>
      </c>
      <c r="BG50" s="47">
        <v>974</v>
      </c>
      <c r="BH50" s="47">
        <v>10258</v>
      </c>
      <c r="BI50" s="47">
        <v>5659</v>
      </c>
      <c r="BJ50" s="48">
        <v>1698</v>
      </c>
      <c r="BK50" s="48">
        <v>1699</v>
      </c>
      <c r="BL50" s="48">
        <v>25</v>
      </c>
      <c r="BM50" s="48">
        <v>11352</v>
      </c>
      <c r="BN50" s="48">
        <v>0</v>
      </c>
      <c r="BO50" s="48">
        <v>604</v>
      </c>
      <c r="BP50" s="48">
        <v>0</v>
      </c>
      <c r="BQ50" s="48">
        <v>0</v>
      </c>
      <c r="BR50" s="48">
        <v>0</v>
      </c>
      <c r="BS50" s="48">
        <v>444</v>
      </c>
      <c r="BT50" s="48">
        <v>136</v>
      </c>
      <c r="BU50" s="48">
        <v>104030</v>
      </c>
      <c r="BV50" s="48">
        <v>413</v>
      </c>
      <c r="BW50" s="48">
        <v>0</v>
      </c>
      <c r="BX50" s="48">
        <v>0</v>
      </c>
      <c r="BY50" s="48">
        <v>0</v>
      </c>
      <c r="BZ50" s="48">
        <v>0</v>
      </c>
      <c r="CA50" s="48">
        <v>27</v>
      </c>
      <c r="CB50" s="48">
        <v>0</v>
      </c>
      <c r="CC50" s="48">
        <v>74</v>
      </c>
      <c r="CD50" s="48">
        <v>49</v>
      </c>
      <c r="CE50" s="48">
        <v>85</v>
      </c>
      <c r="CF50" s="48">
        <v>201</v>
      </c>
      <c r="CG50" s="48">
        <v>966</v>
      </c>
      <c r="CH50" s="48">
        <v>82</v>
      </c>
      <c r="CI50" s="48">
        <v>256</v>
      </c>
      <c r="CJ50" s="48">
        <v>111</v>
      </c>
      <c r="CK50" s="48">
        <v>0</v>
      </c>
      <c r="CL50" s="48">
        <v>571</v>
      </c>
      <c r="CM50" s="48">
        <v>8882</v>
      </c>
      <c r="CN50" s="48">
        <v>127453</v>
      </c>
      <c r="CO50" s="48">
        <v>0</v>
      </c>
      <c r="CP50" s="48">
        <v>0</v>
      </c>
      <c r="CQ50" s="48">
        <v>642219</v>
      </c>
      <c r="CR50" s="48">
        <v>11111</v>
      </c>
      <c r="CS50" s="48">
        <v>28337</v>
      </c>
      <c r="CT50" s="48">
        <v>22158</v>
      </c>
      <c r="CU50" s="48">
        <v>0</v>
      </c>
      <c r="CV50" s="48">
        <v>18737</v>
      </c>
      <c r="CW50" s="48">
        <v>0</v>
      </c>
      <c r="CX50" s="48">
        <v>238040</v>
      </c>
      <c r="CY50" s="48">
        <v>10645</v>
      </c>
      <c r="CZ50" s="48">
        <v>189</v>
      </c>
      <c r="DA50" s="48">
        <v>0</v>
      </c>
      <c r="DB50" s="48">
        <v>48</v>
      </c>
      <c r="DC50" s="48">
        <v>32932</v>
      </c>
      <c r="DD50" s="48">
        <v>3876</v>
      </c>
      <c r="DE50" s="48">
        <v>36162</v>
      </c>
      <c r="DF50" s="49">
        <v>0</v>
      </c>
      <c r="DG50" s="50">
        <v>2059637</v>
      </c>
      <c r="DH50" s="51">
        <v>2339</v>
      </c>
      <c r="DI50" s="48">
        <v>101116</v>
      </c>
      <c r="DJ50" s="48">
        <v>202</v>
      </c>
      <c r="DK50" s="48">
        <v>0</v>
      </c>
      <c r="DL50" s="48">
        <v>444862</v>
      </c>
      <c r="DM50" s="48">
        <v>4303373</v>
      </c>
      <c r="DN50" s="48">
        <v>73505</v>
      </c>
      <c r="DO50" s="48">
        <v>4925397</v>
      </c>
      <c r="DP50" s="48">
        <v>6985034</v>
      </c>
      <c r="DQ50" s="48">
        <v>2027360</v>
      </c>
      <c r="DR50" s="48">
        <v>2027360</v>
      </c>
      <c r="DS50" s="48">
        <v>6952757</v>
      </c>
      <c r="DT50" s="48">
        <v>9012394</v>
      </c>
      <c r="DU50" s="48">
        <v>-1952156</v>
      </c>
      <c r="DV50" s="48">
        <v>-747</v>
      </c>
      <c r="DW50" s="48">
        <v>-156191</v>
      </c>
      <c r="DX50" s="48">
        <v>-2109094</v>
      </c>
      <c r="DY50" s="49">
        <v>4843663</v>
      </c>
      <c r="DZ50" s="50">
        <v>6903300</v>
      </c>
      <c r="EC50" s="230">
        <f t="shared" si="0"/>
        <v>3.3085919266103293E-4</v>
      </c>
    </row>
    <row r="51" spans="1:133" x14ac:dyDescent="0.25">
      <c r="A51" s="210">
        <v>47</v>
      </c>
      <c r="B51" s="53" t="s">
        <v>402</v>
      </c>
      <c r="C51" s="45" t="s">
        <v>403</v>
      </c>
      <c r="D51" s="46">
        <v>0</v>
      </c>
      <c r="E51" s="47">
        <v>0</v>
      </c>
      <c r="F51" s="47">
        <v>0</v>
      </c>
      <c r="G51" s="47">
        <v>0</v>
      </c>
      <c r="H51" s="47">
        <v>0</v>
      </c>
      <c r="I51" s="47">
        <v>0</v>
      </c>
      <c r="J51" s="47">
        <v>0</v>
      </c>
      <c r="K51" s="47">
        <v>0</v>
      </c>
      <c r="L51" s="47">
        <v>0</v>
      </c>
      <c r="M51" s="47">
        <v>0</v>
      </c>
      <c r="N51" s="47">
        <v>0</v>
      </c>
      <c r="O51" s="47">
        <v>0</v>
      </c>
      <c r="P51" s="47">
        <v>0</v>
      </c>
      <c r="Q51" s="47">
        <v>0</v>
      </c>
      <c r="R51" s="47">
        <v>0</v>
      </c>
      <c r="S51" s="47">
        <v>0</v>
      </c>
      <c r="T51" s="47">
        <v>0</v>
      </c>
      <c r="U51" s="47">
        <v>0</v>
      </c>
      <c r="V51" s="47">
        <v>0</v>
      </c>
      <c r="W51" s="47">
        <v>0</v>
      </c>
      <c r="X51" s="47">
        <v>0</v>
      </c>
      <c r="Y51" s="47">
        <v>0</v>
      </c>
      <c r="Z51" s="47">
        <v>0</v>
      </c>
      <c r="AA51" s="47">
        <v>0</v>
      </c>
      <c r="AB51" s="47">
        <v>0</v>
      </c>
      <c r="AC51" s="47">
        <v>0</v>
      </c>
      <c r="AD51" s="47">
        <v>0</v>
      </c>
      <c r="AE51" s="47">
        <v>0</v>
      </c>
      <c r="AF51" s="47">
        <v>0</v>
      </c>
      <c r="AG51" s="47">
        <v>0</v>
      </c>
      <c r="AH51" s="47">
        <v>0</v>
      </c>
      <c r="AI51" s="47">
        <v>0</v>
      </c>
      <c r="AJ51" s="47">
        <v>0</v>
      </c>
      <c r="AK51" s="47">
        <v>0</v>
      </c>
      <c r="AL51" s="47">
        <v>0</v>
      </c>
      <c r="AM51" s="47">
        <v>0</v>
      </c>
      <c r="AN51" s="47">
        <v>0</v>
      </c>
      <c r="AO51" s="47">
        <v>0</v>
      </c>
      <c r="AP51" s="47">
        <v>0</v>
      </c>
      <c r="AQ51" s="47">
        <v>0</v>
      </c>
      <c r="AR51" s="47">
        <v>0</v>
      </c>
      <c r="AS51" s="47">
        <v>0</v>
      </c>
      <c r="AT51" s="47">
        <v>3494</v>
      </c>
      <c r="AU51" s="47">
        <v>11705</v>
      </c>
      <c r="AV51" s="47">
        <v>72870</v>
      </c>
      <c r="AW51" s="47">
        <v>674056</v>
      </c>
      <c r="AX51" s="47">
        <v>1162641</v>
      </c>
      <c r="AY51" s="47">
        <v>337204</v>
      </c>
      <c r="AZ51" s="47">
        <v>429844</v>
      </c>
      <c r="BA51" s="47">
        <v>471224</v>
      </c>
      <c r="BB51" s="47">
        <v>515427</v>
      </c>
      <c r="BC51" s="47">
        <v>279103</v>
      </c>
      <c r="BD51" s="47">
        <v>642257</v>
      </c>
      <c r="BE51" s="47">
        <v>520502</v>
      </c>
      <c r="BF51" s="47">
        <v>0</v>
      </c>
      <c r="BG51" s="47">
        <v>0</v>
      </c>
      <c r="BH51" s="47">
        <v>317343</v>
      </c>
      <c r="BI51" s="47">
        <v>0</v>
      </c>
      <c r="BJ51" s="48">
        <v>12327</v>
      </c>
      <c r="BK51" s="48">
        <v>55872</v>
      </c>
      <c r="BL51" s="48">
        <v>0</v>
      </c>
      <c r="BM51" s="48">
        <v>0</v>
      </c>
      <c r="BN51" s="48">
        <v>0</v>
      </c>
      <c r="BO51" s="48">
        <v>0</v>
      </c>
      <c r="BP51" s="48">
        <v>0</v>
      </c>
      <c r="BQ51" s="48">
        <v>0</v>
      </c>
      <c r="BR51" s="48">
        <v>0</v>
      </c>
      <c r="BS51" s="48">
        <v>0</v>
      </c>
      <c r="BT51" s="48">
        <v>0</v>
      </c>
      <c r="BU51" s="48">
        <v>0</v>
      </c>
      <c r="BV51" s="48">
        <v>0</v>
      </c>
      <c r="BW51" s="48">
        <v>0</v>
      </c>
      <c r="BX51" s="48">
        <v>0</v>
      </c>
      <c r="BY51" s="48">
        <v>0</v>
      </c>
      <c r="BZ51" s="48">
        <v>0</v>
      </c>
      <c r="CA51" s="48">
        <v>0</v>
      </c>
      <c r="CB51" s="48">
        <v>0</v>
      </c>
      <c r="CC51" s="48">
        <v>0</v>
      </c>
      <c r="CD51" s="48">
        <v>0</v>
      </c>
      <c r="CE51" s="48">
        <v>0</v>
      </c>
      <c r="CF51" s="48">
        <v>0</v>
      </c>
      <c r="CG51" s="48">
        <v>33</v>
      </c>
      <c r="CH51" s="48">
        <v>0</v>
      </c>
      <c r="CI51" s="48">
        <v>0</v>
      </c>
      <c r="CJ51" s="48">
        <v>0</v>
      </c>
      <c r="CK51" s="48">
        <v>0</v>
      </c>
      <c r="CL51" s="48">
        <v>0</v>
      </c>
      <c r="CM51" s="48">
        <v>0</v>
      </c>
      <c r="CN51" s="48">
        <v>0</v>
      </c>
      <c r="CO51" s="48">
        <v>0</v>
      </c>
      <c r="CP51" s="48">
        <v>798</v>
      </c>
      <c r="CQ51" s="48">
        <v>0</v>
      </c>
      <c r="CR51" s="48">
        <v>0</v>
      </c>
      <c r="CS51" s="48">
        <v>0</v>
      </c>
      <c r="CT51" s="48">
        <v>0</v>
      </c>
      <c r="CU51" s="48">
        <v>0</v>
      </c>
      <c r="CV51" s="48">
        <v>0</v>
      </c>
      <c r="CW51" s="48">
        <v>0</v>
      </c>
      <c r="CX51" s="48">
        <v>200838</v>
      </c>
      <c r="CY51" s="48">
        <v>0</v>
      </c>
      <c r="CZ51" s="48">
        <v>0</v>
      </c>
      <c r="DA51" s="48">
        <v>0</v>
      </c>
      <c r="DB51" s="48">
        <v>0</v>
      </c>
      <c r="DC51" s="48">
        <v>0</v>
      </c>
      <c r="DD51" s="48">
        <v>0</v>
      </c>
      <c r="DE51" s="48">
        <v>0</v>
      </c>
      <c r="DF51" s="49">
        <v>0</v>
      </c>
      <c r="DG51" s="50">
        <v>5707538</v>
      </c>
      <c r="DH51" s="51">
        <v>0</v>
      </c>
      <c r="DI51" s="48">
        <v>1762</v>
      </c>
      <c r="DJ51" s="48">
        <v>0</v>
      </c>
      <c r="DK51" s="48">
        <v>0</v>
      </c>
      <c r="DL51" s="48">
        <v>0</v>
      </c>
      <c r="DM51" s="48">
        <v>0</v>
      </c>
      <c r="DN51" s="48">
        <v>43898</v>
      </c>
      <c r="DO51" s="48">
        <v>45660</v>
      </c>
      <c r="DP51" s="48">
        <v>5753198</v>
      </c>
      <c r="DQ51" s="48">
        <v>3919648</v>
      </c>
      <c r="DR51" s="48">
        <v>3919648</v>
      </c>
      <c r="DS51" s="48">
        <v>3965308</v>
      </c>
      <c r="DT51" s="48">
        <v>9672846</v>
      </c>
      <c r="DU51" s="48">
        <v>-2777101</v>
      </c>
      <c r="DV51" s="48">
        <v>0</v>
      </c>
      <c r="DW51" s="48">
        <v>-222168</v>
      </c>
      <c r="DX51" s="48">
        <v>-2999269</v>
      </c>
      <c r="DY51" s="49">
        <v>966039</v>
      </c>
      <c r="DZ51" s="50">
        <v>6673577</v>
      </c>
      <c r="EC51" s="230">
        <f t="shared" si="0"/>
        <v>5.7653971425762491E-6</v>
      </c>
    </row>
    <row r="52" spans="1:133" x14ac:dyDescent="0.25">
      <c r="A52" s="210">
        <v>48</v>
      </c>
      <c r="B52" s="53" t="s">
        <v>404</v>
      </c>
      <c r="C52" s="45" t="s">
        <v>405</v>
      </c>
      <c r="D52" s="46">
        <v>0</v>
      </c>
      <c r="E52" s="47">
        <v>0</v>
      </c>
      <c r="F52" s="47">
        <v>0</v>
      </c>
      <c r="G52" s="47">
        <v>0</v>
      </c>
      <c r="H52" s="47">
        <v>12</v>
      </c>
      <c r="I52" s="47">
        <v>0</v>
      </c>
      <c r="J52" s="47">
        <v>21</v>
      </c>
      <c r="K52" s="47">
        <v>36</v>
      </c>
      <c r="L52" s="47">
        <v>30</v>
      </c>
      <c r="M52" s="47">
        <v>0</v>
      </c>
      <c r="N52" s="47">
        <v>3</v>
      </c>
      <c r="O52" s="47">
        <v>0</v>
      </c>
      <c r="P52" s="47">
        <v>3</v>
      </c>
      <c r="Q52" s="47">
        <v>5</v>
      </c>
      <c r="R52" s="47">
        <v>27</v>
      </c>
      <c r="S52" s="47">
        <v>4</v>
      </c>
      <c r="T52" s="47">
        <v>87</v>
      </c>
      <c r="U52" s="47">
        <v>4302</v>
      </c>
      <c r="V52" s="47">
        <v>0</v>
      </c>
      <c r="W52" s="47">
        <v>10</v>
      </c>
      <c r="X52" s="47">
        <v>2</v>
      </c>
      <c r="Y52" s="47">
        <v>8</v>
      </c>
      <c r="Z52" s="47">
        <v>3</v>
      </c>
      <c r="AA52" s="47">
        <v>0</v>
      </c>
      <c r="AB52" s="47">
        <v>99</v>
      </c>
      <c r="AC52" s="47">
        <v>25</v>
      </c>
      <c r="AD52" s="47">
        <v>10</v>
      </c>
      <c r="AE52" s="47">
        <v>0</v>
      </c>
      <c r="AF52" s="47">
        <v>2</v>
      </c>
      <c r="AG52" s="47">
        <v>5</v>
      </c>
      <c r="AH52" s="47">
        <v>0</v>
      </c>
      <c r="AI52" s="47">
        <v>0</v>
      </c>
      <c r="AJ52" s="47">
        <v>2</v>
      </c>
      <c r="AK52" s="47">
        <v>0</v>
      </c>
      <c r="AL52" s="47">
        <v>0</v>
      </c>
      <c r="AM52" s="47">
        <v>8</v>
      </c>
      <c r="AN52" s="47">
        <v>15</v>
      </c>
      <c r="AO52" s="47">
        <v>1</v>
      </c>
      <c r="AP52" s="47">
        <v>6</v>
      </c>
      <c r="AQ52" s="47">
        <v>0</v>
      </c>
      <c r="AR52" s="47">
        <v>1197</v>
      </c>
      <c r="AS52" s="47">
        <v>20</v>
      </c>
      <c r="AT52" s="47">
        <v>27618</v>
      </c>
      <c r="AU52" s="47">
        <v>66607</v>
      </c>
      <c r="AV52" s="47">
        <v>85658</v>
      </c>
      <c r="AW52" s="47">
        <v>258990</v>
      </c>
      <c r="AX52" s="47">
        <v>782776</v>
      </c>
      <c r="AY52" s="47">
        <v>1476325</v>
      </c>
      <c r="AZ52" s="47">
        <v>230833</v>
      </c>
      <c r="BA52" s="47">
        <v>76500</v>
      </c>
      <c r="BB52" s="47">
        <v>273311</v>
      </c>
      <c r="BC52" s="47">
        <v>58386</v>
      </c>
      <c r="BD52" s="47">
        <v>380759</v>
      </c>
      <c r="BE52" s="47">
        <v>161705</v>
      </c>
      <c r="BF52" s="47">
        <v>8501</v>
      </c>
      <c r="BG52" s="47">
        <v>2029</v>
      </c>
      <c r="BH52" s="47">
        <v>246741</v>
      </c>
      <c r="BI52" s="47">
        <v>2726</v>
      </c>
      <c r="BJ52" s="48">
        <v>3033</v>
      </c>
      <c r="BK52" s="48">
        <v>9798</v>
      </c>
      <c r="BL52" s="48">
        <v>0</v>
      </c>
      <c r="BM52" s="48">
        <v>16272</v>
      </c>
      <c r="BN52" s="48">
        <v>1960</v>
      </c>
      <c r="BO52" s="48">
        <v>625</v>
      </c>
      <c r="BP52" s="48">
        <v>79</v>
      </c>
      <c r="BQ52" s="48">
        <v>120</v>
      </c>
      <c r="BR52" s="48">
        <v>12</v>
      </c>
      <c r="BS52" s="48">
        <v>95</v>
      </c>
      <c r="BT52" s="48">
        <v>0</v>
      </c>
      <c r="BU52" s="48">
        <v>2340</v>
      </c>
      <c r="BV52" s="48">
        <v>1583</v>
      </c>
      <c r="BW52" s="48">
        <v>0</v>
      </c>
      <c r="BX52" s="48">
        <v>0</v>
      </c>
      <c r="BY52" s="48">
        <v>0</v>
      </c>
      <c r="BZ52" s="48">
        <v>86</v>
      </c>
      <c r="CA52" s="48">
        <v>1</v>
      </c>
      <c r="CB52" s="48">
        <v>0</v>
      </c>
      <c r="CC52" s="48">
        <v>16</v>
      </c>
      <c r="CD52" s="48">
        <v>5</v>
      </c>
      <c r="CE52" s="48">
        <v>0</v>
      </c>
      <c r="CF52" s="48">
        <v>1</v>
      </c>
      <c r="CG52" s="48">
        <v>128</v>
      </c>
      <c r="CH52" s="48">
        <v>34</v>
      </c>
      <c r="CI52" s="48">
        <v>3804</v>
      </c>
      <c r="CJ52" s="48">
        <v>12897</v>
      </c>
      <c r="CK52" s="48">
        <v>20545</v>
      </c>
      <c r="CL52" s="48">
        <v>1260</v>
      </c>
      <c r="CM52" s="48">
        <v>30770</v>
      </c>
      <c r="CN52" s="48">
        <v>88065</v>
      </c>
      <c r="CO52" s="48">
        <v>854</v>
      </c>
      <c r="CP52" s="48">
        <v>63266</v>
      </c>
      <c r="CQ52" s="48">
        <v>47</v>
      </c>
      <c r="CR52" s="48">
        <v>0</v>
      </c>
      <c r="CS52" s="48">
        <v>238</v>
      </c>
      <c r="CT52" s="48">
        <v>1</v>
      </c>
      <c r="CU52" s="48">
        <v>0</v>
      </c>
      <c r="CV52" s="48">
        <v>84</v>
      </c>
      <c r="CW52" s="48">
        <v>1</v>
      </c>
      <c r="CX52" s="48">
        <v>532832</v>
      </c>
      <c r="CY52" s="48">
        <v>1870</v>
      </c>
      <c r="CZ52" s="48">
        <v>4</v>
      </c>
      <c r="DA52" s="48">
        <v>0</v>
      </c>
      <c r="DB52" s="48">
        <v>18</v>
      </c>
      <c r="DC52" s="48">
        <v>2</v>
      </c>
      <c r="DD52" s="48">
        <v>652</v>
      </c>
      <c r="DE52" s="48">
        <v>52660</v>
      </c>
      <c r="DF52" s="49">
        <v>0</v>
      </c>
      <c r="DG52" s="50">
        <v>4991466</v>
      </c>
      <c r="DH52" s="51">
        <v>540</v>
      </c>
      <c r="DI52" s="48">
        <v>154914</v>
      </c>
      <c r="DJ52" s="48">
        <v>0</v>
      </c>
      <c r="DK52" s="48">
        <v>0</v>
      </c>
      <c r="DL52" s="48">
        <v>0</v>
      </c>
      <c r="DM52" s="48">
        <v>0</v>
      </c>
      <c r="DN52" s="48">
        <v>47530</v>
      </c>
      <c r="DO52" s="48">
        <v>202984</v>
      </c>
      <c r="DP52" s="48">
        <v>5194450</v>
      </c>
      <c r="DQ52" s="48">
        <v>2842940</v>
      </c>
      <c r="DR52" s="48">
        <v>2842940</v>
      </c>
      <c r="DS52" s="48">
        <v>3045924</v>
      </c>
      <c r="DT52" s="48">
        <v>8037390</v>
      </c>
      <c r="DU52" s="48">
        <v>-1087864</v>
      </c>
      <c r="DV52" s="48">
        <v>0</v>
      </c>
      <c r="DW52" s="48">
        <v>-87019</v>
      </c>
      <c r="DX52" s="48">
        <v>-1174883</v>
      </c>
      <c r="DY52" s="49">
        <v>1871041</v>
      </c>
      <c r="DZ52" s="50">
        <v>6862507</v>
      </c>
      <c r="EC52" s="230">
        <f t="shared" si="0"/>
        <v>5.0689031381671802E-4</v>
      </c>
    </row>
    <row r="53" spans="1:133" x14ac:dyDescent="0.25">
      <c r="A53" s="210">
        <v>49</v>
      </c>
      <c r="B53" s="44" t="s">
        <v>406</v>
      </c>
      <c r="C53" s="45" t="s">
        <v>407</v>
      </c>
      <c r="D53" s="51">
        <v>0</v>
      </c>
      <c r="E53" s="48">
        <v>119</v>
      </c>
      <c r="F53" s="48">
        <v>0</v>
      </c>
      <c r="G53" s="48">
        <v>0</v>
      </c>
      <c r="H53" s="48">
        <v>1094</v>
      </c>
      <c r="I53" s="48">
        <v>0</v>
      </c>
      <c r="J53" s="48">
        <v>110</v>
      </c>
      <c r="K53" s="48">
        <v>0</v>
      </c>
      <c r="L53" s="48">
        <v>0</v>
      </c>
      <c r="M53" s="48">
        <v>0</v>
      </c>
      <c r="N53" s="48">
        <v>0</v>
      </c>
      <c r="O53" s="48">
        <v>0</v>
      </c>
      <c r="P53" s="48">
        <v>0</v>
      </c>
      <c r="Q53" s="48">
        <v>64</v>
      </c>
      <c r="R53" s="48">
        <v>329</v>
      </c>
      <c r="S53" s="48">
        <v>0</v>
      </c>
      <c r="T53" s="48">
        <v>0</v>
      </c>
      <c r="U53" s="48">
        <v>0</v>
      </c>
      <c r="V53" s="48">
        <v>0</v>
      </c>
      <c r="W53" s="48">
        <v>0</v>
      </c>
      <c r="X53" s="48">
        <v>0</v>
      </c>
      <c r="Y53" s="48">
        <v>0</v>
      </c>
      <c r="Z53" s="48">
        <v>0</v>
      </c>
      <c r="AA53" s="48">
        <v>0</v>
      </c>
      <c r="AB53" s="48">
        <v>0</v>
      </c>
      <c r="AC53" s="48">
        <v>0</v>
      </c>
      <c r="AD53" s="48">
        <v>0</v>
      </c>
      <c r="AE53" s="48">
        <v>0</v>
      </c>
      <c r="AF53" s="48">
        <v>58</v>
      </c>
      <c r="AG53" s="48">
        <v>0</v>
      </c>
      <c r="AH53" s="48">
        <v>0</v>
      </c>
      <c r="AI53" s="48">
        <v>0</v>
      </c>
      <c r="AJ53" s="48">
        <v>26</v>
      </c>
      <c r="AK53" s="48">
        <v>0</v>
      </c>
      <c r="AL53" s="48">
        <v>0</v>
      </c>
      <c r="AM53" s="48">
        <v>0</v>
      </c>
      <c r="AN53" s="48">
        <v>0</v>
      </c>
      <c r="AO53" s="48">
        <v>0</v>
      </c>
      <c r="AP53" s="48">
        <v>0</v>
      </c>
      <c r="AQ53" s="48">
        <v>0</v>
      </c>
      <c r="AR53" s="48">
        <v>107</v>
      </c>
      <c r="AS53" s="48">
        <v>6021</v>
      </c>
      <c r="AT53" s="48">
        <v>1055</v>
      </c>
      <c r="AU53" s="48">
        <v>221970</v>
      </c>
      <c r="AV53" s="48">
        <v>285964</v>
      </c>
      <c r="AW53" s="48">
        <v>79971</v>
      </c>
      <c r="AX53" s="48">
        <v>0</v>
      </c>
      <c r="AY53" s="48">
        <v>7650</v>
      </c>
      <c r="AZ53" s="48">
        <v>1078526</v>
      </c>
      <c r="BA53" s="48">
        <v>58771</v>
      </c>
      <c r="BB53" s="48">
        <v>22491</v>
      </c>
      <c r="BC53" s="48">
        <v>9805</v>
      </c>
      <c r="BD53" s="48">
        <v>30419</v>
      </c>
      <c r="BE53" s="48">
        <v>17081</v>
      </c>
      <c r="BF53" s="48">
        <v>334383</v>
      </c>
      <c r="BG53" s="48">
        <v>33602</v>
      </c>
      <c r="BH53" s="48">
        <v>895502</v>
      </c>
      <c r="BI53" s="48">
        <v>39548</v>
      </c>
      <c r="BJ53" s="48">
        <v>20895</v>
      </c>
      <c r="BK53" s="48">
        <v>1440</v>
      </c>
      <c r="BL53" s="48">
        <v>0</v>
      </c>
      <c r="BM53" s="48">
        <v>64206</v>
      </c>
      <c r="BN53" s="48">
        <v>39898</v>
      </c>
      <c r="BO53" s="48">
        <v>18644</v>
      </c>
      <c r="BP53" s="48">
        <v>35571</v>
      </c>
      <c r="BQ53" s="48">
        <v>0</v>
      </c>
      <c r="BR53" s="48">
        <v>0</v>
      </c>
      <c r="BS53" s="48">
        <v>0</v>
      </c>
      <c r="BT53" s="48">
        <v>0</v>
      </c>
      <c r="BU53" s="48">
        <v>11</v>
      </c>
      <c r="BV53" s="48">
        <v>0</v>
      </c>
      <c r="BW53" s="48">
        <v>0</v>
      </c>
      <c r="BX53" s="48">
        <v>0</v>
      </c>
      <c r="BY53" s="48">
        <v>0</v>
      </c>
      <c r="BZ53" s="48">
        <v>464</v>
      </c>
      <c r="CA53" s="48">
        <v>0</v>
      </c>
      <c r="CB53" s="48">
        <v>74</v>
      </c>
      <c r="CC53" s="48">
        <v>0</v>
      </c>
      <c r="CD53" s="48">
        <v>0</v>
      </c>
      <c r="CE53" s="48">
        <v>0</v>
      </c>
      <c r="CF53" s="48">
        <v>32</v>
      </c>
      <c r="CG53" s="48">
        <v>0</v>
      </c>
      <c r="CH53" s="48">
        <v>1</v>
      </c>
      <c r="CI53" s="48">
        <v>20</v>
      </c>
      <c r="CJ53" s="48">
        <v>0</v>
      </c>
      <c r="CK53" s="48">
        <v>0</v>
      </c>
      <c r="CL53" s="48">
        <v>0</v>
      </c>
      <c r="CM53" s="48">
        <v>0</v>
      </c>
      <c r="CN53" s="48">
        <v>33</v>
      </c>
      <c r="CO53" s="48">
        <v>0</v>
      </c>
      <c r="CP53" s="48">
        <v>0</v>
      </c>
      <c r="CQ53" s="48">
        <v>0</v>
      </c>
      <c r="CR53" s="48">
        <v>0</v>
      </c>
      <c r="CS53" s="48">
        <v>0</v>
      </c>
      <c r="CT53" s="48">
        <v>0</v>
      </c>
      <c r="CU53" s="48">
        <v>0</v>
      </c>
      <c r="CV53" s="48">
        <v>0</v>
      </c>
      <c r="CW53" s="48">
        <v>0</v>
      </c>
      <c r="CX53" s="48">
        <v>223496</v>
      </c>
      <c r="CY53" s="48">
        <v>3</v>
      </c>
      <c r="CZ53" s="48">
        <v>0</v>
      </c>
      <c r="DA53" s="48">
        <v>0</v>
      </c>
      <c r="DB53" s="48">
        <v>0</v>
      </c>
      <c r="DC53" s="48">
        <v>0</v>
      </c>
      <c r="DD53" s="48">
        <v>103</v>
      </c>
      <c r="DE53" s="48">
        <v>0</v>
      </c>
      <c r="DF53" s="49">
        <v>342</v>
      </c>
      <c r="DG53" s="50">
        <v>3529899</v>
      </c>
      <c r="DH53" s="51">
        <v>21</v>
      </c>
      <c r="DI53" s="48">
        <v>8017</v>
      </c>
      <c r="DJ53" s="48">
        <v>0</v>
      </c>
      <c r="DK53" s="48">
        <v>0</v>
      </c>
      <c r="DL53" s="48">
        <v>77782</v>
      </c>
      <c r="DM53" s="48">
        <v>2897395</v>
      </c>
      <c r="DN53" s="48">
        <v>-7072</v>
      </c>
      <c r="DO53" s="48">
        <v>2976143</v>
      </c>
      <c r="DP53" s="48">
        <v>6506042</v>
      </c>
      <c r="DQ53" s="48">
        <v>2954978</v>
      </c>
      <c r="DR53" s="48">
        <v>2954978</v>
      </c>
      <c r="DS53" s="48">
        <v>5931121</v>
      </c>
      <c r="DT53" s="48">
        <v>9461020</v>
      </c>
      <c r="DU53" s="48">
        <v>-1333975</v>
      </c>
      <c r="DV53" s="48">
        <v>0</v>
      </c>
      <c r="DW53" s="48">
        <v>-106718</v>
      </c>
      <c r="DX53" s="48">
        <v>-1440693</v>
      </c>
      <c r="DY53" s="49">
        <v>4490428</v>
      </c>
      <c r="DZ53" s="50">
        <v>8020327</v>
      </c>
      <c r="EC53" s="230">
        <f t="shared" si="0"/>
        <v>2.62322297911656E-5</v>
      </c>
    </row>
    <row r="54" spans="1:133" x14ac:dyDescent="0.25">
      <c r="A54" s="210">
        <v>50</v>
      </c>
      <c r="B54" s="44" t="s">
        <v>408</v>
      </c>
      <c r="C54" s="45" t="s">
        <v>409</v>
      </c>
      <c r="D54" s="51">
        <v>0</v>
      </c>
      <c r="E54" s="48">
        <v>0</v>
      </c>
      <c r="F54" s="48">
        <v>0</v>
      </c>
      <c r="G54" s="48">
        <v>0</v>
      </c>
      <c r="H54" s="48">
        <v>0</v>
      </c>
      <c r="I54" s="48">
        <v>0</v>
      </c>
      <c r="J54" s="48">
        <v>0</v>
      </c>
      <c r="K54" s="48">
        <v>0</v>
      </c>
      <c r="L54" s="48">
        <v>0</v>
      </c>
      <c r="M54" s="48">
        <v>0</v>
      </c>
      <c r="N54" s="48">
        <v>0</v>
      </c>
      <c r="O54" s="48">
        <v>0</v>
      </c>
      <c r="P54" s="48">
        <v>0</v>
      </c>
      <c r="Q54" s="48">
        <v>0</v>
      </c>
      <c r="R54" s="48">
        <v>0</v>
      </c>
      <c r="S54" s="48">
        <v>0</v>
      </c>
      <c r="T54" s="48">
        <v>0</v>
      </c>
      <c r="U54" s="48">
        <v>0</v>
      </c>
      <c r="V54" s="48">
        <v>0</v>
      </c>
      <c r="W54" s="48">
        <v>0</v>
      </c>
      <c r="X54" s="48">
        <v>0</v>
      </c>
      <c r="Y54" s="48">
        <v>0</v>
      </c>
      <c r="Z54" s="48">
        <v>0</v>
      </c>
      <c r="AA54" s="48">
        <v>0</v>
      </c>
      <c r="AB54" s="48">
        <v>0</v>
      </c>
      <c r="AC54" s="48">
        <v>0</v>
      </c>
      <c r="AD54" s="48">
        <v>0</v>
      </c>
      <c r="AE54" s="48">
        <v>0</v>
      </c>
      <c r="AF54" s="48">
        <v>15</v>
      </c>
      <c r="AG54" s="48">
        <v>0</v>
      </c>
      <c r="AH54" s="48">
        <v>0</v>
      </c>
      <c r="AI54" s="48">
        <v>0</v>
      </c>
      <c r="AJ54" s="48">
        <v>0</v>
      </c>
      <c r="AK54" s="48">
        <v>0</v>
      </c>
      <c r="AL54" s="48">
        <v>0</v>
      </c>
      <c r="AM54" s="48">
        <v>0</v>
      </c>
      <c r="AN54" s="48">
        <v>0</v>
      </c>
      <c r="AO54" s="48">
        <v>0</v>
      </c>
      <c r="AP54" s="48">
        <v>0</v>
      </c>
      <c r="AQ54" s="48">
        <v>0</v>
      </c>
      <c r="AR54" s="48">
        <v>0</v>
      </c>
      <c r="AS54" s="48">
        <v>0</v>
      </c>
      <c r="AT54" s="48">
        <v>0</v>
      </c>
      <c r="AU54" s="48">
        <v>0</v>
      </c>
      <c r="AV54" s="48">
        <v>0</v>
      </c>
      <c r="AW54" s="48">
        <v>0</v>
      </c>
      <c r="AX54" s="48">
        <v>0</v>
      </c>
      <c r="AY54" s="48">
        <v>0</v>
      </c>
      <c r="AZ54" s="48">
        <v>0</v>
      </c>
      <c r="BA54" s="48">
        <v>205911</v>
      </c>
      <c r="BB54" s="48">
        <v>0</v>
      </c>
      <c r="BC54" s="48">
        <v>6</v>
      </c>
      <c r="BD54" s="48">
        <v>0</v>
      </c>
      <c r="BE54" s="48">
        <v>0</v>
      </c>
      <c r="BF54" s="48">
        <v>0</v>
      </c>
      <c r="BG54" s="48">
        <v>0</v>
      </c>
      <c r="BH54" s="48">
        <v>0</v>
      </c>
      <c r="BI54" s="48">
        <v>753</v>
      </c>
      <c r="BJ54" s="48">
        <v>3522</v>
      </c>
      <c r="BK54" s="48">
        <v>20</v>
      </c>
      <c r="BL54" s="48">
        <v>0</v>
      </c>
      <c r="BM54" s="48">
        <v>105937</v>
      </c>
      <c r="BN54" s="48">
        <v>0</v>
      </c>
      <c r="BO54" s="48">
        <v>0</v>
      </c>
      <c r="BP54" s="48">
        <v>0</v>
      </c>
      <c r="BQ54" s="48">
        <v>0</v>
      </c>
      <c r="BR54" s="48">
        <v>0</v>
      </c>
      <c r="BS54" s="48">
        <v>0</v>
      </c>
      <c r="BT54" s="48">
        <v>0</v>
      </c>
      <c r="BU54" s="48">
        <v>0</v>
      </c>
      <c r="BV54" s="48">
        <v>0</v>
      </c>
      <c r="BW54" s="48">
        <v>0</v>
      </c>
      <c r="BX54" s="48">
        <v>0</v>
      </c>
      <c r="BY54" s="48">
        <v>0</v>
      </c>
      <c r="BZ54" s="48">
        <v>0</v>
      </c>
      <c r="CA54" s="48">
        <v>1102</v>
      </c>
      <c r="CB54" s="48">
        <v>0</v>
      </c>
      <c r="CC54" s="48">
        <v>0</v>
      </c>
      <c r="CD54" s="48">
        <v>0</v>
      </c>
      <c r="CE54" s="48">
        <v>0</v>
      </c>
      <c r="CF54" s="48">
        <v>0</v>
      </c>
      <c r="CG54" s="48">
        <v>312</v>
      </c>
      <c r="CH54" s="48">
        <v>0</v>
      </c>
      <c r="CI54" s="48">
        <v>0</v>
      </c>
      <c r="CJ54" s="48">
        <v>0</v>
      </c>
      <c r="CK54" s="48">
        <v>0</v>
      </c>
      <c r="CL54" s="48">
        <v>0</v>
      </c>
      <c r="CM54" s="48">
        <v>4124</v>
      </c>
      <c r="CN54" s="48">
        <v>21035</v>
      </c>
      <c r="CO54" s="48">
        <v>0</v>
      </c>
      <c r="CP54" s="48">
        <v>0</v>
      </c>
      <c r="CQ54" s="48">
        <v>0</v>
      </c>
      <c r="CR54" s="48">
        <v>0</v>
      </c>
      <c r="CS54" s="48">
        <v>0</v>
      </c>
      <c r="CT54" s="48">
        <v>0</v>
      </c>
      <c r="CU54" s="48">
        <v>0</v>
      </c>
      <c r="CV54" s="48">
        <v>988</v>
      </c>
      <c r="CW54" s="48">
        <v>0</v>
      </c>
      <c r="CX54" s="48">
        <v>84851</v>
      </c>
      <c r="CY54" s="48">
        <v>900</v>
      </c>
      <c r="CZ54" s="48">
        <v>0</v>
      </c>
      <c r="DA54" s="48">
        <v>0</v>
      </c>
      <c r="DB54" s="48">
        <v>0</v>
      </c>
      <c r="DC54" s="48">
        <v>1742</v>
      </c>
      <c r="DD54" s="48">
        <v>108</v>
      </c>
      <c r="DE54" s="48">
        <v>0</v>
      </c>
      <c r="DF54" s="49">
        <v>0</v>
      </c>
      <c r="DG54" s="50">
        <v>431326</v>
      </c>
      <c r="DH54" s="51">
        <v>56439</v>
      </c>
      <c r="DI54" s="48">
        <v>2446847</v>
      </c>
      <c r="DJ54" s="48">
        <v>0</v>
      </c>
      <c r="DK54" s="48">
        <v>0</v>
      </c>
      <c r="DL54" s="48">
        <v>3683</v>
      </c>
      <c r="DM54" s="48">
        <v>542517</v>
      </c>
      <c r="DN54" s="48">
        <v>7543</v>
      </c>
      <c r="DO54" s="48">
        <v>3057029</v>
      </c>
      <c r="DP54" s="48">
        <v>3488355</v>
      </c>
      <c r="DQ54" s="48">
        <v>309111</v>
      </c>
      <c r="DR54" s="48">
        <v>309111</v>
      </c>
      <c r="DS54" s="48">
        <v>3366140</v>
      </c>
      <c r="DT54" s="48">
        <v>3797466</v>
      </c>
      <c r="DU54" s="48">
        <v>-877099</v>
      </c>
      <c r="DV54" s="48">
        <v>-134</v>
      </c>
      <c r="DW54" s="48">
        <v>-69974</v>
      </c>
      <c r="DX54" s="48">
        <v>-947207</v>
      </c>
      <c r="DY54" s="49">
        <v>2418933</v>
      </c>
      <c r="DZ54" s="50">
        <v>2850259</v>
      </c>
      <c r="EC54" s="230">
        <f t="shared" si="0"/>
        <v>8.0062682758917526E-3</v>
      </c>
    </row>
    <row r="55" spans="1:133" x14ac:dyDescent="0.25">
      <c r="A55" s="210">
        <v>51</v>
      </c>
      <c r="B55" s="44" t="s">
        <v>410</v>
      </c>
      <c r="C55" s="45" t="s">
        <v>411</v>
      </c>
      <c r="D55" s="46">
        <v>0</v>
      </c>
      <c r="E55" s="47">
        <v>0</v>
      </c>
      <c r="F55" s="47">
        <v>0</v>
      </c>
      <c r="G55" s="47">
        <v>0</v>
      </c>
      <c r="H55" s="47">
        <v>0</v>
      </c>
      <c r="I55" s="47">
        <v>0</v>
      </c>
      <c r="J55" s="47">
        <v>0</v>
      </c>
      <c r="K55" s="47">
        <v>0</v>
      </c>
      <c r="L55" s="47">
        <v>0</v>
      </c>
      <c r="M55" s="47">
        <v>0</v>
      </c>
      <c r="N55" s="47">
        <v>0</v>
      </c>
      <c r="O55" s="47">
        <v>0</v>
      </c>
      <c r="P55" s="47">
        <v>0</v>
      </c>
      <c r="Q55" s="47">
        <v>0</v>
      </c>
      <c r="R55" s="47">
        <v>0</v>
      </c>
      <c r="S55" s="47">
        <v>0</v>
      </c>
      <c r="T55" s="47">
        <v>0</v>
      </c>
      <c r="U55" s="47">
        <v>0</v>
      </c>
      <c r="V55" s="47">
        <v>0</v>
      </c>
      <c r="W55" s="47">
        <v>0</v>
      </c>
      <c r="X55" s="47">
        <v>0</v>
      </c>
      <c r="Y55" s="47">
        <v>0</v>
      </c>
      <c r="Z55" s="47">
        <v>0</v>
      </c>
      <c r="AA55" s="47">
        <v>0</v>
      </c>
      <c r="AB55" s="47">
        <v>0</v>
      </c>
      <c r="AC55" s="47">
        <v>0</v>
      </c>
      <c r="AD55" s="47">
        <v>0</v>
      </c>
      <c r="AE55" s="47">
        <v>0</v>
      </c>
      <c r="AF55" s="47">
        <v>0</v>
      </c>
      <c r="AG55" s="47">
        <v>0</v>
      </c>
      <c r="AH55" s="47">
        <v>0</v>
      </c>
      <c r="AI55" s="47">
        <v>0</v>
      </c>
      <c r="AJ55" s="47">
        <v>0</v>
      </c>
      <c r="AK55" s="47">
        <v>0</v>
      </c>
      <c r="AL55" s="47">
        <v>0</v>
      </c>
      <c r="AM55" s="47">
        <v>0</v>
      </c>
      <c r="AN55" s="47">
        <v>0</v>
      </c>
      <c r="AO55" s="47">
        <v>0</v>
      </c>
      <c r="AP55" s="47">
        <v>0</v>
      </c>
      <c r="AQ55" s="47">
        <v>0</v>
      </c>
      <c r="AR55" s="47">
        <v>0</v>
      </c>
      <c r="AS55" s="47">
        <v>0</v>
      </c>
      <c r="AT55" s="47">
        <v>0</v>
      </c>
      <c r="AU55" s="47">
        <v>10430</v>
      </c>
      <c r="AV55" s="47">
        <v>73133</v>
      </c>
      <c r="AW55" s="47">
        <v>22322</v>
      </c>
      <c r="AX55" s="47">
        <v>1986</v>
      </c>
      <c r="AY55" s="47">
        <v>0</v>
      </c>
      <c r="AZ55" s="47">
        <v>33143</v>
      </c>
      <c r="BA55" s="47">
        <v>0</v>
      </c>
      <c r="BB55" s="47">
        <v>76317</v>
      </c>
      <c r="BC55" s="47">
        <v>0</v>
      </c>
      <c r="BD55" s="47">
        <v>2573</v>
      </c>
      <c r="BE55" s="47">
        <v>421</v>
      </c>
      <c r="BF55" s="47">
        <v>295</v>
      </c>
      <c r="BG55" s="47">
        <v>0</v>
      </c>
      <c r="BH55" s="47">
        <v>59</v>
      </c>
      <c r="BI55" s="47">
        <v>11053</v>
      </c>
      <c r="BJ55" s="48">
        <v>564</v>
      </c>
      <c r="BK55" s="48">
        <v>0</v>
      </c>
      <c r="BL55" s="48">
        <v>0</v>
      </c>
      <c r="BM55" s="48">
        <v>4108</v>
      </c>
      <c r="BN55" s="48">
        <v>469</v>
      </c>
      <c r="BO55" s="48">
        <v>4650</v>
      </c>
      <c r="BP55" s="48">
        <v>5294</v>
      </c>
      <c r="BQ55" s="48">
        <v>0</v>
      </c>
      <c r="BR55" s="48">
        <v>0</v>
      </c>
      <c r="BS55" s="48">
        <v>0</v>
      </c>
      <c r="BT55" s="48">
        <v>0</v>
      </c>
      <c r="BU55" s="48">
        <v>0</v>
      </c>
      <c r="BV55" s="48">
        <v>0</v>
      </c>
      <c r="BW55" s="48">
        <v>0</v>
      </c>
      <c r="BX55" s="48">
        <v>0</v>
      </c>
      <c r="BY55" s="48">
        <v>0</v>
      </c>
      <c r="BZ55" s="48">
        <v>132</v>
      </c>
      <c r="CA55" s="48">
        <v>0</v>
      </c>
      <c r="CB55" s="48">
        <v>0</v>
      </c>
      <c r="CC55" s="48">
        <v>0</v>
      </c>
      <c r="CD55" s="48">
        <v>0</v>
      </c>
      <c r="CE55" s="48">
        <v>0</v>
      </c>
      <c r="CF55" s="48">
        <v>0</v>
      </c>
      <c r="CG55" s="48">
        <v>0</v>
      </c>
      <c r="CH55" s="48">
        <v>0</v>
      </c>
      <c r="CI55" s="48">
        <v>0</v>
      </c>
      <c r="CJ55" s="48">
        <v>0</v>
      </c>
      <c r="CK55" s="48">
        <v>150</v>
      </c>
      <c r="CL55" s="48">
        <v>0</v>
      </c>
      <c r="CM55" s="48">
        <v>0</v>
      </c>
      <c r="CN55" s="48">
        <v>36492</v>
      </c>
      <c r="CO55" s="48">
        <v>0</v>
      </c>
      <c r="CP55" s="48">
        <v>0</v>
      </c>
      <c r="CQ55" s="48">
        <v>2880</v>
      </c>
      <c r="CR55" s="48">
        <v>0</v>
      </c>
      <c r="CS55" s="48">
        <v>0</v>
      </c>
      <c r="CT55" s="48">
        <v>0</v>
      </c>
      <c r="CU55" s="48">
        <v>0</v>
      </c>
      <c r="CV55" s="48">
        <v>0</v>
      </c>
      <c r="CW55" s="48">
        <v>0</v>
      </c>
      <c r="CX55" s="48">
        <v>32295</v>
      </c>
      <c r="CY55" s="48">
        <v>2843</v>
      </c>
      <c r="CZ55" s="48">
        <v>0</v>
      </c>
      <c r="DA55" s="48">
        <v>0</v>
      </c>
      <c r="DB55" s="48">
        <v>0</v>
      </c>
      <c r="DC55" s="48">
        <v>0</v>
      </c>
      <c r="DD55" s="48">
        <v>0</v>
      </c>
      <c r="DE55" s="48">
        <v>0</v>
      </c>
      <c r="DF55" s="49">
        <v>0</v>
      </c>
      <c r="DG55" s="50">
        <v>321609</v>
      </c>
      <c r="DH55" s="51">
        <v>5</v>
      </c>
      <c r="DI55" s="48">
        <v>82</v>
      </c>
      <c r="DJ55" s="48">
        <v>0</v>
      </c>
      <c r="DK55" s="48">
        <v>0</v>
      </c>
      <c r="DL55" s="48">
        <v>128527</v>
      </c>
      <c r="DM55" s="48">
        <v>1072066</v>
      </c>
      <c r="DN55" s="48">
        <v>3953</v>
      </c>
      <c r="DO55" s="48">
        <v>1204633</v>
      </c>
      <c r="DP55" s="48">
        <v>1526242</v>
      </c>
      <c r="DQ55" s="48">
        <v>1713886</v>
      </c>
      <c r="DR55" s="48">
        <v>1713886</v>
      </c>
      <c r="DS55" s="48">
        <v>2918519</v>
      </c>
      <c r="DT55" s="48">
        <v>3240128</v>
      </c>
      <c r="DU55" s="48">
        <v>-995047</v>
      </c>
      <c r="DV55" s="48">
        <v>0</v>
      </c>
      <c r="DW55" s="48">
        <v>-79604</v>
      </c>
      <c r="DX55" s="48">
        <v>-1074651</v>
      </c>
      <c r="DY55" s="49">
        <v>1843868</v>
      </c>
      <c r="DZ55" s="50">
        <v>2165477</v>
      </c>
      <c r="EC55" s="230">
        <f t="shared" si="0"/>
        <v>2.6831019619253829E-7</v>
      </c>
    </row>
    <row r="56" spans="1:133" x14ac:dyDescent="0.25">
      <c r="A56" s="210">
        <v>52</v>
      </c>
      <c r="B56" s="44" t="s">
        <v>412</v>
      </c>
      <c r="C56" s="45" t="s">
        <v>413</v>
      </c>
      <c r="D56" s="46">
        <v>72</v>
      </c>
      <c r="E56" s="47">
        <v>244</v>
      </c>
      <c r="F56" s="47">
        <v>3</v>
      </c>
      <c r="G56" s="47">
        <v>0</v>
      </c>
      <c r="H56" s="47">
        <v>1337</v>
      </c>
      <c r="I56" s="47">
        <v>2</v>
      </c>
      <c r="J56" s="47">
        <v>180</v>
      </c>
      <c r="K56" s="47">
        <v>0</v>
      </c>
      <c r="L56" s="47">
        <v>0</v>
      </c>
      <c r="M56" s="47">
        <v>0</v>
      </c>
      <c r="N56" s="47">
        <v>15</v>
      </c>
      <c r="O56" s="47">
        <v>0</v>
      </c>
      <c r="P56" s="47">
        <v>0</v>
      </c>
      <c r="Q56" s="47">
        <v>1</v>
      </c>
      <c r="R56" s="47">
        <v>1322</v>
      </c>
      <c r="S56" s="47">
        <v>0</v>
      </c>
      <c r="T56" s="47">
        <v>0</v>
      </c>
      <c r="U56" s="47">
        <v>95</v>
      </c>
      <c r="V56" s="47">
        <v>0</v>
      </c>
      <c r="W56" s="47">
        <v>22</v>
      </c>
      <c r="X56" s="47">
        <v>0</v>
      </c>
      <c r="Y56" s="47">
        <v>0</v>
      </c>
      <c r="Z56" s="47">
        <v>0</v>
      </c>
      <c r="AA56" s="47">
        <v>0</v>
      </c>
      <c r="AB56" s="47">
        <v>36</v>
      </c>
      <c r="AC56" s="47">
        <v>23</v>
      </c>
      <c r="AD56" s="47">
        <v>0</v>
      </c>
      <c r="AE56" s="47">
        <v>0</v>
      </c>
      <c r="AF56" s="47">
        <v>230</v>
      </c>
      <c r="AG56" s="47">
        <v>0</v>
      </c>
      <c r="AH56" s="47">
        <v>0</v>
      </c>
      <c r="AI56" s="47">
        <v>0</v>
      </c>
      <c r="AJ56" s="47">
        <v>0</v>
      </c>
      <c r="AK56" s="47">
        <v>0</v>
      </c>
      <c r="AL56" s="47">
        <v>239</v>
      </c>
      <c r="AM56" s="47">
        <v>0</v>
      </c>
      <c r="AN56" s="47">
        <v>0</v>
      </c>
      <c r="AO56" s="47">
        <v>0</v>
      </c>
      <c r="AP56" s="47">
        <v>0</v>
      </c>
      <c r="AQ56" s="47">
        <v>0</v>
      </c>
      <c r="AR56" s="47">
        <v>86</v>
      </c>
      <c r="AS56" s="47">
        <v>11</v>
      </c>
      <c r="AT56" s="47">
        <v>2417</v>
      </c>
      <c r="AU56" s="47">
        <v>11585</v>
      </c>
      <c r="AV56" s="47">
        <v>21095</v>
      </c>
      <c r="AW56" s="47">
        <v>30382</v>
      </c>
      <c r="AX56" s="47">
        <v>184904</v>
      </c>
      <c r="AY56" s="47">
        <v>80431</v>
      </c>
      <c r="AZ56" s="47">
        <v>80683</v>
      </c>
      <c r="BA56" s="47">
        <v>24286</v>
      </c>
      <c r="BB56" s="47">
        <v>7528</v>
      </c>
      <c r="BC56" s="47">
        <v>252126</v>
      </c>
      <c r="BD56" s="47">
        <v>47595</v>
      </c>
      <c r="BE56" s="47">
        <v>4255</v>
      </c>
      <c r="BF56" s="47">
        <v>262021</v>
      </c>
      <c r="BG56" s="47">
        <v>36696</v>
      </c>
      <c r="BH56" s="47">
        <v>82940</v>
      </c>
      <c r="BI56" s="47">
        <v>4331</v>
      </c>
      <c r="BJ56" s="48">
        <v>23702</v>
      </c>
      <c r="BK56" s="48">
        <v>11369</v>
      </c>
      <c r="BL56" s="48">
        <v>0</v>
      </c>
      <c r="BM56" s="48">
        <v>135629</v>
      </c>
      <c r="BN56" s="48">
        <v>41501</v>
      </c>
      <c r="BO56" s="48">
        <v>14711</v>
      </c>
      <c r="BP56" s="48">
        <v>14714</v>
      </c>
      <c r="BQ56" s="48">
        <v>77</v>
      </c>
      <c r="BR56" s="48">
        <v>0</v>
      </c>
      <c r="BS56" s="48">
        <v>836</v>
      </c>
      <c r="BT56" s="48">
        <v>0</v>
      </c>
      <c r="BU56" s="48">
        <v>20736</v>
      </c>
      <c r="BV56" s="48">
        <v>89</v>
      </c>
      <c r="BW56" s="48">
        <v>750</v>
      </c>
      <c r="BX56" s="48">
        <v>240</v>
      </c>
      <c r="BY56" s="48">
        <v>0</v>
      </c>
      <c r="BZ56" s="48">
        <v>2493</v>
      </c>
      <c r="CA56" s="48">
        <v>564</v>
      </c>
      <c r="CB56" s="48">
        <v>1348</v>
      </c>
      <c r="CC56" s="48">
        <v>674</v>
      </c>
      <c r="CD56" s="48">
        <v>110</v>
      </c>
      <c r="CE56" s="48">
        <v>89</v>
      </c>
      <c r="CF56" s="48">
        <v>50</v>
      </c>
      <c r="CG56" s="48">
        <v>3735</v>
      </c>
      <c r="CH56" s="48">
        <v>0</v>
      </c>
      <c r="CI56" s="48">
        <v>0</v>
      </c>
      <c r="CJ56" s="48">
        <v>2822</v>
      </c>
      <c r="CK56" s="48">
        <v>525</v>
      </c>
      <c r="CL56" s="48">
        <v>0</v>
      </c>
      <c r="CM56" s="48">
        <v>4318</v>
      </c>
      <c r="CN56" s="48">
        <v>15633</v>
      </c>
      <c r="CO56" s="48">
        <v>14043</v>
      </c>
      <c r="CP56" s="48">
        <v>6217</v>
      </c>
      <c r="CQ56" s="48">
        <v>1562</v>
      </c>
      <c r="CR56" s="48">
        <v>349</v>
      </c>
      <c r="CS56" s="48">
        <v>32</v>
      </c>
      <c r="CT56" s="48">
        <v>68</v>
      </c>
      <c r="CU56" s="48">
        <v>0</v>
      </c>
      <c r="CV56" s="48">
        <v>222</v>
      </c>
      <c r="CW56" s="48">
        <v>0</v>
      </c>
      <c r="CX56" s="48">
        <v>73981</v>
      </c>
      <c r="CY56" s="48">
        <v>4216</v>
      </c>
      <c r="CZ56" s="48">
        <v>492</v>
      </c>
      <c r="DA56" s="48">
        <v>1171</v>
      </c>
      <c r="DB56" s="48">
        <v>131</v>
      </c>
      <c r="DC56" s="48">
        <v>5278</v>
      </c>
      <c r="DD56" s="48">
        <v>604</v>
      </c>
      <c r="DE56" s="48">
        <v>0</v>
      </c>
      <c r="DF56" s="49">
        <v>5093</v>
      </c>
      <c r="DG56" s="50">
        <v>1547367</v>
      </c>
      <c r="DH56" s="51">
        <v>9783</v>
      </c>
      <c r="DI56" s="48">
        <v>682100</v>
      </c>
      <c r="DJ56" s="48">
        <v>0</v>
      </c>
      <c r="DK56" s="48">
        <v>0</v>
      </c>
      <c r="DL56" s="48">
        <v>90275</v>
      </c>
      <c r="DM56" s="48">
        <v>719053</v>
      </c>
      <c r="DN56" s="48">
        <v>42633</v>
      </c>
      <c r="DO56" s="48">
        <v>1543844</v>
      </c>
      <c r="DP56" s="48">
        <v>3091211</v>
      </c>
      <c r="DQ56" s="48">
        <v>1195924</v>
      </c>
      <c r="DR56" s="48">
        <v>1195924</v>
      </c>
      <c r="DS56" s="48">
        <v>2739768</v>
      </c>
      <c r="DT56" s="48">
        <v>4287135</v>
      </c>
      <c r="DU56" s="48">
        <v>-1167151</v>
      </c>
      <c r="DV56" s="48">
        <v>0</v>
      </c>
      <c r="DW56" s="48">
        <v>-93337</v>
      </c>
      <c r="DX56" s="48">
        <v>-1260488</v>
      </c>
      <c r="DY56" s="49">
        <v>1479280</v>
      </c>
      <c r="DZ56" s="50">
        <v>3026647</v>
      </c>
      <c r="EC56" s="230">
        <f t="shared" si="0"/>
        <v>2.231882741743053E-3</v>
      </c>
    </row>
    <row r="57" spans="1:133" x14ac:dyDescent="0.25">
      <c r="A57" s="210">
        <v>53</v>
      </c>
      <c r="B57" s="44" t="s">
        <v>414</v>
      </c>
      <c r="C57" s="45" t="s">
        <v>415</v>
      </c>
      <c r="D57" s="46">
        <v>7</v>
      </c>
      <c r="E57" s="47">
        <v>0</v>
      </c>
      <c r="F57" s="47">
        <v>41</v>
      </c>
      <c r="G57" s="47">
        <v>70</v>
      </c>
      <c r="H57" s="47">
        <v>76</v>
      </c>
      <c r="I57" s="47">
        <v>0</v>
      </c>
      <c r="J57" s="47">
        <v>11</v>
      </c>
      <c r="K57" s="47">
        <v>447</v>
      </c>
      <c r="L57" s="47">
        <v>271</v>
      </c>
      <c r="M57" s="47">
        <v>0</v>
      </c>
      <c r="N57" s="47">
        <v>0</v>
      </c>
      <c r="O57" s="47">
        <v>19</v>
      </c>
      <c r="P57" s="47">
        <v>8</v>
      </c>
      <c r="Q57" s="47">
        <v>36</v>
      </c>
      <c r="R57" s="47">
        <v>21</v>
      </c>
      <c r="S57" s="47">
        <v>8</v>
      </c>
      <c r="T57" s="47">
        <v>13</v>
      </c>
      <c r="U57" s="47">
        <v>1</v>
      </c>
      <c r="V57" s="47">
        <v>1</v>
      </c>
      <c r="W57" s="47">
        <v>10</v>
      </c>
      <c r="X57" s="47">
        <v>2</v>
      </c>
      <c r="Y57" s="47">
        <v>18</v>
      </c>
      <c r="Z57" s="47">
        <v>6</v>
      </c>
      <c r="AA57" s="47">
        <v>1</v>
      </c>
      <c r="AB57" s="47">
        <v>827</v>
      </c>
      <c r="AC57" s="47">
        <v>54</v>
      </c>
      <c r="AD57" s="47">
        <v>40</v>
      </c>
      <c r="AE57" s="47">
        <v>10</v>
      </c>
      <c r="AF57" s="47">
        <v>16</v>
      </c>
      <c r="AG57" s="47">
        <v>111</v>
      </c>
      <c r="AH57" s="47">
        <v>16</v>
      </c>
      <c r="AI57" s="47">
        <v>11</v>
      </c>
      <c r="AJ57" s="47">
        <v>23</v>
      </c>
      <c r="AK57" s="47">
        <v>3</v>
      </c>
      <c r="AL57" s="47">
        <v>45</v>
      </c>
      <c r="AM57" s="47">
        <v>6</v>
      </c>
      <c r="AN57" s="47">
        <v>10</v>
      </c>
      <c r="AO57" s="47">
        <v>3</v>
      </c>
      <c r="AP57" s="47">
        <v>4</v>
      </c>
      <c r="AQ57" s="47">
        <v>4</v>
      </c>
      <c r="AR57" s="47">
        <v>23</v>
      </c>
      <c r="AS57" s="47">
        <v>492</v>
      </c>
      <c r="AT57" s="47">
        <v>129</v>
      </c>
      <c r="AU57" s="47">
        <v>7892</v>
      </c>
      <c r="AV57" s="47">
        <v>2283</v>
      </c>
      <c r="AW57" s="47">
        <v>230</v>
      </c>
      <c r="AX57" s="47">
        <v>529</v>
      </c>
      <c r="AY57" s="47">
        <v>276</v>
      </c>
      <c r="AZ57" s="47">
        <v>407</v>
      </c>
      <c r="BA57" s="47">
        <v>38</v>
      </c>
      <c r="BB57" s="47">
        <v>146</v>
      </c>
      <c r="BC57" s="47">
        <v>149</v>
      </c>
      <c r="BD57" s="47">
        <v>44604</v>
      </c>
      <c r="BE57" s="47">
        <v>313</v>
      </c>
      <c r="BF57" s="47">
        <v>285056</v>
      </c>
      <c r="BG57" s="47">
        <v>39031</v>
      </c>
      <c r="BH57" s="47">
        <v>454</v>
      </c>
      <c r="BI57" s="47">
        <v>17998</v>
      </c>
      <c r="BJ57" s="48">
        <v>3509</v>
      </c>
      <c r="BK57" s="48">
        <v>292</v>
      </c>
      <c r="BL57" s="48">
        <v>81</v>
      </c>
      <c r="BM57" s="48">
        <v>41550</v>
      </c>
      <c r="BN57" s="48">
        <v>5712</v>
      </c>
      <c r="BO57" s="48">
        <v>32066</v>
      </c>
      <c r="BP57" s="48">
        <v>23439</v>
      </c>
      <c r="BQ57" s="48">
        <v>322</v>
      </c>
      <c r="BR57" s="48">
        <v>44</v>
      </c>
      <c r="BS57" s="48">
        <v>52</v>
      </c>
      <c r="BT57" s="48">
        <v>102</v>
      </c>
      <c r="BU57" s="48">
        <v>29671</v>
      </c>
      <c r="BV57" s="48">
        <v>5229</v>
      </c>
      <c r="BW57" s="48">
        <v>3949</v>
      </c>
      <c r="BX57" s="48">
        <v>1445</v>
      </c>
      <c r="BY57" s="48">
        <v>0</v>
      </c>
      <c r="BZ57" s="48">
        <v>757</v>
      </c>
      <c r="CA57" s="48">
        <v>3805</v>
      </c>
      <c r="CB57" s="48">
        <v>0</v>
      </c>
      <c r="CC57" s="48">
        <v>379</v>
      </c>
      <c r="CD57" s="48">
        <v>119</v>
      </c>
      <c r="CE57" s="48">
        <v>200</v>
      </c>
      <c r="CF57" s="48">
        <v>59</v>
      </c>
      <c r="CG57" s="48">
        <v>502</v>
      </c>
      <c r="CH57" s="48">
        <v>0</v>
      </c>
      <c r="CI57" s="48">
        <v>93</v>
      </c>
      <c r="CJ57" s="48">
        <v>683</v>
      </c>
      <c r="CK57" s="48">
        <v>7330</v>
      </c>
      <c r="CL57" s="48">
        <v>70</v>
      </c>
      <c r="CM57" s="48">
        <v>2365</v>
      </c>
      <c r="CN57" s="48">
        <v>66902</v>
      </c>
      <c r="CO57" s="48">
        <v>769</v>
      </c>
      <c r="CP57" s="48">
        <v>4532</v>
      </c>
      <c r="CQ57" s="48">
        <v>1219</v>
      </c>
      <c r="CR57" s="48">
        <v>8</v>
      </c>
      <c r="CS57" s="48">
        <v>531</v>
      </c>
      <c r="CT57" s="48">
        <v>31</v>
      </c>
      <c r="CU57" s="48">
        <v>336</v>
      </c>
      <c r="CV57" s="48">
        <v>1138</v>
      </c>
      <c r="CW57" s="48">
        <v>2287</v>
      </c>
      <c r="CX57" s="48">
        <v>15519</v>
      </c>
      <c r="CY57" s="48">
        <v>27187</v>
      </c>
      <c r="CZ57" s="48">
        <v>64</v>
      </c>
      <c r="DA57" s="48">
        <v>4691</v>
      </c>
      <c r="DB57" s="48">
        <v>82</v>
      </c>
      <c r="DC57" s="48">
        <v>2876</v>
      </c>
      <c r="DD57" s="48">
        <v>252</v>
      </c>
      <c r="DE57" s="48">
        <v>0</v>
      </c>
      <c r="DF57" s="49">
        <v>0</v>
      </c>
      <c r="DG57" s="50">
        <v>694549</v>
      </c>
      <c r="DH57" s="51">
        <v>37306</v>
      </c>
      <c r="DI57" s="48">
        <v>2856646</v>
      </c>
      <c r="DJ57" s="48">
        <v>0</v>
      </c>
      <c r="DK57" s="48">
        <v>0</v>
      </c>
      <c r="DL57" s="48">
        <v>575478</v>
      </c>
      <c r="DM57" s="48">
        <v>2205365</v>
      </c>
      <c r="DN57" s="48">
        <v>-745</v>
      </c>
      <c r="DO57" s="48">
        <v>5674050</v>
      </c>
      <c r="DP57" s="48">
        <v>6368599</v>
      </c>
      <c r="DQ57" s="48">
        <v>913313</v>
      </c>
      <c r="DR57" s="48">
        <v>913313</v>
      </c>
      <c r="DS57" s="48">
        <v>6587363</v>
      </c>
      <c r="DT57" s="48">
        <v>7281912</v>
      </c>
      <c r="DU57" s="48">
        <v>-3467686</v>
      </c>
      <c r="DV57" s="48">
        <v>0</v>
      </c>
      <c r="DW57" s="48">
        <v>-276613</v>
      </c>
      <c r="DX57" s="48">
        <v>-3744299</v>
      </c>
      <c r="DY57" s="49">
        <v>2843064</v>
      </c>
      <c r="DZ57" s="50">
        <v>3537613</v>
      </c>
      <c r="EC57" s="230">
        <f t="shared" si="0"/>
        <v>9.3471615696662149E-3</v>
      </c>
    </row>
    <row r="58" spans="1:133" x14ac:dyDescent="0.25">
      <c r="A58" s="210">
        <v>54</v>
      </c>
      <c r="B58" s="44" t="s">
        <v>416</v>
      </c>
      <c r="C58" s="45" t="s">
        <v>417</v>
      </c>
      <c r="D58" s="46">
        <v>0</v>
      </c>
      <c r="E58" s="47">
        <v>0</v>
      </c>
      <c r="F58" s="47">
        <v>0</v>
      </c>
      <c r="G58" s="47">
        <v>0</v>
      </c>
      <c r="H58" s="47">
        <v>0</v>
      </c>
      <c r="I58" s="47">
        <v>0</v>
      </c>
      <c r="J58" s="47">
        <v>0</v>
      </c>
      <c r="K58" s="47">
        <v>0</v>
      </c>
      <c r="L58" s="47">
        <v>0</v>
      </c>
      <c r="M58" s="47">
        <v>0</v>
      </c>
      <c r="N58" s="47">
        <v>0</v>
      </c>
      <c r="O58" s="47">
        <v>0</v>
      </c>
      <c r="P58" s="47">
        <v>0</v>
      </c>
      <c r="Q58" s="47">
        <v>0</v>
      </c>
      <c r="R58" s="47">
        <v>0</v>
      </c>
      <c r="S58" s="47">
        <v>0</v>
      </c>
      <c r="T58" s="47">
        <v>0</v>
      </c>
      <c r="U58" s="47">
        <v>0</v>
      </c>
      <c r="V58" s="47">
        <v>0</v>
      </c>
      <c r="W58" s="47">
        <v>0</v>
      </c>
      <c r="X58" s="47">
        <v>0</v>
      </c>
      <c r="Y58" s="47">
        <v>0</v>
      </c>
      <c r="Z58" s="47">
        <v>0</v>
      </c>
      <c r="AA58" s="47">
        <v>0</v>
      </c>
      <c r="AB58" s="47">
        <v>0</v>
      </c>
      <c r="AC58" s="47">
        <v>0</v>
      </c>
      <c r="AD58" s="47">
        <v>0</v>
      </c>
      <c r="AE58" s="47">
        <v>0</v>
      </c>
      <c r="AF58" s="47">
        <v>0</v>
      </c>
      <c r="AG58" s="47">
        <v>0</v>
      </c>
      <c r="AH58" s="47">
        <v>0</v>
      </c>
      <c r="AI58" s="47">
        <v>0</v>
      </c>
      <c r="AJ58" s="47">
        <v>0</v>
      </c>
      <c r="AK58" s="47">
        <v>0</v>
      </c>
      <c r="AL58" s="47">
        <v>0</v>
      </c>
      <c r="AM58" s="47">
        <v>0</v>
      </c>
      <c r="AN58" s="47">
        <v>0</v>
      </c>
      <c r="AO58" s="47">
        <v>0</v>
      </c>
      <c r="AP58" s="47">
        <v>0</v>
      </c>
      <c r="AQ58" s="47">
        <v>0</v>
      </c>
      <c r="AR58" s="47">
        <v>0</v>
      </c>
      <c r="AS58" s="47">
        <v>0</v>
      </c>
      <c r="AT58" s="47">
        <v>0</v>
      </c>
      <c r="AU58" s="47">
        <v>0</v>
      </c>
      <c r="AV58" s="47">
        <v>1744</v>
      </c>
      <c r="AW58" s="47">
        <v>0</v>
      </c>
      <c r="AX58" s="47">
        <v>0</v>
      </c>
      <c r="AY58" s="47">
        <v>0</v>
      </c>
      <c r="AZ58" s="47">
        <v>0</v>
      </c>
      <c r="BA58" s="47">
        <v>0</v>
      </c>
      <c r="BB58" s="47">
        <v>0</v>
      </c>
      <c r="BC58" s="47">
        <v>0</v>
      </c>
      <c r="BD58" s="47">
        <v>286</v>
      </c>
      <c r="BE58" s="47">
        <v>96571</v>
      </c>
      <c r="BF58" s="47">
        <v>0</v>
      </c>
      <c r="BG58" s="47">
        <v>0</v>
      </c>
      <c r="BH58" s="47">
        <v>0</v>
      </c>
      <c r="BI58" s="47">
        <v>0</v>
      </c>
      <c r="BJ58" s="48">
        <v>0</v>
      </c>
      <c r="BK58" s="48">
        <v>0</v>
      </c>
      <c r="BL58" s="48">
        <v>0</v>
      </c>
      <c r="BM58" s="48">
        <v>0</v>
      </c>
      <c r="BN58" s="48">
        <v>0</v>
      </c>
      <c r="BO58" s="48">
        <v>0</v>
      </c>
      <c r="BP58" s="48">
        <v>0</v>
      </c>
      <c r="BQ58" s="48">
        <v>0</v>
      </c>
      <c r="BR58" s="48">
        <v>0</v>
      </c>
      <c r="BS58" s="48">
        <v>0</v>
      </c>
      <c r="BT58" s="48">
        <v>0</v>
      </c>
      <c r="BU58" s="48">
        <v>0</v>
      </c>
      <c r="BV58" s="48">
        <v>0</v>
      </c>
      <c r="BW58" s="48">
        <v>0</v>
      </c>
      <c r="BX58" s="48">
        <v>0</v>
      </c>
      <c r="BY58" s="48">
        <v>0</v>
      </c>
      <c r="BZ58" s="48">
        <v>0</v>
      </c>
      <c r="CA58" s="48">
        <v>0</v>
      </c>
      <c r="CB58" s="48">
        <v>0</v>
      </c>
      <c r="CC58" s="48">
        <v>0</v>
      </c>
      <c r="CD58" s="48">
        <v>0</v>
      </c>
      <c r="CE58" s="48">
        <v>0</v>
      </c>
      <c r="CF58" s="48">
        <v>0</v>
      </c>
      <c r="CG58" s="48">
        <v>0</v>
      </c>
      <c r="CH58" s="48">
        <v>9</v>
      </c>
      <c r="CI58" s="48">
        <v>988</v>
      </c>
      <c r="CJ58" s="48">
        <v>555</v>
      </c>
      <c r="CK58" s="48">
        <v>0</v>
      </c>
      <c r="CL58" s="48">
        <v>12</v>
      </c>
      <c r="CM58" s="48">
        <v>0</v>
      </c>
      <c r="CN58" s="48">
        <v>0</v>
      </c>
      <c r="CO58" s="48">
        <v>0</v>
      </c>
      <c r="CP58" s="48">
        <v>0</v>
      </c>
      <c r="CQ58" s="48">
        <v>0</v>
      </c>
      <c r="CR58" s="48">
        <v>0</v>
      </c>
      <c r="CS58" s="48">
        <v>0</v>
      </c>
      <c r="CT58" s="48">
        <v>0</v>
      </c>
      <c r="CU58" s="48">
        <v>0</v>
      </c>
      <c r="CV58" s="48">
        <v>35300</v>
      </c>
      <c r="CW58" s="48">
        <v>0</v>
      </c>
      <c r="CX58" s="48">
        <v>21217</v>
      </c>
      <c r="CY58" s="48">
        <v>0</v>
      </c>
      <c r="CZ58" s="48">
        <v>0</v>
      </c>
      <c r="DA58" s="48">
        <v>0</v>
      </c>
      <c r="DB58" s="48">
        <v>0</v>
      </c>
      <c r="DC58" s="48">
        <v>0</v>
      </c>
      <c r="DD58" s="48">
        <v>0</v>
      </c>
      <c r="DE58" s="48">
        <v>0</v>
      </c>
      <c r="DF58" s="49">
        <v>0</v>
      </c>
      <c r="DG58" s="50">
        <v>156682</v>
      </c>
      <c r="DH58" s="51">
        <v>0</v>
      </c>
      <c r="DI58" s="48">
        <v>593989</v>
      </c>
      <c r="DJ58" s="48">
        <v>0</v>
      </c>
      <c r="DK58" s="48">
        <v>0</v>
      </c>
      <c r="DL58" s="48">
        <v>427353</v>
      </c>
      <c r="DM58" s="48">
        <v>2679466</v>
      </c>
      <c r="DN58" s="48">
        <v>10436</v>
      </c>
      <c r="DO58" s="48">
        <v>3711244</v>
      </c>
      <c r="DP58" s="48">
        <v>3867926</v>
      </c>
      <c r="DQ58" s="48">
        <v>719066</v>
      </c>
      <c r="DR58" s="48">
        <v>719066</v>
      </c>
      <c r="DS58" s="48">
        <v>4430310</v>
      </c>
      <c r="DT58" s="48">
        <v>4586992</v>
      </c>
      <c r="DU58" s="48">
        <v>-2470528</v>
      </c>
      <c r="DV58" s="48">
        <v>0</v>
      </c>
      <c r="DW58" s="48">
        <v>-197617</v>
      </c>
      <c r="DX58" s="48">
        <v>-2668145</v>
      </c>
      <c r="DY58" s="49">
        <v>1762165</v>
      </c>
      <c r="DZ58" s="50">
        <v>1918847</v>
      </c>
      <c r="EC58" s="230">
        <f t="shared" si="0"/>
        <v>1.9435768917830441E-3</v>
      </c>
    </row>
    <row r="59" spans="1:133" x14ac:dyDescent="0.25">
      <c r="A59" s="210">
        <v>55</v>
      </c>
      <c r="B59" s="44" t="s">
        <v>418</v>
      </c>
      <c r="C59" s="45" t="s">
        <v>419</v>
      </c>
      <c r="D59" s="46">
        <v>0</v>
      </c>
      <c r="E59" s="47">
        <v>0</v>
      </c>
      <c r="F59" s="47">
        <v>0</v>
      </c>
      <c r="G59" s="47">
        <v>0</v>
      </c>
      <c r="H59" s="47">
        <v>0</v>
      </c>
      <c r="I59" s="47">
        <v>0</v>
      </c>
      <c r="J59" s="47">
        <v>0</v>
      </c>
      <c r="K59" s="47">
        <v>0</v>
      </c>
      <c r="L59" s="47">
        <v>0</v>
      </c>
      <c r="M59" s="47">
        <v>0</v>
      </c>
      <c r="N59" s="47">
        <v>0</v>
      </c>
      <c r="O59" s="47">
        <v>0</v>
      </c>
      <c r="P59" s="47">
        <v>0</v>
      </c>
      <c r="Q59" s="47">
        <v>0</v>
      </c>
      <c r="R59" s="47">
        <v>0</v>
      </c>
      <c r="S59" s="47">
        <v>0</v>
      </c>
      <c r="T59" s="47">
        <v>0</v>
      </c>
      <c r="U59" s="47">
        <v>0</v>
      </c>
      <c r="V59" s="47">
        <v>0</v>
      </c>
      <c r="W59" s="47">
        <v>0</v>
      </c>
      <c r="X59" s="47">
        <v>0</v>
      </c>
      <c r="Y59" s="47">
        <v>0</v>
      </c>
      <c r="Z59" s="47">
        <v>0</v>
      </c>
      <c r="AA59" s="47">
        <v>0</v>
      </c>
      <c r="AB59" s="47">
        <v>0</v>
      </c>
      <c r="AC59" s="47">
        <v>0</v>
      </c>
      <c r="AD59" s="47">
        <v>0</v>
      </c>
      <c r="AE59" s="47">
        <v>0</v>
      </c>
      <c r="AF59" s="47">
        <v>0</v>
      </c>
      <c r="AG59" s="47">
        <v>0</v>
      </c>
      <c r="AH59" s="47">
        <v>0</v>
      </c>
      <c r="AI59" s="47">
        <v>0</v>
      </c>
      <c r="AJ59" s="47">
        <v>0</v>
      </c>
      <c r="AK59" s="47">
        <v>0</v>
      </c>
      <c r="AL59" s="47">
        <v>0</v>
      </c>
      <c r="AM59" s="47">
        <v>0</v>
      </c>
      <c r="AN59" s="47">
        <v>0</v>
      </c>
      <c r="AO59" s="47">
        <v>0</v>
      </c>
      <c r="AP59" s="47">
        <v>0</v>
      </c>
      <c r="AQ59" s="47">
        <v>0</v>
      </c>
      <c r="AR59" s="47">
        <v>0</v>
      </c>
      <c r="AS59" s="47">
        <v>0</v>
      </c>
      <c r="AT59" s="47">
        <v>0</v>
      </c>
      <c r="AU59" s="47">
        <v>0</v>
      </c>
      <c r="AV59" s="47">
        <v>0</v>
      </c>
      <c r="AW59" s="47">
        <v>0</v>
      </c>
      <c r="AX59" s="47">
        <v>0</v>
      </c>
      <c r="AY59" s="47">
        <v>0</v>
      </c>
      <c r="AZ59" s="47">
        <v>0</v>
      </c>
      <c r="BA59" s="47">
        <v>0</v>
      </c>
      <c r="BB59" s="47">
        <v>0</v>
      </c>
      <c r="BC59" s="47">
        <v>0</v>
      </c>
      <c r="BD59" s="47">
        <v>0</v>
      </c>
      <c r="BE59" s="47">
        <v>0</v>
      </c>
      <c r="BF59" s="47">
        <v>0</v>
      </c>
      <c r="BG59" s="47">
        <v>0</v>
      </c>
      <c r="BH59" s="47">
        <v>0</v>
      </c>
      <c r="BI59" s="47">
        <v>0</v>
      </c>
      <c r="BJ59" s="48">
        <v>0</v>
      </c>
      <c r="BK59" s="48">
        <v>0</v>
      </c>
      <c r="BL59" s="48">
        <v>0</v>
      </c>
      <c r="BM59" s="48">
        <v>0</v>
      </c>
      <c r="BN59" s="48">
        <v>0</v>
      </c>
      <c r="BO59" s="48">
        <v>0</v>
      </c>
      <c r="BP59" s="48">
        <v>0</v>
      </c>
      <c r="BQ59" s="48">
        <v>0</v>
      </c>
      <c r="BR59" s="48">
        <v>0</v>
      </c>
      <c r="BS59" s="48">
        <v>0</v>
      </c>
      <c r="BT59" s="48">
        <v>0</v>
      </c>
      <c r="BU59" s="48">
        <v>0</v>
      </c>
      <c r="BV59" s="48">
        <v>0</v>
      </c>
      <c r="BW59" s="48">
        <v>0</v>
      </c>
      <c r="BX59" s="48">
        <v>0</v>
      </c>
      <c r="BY59" s="48">
        <v>0</v>
      </c>
      <c r="BZ59" s="48">
        <v>0</v>
      </c>
      <c r="CA59" s="48">
        <v>0</v>
      </c>
      <c r="CB59" s="48">
        <v>0</v>
      </c>
      <c r="CC59" s="48">
        <v>0</v>
      </c>
      <c r="CD59" s="48">
        <v>0</v>
      </c>
      <c r="CE59" s="48">
        <v>0</v>
      </c>
      <c r="CF59" s="48">
        <v>0</v>
      </c>
      <c r="CG59" s="48">
        <v>0</v>
      </c>
      <c r="CH59" s="48">
        <v>0</v>
      </c>
      <c r="CI59" s="48">
        <v>0</v>
      </c>
      <c r="CJ59" s="48">
        <v>0</v>
      </c>
      <c r="CK59" s="48">
        <v>0</v>
      </c>
      <c r="CL59" s="48">
        <v>0</v>
      </c>
      <c r="CM59" s="48">
        <v>0</v>
      </c>
      <c r="CN59" s="48">
        <v>0</v>
      </c>
      <c r="CO59" s="48">
        <v>0</v>
      </c>
      <c r="CP59" s="48">
        <v>0</v>
      </c>
      <c r="CQ59" s="48">
        <v>0</v>
      </c>
      <c r="CR59" s="48">
        <v>0</v>
      </c>
      <c r="CS59" s="48">
        <v>0</v>
      </c>
      <c r="CT59" s="48">
        <v>0</v>
      </c>
      <c r="CU59" s="48">
        <v>0</v>
      </c>
      <c r="CV59" s="48">
        <v>0</v>
      </c>
      <c r="CW59" s="48">
        <v>0</v>
      </c>
      <c r="CX59" s="48">
        <v>0</v>
      </c>
      <c r="CY59" s="48">
        <v>0</v>
      </c>
      <c r="CZ59" s="48">
        <v>0</v>
      </c>
      <c r="DA59" s="48">
        <v>0</v>
      </c>
      <c r="DB59" s="48">
        <v>0</v>
      </c>
      <c r="DC59" s="48">
        <v>0</v>
      </c>
      <c r="DD59" s="48">
        <v>0</v>
      </c>
      <c r="DE59" s="48">
        <v>0</v>
      </c>
      <c r="DF59" s="49">
        <v>0</v>
      </c>
      <c r="DG59" s="50">
        <v>0</v>
      </c>
      <c r="DH59" s="51">
        <v>0</v>
      </c>
      <c r="DI59" s="48">
        <v>5372068</v>
      </c>
      <c r="DJ59" s="48">
        <v>0</v>
      </c>
      <c r="DK59" s="48">
        <v>0</v>
      </c>
      <c r="DL59" s="48">
        <v>100793</v>
      </c>
      <c r="DM59" s="48">
        <v>2338482</v>
      </c>
      <c r="DN59" s="48">
        <v>3860</v>
      </c>
      <c r="DO59" s="48">
        <v>7815203</v>
      </c>
      <c r="DP59" s="48">
        <v>7815203</v>
      </c>
      <c r="DQ59" s="48">
        <v>9346541</v>
      </c>
      <c r="DR59" s="48">
        <v>9346541</v>
      </c>
      <c r="DS59" s="48">
        <v>17161744</v>
      </c>
      <c r="DT59" s="48">
        <v>17161744</v>
      </c>
      <c r="DU59" s="48">
        <v>-1086543</v>
      </c>
      <c r="DV59" s="48">
        <v>0</v>
      </c>
      <c r="DW59" s="48">
        <v>-86861</v>
      </c>
      <c r="DX59" s="48">
        <v>-1173404</v>
      </c>
      <c r="DY59" s="49">
        <v>15988340</v>
      </c>
      <c r="DZ59" s="50">
        <v>15988340</v>
      </c>
      <c r="EC59" s="230">
        <f t="shared" si="0"/>
        <v>1.7577812427312885E-2</v>
      </c>
    </row>
    <row r="60" spans="1:133" x14ac:dyDescent="0.25">
      <c r="A60" s="210">
        <v>56</v>
      </c>
      <c r="B60" s="44" t="s">
        <v>420</v>
      </c>
      <c r="C60" s="45" t="s">
        <v>421</v>
      </c>
      <c r="D60" s="46">
        <v>0</v>
      </c>
      <c r="E60" s="47">
        <v>0</v>
      </c>
      <c r="F60" s="47">
        <v>0</v>
      </c>
      <c r="G60" s="47">
        <v>0</v>
      </c>
      <c r="H60" s="47">
        <v>0</v>
      </c>
      <c r="I60" s="47">
        <v>0</v>
      </c>
      <c r="J60" s="47">
        <v>0</v>
      </c>
      <c r="K60" s="47">
        <v>0</v>
      </c>
      <c r="L60" s="47">
        <v>0</v>
      </c>
      <c r="M60" s="47">
        <v>0</v>
      </c>
      <c r="N60" s="47">
        <v>0</v>
      </c>
      <c r="O60" s="47">
        <v>0</v>
      </c>
      <c r="P60" s="47">
        <v>0</v>
      </c>
      <c r="Q60" s="47">
        <v>0</v>
      </c>
      <c r="R60" s="47">
        <v>0</v>
      </c>
      <c r="S60" s="47">
        <v>0</v>
      </c>
      <c r="T60" s="47">
        <v>0</v>
      </c>
      <c r="U60" s="47">
        <v>0</v>
      </c>
      <c r="V60" s="47">
        <v>0</v>
      </c>
      <c r="W60" s="47">
        <v>0</v>
      </c>
      <c r="X60" s="47">
        <v>0</v>
      </c>
      <c r="Y60" s="47">
        <v>0</v>
      </c>
      <c r="Z60" s="47">
        <v>0</v>
      </c>
      <c r="AA60" s="47">
        <v>0</v>
      </c>
      <c r="AB60" s="47">
        <v>0</v>
      </c>
      <c r="AC60" s="47">
        <v>0</v>
      </c>
      <c r="AD60" s="47">
        <v>0</v>
      </c>
      <c r="AE60" s="47">
        <v>0</v>
      </c>
      <c r="AF60" s="47">
        <v>0</v>
      </c>
      <c r="AG60" s="47">
        <v>0</v>
      </c>
      <c r="AH60" s="47">
        <v>0</v>
      </c>
      <c r="AI60" s="47">
        <v>0</v>
      </c>
      <c r="AJ60" s="47">
        <v>0</v>
      </c>
      <c r="AK60" s="47">
        <v>0</v>
      </c>
      <c r="AL60" s="47">
        <v>0</v>
      </c>
      <c r="AM60" s="47">
        <v>0</v>
      </c>
      <c r="AN60" s="47">
        <v>0</v>
      </c>
      <c r="AO60" s="47">
        <v>0</v>
      </c>
      <c r="AP60" s="47">
        <v>0</v>
      </c>
      <c r="AQ60" s="47">
        <v>0</v>
      </c>
      <c r="AR60" s="47">
        <v>0</v>
      </c>
      <c r="AS60" s="47">
        <v>0</v>
      </c>
      <c r="AT60" s="47">
        <v>0</v>
      </c>
      <c r="AU60" s="47">
        <v>0</v>
      </c>
      <c r="AV60" s="47">
        <v>0</v>
      </c>
      <c r="AW60" s="47">
        <v>0</v>
      </c>
      <c r="AX60" s="47">
        <v>0</v>
      </c>
      <c r="AY60" s="47">
        <v>0</v>
      </c>
      <c r="AZ60" s="47">
        <v>0</v>
      </c>
      <c r="BA60" s="47">
        <v>0</v>
      </c>
      <c r="BB60" s="47">
        <v>0</v>
      </c>
      <c r="BC60" s="47">
        <v>0</v>
      </c>
      <c r="BD60" s="47">
        <v>0</v>
      </c>
      <c r="BE60" s="47">
        <v>0</v>
      </c>
      <c r="BF60" s="47">
        <v>0</v>
      </c>
      <c r="BG60" s="47">
        <v>192468</v>
      </c>
      <c r="BH60" s="47">
        <v>0</v>
      </c>
      <c r="BI60" s="47">
        <v>0</v>
      </c>
      <c r="BJ60" s="48">
        <v>0</v>
      </c>
      <c r="BK60" s="48">
        <v>0</v>
      </c>
      <c r="BL60" s="48">
        <v>0</v>
      </c>
      <c r="BM60" s="48">
        <v>0</v>
      </c>
      <c r="BN60" s="48">
        <v>0</v>
      </c>
      <c r="BO60" s="48">
        <v>0</v>
      </c>
      <c r="BP60" s="48">
        <v>0</v>
      </c>
      <c r="BQ60" s="48">
        <v>0</v>
      </c>
      <c r="BR60" s="48">
        <v>0</v>
      </c>
      <c r="BS60" s="48">
        <v>0</v>
      </c>
      <c r="BT60" s="48">
        <v>0</v>
      </c>
      <c r="BU60" s="48">
        <v>0</v>
      </c>
      <c r="BV60" s="48">
        <v>0</v>
      </c>
      <c r="BW60" s="48">
        <v>0</v>
      </c>
      <c r="BX60" s="48">
        <v>0</v>
      </c>
      <c r="BY60" s="48">
        <v>0</v>
      </c>
      <c r="BZ60" s="48">
        <v>0</v>
      </c>
      <c r="CA60" s="48">
        <v>0</v>
      </c>
      <c r="CB60" s="48">
        <v>0</v>
      </c>
      <c r="CC60" s="48">
        <v>0</v>
      </c>
      <c r="CD60" s="48">
        <v>0</v>
      </c>
      <c r="CE60" s="48">
        <v>0</v>
      </c>
      <c r="CF60" s="48">
        <v>0</v>
      </c>
      <c r="CG60" s="48">
        <v>0</v>
      </c>
      <c r="CH60" s="48">
        <v>0</v>
      </c>
      <c r="CI60" s="48">
        <v>0</v>
      </c>
      <c r="CJ60" s="48">
        <v>0</v>
      </c>
      <c r="CK60" s="48">
        <v>0</v>
      </c>
      <c r="CL60" s="48">
        <v>0</v>
      </c>
      <c r="CM60" s="48">
        <v>0</v>
      </c>
      <c r="CN60" s="48">
        <v>13914</v>
      </c>
      <c r="CO60" s="48">
        <v>0</v>
      </c>
      <c r="CP60" s="48">
        <v>0</v>
      </c>
      <c r="CQ60" s="48">
        <v>0</v>
      </c>
      <c r="CR60" s="48">
        <v>0</v>
      </c>
      <c r="CS60" s="48">
        <v>0</v>
      </c>
      <c r="CT60" s="48">
        <v>0</v>
      </c>
      <c r="CU60" s="48">
        <v>0</v>
      </c>
      <c r="CV60" s="48">
        <v>0</v>
      </c>
      <c r="CW60" s="48">
        <v>0</v>
      </c>
      <c r="CX60" s="48">
        <v>41148</v>
      </c>
      <c r="CY60" s="48">
        <v>0</v>
      </c>
      <c r="CZ60" s="48">
        <v>0</v>
      </c>
      <c r="DA60" s="48">
        <v>0</v>
      </c>
      <c r="DB60" s="48">
        <v>0</v>
      </c>
      <c r="DC60" s="48">
        <v>0</v>
      </c>
      <c r="DD60" s="48">
        <v>0</v>
      </c>
      <c r="DE60" s="48">
        <v>0</v>
      </c>
      <c r="DF60" s="49">
        <v>0</v>
      </c>
      <c r="DG60" s="50">
        <v>247530</v>
      </c>
      <c r="DH60" s="51">
        <v>0</v>
      </c>
      <c r="DI60" s="48">
        <v>359468</v>
      </c>
      <c r="DJ60" s="48">
        <v>0</v>
      </c>
      <c r="DK60" s="48">
        <v>0</v>
      </c>
      <c r="DL60" s="48">
        <v>50106</v>
      </c>
      <c r="DM60" s="48">
        <v>2393953</v>
      </c>
      <c r="DN60" s="48">
        <v>2343</v>
      </c>
      <c r="DO60" s="48">
        <v>2805870</v>
      </c>
      <c r="DP60" s="48">
        <v>3053400</v>
      </c>
      <c r="DQ60" s="48">
        <v>1675362</v>
      </c>
      <c r="DR60" s="48">
        <v>1675362</v>
      </c>
      <c r="DS60" s="48">
        <v>4481232</v>
      </c>
      <c r="DT60" s="48">
        <v>4728762</v>
      </c>
      <c r="DU60" s="48">
        <v>-155688</v>
      </c>
      <c r="DV60" s="48">
        <v>0</v>
      </c>
      <c r="DW60" s="48">
        <v>-12425</v>
      </c>
      <c r="DX60" s="48">
        <v>-168113</v>
      </c>
      <c r="DY60" s="49">
        <v>4313119</v>
      </c>
      <c r="DZ60" s="50">
        <v>4560649</v>
      </c>
      <c r="EC60" s="230">
        <f t="shared" si="0"/>
        <v>1.1762064585968213E-3</v>
      </c>
    </row>
    <row r="61" spans="1:133" x14ac:dyDescent="0.25">
      <c r="A61" s="210">
        <v>57</v>
      </c>
      <c r="B61" s="44" t="s">
        <v>422</v>
      </c>
      <c r="C61" s="45" t="s">
        <v>292</v>
      </c>
      <c r="D61" s="46">
        <v>0</v>
      </c>
      <c r="E61" s="47">
        <v>0</v>
      </c>
      <c r="F61" s="47">
        <v>0</v>
      </c>
      <c r="G61" s="47">
        <v>0</v>
      </c>
      <c r="H61" s="47">
        <v>0</v>
      </c>
      <c r="I61" s="47">
        <v>0</v>
      </c>
      <c r="J61" s="47">
        <v>0</v>
      </c>
      <c r="K61" s="47">
        <v>0</v>
      </c>
      <c r="L61" s="47">
        <v>0</v>
      </c>
      <c r="M61" s="47">
        <v>0</v>
      </c>
      <c r="N61" s="47">
        <v>0</v>
      </c>
      <c r="O61" s="47">
        <v>0</v>
      </c>
      <c r="P61" s="47">
        <v>0</v>
      </c>
      <c r="Q61" s="47">
        <v>0</v>
      </c>
      <c r="R61" s="47">
        <v>0</v>
      </c>
      <c r="S61" s="47">
        <v>0</v>
      </c>
      <c r="T61" s="47">
        <v>0</v>
      </c>
      <c r="U61" s="47">
        <v>0</v>
      </c>
      <c r="V61" s="47">
        <v>0</v>
      </c>
      <c r="W61" s="47">
        <v>0</v>
      </c>
      <c r="X61" s="47">
        <v>0</v>
      </c>
      <c r="Y61" s="47">
        <v>0</v>
      </c>
      <c r="Z61" s="47">
        <v>0</v>
      </c>
      <c r="AA61" s="47">
        <v>0</v>
      </c>
      <c r="AB61" s="47">
        <v>0</v>
      </c>
      <c r="AC61" s="47">
        <v>0</v>
      </c>
      <c r="AD61" s="47">
        <v>0</v>
      </c>
      <c r="AE61" s="47">
        <v>0</v>
      </c>
      <c r="AF61" s="47">
        <v>0</v>
      </c>
      <c r="AG61" s="47">
        <v>0</v>
      </c>
      <c r="AH61" s="47">
        <v>0</v>
      </c>
      <c r="AI61" s="47">
        <v>0</v>
      </c>
      <c r="AJ61" s="47">
        <v>0</v>
      </c>
      <c r="AK61" s="47">
        <v>0</v>
      </c>
      <c r="AL61" s="47">
        <v>0</v>
      </c>
      <c r="AM61" s="47">
        <v>0</v>
      </c>
      <c r="AN61" s="47">
        <v>0</v>
      </c>
      <c r="AO61" s="47">
        <v>0</v>
      </c>
      <c r="AP61" s="47">
        <v>0</v>
      </c>
      <c r="AQ61" s="47">
        <v>0</v>
      </c>
      <c r="AR61" s="47">
        <v>0</v>
      </c>
      <c r="AS61" s="47">
        <v>0</v>
      </c>
      <c r="AT61" s="47">
        <v>0</v>
      </c>
      <c r="AU61" s="47">
        <v>0</v>
      </c>
      <c r="AV61" s="47">
        <v>8497</v>
      </c>
      <c r="AW61" s="47">
        <v>0</v>
      </c>
      <c r="AX61" s="47">
        <v>0</v>
      </c>
      <c r="AY61" s="47">
        <v>0</v>
      </c>
      <c r="AZ61" s="47">
        <v>0</v>
      </c>
      <c r="BA61" s="47">
        <v>0</v>
      </c>
      <c r="BB61" s="47">
        <v>0</v>
      </c>
      <c r="BC61" s="47">
        <v>0</v>
      </c>
      <c r="BD61" s="47">
        <v>0</v>
      </c>
      <c r="BE61" s="47">
        <v>0</v>
      </c>
      <c r="BF61" s="47">
        <v>9388185</v>
      </c>
      <c r="BG61" s="47">
        <v>2410703</v>
      </c>
      <c r="BH61" s="47">
        <v>10995274</v>
      </c>
      <c r="BI61" s="47">
        <v>0</v>
      </c>
      <c r="BJ61" s="48">
        <v>162311</v>
      </c>
      <c r="BK61" s="48">
        <v>0</v>
      </c>
      <c r="BL61" s="48">
        <v>0</v>
      </c>
      <c r="BM61" s="48">
        <v>0</v>
      </c>
      <c r="BN61" s="48">
        <v>0</v>
      </c>
      <c r="BO61" s="48">
        <v>0</v>
      </c>
      <c r="BP61" s="48">
        <v>0</v>
      </c>
      <c r="BQ61" s="48">
        <v>0</v>
      </c>
      <c r="BR61" s="48">
        <v>0</v>
      </c>
      <c r="BS61" s="48">
        <v>0</v>
      </c>
      <c r="BT61" s="48">
        <v>0</v>
      </c>
      <c r="BU61" s="48">
        <v>0</v>
      </c>
      <c r="BV61" s="48">
        <v>0</v>
      </c>
      <c r="BW61" s="48">
        <v>0</v>
      </c>
      <c r="BX61" s="48">
        <v>0</v>
      </c>
      <c r="BY61" s="48">
        <v>0</v>
      </c>
      <c r="BZ61" s="48">
        <v>0</v>
      </c>
      <c r="CA61" s="48">
        <v>0</v>
      </c>
      <c r="CB61" s="48">
        <v>1240</v>
      </c>
      <c r="CC61" s="48">
        <v>0</v>
      </c>
      <c r="CD61" s="48">
        <v>0</v>
      </c>
      <c r="CE61" s="48">
        <v>0</v>
      </c>
      <c r="CF61" s="48">
        <v>0</v>
      </c>
      <c r="CG61" s="48">
        <v>0</v>
      </c>
      <c r="CH61" s="48">
        <v>0</v>
      </c>
      <c r="CI61" s="48">
        <v>0</v>
      </c>
      <c r="CJ61" s="48">
        <v>0</v>
      </c>
      <c r="CK61" s="48">
        <v>0</v>
      </c>
      <c r="CL61" s="48">
        <v>0</v>
      </c>
      <c r="CM61" s="48">
        <v>0</v>
      </c>
      <c r="CN61" s="48">
        <v>0</v>
      </c>
      <c r="CO61" s="48">
        <v>0</v>
      </c>
      <c r="CP61" s="48">
        <v>0</v>
      </c>
      <c r="CQ61" s="48">
        <v>0</v>
      </c>
      <c r="CR61" s="48">
        <v>0</v>
      </c>
      <c r="CS61" s="48">
        <v>0</v>
      </c>
      <c r="CT61" s="48">
        <v>0</v>
      </c>
      <c r="CU61" s="48">
        <v>0</v>
      </c>
      <c r="CV61" s="48">
        <v>0</v>
      </c>
      <c r="CW61" s="48">
        <v>0</v>
      </c>
      <c r="CX61" s="48">
        <v>1646693</v>
      </c>
      <c r="CY61" s="48">
        <v>0</v>
      </c>
      <c r="CZ61" s="48">
        <v>0</v>
      </c>
      <c r="DA61" s="48">
        <v>0</v>
      </c>
      <c r="DB61" s="48">
        <v>0</v>
      </c>
      <c r="DC61" s="48">
        <v>0</v>
      </c>
      <c r="DD61" s="48">
        <v>0</v>
      </c>
      <c r="DE61" s="48">
        <v>0</v>
      </c>
      <c r="DF61" s="49">
        <v>0</v>
      </c>
      <c r="DG61" s="50">
        <v>24612903</v>
      </c>
      <c r="DH61" s="51">
        <v>0</v>
      </c>
      <c r="DI61" s="48">
        <v>10628</v>
      </c>
      <c r="DJ61" s="48">
        <v>0</v>
      </c>
      <c r="DK61" s="48">
        <v>0</v>
      </c>
      <c r="DL61" s="48">
        <v>0</v>
      </c>
      <c r="DM61" s="48">
        <v>0</v>
      </c>
      <c r="DN61" s="48">
        <v>68949</v>
      </c>
      <c r="DO61" s="48">
        <v>79577</v>
      </c>
      <c r="DP61" s="48">
        <v>24692480</v>
      </c>
      <c r="DQ61" s="48">
        <v>4587448</v>
      </c>
      <c r="DR61" s="48">
        <v>4587448</v>
      </c>
      <c r="DS61" s="48">
        <v>4667025</v>
      </c>
      <c r="DT61" s="48">
        <v>29279928</v>
      </c>
      <c r="DU61" s="48">
        <v>-1398953</v>
      </c>
      <c r="DV61" s="48">
        <v>0</v>
      </c>
      <c r="DW61" s="48">
        <v>-111916</v>
      </c>
      <c r="DX61" s="48">
        <v>-1510869</v>
      </c>
      <c r="DY61" s="49">
        <v>3156156</v>
      </c>
      <c r="DZ61" s="50">
        <v>27769059</v>
      </c>
      <c r="EC61" s="230">
        <f t="shared" si="0"/>
        <v>3.4775619087003618E-5</v>
      </c>
    </row>
    <row r="62" spans="1:133" x14ac:dyDescent="0.25">
      <c r="A62" s="210">
        <v>58</v>
      </c>
      <c r="B62" s="44" t="s">
        <v>423</v>
      </c>
      <c r="C62" s="45" t="s">
        <v>293</v>
      </c>
      <c r="D62" s="46">
        <v>0</v>
      </c>
      <c r="E62" s="47">
        <v>0</v>
      </c>
      <c r="F62" s="47">
        <v>0</v>
      </c>
      <c r="G62" s="47">
        <v>0</v>
      </c>
      <c r="H62" s="47">
        <v>72155</v>
      </c>
      <c r="I62" s="47">
        <v>0</v>
      </c>
      <c r="J62" s="47">
        <v>31</v>
      </c>
      <c r="K62" s="47">
        <v>0</v>
      </c>
      <c r="L62" s="47">
        <v>0</v>
      </c>
      <c r="M62" s="47">
        <v>0</v>
      </c>
      <c r="N62" s="47">
        <v>0</v>
      </c>
      <c r="O62" s="47">
        <v>0</v>
      </c>
      <c r="P62" s="47">
        <v>0</v>
      </c>
      <c r="Q62" s="47">
        <v>0</v>
      </c>
      <c r="R62" s="47">
        <v>0</v>
      </c>
      <c r="S62" s="47">
        <v>0</v>
      </c>
      <c r="T62" s="47">
        <v>0</v>
      </c>
      <c r="U62" s="47">
        <v>0</v>
      </c>
      <c r="V62" s="47">
        <v>0</v>
      </c>
      <c r="W62" s="47">
        <v>0</v>
      </c>
      <c r="X62" s="47">
        <v>0</v>
      </c>
      <c r="Y62" s="47">
        <v>0</v>
      </c>
      <c r="Z62" s="47">
        <v>0</v>
      </c>
      <c r="AA62" s="47">
        <v>0</v>
      </c>
      <c r="AB62" s="47">
        <v>0</v>
      </c>
      <c r="AC62" s="47">
        <v>0</v>
      </c>
      <c r="AD62" s="47">
        <v>0</v>
      </c>
      <c r="AE62" s="47">
        <v>0</v>
      </c>
      <c r="AF62" s="47">
        <v>0</v>
      </c>
      <c r="AG62" s="47">
        <v>0</v>
      </c>
      <c r="AH62" s="47">
        <v>0</v>
      </c>
      <c r="AI62" s="47">
        <v>0</v>
      </c>
      <c r="AJ62" s="47">
        <v>0</v>
      </c>
      <c r="AK62" s="47">
        <v>0</v>
      </c>
      <c r="AL62" s="47">
        <v>0</v>
      </c>
      <c r="AM62" s="47">
        <v>0</v>
      </c>
      <c r="AN62" s="47">
        <v>0</v>
      </c>
      <c r="AO62" s="47">
        <v>0</v>
      </c>
      <c r="AP62" s="47">
        <v>0</v>
      </c>
      <c r="AQ62" s="47">
        <v>0</v>
      </c>
      <c r="AR62" s="47">
        <v>0</v>
      </c>
      <c r="AS62" s="47">
        <v>0</v>
      </c>
      <c r="AT62" s="47">
        <v>0</v>
      </c>
      <c r="AU62" s="47">
        <v>0</v>
      </c>
      <c r="AV62" s="47">
        <v>0</v>
      </c>
      <c r="AW62" s="47">
        <v>0</v>
      </c>
      <c r="AX62" s="47">
        <v>0</v>
      </c>
      <c r="AY62" s="47">
        <v>0</v>
      </c>
      <c r="AZ62" s="47">
        <v>0</v>
      </c>
      <c r="BA62" s="47">
        <v>0</v>
      </c>
      <c r="BB62" s="47">
        <v>0</v>
      </c>
      <c r="BC62" s="47">
        <v>0</v>
      </c>
      <c r="BD62" s="47">
        <v>0</v>
      </c>
      <c r="BE62" s="47">
        <v>0</v>
      </c>
      <c r="BF62" s="47">
        <v>0</v>
      </c>
      <c r="BG62" s="47">
        <v>0</v>
      </c>
      <c r="BH62" s="47">
        <v>0</v>
      </c>
      <c r="BI62" s="47">
        <v>352748</v>
      </c>
      <c r="BJ62" s="48">
        <v>0</v>
      </c>
      <c r="BK62" s="48">
        <v>0</v>
      </c>
      <c r="BL62" s="48">
        <v>0</v>
      </c>
      <c r="BM62" s="48">
        <v>0</v>
      </c>
      <c r="BN62" s="48">
        <v>0</v>
      </c>
      <c r="BO62" s="48">
        <v>0</v>
      </c>
      <c r="BP62" s="48">
        <v>0</v>
      </c>
      <c r="BQ62" s="48">
        <v>0</v>
      </c>
      <c r="BR62" s="48">
        <v>0</v>
      </c>
      <c r="BS62" s="48">
        <v>0</v>
      </c>
      <c r="BT62" s="48">
        <v>0</v>
      </c>
      <c r="BU62" s="48">
        <v>0</v>
      </c>
      <c r="BV62" s="48">
        <v>0</v>
      </c>
      <c r="BW62" s="48">
        <v>0</v>
      </c>
      <c r="BX62" s="48">
        <v>0</v>
      </c>
      <c r="BY62" s="48">
        <v>0</v>
      </c>
      <c r="BZ62" s="48">
        <v>0</v>
      </c>
      <c r="CA62" s="48">
        <v>0</v>
      </c>
      <c r="CB62" s="48">
        <v>0</v>
      </c>
      <c r="CC62" s="48">
        <v>80821</v>
      </c>
      <c r="CD62" s="48">
        <v>0</v>
      </c>
      <c r="CE62" s="48">
        <v>0</v>
      </c>
      <c r="CF62" s="48">
        <v>0</v>
      </c>
      <c r="CG62" s="48">
        <v>4496</v>
      </c>
      <c r="CH62" s="48">
        <v>0</v>
      </c>
      <c r="CI62" s="48">
        <v>0</v>
      </c>
      <c r="CJ62" s="48">
        <v>0</v>
      </c>
      <c r="CK62" s="48">
        <v>0</v>
      </c>
      <c r="CL62" s="48">
        <v>0</v>
      </c>
      <c r="CM62" s="48">
        <v>0</v>
      </c>
      <c r="CN62" s="48">
        <v>48041</v>
      </c>
      <c r="CO62" s="48">
        <v>1922</v>
      </c>
      <c r="CP62" s="48">
        <v>1015</v>
      </c>
      <c r="CQ62" s="48">
        <v>0</v>
      </c>
      <c r="CR62" s="48">
        <v>0</v>
      </c>
      <c r="CS62" s="48">
        <v>0</v>
      </c>
      <c r="CT62" s="48">
        <v>0</v>
      </c>
      <c r="CU62" s="48">
        <v>0</v>
      </c>
      <c r="CV62" s="48">
        <v>60</v>
      </c>
      <c r="CW62" s="48">
        <v>0</v>
      </c>
      <c r="CX62" s="48">
        <v>0</v>
      </c>
      <c r="CY62" s="48">
        <v>42</v>
      </c>
      <c r="CZ62" s="48">
        <v>0</v>
      </c>
      <c r="DA62" s="48">
        <v>0</v>
      </c>
      <c r="DB62" s="48">
        <v>0</v>
      </c>
      <c r="DC62" s="48">
        <v>129</v>
      </c>
      <c r="DD62" s="48">
        <v>0</v>
      </c>
      <c r="DE62" s="48">
        <v>0</v>
      </c>
      <c r="DF62" s="49">
        <v>0</v>
      </c>
      <c r="DG62" s="50">
        <v>561460</v>
      </c>
      <c r="DH62" s="51">
        <v>0</v>
      </c>
      <c r="DI62" s="48">
        <v>12087</v>
      </c>
      <c r="DJ62" s="48">
        <v>0</v>
      </c>
      <c r="DK62" s="48">
        <v>0</v>
      </c>
      <c r="DL62" s="48">
        <v>204096</v>
      </c>
      <c r="DM62" s="48">
        <v>336197</v>
      </c>
      <c r="DN62" s="48">
        <v>96175</v>
      </c>
      <c r="DO62" s="48">
        <v>648555</v>
      </c>
      <c r="DP62" s="48">
        <v>1210015</v>
      </c>
      <c r="DQ62" s="48">
        <v>1570344</v>
      </c>
      <c r="DR62" s="48">
        <v>1570344</v>
      </c>
      <c r="DS62" s="48">
        <v>2218899</v>
      </c>
      <c r="DT62" s="48">
        <v>2780359</v>
      </c>
      <c r="DU62" s="48">
        <v>-86389</v>
      </c>
      <c r="DV62" s="48">
        <v>0</v>
      </c>
      <c r="DW62" s="48">
        <v>-5072</v>
      </c>
      <c r="DX62" s="48">
        <v>-91461</v>
      </c>
      <c r="DY62" s="49">
        <v>2127438</v>
      </c>
      <c r="DZ62" s="50">
        <v>2688898</v>
      </c>
      <c r="EC62" s="230">
        <f t="shared" si="0"/>
        <v>3.9549577333892807E-5</v>
      </c>
    </row>
    <row r="63" spans="1:133" x14ac:dyDescent="0.25">
      <c r="A63" s="210">
        <v>59</v>
      </c>
      <c r="B63" s="44" t="s">
        <v>424</v>
      </c>
      <c r="C63" s="45" t="s">
        <v>294</v>
      </c>
      <c r="D63" s="46">
        <v>0</v>
      </c>
      <c r="E63" s="47">
        <v>0</v>
      </c>
      <c r="F63" s="47">
        <v>0</v>
      </c>
      <c r="G63" s="47">
        <v>0</v>
      </c>
      <c r="H63" s="47">
        <v>0</v>
      </c>
      <c r="I63" s="47">
        <v>0</v>
      </c>
      <c r="J63" s="47">
        <v>0</v>
      </c>
      <c r="K63" s="47">
        <v>0</v>
      </c>
      <c r="L63" s="47">
        <v>0</v>
      </c>
      <c r="M63" s="47">
        <v>0</v>
      </c>
      <c r="N63" s="47">
        <v>0</v>
      </c>
      <c r="O63" s="47">
        <v>0</v>
      </c>
      <c r="P63" s="47">
        <v>0</v>
      </c>
      <c r="Q63" s="47">
        <v>0</v>
      </c>
      <c r="R63" s="47">
        <v>0</v>
      </c>
      <c r="S63" s="47">
        <v>0</v>
      </c>
      <c r="T63" s="47">
        <v>0</v>
      </c>
      <c r="U63" s="47">
        <v>0</v>
      </c>
      <c r="V63" s="47">
        <v>0</v>
      </c>
      <c r="W63" s="47">
        <v>0</v>
      </c>
      <c r="X63" s="47">
        <v>0</v>
      </c>
      <c r="Y63" s="47">
        <v>0</v>
      </c>
      <c r="Z63" s="47">
        <v>0</v>
      </c>
      <c r="AA63" s="47">
        <v>0</v>
      </c>
      <c r="AB63" s="47">
        <v>0</v>
      </c>
      <c r="AC63" s="47">
        <v>0</v>
      </c>
      <c r="AD63" s="47">
        <v>0</v>
      </c>
      <c r="AE63" s="47">
        <v>0</v>
      </c>
      <c r="AF63" s="47">
        <v>0</v>
      </c>
      <c r="AG63" s="47">
        <v>0</v>
      </c>
      <c r="AH63" s="47">
        <v>0</v>
      </c>
      <c r="AI63" s="47">
        <v>0</v>
      </c>
      <c r="AJ63" s="47">
        <v>0</v>
      </c>
      <c r="AK63" s="47">
        <v>0</v>
      </c>
      <c r="AL63" s="47">
        <v>0</v>
      </c>
      <c r="AM63" s="47">
        <v>0</v>
      </c>
      <c r="AN63" s="47">
        <v>0</v>
      </c>
      <c r="AO63" s="47">
        <v>0</v>
      </c>
      <c r="AP63" s="47">
        <v>0</v>
      </c>
      <c r="AQ63" s="47">
        <v>0</v>
      </c>
      <c r="AR63" s="47">
        <v>0</v>
      </c>
      <c r="AS63" s="47">
        <v>0</v>
      </c>
      <c r="AT63" s="47">
        <v>0</v>
      </c>
      <c r="AU63" s="47">
        <v>0</v>
      </c>
      <c r="AV63" s="47">
        <v>0</v>
      </c>
      <c r="AW63" s="47">
        <v>0</v>
      </c>
      <c r="AX63" s="47">
        <v>0</v>
      </c>
      <c r="AY63" s="47">
        <v>0</v>
      </c>
      <c r="AZ63" s="47">
        <v>0</v>
      </c>
      <c r="BA63" s="47">
        <v>0</v>
      </c>
      <c r="BB63" s="47">
        <v>0</v>
      </c>
      <c r="BC63" s="47">
        <v>0</v>
      </c>
      <c r="BD63" s="47">
        <v>0</v>
      </c>
      <c r="BE63" s="47">
        <v>0</v>
      </c>
      <c r="BF63" s="47">
        <v>0</v>
      </c>
      <c r="BG63" s="47">
        <v>0</v>
      </c>
      <c r="BH63" s="47">
        <v>0</v>
      </c>
      <c r="BI63" s="47">
        <v>0</v>
      </c>
      <c r="BJ63" s="48">
        <v>1346404</v>
      </c>
      <c r="BK63" s="48">
        <v>0</v>
      </c>
      <c r="BL63" s="48">
        <v>0</v>
      </c>
      <c r="BM63" s="48">
        <v>0</v>
      </c>
      <c r="BN63" s="48">
        <v>0</v>
      </c>
      <c r="BO63" s="48">
        <v>0</v>
      </c>
      <c r="BP63" s="48">
        <v>0</v>
      </c>
      <c r="BQ63" s="48">
        <v>0</v>
      </c>
      <c r="BR63" s="48">
        <v>0</v>
      </c>
      <c r="BS63" s="48">
        <v>0</v>
      </c>
      <c r="BT63" s="48">
        <v>0</v>
      </c>
      <c r="BU63" s="48">
        <v>0</v>
      </c>
      <c r="BV63" s="48">
        <v>0</v>
      </c>
      <c r="BW63" s="48">
        <v>0</v>
      </c>
      <c r="BX63" s="48">
        <v>0</v>
      </c>
      <c r="BY63" s="48">
        <v>0</v>
      </c>
      <c r="BZ63" s="48">
        <v>374261</v>
      </c>
      <c r="CA63" s="48">
        <v>0</v>
      </c>
      <c r="CB63" s="48">
        <v>0</v>
      </c>
      <c r="CC63" s="48">
        <v>0</v>
      </c>
      <c r="CD63" s="48">
        <v>345894</v>
      </c>
      <c r="CE63" s="48">
        <v>0</v>
      </c>
      <c r="CF63" s="48">
        <v>0</v>
      </c>
      <c r="CG63" s="48">
        <v>9436</v>
      </c>
      <c r="CH63" s="48">
        <v>0</v>
      </c>
      <c r="CI63" s="48">
        <v>0</v>
      </c>
      <c r="CJ63" s="48">
        <v>0</v>
      </c>
      <c r="CK63" s="48">
        <v>0</v>
      </c>
      <c r="CL63" s="48">
        <v>0</v>
      </c>
      <c r="CM63" s="48">
        <v>0</v>
      </c>
      <c r="CN63" s="48">
        <v>154308</v>
      </c>
      <c r="CO63" s="48">
        <v>0</v>
      </c>
      <c r="CP63" s="48">
        <v>0</v>
      </c>
      <c r="CQ63" s="48">
        <v>0</v>
      </c>
      <c r="CR63" s="48">
        <v>0</v>
      </c>
      <c r="CS63" s="48">
        <v>0</v>
      </c>
      <c r="CT63" s="48">
        <v>0</v>
      </c>
      <c r="CU63" s="48">
        <v>0</v>
      </c>
      <c r="CV63" s="48">
        <v>18</v>
      </c>
      <c r="CW63" s="48">
        <v>0</v>
      </c>
      <c r="CX63" s="48">
        <v>97517</v>
      </c>
      <c r="CY63" s="48">
        <v>514</v>
      </c>
      <c r="CZ63" s="48">
        <v>0</v>
      </c>
      <c r="DA63" s="48">
        <v>0</v>
      </c>
      <c r="DB63" s="48">
        <v>0</v>
      </c>
      <c r="DC63" s="48">
        <v>24</v>
      </c>
      <c r="DD63" s="48">
        <v>1369</v>
      </c>
      <c r="DE63" s="48">
        <v>0</v>
      </c>
      <c r="DF63" s="49">
        <v>0</v>
      </c>
      <c r="DG63" s="50">
        <v>2329745</v>
      </c>
      <c r="DH63" s="51">
        <v>0</v>
      </c>
      <c r="DI63" s="48">
        <v>145358</v>
      </c>
      <c r="DJ63" s="48">
        <v>0</v>
      </c>
      <c r="DK63" s="48">
        <v>0</v>
      </c>
      <c r="DL63" s="48">
        <v>502904</v>
      </c>
      <c r="DM63" s="48">
        <v>1797287</v>
      </c>
      <c r="DN63" s="48">
        <v>-52094</v>
      </c>
      <c r="DO63" s="48">
        <v>2393455</v>
      </c>
      <c r="DP63" s="48">
        <v>4723200</v>
      </c>
      <c r="DQ63" s="48">
        <v>1292182</v>
      </c>
      <c r="DR63" s="48">
        <v>1292182</v>
      </c>
      <c r="DS63" s="48">
        <v>3685637</v>
      </c>
      <c r="DT63" s="48">
        <v>6015382</v>
      </c>
      <c r="DU63" s="48">
        <v>-1527764</v>
      </c>
      <c r="DV63" s="48">
        <v>0</v>
      </c>
      <c r="DW63" s="48">
        <v>-116851</v>
      </c>
      <c r="DX63" s="48">
        <v>-1644615</v>
      </c>
      <c r="DY63" s="49">
        <v>2041022</v>
      </c>
      <c r="DZ63" s="50">
        <v>4370767</v>
      </c>
      <c r="EC63" s="230">
        <f t="shared" si="0"/>
        <v>4.7562235973359727E-4</v>
      </c>
    </row>
    <row r="64" spans="1:133" x14ac:dyDescent="0.25">
      <c r="A64" s="210">
        <v>60</v>
      </c>
      <c r="B64" s="44" t="s">
        <v>425</v>
      </c>
      <c r="C64" s="45" t="s">
        <v>1</v>
      </c>
      <c r="D64" s="46">
        <v>474</v>
      </c>
      <c r="E64" s="47">
        <v>185</v>
      </c>
      <c r="F64" s="47">
        <v>80</v>
      </c>
      <c r="G64" s="47">
        <v>210</v>
      </c>
      <c r="H64" s="47">
        <v>9687</v>
      </c>
      <c r="I64" s="47">
        <v>241</v>
      </c>
      <c r="J64" s="47">
        <v>1285</v>
      </c>
      <c r="K64" s="47">
        <v>8956</v>
      </c>
      <c r="L64" s="47">
        <v>10955</v>
      </c>
      <c r="M64" s="47">
        <v>2</v>
      </c>
      <c r="N64" s="47">
        <v>1</v>
      </c>
      <c r="O64" s="47">
        <v>583</v>
      </c>
      <c r="P64" s="47">
        <v>42775</v>
      </c>
      <c r="Q64" s="47">
        <v>4159</v>
      </c>
      <c r="R64" s="47">
        <v>17470</v>
      </c>
      <c r="S64" s="47">
        <v>1843</v>
      </c>
      <c r="T64" s="47">
        <v>422</v>
      </c>
      <c r="U64" s="47">
        <v>291</v>
      </c>
      <c r="V64" s="47">
        <v>6</v>
      </c>
      <c r="W64" s="47">
        <v>41</v>
      </c>
      <c r="X64" s="47">
        <v>43</v>
      </c>
      <c r="Y64" s="47">
        <v>2894</v>
      </c>
      <c r="Z64" s="47">
        <v>111</v>
      </c>
      <c r="AA64" s="47">
        <v>21</v>
      </c>
      <c r="AB64" s="47">
        <v>614</v>
      </c>
      <c r="AC64" s="47">
        <v>2305</v>
      </c>
      <c r="AD64" s="47">
        <v>5</v>
      </c>
      <c r="AE64" s="47">
        <v>150</v>
      </c>
      <c r="AF64" s="47">
        <v>2600</v>
      </c>
      <c r="AG64" s="47">
        <v>1287</v>
      </c>
      <c r="AH64" s="47">
        <v>3214</v>
      </c>
      <c r="AI64" s="47">
        <v>3785</v>
      </c>
      <c r="AJ64" s="47">
        <v>435</v>
      </c>
      <c r="AK64" s="47">
        <v>3115</v>
      </c>
      <c r="AL64" s="47">
        <v>3265</v>
      </c>
      <c r="AM64" s="47">
        <v>62</v>
      </c>
      <c r="AN64" s="47">
        <v>20459</v>
      </c>
      <c r="AO64" s="47">
        <v>5142</v>
      </c>
      <c r="AP64" s="47">
        <v>99</v>
      </c>
      <c r="AQ64" s="47">
        <v>10</v>
      </c>
      <c r="AR64" s="47">
        <v>5492</v>
      </c>
      <c r="AS64" s="47">
        <v>180</v>
      </c>
      <c r="AT64" s="47">
        <v>1067</v>
      </c>
      <c r="AU64" s="47">
        <v>669</v>
      </c>
      <c r="AV64" s="47">
        <v>26358</v>
      </c>
      <c r="AW64" s="47">
        <v>10656</v>
      </c>
      <c r="AX64" s="47">
        <v>3530</v>
      </c>
      <c r="AY64" s="47">
        <v>8578</v>
      </c>
      <c r="AZ64" s="47">
        <v>6630</v>
      </c>
      <c r="BA64" s="47">
        <v>510</v>
      </c>
      <c r="BB64" s="47">
        <v>6495</v>
      </c>
      <c r="BC64" s="47">
        <v>1904</v>
      </c>
      <c r="BD64" s="47">
        <v>6954</v>
      </c>
      <c r="BE64" s="47">
        <v>1568</v>
      </c>
      <c r="BF64" s="47">
        <v>8963</v>
      </c>
      <c r="BG64" s="47">
        <v>2614</v>
      </c>
      <c r="BH64" s="47">
        <v>14238</v>
      </c>
      <c r="BI64" s="47">
        <v>1417</v>
      </c>
      <c r="BJ64" s="48">
        <v>893</v>
      </c>
      <c r="BK64" s="48">
        <v>169976</v>
      </c>
      <c r="BL64" s="48">
        <v>28</v>
      </c>
      <c r="BM64" s="48">
        <v>40710</v>
      </c>
      <c r="BN64" s="48">
        <v>59983</v>
      </c>
      <c r="BO64" s="48">
        <v>38694</v>
      </c>
      <c r="BP64" s="48">
        <v>29253</v>
      </c>
      <c r="BQ64" s="48">
        <v>258</v>
      </c>
      <c r="BR64" s="48">
        <v>6</v>
      </c>
      <c r="BS64" s="48">
        <v>2867</v>
      </c>
      <c r="BT64" s="48">
        <v>2450</v>
      </c>
      <c r="BU64" s="48">
        <v>31901</v>
      </c>
      <c r="BV64" s="48">
        <v>7826</v>
      </c>
      <c r="BW64" s="48">
        <v>476</v>
      </c>
      <c r="BX64" s="48">
        <v>203</v>
      </c>
      <c r="BY64" s="48">
        <v>0</v>
      </c>
      <c r="BZ64" s="48">
        <v>220</v>
      </c>
      <c r="CA64" s="48">
        <v>3988</v>
      </c>
      <c r="CB64" s="48">
        <v>155</v>
      </c>
      <c r="CC64" s="48">
        <v>1289</v>
      </c>
      <c r="CD64" s="48">
        <v>79</v>
      </c>
      <c r="CE64" s="48">
        <v>11</v>
      </c>
      <c r="CF64" s="48">
        <v>99</v>
      </c>
      <c r="CG64" s="48">
        <v>1044</v>
      </c>
      <c r="CH64" s="48">
        <v>106</v>
      </c>
      <c r="CI64" s="48">
        <v>19591</v>
      </c>
      <c r="CJ64" s="48">
        <v>9092</v>
      </c>
      <c r="CK64" s="48">
        <v>130878</v>
      </c>
      <c r="CL64" s="48">
        <v>2595</v>
      </c>
      <c r="CM64" s="48">
        <v>59375</v>
      </c>
      <c r="CN64" s="48">
        <v>53279</v>
      </c>
      <c r="CO64" s="48">
        <v>73500</v>
      </c>
      <c r="CP64" s="48">
        <v>177223</v>
      </c>
      <c r="CQ64" s="48">
        <v>9673</v>
      </c>
      <c r="CR64" s="48">
        <v>1137</v>
      </c>
      <c r="CS64" s="48">
        <v>35049</v>
      </c>
      <c r="CT64" s="48">
        <v>20317</v>
      </c>
      <c r="CU64" s="48">
        <v>22028</v>
      </c>
      <c r="CV64" s="48">
        <v>76964</v>
      </c>
      <c r="CW64" s="48">
        <v>17558</v>
      </c>
      <c r="CX64" s="48">
        <v>12785</v>
      </c>
      <c r="CY64" s="48">
        <v>168369</v>
      </c>
      <c r="CZ64" s="48">
        <v>11185</v>
      </c>
      <c r="DA64" s="48">
        <v>57675</v>
      </c>
      <c r="DB64" s="48">
        <v>22937</v>
      </c>
      <c r="DC64" s="48">
        <v>59181</v>
      </c>
      <c r="DD64" s="48">
        <v>63339</v>
      </c>
      <c r="DE64" s="48">
        <v>214894</v>
      </c>
      <c r="DF64" s="49">
        <v>2435</v>
      </c>
      <c r="DG64" s="50">
        <v>1970679</v>
      </c>
      <c r="DH64" s="51">
        <v>164845</v>
      </c>
      <c r="DI64" s="48">
        <v>1814698</v>
      </c>
      <c r="DJ64" s="48">
        <v>10</v>
      </c>
      <c r="DK64" s="48">
        <v>0</v>
      </c>
      <c r="DL64" s="48">
        <v>111388</v>
      </c>
      <c r="DM64" s="48">
        <v>1068573</v>
      </c>
      <c r="DN64" s="48">
        <v>47659</v>
      </c>
      <c r="DO64" s="48">
        <v>3207173</v>
      </c>
      <c r="DP64" s="48">
        <v>5177852</v>
      </c>
      <c r="DQ64" s="48">
        <v>703877</v>
      </c>
      <c r="DR64" s="48">
        <v>703877</v>
      </c>
      <c r="DS64" s="48">
        <v>3911050</v>
      </c>
      <c r="DT64" s="48">
        <v>5881729</v>
      </c>
      <c r="DU64" s="48">
        <v>-2089072</v>
      </c>
      <c r="DV64" s="48">
        <v>-27927</v>
      </c>
      <c r="DW64" s="48">
        <v>-146424</v>
      </c>
      <c r="DX64" s="48">
        <v>-2263423</v>
      </c>
      <c r="DY64" s="49">
        <v>1647627</v>
      </c>
      <c r="DZ64" s="50">
        <v>3618306</v>
      </c>
      <c r="EC64" s="230">
        <f t="shared" si="0"/>
        <v>5.937828980612278E-3</v>
      </c>
    </row>
    <row r="65" spans="1:133" x14ac:dyDescent="0.25">
      <c r="A65" s="210">
        <v>61</v>
      </c>
      <c r="B65" s="54" t="s">
        <v>426</v>
      </c>
      <c r="C65" s="45" t="s">
        <v>427</v>
      </c>
      <c r="D65" s="46">
        <v>2539</v>
      </c>
      <c r="E65" s="47">
        <v>9762</v>
      </c>
      <c r="F65" s="47">
        <v>3</v>
      </c>
      <c r="G65" s="47">
        <v>4764</v>
      </c>
      <c r="H65" s="47">
        <v>4</v>
      </c>
      <c r="I65" s="47">
        <v>0</v>
      </c>
      <c r="J65" s="47">
        <v>0</v>
      </c>
      <c r="K65" s="47">
        <v>0</v>
      </c>
      <c r="L65" s="47">
        <v>23183</v>
      </c>
      <c r="M65" s="47">
        <v>2935</v>
      </c>
      <c r="N65" s="47">
        <v>0</v>
      </c>
      <c r="O65" s="47">
        <v>327</v>
      </c>
      <c r="P65" s="47">
        <v>0</v>
      </c>
      <c r="Q65" s="47">
        <v>12834</v>
      </c>
      <c r="R65" s="47">
        <v>0</v>
      </c>
      <c r="S65" s="47">
        <v>78044</v>
      </c>
      <c r="T65" s="47">
        <v>0</v>
      </c>
      <c r="U65" s="47">
        <v>0</v>
      </c>
      <c r="V65" s="47">
        <v>10566</v>
      </c>
      <c r="W65" s="47">
        <v>1938</v>
      </c>
      <c r="X65" s="47">
        <v>7286</v>
      </c>
      <c r="Y65" s="47">
        <v>4918</v>
      </c>
      <c r="Z65" s="47">
        <v>0</v>
      </c>
      <c r="AA65" s="47">
        <v>212</v>
      </c>
      <c r="AB65" s="47">
        <v>3</v>
      </c>
      <c r="AC65" s="47">
        <v>29</v>
      </c>
      <c r="AD65" s="47">
        <v>602</v>
      </c>
      <c r="AE65" s="47">
        <v>20200</v>
      </c>
      <c r="AF65" s="47">
        <v>16519</v>
      </c>
      <c r="AG65" s="47">
        <v>38</v>
      </c>
      <c r="AH65" s="47">
        <v>0</v>
      </c>
      <c r="AI65" s="47">
        <v>16557</v>
      </c>
      <c r="AJ65" s="47">
        <v>10015</v>
      </c>
      <c r="AK65" s="47">
        <v>9170</v>
      </c>
      <c r="AL65" s="47">
        <v>4841</v>
      </c>
      <c r="AM65" s="47">
        <v>121581</v>
      </c>
      <c r="AN65" s="47">
        <v>54087</v>
      </c>
      <c r="AO65" s="47">
        <v>10120</v>
      </c>
      <c r="AP65" s="47">
        <v>318</v>
      </c>
      <c r="AQ65" s="47">
        <v>153146</v>
      </c>
      <c r="AR65" s="47">
        <v>121901</v>
      </c>
      <c r="AS65" s="47">
        <v>0</v>
      </c>
      <c r="AT65" s="47">
        <v>3629</v>
      </c>
      <c r="AU65" s="47">
        <v>0</v>
      </c>
      <c r="AV65" s="47">
        <v>0</v>
      </c>
      <c r="AW65" s="47">
        <v>0</v>
      </c>
      <c r="AX65" s="47">
        <v>969</v>
      </c>
      <c r="AY65" s="47">
        <v>0</v>
      </c>
      <c r="AZ65" s="47">
        <v>0</v>
      </c>
      <c r="BA65" s="47">
        <v>0</v>
      </c>
      <c r="BB65" s="47">
        <v>0</v>
      </c>
      <c r="BC65" s="47">
        <v>211</v>
      </c>
      <c r="BD65" s="47">
        <v>0</v>
      </c>
      <c r="BE65" s="47">
        <v>0</v>
      </c>
      <c r="BF65" s="47">
        <v>0</v>
      </c>
      <c r="BG65" s="47">
        <v>0</v>
      </c>
      <c r="BH65" s="47">
        <v>9099</v>
      </c>
      <c r="BI65" s="47">
        <v>0</v>
      </c>
      <c r="BJ65" s="48">
        <v>0</v>
      </c>
      <c r="BK65" s="48">
        <v>56</v>
      </c>
      <c r="BL65" s="48">
        <v>0</v>
      </c>
      <c r="BM65" s="48">
        <v>0</v>
      </c>
      <c r="BN65" s="48">
        <v>0</v>
      </c>
      <c r="BO65" s="48">
        <v>3441</v>
      </c>
      <c r="BP65" s="48">
        <v>140</v>
      </c>
      <c r="BQ65" s="48">
        <v>142665</v>
      </c>
      <c r="BR65" s="48">
        <v>22424</v>
      </c>
      <c r="BS65" s="48">
        <v>0</v>
      </c>
      <c r="BT65" s="48">
        <v>0</v>
      </c>
      <c r="BU65" s="48">
        <v>0</v>
      </c>
      <c r="BV65" s="48">
        <v>0</v>
      </c>
      <c r="BW65" s="48">
        <v>0</v>
      </c>
      <c r="BX65" s="48">
        <v>0</v>
      </c>
      <c r="BY65" s="48">
        <v>0</v>
      </c>
      <c r="BZ65" s="48">
        <v>0</v>
      </c>
      <c r="CA65" s="48">
        <v>8201</v>
      </c>
      <c r="CB65" s="48">
        <v>0</v>
      </c>
      <c r="CC65" s="48">
        <v>0</v>
      </c>
      <c r="CD65" s="48">
        <v>0</v>
      </c>
      <c r="CE65" s="48">
        <v>0</v>
      </c>
      <c r="CF65" s="48">
        <v>0</v>
      </c>
      <c r="CG65" s="48">
        <v>0</v>
      </c>
      <c r="CH65" s="48">
        <v>0</v>
      </c>
      <c r="CI65" s="48">
        <v>0</v>
      </c>
      <c r="CJ65" s="48">
        <v>0</v>
      </c>
      <c r="CK65" s="48">
        <v>0</v>
      </c>
      <c r="CL65" s="48">
        <v>0</v>
      </c>
      <c r="CM65" s="48">
        <v>0</v>
      </c>
      <c r="CN65" s="48">
        <v>0</v>
      </c>
      <c r="CO65" s="48">
        <v>0</v>
      </c>
      <c r="CP65" s="48">
        <v>0</v>
      </c>
      <c r="CQ65" s="48">
        <v>0</v>
      </c>
      <c r="CR65" s="48">
        <v>0</v>
      </c>
      <c r="CS65" s="48">
        <v>0</v>
      </c>
      <c r="CT65" s="48">
        <v>0</v>
      </c>
      <c r="CU65" s="48">
        <v>0</v>
      </c>
      <c r="CV65" s="48">
        <v>0</v>
      </c>
      <c r="CW65" s="48">
        <v>0</v>
      </c>
      <c r="CX65" s="48">
        <v>0</v>
      </c>
      <c r="CY65" s="48">
        <v>0</v>
      </c>
      <c r="CZ65" s="48">
        <v>0</v>
      </c>
      <c r="DA65" s="48">
        <v>1839</v>
      </c>
      <c r="DB65" s="48">
        <v>0</v>
      </c>
      <c r="DC65" s="48">
        <v>0</v>
      </c>
      <c r="DD65" s="48">
        <v>0</v>
      </c>
      <c r="DE65" s="48">
        <v>0</v>
      </c>
      <c r="DF65" s="49">
        <v>0</v>
      </c>
      <c r="DG65" s="50">
        <v>891116</v>
      </c>
      <c r="DH65" s="51">
        <v>0</v>
      </c>
      <c r="DI65" s="48">
        <v>104116</v>
      </c>
      <c r="DJ65" s="48">
        <v>0</v>
      </c>
      <c r="DK65" s="48">
        <v>0</v>
      </c>
      <c r="DL65" s="48">
        <v>0</v>
      </c>
      <c r="DM65" s="48">
        <v>0</v>
      </c>
      <c r="DN65" s="48">
        <v>0</v>
      </c>
      <c r="DO65" s="48">
        <v>104116</v>
      </c>
      <c r="DP65" s="48">
        <v>995232</v>
      </c>
      <c r="DQ65" s="48">
        <v>0</v>
      </c>
      <c r="DR65" s="48">
        <v>0</v>
      </c>
      <c r="DS65" s="48">
        <v>104116</v>
      </c>
      <c r="DT65" s="48">
        <v>995232</v>
      </c>
      <c r="DU65" s="48">
        <v>0</v>
      </c>
      <c r="DV65" s="48">
        <v>0</v>
      </c>
      <c r="DW65" s="48">
        <v>0</v>
      </c>
      <c r="DX65" s="48">
        <v>0</v>
      </c>
      <c r="DY65" s="49">
        <v>104116</v>
      </c>
      <c r="DZ65" s="50">
        <v>995232</v>
      </c>
      <c r="EC65" s="230">
        <f t="shared" si="0"/>
        <v>3.4067541935100382E-4</v>
      </c>
    </row>
    <row r="66" spans="1:133" x14ac:dyDescent="0.25">
      <c r="A66" s="210">
        <v>62</v>
      </c>
      <c r="B66" s="54" t="s">
        <v>428</v>
      </c>
      <c r="C66" s="45" t="s">
        <v>295</v>
      </c>
      <c r="D66" s="46">
        <v>0</v>
      </c>
      <c r="E66" s="47">
        <v>0</v>
      </c>
      <c r="F66" s="47">
        <v>0</v>
      </c>
      <c r="G66" s="47">
        <v>0</v>
      </c>
      <c r="H66" s="47">
        <v>0</v>
      </c>
      <c r="I66" s="47">
        <v>0</v>
      </c>
      <c r="J66" s="47">
        <v>0</v>
      </c>
      <c r="K66" s="47">
        <v>0</v>
      </c>
      <c r="L66" s="47">
        <v>0</v>
      </c>
      <c r="M66" s="47">
        <v>0</v>
      </c>
      <c r="N66" s="47">
        <v>0</v>
      </c>
      <c r="O66" s="47">
        <v>0</v>
      </c>
      <c r="P66" s="47">
        <v>0</v>
      </c>
      <c r="Q66" s="47">
        <v>0</v>
      </c>
      <c r="R66" s="47">
        <v>0</v>
      </c>
      <c r="S66" s="47">
        <v>0</v>
      </c>
      <c r="T66" s="47">
        <v>0</v>
      </c>
      <c r="U66" s="47">
        <v>0</v>
      </c>
      <c r="V66" s="47">
        <v>0</v>
      </c>
      <c r="W66" s="47">
        <v>0</v>
      </c>
      <c r="X66" s="47">
        <v>0</v>
      </c>
      <c r="Y66" s="47">
        <v>0</v>
      </c>
      <c r="Z66" s="47">
        <v>0</v>
      </c>
      <c r="AA66" s="47">
        <v>0</v>
      </c>
      <c r="AB66" s="47">
        <v>0</v>
      </c>
      <c r="AC66" s="47">
        <v>0</v>
      </c>
      <c r="AD66" s="47">
        <v>0</v>
      </c>
      <c r="AE66" s="47">
        <v>0</v>
      </c>
      <c r="AF66" s="47">
        <v>0</v>
      </c>
      <c r="AG66" s="47">
        <v>0</v>
      </c>
      <c r="AH66" s="47">
        <v>0</v>
      </c>
      <c r="AI66" s="47">
        <v>0</v>
      </c>
      <c r="AJ66" s="47">
        <v>0</v>
      </c>
      <c r="AK66" s="47">
        <v>0</v>
      </c>
      <c r="AL66" s="47">
        <v>0</v>
      </c>
      <c r="AM66" s="47">
        <v>0</v>
      </c>
      <c r="AN66" s="47">
        <v>0</v>
      </c>
      <c r="AO66" s="47">
        <v>0</v>
      </c>
      <c r="AP66" s="47">
        <v>0</v>
      </c>
      <c r="AQ66" s="47">
        <v>0</v>
      </c>
      <c r="AR66" s="47">
        <v>0</v>
      </c>
      <c r="AS66" s="47">
        <v>0</v>
      </c>
      <c r="AT66" s="47">
        <v>0</v>
      </c>
      <c r="AU66" s="47">
        <v>0</v>
      </c>
      <c r="AV66" s="47">
        <v>0</v>
      </c>
      <c r="AW66" s="47">
        <v>0</v>
      </c>
      <c r="AX66" s="47">
        <v>0</v>
      </c>
      <c r="AY66" s="47">
        <v>0</v>
      </c>
      <c r="AZ66" s="47">
        <v>0</v>
      </c>
      <c r="BA66" s="47">
        <v>0</v>
      </c>
      <c r="BB66" s="47">
        <v>0</v>
      </c>
      <c r="BC66" s="47">
        <v>0</v>
      </c>
      <c r="BD66" s="47">
        <v>0</v>
      </c>
      <c r="BE66" s="47">
        <v>0</v>
      </c>
      <c r="BF66" s="47">
        <v>0</v>
      </c>
      <c r="BG66" s="47">
        <v>0</v>
      </c>
      <c r="BH66" s="47">
        <v>0</v>
      </c>
      <c r="BI66" s="47">
        <v>0</v>
      </c>
      <c r="BJ66" s="48">
        <v>0</v>
      </c>
      <c r="BK66" s="48">
        <v>0</v>
      </c>
      <c r="BL66" s="48">
        <v>0</v>
      </c>
      <c r="BM66" s="48">
        <v>0</v>
      </c>
      <c r="BN66" s="48">
        <v>0</v>
      </c>
      <c r="BO66" s="48">
        <v>0</v>
      </c>
      <c r="BP66" s="48">
        <v>0</v>
      </c>
      <c r="BQ66" s="48">
        <v>0</v>
      </c>
      <c r="BR66" s="48">
        <v>0</v>
      </c>
      <c r="BS66" s="48">
        <v>0</v>
      </c>
      <c r="BT66" s="48">
        <v>0</v>
      </c>
      <c r="BU66" s="48">
        <v>0</v>
      </c>
      <c r="BV66" s="48">
        <v>0</v>
      </c>
      <c r="BW66" s="48">
        <v>0</v>
      </c>
      <c r="BX66" s="48">
        <v>0</v>
      </c>
      <c r="BY66" s="48">
        <v>0</v>
      </c>
      <c r="BZ66" s="48">
        <v>0</v>
      </c>
      <c r="CA66" s="48">
        <v>0</v>
      </c>
      <c r="CB66" s="48">
        <v>0</v>
      </c>
      <c r="CC66" s="48">
        <v>0</v>
      </c>
      <c r="CD66" s="48">
        <v>0</v>
      </c>
      <c r="CE66" s="48">
        <v>0</v>
      </c>
      <c r="CF66" s="48">
        <v>0</v>
      </c>
      <c r="CG66" s="48">
        <v>0</v>
      </c>
      <c r="CH66" s="48">
        <v>0</v>
      </c>
      <c r="CI66" s="48">
        <v>0</v>
      </c>
      <c r="CJ66" s="48">
        <v>0</v>
      </c>
      <c r="CK66" s="48">
        <v>0</v>
      </c>
      <c r="CL66" s="48">
        <v>0</v>
      </c>
      <c r="CM66" s="48">
        <v>0</v>
      </c>
      <c r="CN66" s="48">
        <v>0</v>
      </c>
      <c r="CO66" s="48">
        <v>0</v>
      </c>
      <c r="CP66" s="48">
        <v>0</v>
      </c>
      <c r="CQ66" s="48">
        <v>0</v>
      </c>
      <c r="CR66" s="48">
        <v>0</v>
      </c>
      <c r="CS66" s="48">
        <v>0</v>
      </c>
      <c r="CT66" s="48">
        <v>0</v>
      </c>
      <c r="CU66" s="48">
        <v>0</v>
      </c>
      <c r="CV66" s="48">
        <v>0</v>
      </c>
      <c r="CW66" s="48">
        <v>0</v>
      </c>
      <c r="CX66" s="48">
        <v>0</v>
      </c>
      <c r="CY66" s="48">
        <v>0</v>
      </c>
      <c r="CZ66" s="48">
        <v>0</v>
      </c>
      <c r="DA66" s="48">
        <v>0</v>
      </c>
      <c r="DB66" s="48">
        <v>0</v>
      </c>
      <c r="DC66" s="48">
        <v>0</v>
      </c>
      <c r="DD66" s="48">
        <v>0</v>
      </c>
      <c r="DE66" s="48">
        <v>0</v>
      </c>
      <c r="DF66" s="49">
        <v>0</v>
      </c>
      <c r="DG66" s="50">
        <v>0</v>
      </c>
      <c r="DH66" s="51">
        <v>0</v>
      </c>
      <c r="DI66" s="48">
        <v>0</v>
      </c>
      <c r="DJ66" s="48">
        <v>0</v>
      </c>
      <c r="DK66" s="48">
        <v>0</v>
      </c>
      <c r="DL66" s="48">
        <v>4296588</v>
      </c>
      <c r="DM66" s="48">
        <v>24979453</v>
      </c>
      <c r="DN66" s="48">
        <v>0</v>
      </c>
      <c r="DO66" s="48">
        <v>29276041</v>
      </c>
      <c r="DP66" s="48">
        <v>29276041</v>
      </c>
      <c r="DQ66" s="48">
        <v>0</v>
      </c>
      <c r="DR66" s="48">
        <v>0</v>
      </c>
      <c r="DS66" s="48">
        <v>29276041</v>
      </c>
      <c r="DT66" s="48">
        <v>29276041</v>
      </c>
      <c r="DU66" s="48">
        <v>0</v>
      </c>
      <c r="DV66" s="48">
        <v>0</v>
      </c>
      <c r="DW66" s="48">
        <v>0</v>
      </c>
      <c r="DX66" s="48">
        <v>0</v>
      </c>
      <c r="DY66" s="49">
        <v>29276041</v>
      </c>
      <c r="DZ66" s="50">
        <v>29276041</v>
      </c>
      <c r="EC66" s="230">
        <f t="shared" si="0"/>
        <v>0</v>
      </c>
    </row>
    <row r="67" spans="1:133" x14ac:dyDescent="0.25">
      <c r="A67" s="210">
        <v>63</v>
      </c>
      <c r="B67" s="54" t="s">
        <v>429</v>
      </c>
      <c r="C67" s="45" t="s">
        <v>296</v>
      </c>
      <c r="D67" s="46">
        <v>21019</v>
      </c>
      <c r="E67" s="47">
        <v>5482</v>
      </c>
      <c r="F67" s="47">
        <v>1426</v>
      </c>
      <c r="G67" s="47">
        <v>1036</v>
      </c>
      <c r="H67" s="47">
        <v>1207</v>
      </c>
      <c r="I67" s="47">
        <v>566</v>
      </c>
      <c r="J67" s="47">
        <v>2038</v>
      </c>
      <c r="K67" s="47">
        <v>14490</v>
      </c>
      <c r="L67" s="47">
        <v>3230</v>
      </c>
      <c r="M67" s="47">
        <v>162</v>
      </c>
      <c r="N67" s="47">
        <v>56</v>
      </c>
      <c r="O67" s="47">
        <v>4006</v>
      </c>
      <c r="P67" s="47">
        <v>4062</v>
      </c>
      <c r="Q67" s="47">
        <v>2224</v>
      </c>
      <c r="R67" s="47">
        <v>3422</v>
      </c>
      <c r="S67" s="47">
        <v>25269</v>
      </c>
      <c r="T67" s="47">
        <v>10779</v>
      </c>
      <c r="U67" s="47">
        <v>7800</v>
      </c>
      <c r="V67" s="47">
        <v>965</v>
      </c>
      <c r="W67" s="47">
        <v>9668</v>
      </c>
      <c r="X67" s="47">
        <v>6238</v>
      </c>
      <c r="Y67" s="47">
        <v>22729</v>
      </c>
      <c r="Z67" s="47">
        <v>12836</v>
      </c>
      <c r="AA67" s="47">
        <v>4358</v>
      </c>
      <c r="AB67" s="47">
        <v>9337</v>
      </c>
      <c r="AC67" s="47">
        <v>20096</v>
      </c>
      <c r="AD67" s="47">
        <v>2780</v>
      </c>
      <c r="AE67" s="47">
        <v>3029</v>
      </c>
      <c r="AF67" s="47">
        <v>36534</v>
      </c>
      <c r="AG67" s="47">
        <v>4781</v>
      </c>
      <c r="AH67" s="47">
        <v>251</v>
      </c>
      <c r="AI67" s="47">
        <v>4374</v>
      </c>
      <c r="AJ67" s="47">
        <v>16229</v>
      </c>
      <c r="AK67" s="47">
        <v>2634</v>
      </c>
      <c r="AL67" s="47">
        <v>10613</v>
      </c>
      <c r="AM67" s="47">
        <v>49887</v>
      </c>
      <c r="AN67" s="47">
        <v>41631</v>
      </c>
      <c r="AO67" s="47">
        <v>9927</v>
      </c>
      <c r="AP67" s="47">
        <v>4842</v>
      </c>
      <c r="AQ67" s="47">
        <v>11539</v>
      </c>
      <c r="AR67" s="47">
        <v>14803</v>
      </c>
      <c r="AS67" s="47">
        <v>20638</v>
      </c>
      <c r="AT67" s="47">
        <v>22473</v>
      </c>
      <c r="AU67" s="47">
        <v>17351</v>
      </c>
      <c r="AV67" s="47">
        <v>26866</v>
      </c>
      <c r="AW67" s="47">
        <v>8379</v>
      </c>
      <c r="AX67" s="47">
        <v>10746</v>
      </c>
      <c r="AY67" s="47">
        <v>32165</v>
      </c>
      <c r="AZ67" s="47">
        <v>15269</v>
      </c>
      <c r="BA67" s="47">
        <v>4076</v>
      </c>
      <c r="BB67" s="47">
        <v>2497</v>
      </c>
      <c r="BC67" s="47">
        <v>5325</v>
      </c>
      <c r="BD67" s="47">
        <v>6270</v>
      </c>
      <c r="BE67" s="47">
        <v>2277</v>
      </c>
      <c r="BF67" s="47">
        <v>3527</v>
      </c>
      <c r="BG67" s="47">
        <v>3446</v>
      </c>
      <c r="BH67" s="47">
        <v>15008</v>
      </c>
      <c r="BI67" s="47">
        <v>2978</v>
      </c>
      <c r="BJ67" s="48">
        <v>8793</v>
      </c>
      <c r="BK67" s="48">
        <v>5472</v>
      </c>
      <c r="BL67" s="48">
        <v>257</v>
      </c>
      <c r="BM67" s="48">
        <v>18643</v>
      </c>
      <c r="BN67" s="48">
        <v>12302</v>
      </c>
      <c r="BO67" s="48">
        <v>4994</v>
      </c>
      <c r="BP67" s="48">
        <v>2009</v>
      </c>
      <c r="BQ67" s="48">
        <v>253897</v>
      </c>
      <c r="BR67" s="48">
        <v>103326</v>
      </c>
      <c r="BS67" s="48">
        <v>133015</v>
      </c>
      <c r="BT67" s="48">
        <v>13937</v>
      </c>
      <c r="BU67" s="48">
        <v>276671</v>
      </c>
      <c r="BV67" s="48">
        <v>86761</v>
      </c>
      <c r="BW67" s="48">
        <v>60725</v>
      </c>
      <c r="BX67" s="48">
        <v>149301</v>
      </c>
      <c r="BY67" s="48">
        <v>512650</v>
      </c>
      <c r="BZ67" s="48">
        <v>106170</v>
      </c>
      <c r="CA67" s="48">
        <v>15728</v>
      </c>
      <c r="CB67" s="48">
        <v>108539</v>
      </c>
      <c r="CC67" s="48">
        <v>8870</v>
      </c>
      <c r="CD67" s="48">
        <v>181</v>
      </c>
      <c r="CE67" s="48">
        <v>3885</v>
      </c>
      <c r="CF67" s="48">
        <v>24472</v>
      </c>
      <c r="CG67" s="48">
        <v>88471</v>
      </c>
      <c r="CH67" s="48">
        <v>2144</v>
      </c>
      <c r="CI67" s="48">
        <v>66695</v>
      </c>
      <c r="CJ67" s="48">
        <v>53688</v>
      </c>
      <c r="CK67" s="48">
        <v>9731</v>
      </c>
      <c r="CL67" s="48">
        <v>22332</v>
      </c>
      <c r="CM67" s="48">
        <v>18475</v>
      </c>
      <c r="CN67" s="48">
        <v>324300</v>
      </c>
      <c r="CO67" s="48">
        <v>158673</v>
      </c>
      <c r="CP67" s="48">
        <v>71210</v>
      </c>
      <c r="CQ67" s="48">
        <v>88654</v>
      </c>
      <c r="CR67" s="48">
        <v>2946</v>
      </c>
      <c r="CS67" s="48">
        <v>36422</v>
      </c>
      <c r="CT67" s="48">
        <v>23745</v>
      </c>
      <c r="CU67" s="48">
        <v>7339</v>
      </c>
      <c r="CV67" s="48">
        <v>16823</v>
      </c>
      <c r="CW67" s="48">
        <v>1509</v>
      </c>
      <c r="CX67" s="48">
        <v>8016</v>
      </c>
      <c r="CY67" s="48">
        <v>62717</v>
      </c>
      <c r="CZ67" s="48">
        <v>8885</v>
      </c>
      <c r="DA67" s="48">
        <v>34483</v>
      </c>
      <c r="DB67" s="48">
        <v>12323</v>
      </c>
      <c r="DC67" s="48">
        <v>40786</v>
      </c>
      <c r="DD67" s="48">
        <v>20769</v>
      </c>
      <c r="DE67" s="48">
        <v>0</v>
      </c>
      <c r="DF67" s="49">
        <v>0</v>
      </c>
      <c r="DG67" s="50">
        <v>3699380</v>
      </c>
      <c r="DH67" s="51">
        <v>0</v>
      </c>
      <c r="DI67" s="48">
        <v>0</v>
      </c>
      <c r="DJ67" s="48">
        <v>0</v>
      </c>
      <c r="DK67" s="48">
        <v>0</v>
      </c>
      <c r="DL67" s="48">
        <v>1332636</v>
      </c>
      <c r="DM67" s="48">
        <v>6151946</v>
      </c>
      <c r="DN67" s="48">
        <v>0</v>
      </c>
      <c r="DO67" s="48">
        <v>7484582</v>
      </c>
      <c r="DP67" s="48">
        <v>11183962</v>
      </c>
      <c r="DQ67" s="48">
        <v>0</v>
      </c>
      <c r="DR67" s="48">
        <v>0</v>
      </c>
      <c r="DS67" s="48">
        <v>7484582</v>
      </c>
      <c r="DT67" s="48">
        <v>11183962</v>
      </c>
      <c r="DU67" s="48">
        <v>0</v>
      </c>
      <c r="DV67" s="48">
        <v>0</v>
      </c>
      <c r="DW67" s="48">
        <v>0</v>
      </c>
      <c r="DX67" s="48">
        <v>0</v>
      </c>
      <c r="DY67" s="49">
        <v>7484582</v>
      </c>
      <c r="DZ67" s="50">
        <v>11183962</v>
      </c>
      <c r="EC67" s="230">
        <f t="shared" si="0"/>
        <v>0</v>
      </c>
    </row>
    <row r="68" spans="1:133" x14ac:dyDescent="0.25">
      <c r="A68" s="210">
        <v>64</v>
      </c>
      <c r="B68" s="54" t="s">
        <v>430</v>
      </c>
      <c r="C68" s="45" t="s">
        <v>431</v>
      </c>
      <c r="D68" s="46">
        <v>0</v>
      </c>
      <c r="E68" s="47">
        <v>0</v>
      </c>
      <c r="F68" s="47">
        <v>0</v>
      </c>
      <c r="G68" s="47">
        <v>0</v>
      </c>
      <c r="H68" s="47">
        <v>0</v>
      </c>
      <c r="I68" s="47">
        <v>0</v>
      </c>
      <c r="J68" s="47">
        <v>0</v>
      </c>
      <c r="K68" s="47">
        <v>0</v>
      </c>
      <c r="L68" s="47">
        <v>0</v>
      </c>
      <c r="M68" s="47">
        <v>0</v>
      </c>
      <c r="N68" s="47">
        <v>0</v>
      </c>
      <c r="O68" s="47">
        <v>0</v>
      </c>
      <c r="P68" s="47">
        <v>0</v>
      </c>
      <c r="Q68" s="47">
        <v>0</v>
      </c>
      <c r="R68" s="47">
        <v>0</v>
      </c>
      <c r="S68" s="47">
        <v>0</v>
      </c>
      <c r="T68" s="47">
        <v>0</v>
      </c>
      <c r="U68" s="47">
        <v>0</v>
      </c>
      <c r="V68" s="47">
        <v>0</v>
      </c>
      <c r="W68" s="47">
        <v>0</v>
      </c>
      <c r="X68" s="47">
        <v>0</v>
      </c>
      <c r="Y68" s="47">
        <v>0</v>
      </c>
      <c r="Z68" s="47">
        <v>0</v>
      </c>
      <c r="AA68" s="47">
        <v>0</v>
      </c>
      <c r="AB68" s="47">
        <v>0</v>
      </c>
      <c r="AC68" s="47">
        <v>0</v>
      </c>
      <c r="AD68" s="47">
        <v>0</v>
      </c>
      <c r="AE68" s="47">
        <v>0</v>
      </c>
      <c r="AF68" s="47">
        <v>0</v>
      </c>
      <c r="AG68" s="47">
        <v>0</v>
      </c>
      <c r="AH68" s="47">
        <v>0</v>
      </c>
      <c r="AI68" s="47">
        <v>0</v>
      </c>
      <c r="AJ68" s="47">
        <v>0</v>
      </c>
      <c r="AK68" s="47">
        <v>0</v>
      </c>
      <c r="AL68" s="47">
        <v>0</v>
      </c>
      <c r="AM68" s="47">
        <v>0</v>
      </c>
      <c r="AN68" s="47">
        <v>0</v>
      </c>
      <c r="AO68" s="47">
        <v>0</v>
      </c>
      <c r="AP68" s="47">
        <v>0</v>
      </c>
      <c r="AQ68" s="47">
        <v>0</v>
      </c>
      <c r="AR68" s="47">
        <v>0</v>
      </c>
      <c r="AS68" s="47">
        <v>0</v>
      </c>
      <c r="AT68" s="47">
        <v>0</v>
      </c>
      <c r="AU68" s="47">
        <v>0</v>
      </c>
      <c r="AV68" s="47">
        <v>0</v>
      </c>
      <c r="AW68" s="47">
        <v>0</v>
      </c>
      <c r="AX68" s="47">
        <v>0</v>
      </c>
      <c r="AY68" s="47">
        <v>0</v>
      </c>
      <c r="AZ68" s="47">
        <v>0</v>
      </c>
      <c r="BA68" s="47">
        <v>0</v>
      </c>
      <c r="BB68" s="47">
        <v>0</v>
      </c>
      <c r="BC68" s="47">
        <v>0</v>
      </c>
      <c r="BD68" s="47">
        <v>0</v>
      </c>
      <c r="BE68" s="47">
        <v>0</v>
      </c>
      <c r="BF68" s="47">
        <v>0</v>
      </c>
      <c r="BG68" s="47">
        <v>0</v>
      </c>
      <c r="BH68" s="47">
        <v>0</v>
      </c>
      <c r="BI68" s="47">
        <v>0</v>
      </c>
      <c r="BJ68" s="48">
        <v>0</v>
      </c>
      <c r="BK68" s="48">
        <v>0</v>
      </c>
      <c r="BL68" s="48">
        <v>0</v>
      </c>
      <c r="BM68" s="48">
        <v>0</v>
      </c>
      <c r="BN68" s="48">
        <v>0</v>
      </c>
      <c r="BO68" s="48">
        <v>0</v>
      </c>
      <c r="BP68" s="48">
        <v>0</v>
      </c>
      <c r="BQ68" s="48">
        <v>0</v>
      </c>
      <c r="BR68" s="48">
        <v>0</v>
      </c>
      <c r="BS68" s="48">
        <v>0</v>
      </c>
      <c r="BT68" s="48">
        <v>0</v>
      </c>
      <c r="BU68" s="48">
        <v>0</v>
      </c>
      <c r="BV68" s="48">
        <v>0</v>
      </c>
      <c r="BW68" s="48">
        <v>0</v>
      </c>
      <c r="BX68" s="48">
        <v>0</v>
      </c>
      <c r="BY68" s="48">
        <v>0</v>
      </c>
      <c r="BZ68" s="48">
        <v>0</v>
      </c>
      <c r="CA68" s="48">
        <v>0</v>
      </c>
      <c r="CB68" s="48">
        <v>0</v>
      </c>
      <c r="CC68" s="48">
        <v>0</v>
      </c>
      <c r="CD68" s="48">
        <v>0</v>
      </c>
      <c r="CE68" s="48">
        <v>0</v>
      </c>
      <c r="CF68" s="48">
        <v>0</v>
      </c>
      <c r="CG68" s="48">
        <v>0</v>
      </c>
      <c r="CH68" s="48">
        <v>0</v>
      </c>
      <c r="CI68" s="48">
        <v>0</v>
      </c>
      <c r="CJ68" s="48">
        <v>0</v>
      </c>
      <c r="CK68" s="48">
        <v>0</v>
      </c>
      <c r="CL68" s="48">
        <v>0</v>
      </c>
      <c r="CM68" s="48">
        <v>0</v>
      </c>
      <c r="CN68" s="48">
        <v>0</v>
      </c>
      <c r="CO68" s="48">
        <v>0</v>
      </c>
      <c r="CP68" s="48">
        <v>0</v>
      </c>
      <c r="CQ68" s="48">
        <v>0</v>
      </c>
      <c r="CR68" s="48">
        <v>0</v>
      </c>
      <c r="CS68" s="48">
        <v>0</v>
      </c>
      <c r="CT68" s="48">
        <v>0</v>
      </c>
      <c r="CU68" s="48">
        <v>0</v>
      </c>
      <c r="CV68" s="48">
        <v>0</v>
      </c>
      <c r="CW68" s="48">
        <v>0</v>
      </c>
      <c r="CX68" s="48">
        <v>0</v>
      </c>
      <c r="CY68" s="48">
        <v>0</v>
      </c>
      <c r="CZ68" s="48">
        <v>0</v>
      </c>
      <c r="DA68" s="48">
        <v>0</v>
      </c>
      <c r="DB68" s="48">
        <v>0</v>
      </c>
      <c r="DC68" s="48">
        <v>0</v>
      </c>
      <c r="DD68" s="48">
        <v>0</v>
      </c>
      <c r="DE68" s="48">
        <v>0</v>
      </c>
      <c r="DF68" s="49">
        <v>0</v>
      </c>
      <c r="DG68" s="50">
        <v>0</v>
      </c>
      <c r="DH68" s="51">
        <v>0</v>
      </c>
      <c r="DI68" s="48">
        <v>0</v>
      </c>
      <c r="DJ68" s="48">
        <v>0</v>
      </c>
      <c r="DK68" s="48">
        <v>0</v>
      </c>
      <c r="DL68" s="48">
        <v>12235129</v>
      </c>
      <c r="DM68" s="48">
        <v>11085</v>
      </c>
      <c r="DN68" s="48">
        <v>0</v>
      </c>
      <c r="DO68" s="48">
        <v>12246214</v>
      </c>
      <c r="DP68" s="48">
        <v>12246214</v>
      </c>
      <c r="DQ68" s="48">
        <v>0</v>
      </c>
      <c r="DR68" s="48">
        <v>0</v>
      </c>
      <c r="DS68" s="48">
        <v>12246214</v>
      </c>
      <c r="DT68" s="48">
        <v>12246214</v>
      </c>
      <c r="DU68" s="48">
        <v>0</v>
      </c>
      <c r="DV68" s="48">
        <v>0</v>
      </c>
      <c r="DW68" s="48">
        <v>0</v>
      </c>
      <c r="DX68" s="48">
        <v>0</v>
      </c>
      <c r="DY68" s="49">
        <v>12246214</v>
      </c>
      <c r="DZ68" s="50">
        <v>12246214</v>
      </c>
      <c r="EC68" s="230">
        <f t="shared" si="0"/>
        <v>0</v>
      </c>
    </row>
    <row r="69" spans="1:133" x14ac:dyDescent="0.25">
      <c r="A69" s="210">
        <v>65</v>
      </c>
      <c r="B69" s="54" t="s">
        <v>432</v>
      </c>
      <c r="C69" s="45" t="s">
        <v>433</v>
      </c>
      <c r="D69" s="46">
        <v>0</v>
      </c>
      <c r="E69" s="47">
        <v>0</v>
      </c>
      <c r="F69" s="47">
        <v>0</v>
      </c>
      <c r="G69" s="47">
        <v>0</v>
      </c>
      <c r="H69" s="47">
        <v>0</v>
      </c>
      <c r="I69" s="47">
        <v>0</v>
      </c>
      <c r="J69" s="47">
        <v>0</v>
      </c>
      <c r="K69" s="47">
        <v>0</v>
      </c>
      <c r="L69" s="47">
        <v>0</v>
      </c>
      <c r="M69" s="47">
        <v>0</v>
      </c>
      <c r="N69" s="47">
        <v>0</v>
      </c>
      <c r="O69" s="47">
        <v>0</v>
      </c>
      <c r="P69" s="47">
        <v>0</v>
      </c>
      <c r="Q69" s="47">
        <v>0</v>
      </c>
      <c r="R69" s="47">
        <v>0</v>
      </c>
      <c r="S69" s="47">
        <v>0</v>
      </c>
      <c r="T69" s="47">
        <v>0</v>
      </c>
      <c r="U69" s="47">
        <v>0</v>
      </c>
      <c r="V69" s="47">
        <v>0</v>
      </c>
      <c r="W69" s="47">
        <v>0</v>
      </c>
      <c r="X69" s="47">
        <v>0</v>
      </c>
      <c r="Y69" s="47">
        <v>0</v>
      </c>
      <c r="Z69" s="47">
        <v>0</v>
      </c>
      <c r="AA69" s="47">
        <v>0</v>
      </c>
      <c r="AB69" s="47">
        <v>0</v>
      </c>
      <c r="AC69" s="47">
        <v>0</v>
      </c>
      <c r="AD69" s="47">
        <v>0</v>
      </c>
      <c r="AE69" s="47">
        <v>0</v>
      </c>
      <c r="AF69" s="47">
        <v>0</v>
      </c>
      <c r="AG69" s="47">
        <v>0</v>
      </c>
      <c r="AH69" s="47">
        <v>0</v>
      </c>
      <c r="AI69" s="47">
        <v>0</v>
      </c>
      <c r="AJ69" s="47">
        <v>0</v>
      </c>
      <c r="AK69" s="47">
        <v>0</v>
      </c>
      <c r="AL69" s="47">
        <v>0</v>
      </c>
      <c r="AM69" s="47">
        <v>0</v>
      </c>
      <c r="AN69" s="47">
        <v>0</v>
      </c>
      <c r="AO69" s="47">
        <v>0</v>
      </c>
      <c r="AP69" s="47">
        <v>0</v>
      </c>
      <c r="AQ69" s="47">
        <v>0</v>
      </c>
      <c r="AR69" s="47">
        <v>0</v>
      </c>
      <c r="AS69" s="47">
        <v>0</v>
      </c>
      <c r="AT69" s="47">
        <v>0</v>
      </c>
      <c r="AU69" s="47">
        <v>0</v>
      </c>
      <c r="AV69" s="47">
        <v>0</v>
      </c>
      <c r="AW69" s="47">
        <v>0</v>
      </c>
      <c r="AX69" s="47">
        <v>0</v>
      </c>
      <c r="AY69" s="47">
        <v>0</v>
      </c>
      <c r="AZ69" s="47">
        <v>0</v>
      </c>
      <c r="BA69" s="47">
        <v>0</v>
      </c>
      <c r="BB69" s="47">
        <v>0</v>
      </c>
      <c r="BC69" s="47">
        <v>0</v>
      </c>
      <c r="BD69" s="47">
        <v>0</v>
      </c>
      <c r="BE69" s="47">
        <v>0</v>
      </c>
      <c r="BF69" s="47">
        <v>0</v>
      </c>
      <c r="BG69" s="47">
        <v>0</v>
      </c>
      <c r="BH69" s="47">
        <v>0</v>
      </c>
      <c r="BI69" s="47">
        <v>0</v>
      </c>
      <c r="BJ69" s="48">
        <v>0</v>
      </c>
      <c r="BK69" s="48">
        <v>0</v>
      </c>
      <c r="BL69" s="48">
        <v>0</v>
      </c>
      <c r="BM69" s="48">
        <v>0</v>
      </c>
      <c r="BN69" s="48">
        <v>0</v>
      </c>
      <c r="BO69" s="48">
        <v>0</v>
      </c>
      <c r="BP69" s="48">
        <v>0</v>
      </c>
      <c r="BQ69" s="48">
        <v>0</v>
      </c>
      <c r="BR69" s="48">
        <v>0</v>
      </c>
      <c r="BS69" s="48">
        <v>0</v>
      </c>
      <c r="BT69" s="48">
        <v>0</v>
      </c>
      <c r="BU69" s="48">
        <v>0</v>
      </c>
      <c r="BV69" s="48">
        <v>0</v>
      </c>
      <c r="BW69" s="48">
        <v>0</v>
      </c>
      <c r="BX69" s="48">
        <v>0</v>
      </c>
      <c r="BY69" s="48">
        <v>0</v>
      </c>
      <c r="BZ69" s="48">
        <v>0</v>
      </c>
      <c r="CA69" s="48">
        <v>0</v>
      </c>
      <c r="CB69" s="48">
        <v>0</v>
      </c>
      <c r="CC69" s="48">
        <v>0</v>
      </c>
      <c r="CD69" s="48">
        <v>0</v>
      </c>
      <c r="CE69" s="48">
        <v>0</v>
      </c>
      <c r="CF69" s="48">
        <v>0</v>
      </c>
      <c r="CG69" s="48">
        <v>0</v>
      </c>
      <c r="CH69" s="48">
        <v>0</v>
      </c>
      <c r="CI69" s="48">
        <v>0</v>
      </c>
      <c r="CJ69" s="48">
        <v>0</v>
      </c>
      <c r="CK69" s="48">
        <v>0</v>
      </c>
      <c r="CL69" s="48">
        <v>0</v>
      </c>
      <c r="CM69" s="48">
        <v>0</v>
      </c>
      <c r="CN69" s="48">
        <v>0</v>
      </c>
      <c r="CO69" s="48">
        <v>0</v>
      </c>
      <c r="CP69" s="48">
        <v>0</v>
      </c>
      <c r="CQ69" s="48">
        <v>0</v>
      </c>
      <c r="CR69" s="48">
        <v>0</v>
      </c>
      <c r="CS69" s="48">
        <v>0</v>
      </c>
      <c r="CT69" s="48">
        <v>0</v>
      </c>
      <c r="CU69" s="48">
        <v>0</v>
      </c>
      <c r="CV69" s="48">
        <v>0</v>
      </c>
      <c r="CW69" s="48">
        <v>0</v>
      </c>
      <c r="CX69" s="48">
        <v>0</v>
      </c>
      <c r="CY69" s="48">
        <v>0</v>
      </c>
      <c r="CZ69" s="48">
        <v>0</v>
      </c>
      <c r="DA69" s="48">
        <v>0</v>
      </c>
      <c r="DB69" s="48">
        <v>0</v>
      </c>
      <c r="DC69" s="48">
        <v>0</v>
      </c>
      <c r="DD69" s="48">
        <v>0</v>
      </c>
      <c r="DE69" s="48">
        <v>0</v>
      </c>
      <c r="DF69" s="49">
        <v>0</v>
      </c>
      <c r="DG69" s="50">
        <v>0</v>
      </c>
      <c r="DH69" s="51">
        <v>0</v>
      </c>
      <c r="DI69" s="48">
        <v>0</v>
      </c>
      <c r="DJ69" s="48">
        <v>0</v>
      </c>
      <c r="DK69" s="48">
        <v>0</v>
      </c>
      <c r="DL69" s="48">
        <v>2685815</v>
      </c>
      <c r="DM69" s="48">
        <v>5444537</v>
      </c>
      <c r="DN69" s="48">
        <v>0</v>
      </c>
      <c r="DO69" s="48">
        <v>8130352</v>
      </c>
      <c r="DP69" s="48">
        <v>8130352</v>
      </c>
      <c r="DQ69" s="48">
        <v>0</v>
      </c>
      <c r="DR69" s="48">
        <v>0</v>
      </c>
      <c r="DS69" s="48">
        <v>8130352</v>
      </c>
      <c r="DT69" s="48">
        <v>8130352</v>
      </c>
      <c r="DU69" s="48">
        <v>0</v>
      </c>
      <c r="DV69" s="48">
        <v>0</v>
      </c>
      <c r="DW69" s="48">
        <v>0</v>
      </c>
      <c r="DX69" s="48">
        <v>0</v>
      </c>
      <c r="DY69" s="49">
        <v>8130352</v>
      </c>
      <c r="DZ69" s="50">
        <v>8130352</v>
      </c>
      <c r="EC69" s="230">
        <f t="shared" si="0"/>
        <v>0</v>
      </c>
    </row>
    <row r="70" spans="1:133" x14ac:dyDescent="0.25">
      <c r="A70" s="210">
        <v>66</v>
      </c>
      <c r="B70" s="54" t="s">
        <v>434</v>
      </c>
      <c r="C70" s="45" t="s">
        <v>297</v>
      </c>
      <c r="D70" s="46">
        <v>40678</v>
      </c>
      <c r="E70" s="47">
        <v>32499</v>
      </c>
      <c r="F70" s="47">
        <v>28109</v>
      </c>
      <c r="G70" s="47">
        <v>5683</v>
      </c>
      <c r="H70" s="47">
        <v>11048</v>
      </c>
      <c r="I70" s="47">
        <v>11644</v>
      </c>
      <c r="J70" s="47">
        <v>20303</v>
      </c>
      <c r="K70" s="47">
        <v>310371</v>
      </c>
      <c r="L70" s="47">
        <v>66856</v>
      </c>
      <c r="M70" s="47">
        <v>10879</v>
      </c>
      <c r="N70" s="47">
        <v>5623</v>
      </c>
      <c r="O70" s="47">
        <v>48437</v>
      </c>
      <c r="P70" s="47">
        <v>41797</v>
      </c>
      <c r="Q70" s="47">
        <v>45515</v>
      </c>
      <c r="R70" s="47">
        <v>21369</v>
      </c>
      <c r="S70" s="47">
        <v>378647</v>
      </c>
      <c r="T70" s="47">
        <v>50296</v>
      </c>
      <c r="U70" s="47">
        <v>113263</v>
      </c>
      <c r="V70" s="47">
        <v>16558</v>
      </c>
      <c r="W70" s="47">
        <v>276967</v>
      </c>
      <c r="X70" s="47">
        <v>27344</v>
      </c>
      <c r="Y70" s="47">
        <v>197779</v>
      </c>
      <c r="Z70" s="47">
        <v>44113</v>
      </c>
      <c r="AA70" s="47">
        <v>36198</v>
      </c>
      <c r="AB70" s="47">
        <v>57798</v>
      </c>
      <c r="AC70" s="47">
        <v>87758</v>
      </c>
      <c r="AD70" s="47">
        <v>109471</v>
      </c>
      <c r="AE70" s="47">
        <v>18379</v>
      </c>
      <c r="AF70" s="47">
        <v>299064</v>
      </c>
      <c r="AG70" s="47">
        <v>77771</v>
      </c>
      <c r="AH70" s="47">
        <v>2976</v>
      </c>
      <c r="AI70" s="47">
        <v>54009</v>
      </c>
      <c r="AJ70" s="47">
        <v>149723</v>
      </c>
      <c r="AK70" s="47">
        <v>22104</v>
      </c>
      <c r="AL70" s="47">
        <v>78254</v>
      </c>
      <c r="AM70" s="47">
        <v>378760</v>
      </c>
      <c r="AN70" s="47">
        <v>432463</v>
      </c>
      <c r="AO70" s="47">
        <v>207589</v>
      </c>
      <c r="AP70" s="47">
        <v>30426</v>
      </c>
      <c r="AQ70" s="47">
        <v>154125</v>
      </c>
      <c r="AR70" s="47">
        <v>139304</v>
      </c>
      <c r="AS70" s="47">
        <v>52712</v>
      </c>
      <c r="AT70" s="47">
        <v>177678</v>
      </c>
      <c r="AU70" s="47">
        <v>126100</v>
      </c>
      <c r="AV70" s="47">
        <v>161907</v>
      </c>
      <c r="AW70" s="47">
        <v>56355</v>
      </c>
      <c r="AX70" s="47">
        <v>198883</v>
      </c>
      <c r="AY70" s="47">
        <v>156033</v>
      </c>
      <c r="AZ70" s="47">
        <v>64365</v>
      </c>
      <c r="BA70" s="47">
        <v>17955</v>
      </c>
      <c r="BB70" s="47">
        <v>10386</v>
      </c>
      <c r="BC70" s="47">
        <v>38641</v>
      </c>
      <c r="BD70" s="47">
        <v>16947</v>
      </c>
      <c r="BE70" s="47">
        <v>9316</v>
      </c>
      <c r="BF70" s="47">
        <v>87563</v>
      </c>
      <c r="BG70" s="47">
        <v>20775</v>
      </c>
      <c r="BH70" s="47">
        <v>300524</v>
      </c>
      <c r="BI70" s="47">
        <v>44068</v>
      </c>
      <c r="BJ70" s="48">
        <v>55793</v>
      </c>
      <c r="BK70" s="48">
        <v>23117</v>
      </c>
      <c r="BL70" s="48">
        <v>27068</v>
      </c>
      <c r="BM70" s="48">
        <v>81610</v>
      </c>
      <c r="BN70" s="48">
        <v>17887</v>
      </c>
      <c r="BO70" s="48">
        <v>21045</v>
      </c>
      <c r="BP70" s="48">
        <v>28736</v>
      </c>
      <c r="BQ70" s="48">
        <v>1970499</v>
      </c>
      <c r="BR70" s="48">
        <v>74605</v>
      </c>
      <c r="BS70" s="48">
        <v>184248</v>
      </c>
      <c r="BT70" s="48">
        <v>343404</v>
      </c>
      <c r="BU70" s="48">
        <v>1747767</v>
      </c>
      <c r="BV70" s="48">
        <v>146852</v>
      </c>
      <c r="BW70" s="48">
        <v>218592</v>
      </c>
      <c r="BX70" s="48">
        <v>72548</v>
      </c>
      <c r="BY70" s="48">
        <v>0</v>
      </c>
      <c r="BZ70" s="48">
        <v>397621</v>
      </c>
      <c r="CA70" s="48">
        <v>71731</v>
      </c>
      <c r="CB70" s="48">
        <v>14942</v>
      </c>
      <c r="CC70" s="48">
        <v>3505</v>
      </c>
      <c r="CD70" s="48">
        <v>8192</v>
      </c>
      <c r="CE70" s="48">
        <v>2875</v>
      </c>
      <c r="CF70" s="48">
        <v>97003</v>
      </c>
      <c r="CG70" s="48">
        <v>62789</v>
      </c>
      <c r="CH70" s="48">
        <v>8083</v>
      </c>
      <c r="CI70" s="48">
        <v>154569</v>
      </c>
      <c r="CJ70" s="48">
        <v>23197</v>
      </c>
      <c r="CK70" s="48">
        <v>39389</v>
      </c>
      <c r="CL70" s="48">
        <v>13340</v>
      </c>
      <c r="CM70" s="48">
        <v>27252</v>
      </c>
      <c r="CN70" s="48">
        <v>370488</v>
      </c>
      <c r="CO70" s="48">
        <v>526861</v>
      </c>
      <c r="CP70" s="48">
        <v>156840</v>
      </c>
      <c r="CQ70" s="48">
        <v>326050</v>
      </c>
      <c r="CR70" s="48">
        <v>21504</v>
      </c>
      <c r="CS70" s="48">
        <v>170137</v>
      </c>
      <c r="CT70" s="48">
        <v>117470</v>
      </c>
      <c r="CU70" s="48">
        <v>13357</v>
      </c>
      <c r="CV70" s="48">
        <v>27034</v>
      </c>
      <c r="CW70" s="48">
        <v>35654</v>
      </c>
      <c r="CX70" s="48">
        <v>39325</v>
      </c>
      <c r="CY70" s="48">
        <v>180810</v>
      </c>
      <c r="CZ70" s="48">
        <v>195111</v>
      </c>
      <c r="DA70" s="48">
        <v>526334</v>
      </c>
      <c r="DB70" s="48">
        <v>144509</v>
      </c>
      <c r="DC70" s="48">
        <v>297908</v>
      </c>
      <c r="DD70" s="48">
        <v>136023</v>
      </c>
      <c r="DE70" s="48">
        <v>0</v>
      </c>
      <c r="DF70" s="49">
        <v>20473</v>
      </c>
      <c r="DG70" s="50">
        <v>14926305</v>
      </c>
      <c r="DH70" s="51">
        <v>5362</v>
      </c>
      <c r="DI70" s="48">
        <v>5353504</v>
      </c>
      <c r="DJ70" s="48">
        <v>0</v>
      </c>
      <c r="DK70" s="48">
        <v>0</v>
      </c>
      <c r="DL70" s="48">
        <v>0</v>
      </c>
      <c r="DM70" s="48">
        <v>0</v>
      </c>
      <c r="DN70" s="48">
        <v>0</v>
      </c>
      <c r="DO70" s="48">
        <v>5358866</v>
      </c>
      <c r="DP70" s="48">
        <v>20285171</v>
      </c>
      <c r="DQ70" s="48">
        <v>59034</v>
      </c>
      <c r="DR70" s="48">
        <v>59034</v>
      </c>
      <c r="DS70" s="48">
        <v>5417900</v>
      </c>
      <c r="DT70" s="48">
        <v>20344205</v>
      </c>
      <c r="DU70" s="48">
        <v>-1539</v>
      </c>
      <c r="DV70" s="48">
        <v>0</v>
      </c>
      <c r="DW70" s="48">
        <v>0</v>
      </c>
      <c r="DX70" s="48">
        <v>-1539</v>
      </c>
      <c r="DY70" s="49">
        <v>5416361</v>
      </c>
      <c r="DZ70" s="50">
        <v>20342666</v>
      </c>
      <c r="EC70" s="230">
        <f t="shared" ref="EC70:EC112" si="1">+DI70/$DI$112</f>
        <v>1.7517069616555345E-2</v>
      </c>
    </row>
    <row r="71" spans="1:133" x14ac:dyDescent="0.25">
      <c r="A71" s="210">
        <v>67</v>
      </c>
      <c r="B71" s="54" t="s">
        <v>435</v>
      </c>
      <c r="C71" s="45" t="s">
        <v>298</v>
      </c>
      <c r="D71" s="46">
        <v>16</v>
      </c>
      <c r="E71" s="47">
        <v>0</v>
      </c>
      <c r="F71" s="47">
        <v>1233</v>
      </c>
      <c r="G71" s="47">
        <v>312</v>
      </c>
      <c r="H71" s="47">
        <v>25</v>
      </c>
      <c r="I71" s="47">
        <v>99</v>
      </c>
      <c r="J71" s="47">
        <v>23</v>
      </c>
      <c r="K71" s="47">
        <v>86984</v>
      </c>
      <c r="L71" s="47">
        <v>26906</v>
      </c>
      <c r="M71" s="47">
        <v>1655</v>
      </c>
      <c r="N71" s="47">
        <v>62</v>
      </c>
      <c r="O71" s="47">
        <v>16090</v>
      </c>
      <c r="P71" s="47">
        <v>3767</v>
      </c>
      <c r="Q71" s="47">
        <v>295</v>
      </c>
      <c r="R71" s="47">
        <v>982</v>
      </c>
      <c r="S71" s="47">
        <v>7702</v>
      </c>
      <c r="T71" s="47">
        <v>4432</v>
      </c>
      <c r="U71" s="47">
        <v>4047</v>
      </c>
      <c r="V71" s="47">
        <v>5552</v>
      </c>
      <c r="W71" s="47">
        <v>4998</v>
      </c>
      <c r="X71" s="47">
        <v>292</v>
      </c>
      <c r="Y71" s="47">
        <v>9090</v>
      </c>
      <c r="Z71" s="47">
        <v>3331</v>
      </c>
      <c r="AA71" s="47">
        <v>788</v>
      </c>
      <c r="AB71" s="47">
        <v>23851</v>
      </c>
      <c r="AC71" s="47">
        <v>18263</v>
      </c>
      <c r="AD71" s="47">
        <v>100</v>
      </c>
      <c r="AE71" s="47">
        <v>967</v>
      </c>
      <c r="AF71" s="47">
        <v>58893</v>
      </c>
      <c r="AG71" s="47">
        <v>18679</v>
      </c>
      <c r="AH71" s="47">
        <v>130</v>
      </c>
      <c r="AI71" s="47">
        <v>17720</v>
      </c>
      <c r="AJ71" s="47">
        <v>1324</v>
      </c>
      <c r="AK71" s="47">
        <v>12647</v>
      </c>
      <c r="AL71" s="47">
        <v>8157</v>
      </c>
      <c r="AM71" s="47">
        <v>12654</v>
      </c>
      <c r="AN71" s="47">
        <v>80367</v>
      </c>
      <c r="AO71" s="47">
        <v>32267</v>
      </c>
      <c r="AP71" s="47">
        <v>961</v>
      </c>
      <c r="AQ71" s="47">
        <v>1916</v>
      </c>
      <c r="AR71" s="47">
        <v>18080</v>
      </c>
      <c r="AS71" s="47">
        <v>9594</v>
      </c>
      <c r="AT71" s="47">
        <v>33155</v>
      </c>
      <c r="AU71" s="47">
        <v>15466</v>
      </c>
      <c r="AV71" s="47">
        <v>17550</v>
      </c>
      <c r="AW71" s="47">
        <v>10924</v>
      </c>
      <c r="AX71" s="47">
        <v>16272</v>
      </c>
      <c r="AY71" s="47">
        <v>11174</v>
      </c>
      <c r="AZ71" s="47">
        <v>7378</v>
      </c>
      <c r="BA71" s="47">
        <v>1016</v>
      </c>
      <c r="BB71" s="47">
        <v>560</v>
      </c>
      <c r="BC71" s="47">
        <v>7056</v>
      </c>
      <c r="BD71" s="47">
        <v>3013</v>
      </c>
      <c r="BE71" s="47">
        <v>1042</v>
      </c>
      <c r="BF71" s="47">
        <v>24455</v>
      </c>
      <c r="BG71" s="47">
        <v>23054</v>
      </c>
      <c r="BH71" s="47">
        <v>99962</v>
      </c>
      <c r="BI71" s="47">
        <v>5735</v>
      </c>
      <c r="BJ71" s="48">
        <v>15443</v>
      </c>
      <c r="BK71" s="48">
        <v>3464</v>
      </c>
      <c r="BL71" s="48">
        <v>3142</v>
      </c>
      <c r="BM71" s="48">
        <v>26393</v>
      </c>
      <c r="BN71" s="48">
        <v>11342</v>
      </c>
      <c r="BO71" s="48">
        <v>6420</v>
      </c>
      <c r="BP71" s="48">
        <v>4096</v>
      </c>
      <c r="BQ71" s="48">
        <v>29803</v>
      </c>
      <c r="BR71" s="48">
        <v>47960</v>
      </c>
      <c r="BS71" s="48">
        <v>7754</v>
      </c>
      <c r="BT71" s="48">
        <v>18155</v>
      </c>
      <c r="BU71" s="48">
        <v>404612</v>
      </c>
      <c r="BV71" s="48">
        <v>30453</v>
      </c>
      <c r="BW71" s="48">
        <v>30824</v>
      </c>
      <c r="BX71" s="48">
        <v>2548</v>
      </c>
      <c r="BY71" s="48">
        <v>0</v>
      </c>
      <c r="BZ71" s="48">
        <v>4324</v>
      </c>
      <c r="CA71" s="48">
        <v>10461</v>
      </c>
      <c r="CB71" s="48">
        <v>2356</v>
      </c>
      <c r="CC71" s="48">
        <v>2148</v>
      </c>
      <c r="CD71" s="48">
        <v>1511</v>
      </c>
      <c r="CE71" s="48">
        <v>636</v>
      </c>
      <c r="CF71" s="48">
        <v>306</v>
      </c>
      <c r="CG71" s="48">
        <v>6411</v>
      </c>
      <c r="CH71" s="48">
        <v>1392</v>
      </c>
      <c r="CI71" s="48">
        <v>14145</v>
      </c>
      <c r="CJ71" s="48">
        <v>4333</v>
      </c>
      <c r="CK71" s="48">
        <v>2948</v>
      </c>
      <c r="CL71" s="48">
        <v>3274</v>
      </c>
      <c r="CM71" s="48">
        <v>3692</v>
      </c>
      <c r="CN71" s="48">
        <v>106445</v>
      </c>
      <c r="CO71" s="48">
        <v>124529</v>
      </c>
      <c r="CP71" s="48">
        <v>35861</v>
      </c>
      <c r="CQ71" s="48">
        <v>84276</v>
      </c>
      <c r="CR71" s="48">
        <v>6124</v>
      </c>
      <c r="CS71" s="48">
        <v>66909</v>
      </c>
      <c r="CT71" s="48">
        <v>55467</v>
      </c>
      <c r="CU71" s="48">
        <v>7094</v>
      </c>
      <c r="CV71" s="48">
        <v>847</v>
      </c>
      <c r="CW71" s="48">
        <v>2228</v>
      </c>
      <c r="CX71" s="48">
        <v>29715</v>
      </c>
      <c r="CY71" s="48">
        <v>86225</v>
      </c>
      <c r="CZ71" s="48">
        <v>92262</v>
      </c>
      <c r="DA71" s="48">
        <v>470370</v>
      </c>
      <c r="DB71" s="48">
        <v>47848</v>
      </c>
      <c r="DC71" s="48">
        <v>17125</v>
      </c>
      <c r="DD71" s="48">
        <v>38895</v>
      </c>
      <c r="DE71" s="48">
        <v>0</v>
      </c>
      <c r="DF71" s="49">
        <v>812</v>
      </c>
      <c r="DG71" s="50">
        <v>2746441</v>
      </c>
      <c r="DH71" s="51">
        <v>1392</v>
      </c>
      <c r="DI71" s="48">
        <v>1541626</v>
      </c>
      <c r="DJ71" s="48">
        <v>0</v>
      </c>
      <c r="DK71" s="48">
        <v>0</v>
      </c>
      <c r="DL71" s="48">
        <v>0</v>
      </c>
      <c r="DM71" s="48">
        <v>0</v>
      </c>
      <c r="DN71" s="48">
        <v>0</v>
      </c>
      <c r="DO71" s="48">
        <v>1543018</v>
      </c>
      <c r="DP71" s="48">
        <v>4289459</v>
      </c>
      <c r="DQ71" s="48">
        <v>1798</v>
      </c>
      <c r="DR71" s="48">
        <v>1798</v>
      </c>
      <c r="DS71" s="48">
        <v>1544816</v>
      </c>
      <c r="DT71" s="48">
        <v>4291257</v>
      </c>
      <c r="DU71" s="48">
        <v>-214</v>
      </c>
      <c r="DV71" s="48">
        <v>0</v>
      </c>
      <c r="DW71" s="48">
        <v>0</v>
      </c>
      <c r="DX71" s="48">
        <v>-214</v>
      </c>
      <c r="DY71" s="49">
        <v>1544602</v>
      </c>
      <c r="DZ71" s="50">
        <v>4291043</v>
      </c>
      <c r="EC71" s="230">
        <f t="shared" si="1"/>
        <v>5.0443167623843658E-3</v>
      </c>
    </row>
    <row r="72" spans="1:133" x14ac:dyDescent="0.25">
      <c r="A72" s="210">
        <v>68</v>
      </c>
      <c r="B72" s="54" t="s">
        <v>436</v>
      </c>
      <c r="C72" s="45" t="s">
        <v>299</v>
      </c>
      <c r="D72" s="46">
        <v>634</v>
      </c>
      <c r="E72" s="47">
        <v>4544</v>
      </c>
      <c r="F72" s="47">
        <v>1575</v>
      </c>
      <c r="G72" s="47">
        <v>166</v>
      </c>
      <c r="H72" s="47">
        <v>288</v>
      </c>
      <c r="I72" s="47">
        <v>790</v>
      </c>
      <c r="J72" s="47">
        <v>1382</v>
      </c>
      <c r="K72" s="47">
        <v>52985</v>
      </c>
      <c r="L72" s="47">
        <v>14523</v>
      </c>
      <c r="M72" s="47">
        <v>143</v>
      </c>
      <c r="N72" s="47">
        <v>2675</v>
      </c>
      <c r="O72" s="47">
        <v>3184</v>
      </c>
      <c r="P72" s="47">
        <v>2608</v>
      </c>
      <c r="Q72" s="47">
        <v>1214</v>
      </c>
      <c r="R72" s="47">
        <v>1127</v>
      </c>
      <c r="S72" s="47">
        <v>16465</v>
      </c>
      <c r="T72" s="47">
        <v>4736</v>
      </c>
      <c r="U72" s="47">
        <v>2613</v>
      </c>
      <c r="V72" s="47">
        <v>1444</v>
      </c>
      <c r="W72" s="47">
        <v>7730</v>
      </c>
      <c r="X72" s="47">
        <v>2411</v>
      </c>
      <c r="Y72" s="47">
        <v>18362</v>
      </c>
      <c r="Z72" s="47">
        <v>5900</v>
      </c>
      <c r="AA72" s="47">
        <v>1964</v>
      </c>
      <c r="AB72" s="47">
        <v>22474</v>
      </c>
      <c r="AC72" s="47">
        <v>7397</v>
      </c>
      <c r="AD72" s="47">
        <v>5077</v>
      </c>
      <c r="AE72" s="47">
        <v>2997</v>
      </c>
      <c r="AF72" s="47">
        <v>11276</v>
      </c>
      <c r="AG72" s="47">
        <v>1779</v>
      </c>
      <c r="AH72" s="47">
        <v>138</v>
      </c>
      <c r="AI72" s="47">
        <v>2103</v>
      </c>
      <c r="AJ72" s="47">
        <v>3218</v>
      </c>
      <c r="AK72" s="47">
        <v>573</v>
      </c>
      <c r="AL72" s="47">
        <v>1897</v>
      </c>
      <c r="AM72" s="47">
        <v>2897</v>
      </c>
      <c r="AN72" s="47">
        <v>20714</v>
      </c>
      <c r="AO72" s="47">
        <v>2065</v>
      </c>
      <c r="AP72" s="47">
        <v>454</v>
      </c>
      <c r="AQ72" s="47">
        <v>3348</v>
      </c>
      <c r="AR72" s="47">
        <v>3528</v>
      </c>
      <c r="AS72" s="47">
        <v>2358</v>
      </c>
      <c r="AT72" s="47">
        <v>5475</v>
      </c>
      <c r="AU72" s="47">
        <v>6448</v>
      </c>
      <c r="AV72" s="47">
        <v>9431</v>
      </c>
      <c r="AW72" s="47">
        <v>4419</v>
      </c>
      <c r="AX72" s="47">
        <v>14101</v>
      </c>
      <c r="AY72" s="47">
        <v>9109</v>
      </c>
      <c r="AZ72" s="47">
        <v>3930</v>
      </c>
      <c r="BA72" s="47">
        <v>1469</v>
      </c>
      <c r="BB72" s="47">
        <v>691</v>
      </c>
      <c r="BC72" s="47">
        <v>3228</v>
      </c>
      <c r="BD72" s="47">
        <v>821</v>
      </c>
      <c r="BE72" s="47">
        <v>560</v>
      </c>
      <c r="BF72" s="47">
        <v>5398</v>
      </c>
      <c r="BG72" s="47">
        <v>1596</v>
      </c>
      <c r="BH72" s="47">
        <v>8131</v>
      </c>
      <c r="BI72" s="47">
        <v>1814</v>
      </c>
      <c r="BJ72" s="48">
        <v>3927</v>
      </c>
      <c r="BK72" s="48">
        <v>2171</v>
      </c>
      <c r="BL72" s="48">
        <v>3061</v>
      </c>
      <c r="BM72" s="48">
        <v>19011</v>
      </c>
      <c r="BN72" s="48">
        <v>14384</v>
      </c>
      <c r="BO72" s="48">
        <v>6026</v>
      </c>
      <c r="BP72" s="48">
        <v>5460</v>
      </c>
      <c r="BQ72" s="48">
        <v>7848</v>
      </c>
      <c r="BR72" s="48">
        <v>11015</v>
      </c>
      <c r="BS72" s="48">
        <v>407907</v>
      </c>
      <c r="BT72" s="48">
        <v>44308</v>
      </c>
      <c r="BU72" s="48">
        <v>214782</v>
      </c>
      <c r="BV72" s="48">
        <v>44067</v>
      </c>
      <c r="BW72" s="48">
        <v>28741</v>
      </c>
      <c r="BX72" s="48">
        <v>3509</v>
      </c>
      <c r="BY72" s="48">
        <v>0</v>
      </c>
      <c r="BZ72" s="48">
        <v>48788</v>
      </c>
      <c r="CA72" s="48">
        <v>17421</v>
      </c>
      <c r="CB72" s="48">
        <v>97081</v>
      </c>
      <c r="CC72" s="48">
        <v>2351</v>
      </c>
      <c r="CD72" s="48">
        <v>608</v>
      </c>
      <c r="CE72" s="48">
        <v>921</v>
      </c>
      <c r="CF72" s="48">
        <v>3531</v>
      </c>
      <c r="CG72" s="48">
        <v>26248</v>
      </c>
      <c r="CH72" s="48">
        <v>990</v>
      </c>
      <c r="CI72" s="48">
        <v>72293</v>
      </c>
      <c r="CJ72" s="48">
        <v>2498</v>
      </c>
      <c r="CK72" s="48">
        <v>2850</v>
      </c>
      <c r="CL72" s="48">
        <v>4969</v>
      </c>
      <c r="CM72" s="48">
        <v>6082</v>
      </c>
      <c r="CN72" s="48">
        <v>158630</v>
      </c>
      <c r="CO72" s="48">
        <v>220933</v>
      </c>
      <c r="CP72" s="48">
        <v>165859</v>
      </c>
      <c r="CQ72" s="48">
        <v>183792</v>
      </c>
      <c r="CR72" s="48">
        <v>6884</v>
      </c>
      <c r="CS72" s="48">
        <v>59436</v>
      </c>
      <c r="CT72" s="48">
        <v>71633</v>
      </c>
      <c r="CU72" s="48">
        <v>9977</v>
      </c>
      <c r="CV72" s="48">
        <v>2748</v>
      </c>
      <c r="CW72" s="48">
        <v>1190</v>
      </c>
      <c r="CX72" s="48">
        <v>9775</v>
      </c>
      <c r="CY72" s="48">
        <v>40827</v>
      </c>
      <c r="CZ72" s="48">
        <v>58598</v>
      </c>
      <c r="DA72" s="48">
        <v>254121</v>
      </c>
      <c r="DB72" s="48">
        <v>81951</v>
      </c>
      <c r="DC72" s="48">
        <v>44547</v>
      </c>
      <c r="DD72" s="48">
        <v>32882</v>
      </c>
      <c r="DE72" s="48">
        <v>0</v>
      </c>
      <c r="DF72" s="49">
        <v>6497</v>
      </c>
      <c r="DG72" s="50">
        <v>2833505</v>
      </c>
      <c r="DH72" s="51">
        <v>2686</v>
      </c>
      <c r="DI72" s="48">
        <v>1902465</v>
      </c>
      <c r="DJ72" s="48">
        <v>-307276</v>
      </c>
      <c r="DK72" s="48">
        <v>94876</v>
      </c>
      <c r="DL72" s="48">
        <v>0</v>
      </c>
      <c r="DM72" s="48">
        <v>0</v>
      </c>
      <c r="DN72" s="48">
        <v>0</v>
      </c>
      <c r="DO72" s="48">
        <v>1692751</v>
      </c>
      <c r="DP72" s="48">
        <v>4526256</v>
      </c>
      <c r="DQ72" s="48">
        <v>20868</v>
      </c>
      <c r="DR72" s="48">
        <v>20868</v>
      </c>
      <c r="DS72" s="48">
        <v>1713619</v>
      </c>
      <c r="DT72" s="48">
        <v>4547124</v>
      </c>
      <c r="DU72" s="48">
        <v>-1534</v>
      </c>
      <c r="DV72" s="48">
        <v>0</v>
      </c>
      <c r="DW72" s="48">
        <v>0</v>
      </c>
      <c r="DX72" s="48">
        <v>-1534</v>
      </c>
      <c r="DY72" s="49">
        <v>1712085</v>
      </c>
      <c r="DZ72" s="50">
        <v>4545590</v>
      </c>
      <c r="EC72" s="230">
        <f t="shared" si="1"/>
        <v>6.2250092365785043E-3</v>
      </c>
    </row>
    <row r="73" spans="1:133" x14ac:dyDescent="0.25">
      <c r="A73" s="210">
        <v>69</v>
      </c>
      <c r="B73" s="54" t="s">
        <v>437</v>
      </c>
      <c r="C73" s="45" t="s">
        <v>300</v>
      </c>
      <c r="D73" s="46">
        <v>33</v>
      </c>
      <c r="E73" s="47">
        <v>3012</v>
      </c>
      <c r="F73" s="47">
        <v>1775</v>
      </c>
      <c r="G73" s="47">
        <v>133</v>
      </c>
      <c r="H73" s="47">
        <v>65</v>
      </c>
      <c r="I73" s="47">
        <v>651</v>
      </c>
      <c r="J73" s="47">
        <v>1297</v>
      </c>
      <c r="K73" s="47">
        <v>27204</v>
      </c>
      <c r="L73" s="47">
        <v>1430</v>
      </c>
      <c r="M73" s="47">
        <v>782</v>
      </c>
      <c r="N73" s="47">
        <v>794</v>
      </c>
      <c r="O73" s="47">
        <v>219</v>
      </c>
      <c r="P73" s="47">
        <v>605</v>
      </c>
      <c r="Q73" s="47">
        <v>783</v>
      </c>
      <c r="R73" s="47">
        <v>418</v>
      </c>
      <c r="S73" s="47">
        <v>5684</v>
      </c>
      <c r="T73" s="47">
        <v>2126</v>
      </c>
      <c r="U73" s="47">
        <v>2925</v>
      </c>
      <c r="V73" s="47">
        <v>2050</v>
      </c>
      <c r="W73" s="47">
        <v>9473</v>
      </c>
      <c r="X73" s="47">
        <v>3639</v>
      </c>
      <c r="Y73" s="47">
        <v>7734</v>
      </c>
      <c r="Z73" s="47">
        <v>1479</v>
      </c>
      <c r="AA73" s="47">
        <v>1876</v>
      </c>
      <c r="AB73" s="47">
        <v>27409</v>
      </c>
      <c r="AC73" s="47">
        <v>10062</v>
      </c>
      <c r="AD73" s="47">
        <v>0</v>
      </c>
      <c r="AE73" s="47">
        <v>202</v>
      </c>
      <c r="AF73" s="47">
        <v>470</v>
      </c>
      <c r="AG73" s="47">
        <v>561</v>
      </c>
      <c r="AH73" s="47">
        <v>92</v>
      </c>
      <c r="AI73" s="47">
        <v>1266</v>
      </c>
      <c r="AJ73" s="47">
        <v>8335</v>
      </c>
      <c r="AK73" s="47">
        <v>205</v>
      </c>
      <c r="AL73" s="47">
        <v>5228</v>
      </c>
      <c r="AM73" s="47">
        <v>3363</v>
      </c>
      <c r="AN73" s="47">
        <v>234</v>
      </c>
      <c r="AO73" s="47">
        <v>100</v>
      </c>
      <c r="AP73" s="47">
        <v>1</v>
      </c>
      <c r="AQ73" s="47">
        <v>0</v>
      </c>
      <c r="AR73" s="47">
        <v>1505</v>
      </c>
      <c r="AS73" s="47">
        <v>455</v>
      </c>
      <c r="AT73" s="47">
        <v>527</v>
      </c>
      <c r="AU73" s="47">
        <v>2886</v>
      </c>
      <c r="AV73" s="47">
        <v>409</v>
      </c>
      <c r="AW73" s="47">
        <v>3426</v>
      </c>
      <c r="AX73" s="47">
        <v>5130</v>
      </c>
      <c r="AY73" s="47">
        <v>4955</v>
      </c>
      <c r="AZ73" s="47">
        <v>1276</v>
      </c>
      <c r="BA73" s="47">
        <v>53</v>
      </c>
      <c r="BB73" s="47">
        <v>174</v>
      </c>
      <c r="BC73" s="47">
        <v>2257</v>
      </c>
      <c r="BD73" s="47">
        <v>571</v>
      </c>
      <c r="BE73" s="47">
        <v>423</v>
      </c>
      <c r="BF73" s="47">
        <v>450</v>
      </c>
      <c r="BG73" s="47">
        <v>679</v>
      </c>
      <c r="BH73" s="47">
        <v>1063</v>
      </c>
      <c r="BI73" s="47">
        <v>2425</v>
      </c>
      <c r="BJ73" s="48">
        <v>15376</v>
      </c>
      <c r="BK73" s="48">
        <v>330</v>
      </c>
      <c r="BL73" s="48">
        <v>0</v>
      </c>
      <c r="BM73" s="48">
        <v>12528</v>
      </c>
      <c r="BN73" s="48">
        <v>90</v>
      </c>
      <c r="BO73" s="48">
        <v>56808</v>
      </c>
      <c r="BP73" s="48">
        <v>46017</v>
      </c>
      <c r="BQ73" s="48">
        <v>243861</v>
      </c>
      <c r="BR73" s="48">
        <v>6768</v>
      </c>
      <c r="BS73" s="48">
        <v>8962</v>
      </c>
      <c r="BT73" s="48">
        <v>0</v>
      </c>
      <c r="BU73" s="48">
        <v>126432</v>
      </c>
      <c r="BV73" s="48">
        <v>111251</v>
      </c>
      <c r="BW73" s="48">
        <v>1025</v>
      </c>
      <c r="BX73" s="48">
        <v>0</v>
      </c>
      <c r="BY73" s="48">
        <v>0</v>
      </c>
      <c r="BZ73" s="48">
        <v>166318</v>
      </c>
      <c r="CA73" s="48">
        <v>37356</v>
      </c>
      <c r="CB73" s="48">
        <v>0</v>
      </c>
      <c r="CC73" s="48">
        <v>8306</v>
      </c>
      <c r="CD73" s="48">
        <v>2360</v>
      </c>
      <c r="CE73" s="48">
        <v>3649</v>
      </c>
      <c r="CF73" s="48">
        <v>3233</v>
      </c>
      <c r="CG73" s="48">
        <v>48920</v>
      </c>
      <c r="CH73" s="48">
        <v>2032</v>
      </c>
      <c r="CI73" s="48">
        <v>126615</v>
      </c>
      <c r="CJ73" s="48">
        <v>29697</v>
      </c>
      <c r="CK73" s="48">
        <v>4010</v>
      </c>
      <c r="CL73" s="48">
        <v>9586</v>
      </c>
      <c r="CM73" s="48">
        <v>7447</v>
      </c>
      <c r="CN73" s="48">
        <v>1083959</v>
      </c>
      <c r="CO73" s="48">
        <v>146092</v>
      </c>
      <c r="CP73" s="48">
        <v>60622</v>
      </c>
      <c r="CQ73" s="48">
        <v>153601</v>
      </c>
      <c r="CR73" s="48">
        <v>12550</v>
      </c>
      <c r="CS73" s="48">
        <v>38113</v>
      </c>
      <c r="CT73" s="48">
        <v>41325</v>
      </c>
      <c r="CU73" s="48">
        <v>156</v>
      </c>
      <c r="CV73" s="48">
        <v>4218</v>
      </c>
      <c r="CW73" s="48">
        <v>955</v>
      </c>
      <c r="CX73" s="48">
        <v>8741</v>
      </c>
      <c r="CY73" s="48">
        <v>8026</v>
      </c>
      <c r="CZ73" s="48">
        <v>238216</v>
      </c>
      <c r="DA73" s="48">
        <v>435928</v>
      </c>
      <c r="DB73" s="48">
        <v>63104</v>
      </c>
      <c r="DC73" s="48">
        <v>109603</v>
      </c>
      <c r="DD73" s="48">
        <v>103335</v>
      </c>
      <c r="DE73" s="48">
        <v>0</v>
      </c>
      <c r="DF73" s="49">
        <v>67363</v>
      </c>
      <c r="DG73" s="50">
        <v>3817263</v>
      </c>
      <c r="DH73" s="51">
        <v>0</v>
      </c>
      <c r="DI73" s="48">
        <v>292863</v>
      </c>
      <c r="DJ73" s="48">
        <v>647716</v>
      </c>
      <c r="DK73" s="48">
        <v>135936</v>
      </c>
      <c r="DL73" s="48">
        <v>0</v>
      </c>
      <c r="DM73" s="48">
        <v>0</v>
      </c>
      <c r="DN73" s="48">
        <v>0</v>
      </c>
      <c r="DO73" s="48">
        <v>1076515</v>
      </c>
      <c r="DP73" s="48">
        <v>4893778</v>
      </c>
      <c r="DQ73" s="48">
        <v>8508</v>
      </c>
      <c r="DR73" s="48">
        <v>8508</v>
      </c>
      <c r="DS73" s="48">
        <v>1085023</v>
      </c>
      <c r="DT73" s="48">
        <v>4902286</v>
      </c>
      <c r="DU73" s="48">
        <v>-306</v>
      </c>
      <c r="DV73" s="48">
        <v>0</v>
      </c>
      <c r="DW73" s="48">
        <v>0</v>
      </c>
      <c r="DX73" s="48">
        <v>-306</v>
      </c>
      <c r="DY73" s="49">
        <v>1084717</v>
      </c>
      <c r="DZ73" s="50">
        <v>4901980</v>
      </c>
      <c r="EC73" s="230">
        <f t="shared" si="1"/>
        <v>9.5826986570165043E-4</v>
      </c>
    </row>
    <row r="74" spans="1:133" x14ac:dyDescent="0.25">
      <c r="A74" s="210">
        <v>70</v>
      </c>
      <c r="B74" s="54" t="s">
        <v>438</v>
      </c>
      <c r="C74" s="45" t="s">
        <v>3</v>
      </c>
      <c r="D74" s="46">
        <v>484586</v>
      </c>
      <c r="E74" s="47">
        <v>196453</v>
      </c>
      <c r="F74" s="47">
        <v>46000</v>
      </c>
      <c r="G74" s="47">
        <v>19929</v>
      </c>
      <c r="H74" s="47">
        <v>96398</v>
      </c>
      <c r="I74" s="47">
        <v>2373</v>
      </c>
      <c r="J74" s="47">
        <v>15096</v>
      </c>
      <c r="K74" s="47">
        <v>2198187</v>
      </c>
      <c r="L74" s="47">
        <v>390822</v>
      </c>
      <c r="M74" s="47">
        <v>142906</v>
      </c>
      <c r="N74" s="47">
        <v>13387</v>
      </c>
      <c r="O74" s="47">
        <v>78273</v>
      </c>
      <c r="P74" s="47">
        <v>185068</v>
      </c>
      <c r="Q74" s="47">
        <v>148386</v>
      </c>
      <c r="R74" s="47">
        <v>137474</v>
      </c>
      <c r="S74" s="47">
        <v>330271</v>
      </c>
      <c r="T74" s="47">
        <v>314735</v>
      </c>
      <c r="U74" s="47">
        <v>344736</v>
      </c>
      <c r="V74" s="47">
        <v>12119</v>
      </c>
      <c r="W74" s="47">
        <v>68380</v>
      </c>
      <c r="X74" s="47">
        <v>24681</v>
      </c>
      <c r="Y74" s="47">
        <v>179845</v>
      </c>
      <c r="Z74" s="47">
        <v>73575</v>
      </c>
      <c r="AA74" s="47">
        <v>25969</v>
      </c>
      <c r="AB74" s="47">
        <v>284257</v>
      </c>
      <c r="AC74" s="47">
        <v>405698</v>
      </c>
      <c r="AD74" s="47">
        <v>133610</v>
      </c>
      <c r="AE74" s="47">
        <v>44231</v>
      </c>
      <c r="AF74" s="47">
        <v>624348</v>
      </c>
      <c r="AG74" s="47">
        <v>166470</v>
      </c>
      <c r="AH74" s="47">
        <v>32801</v>
      </c>
      <c r="AI74" s="47">
        <v>47546</v>
      </c>
      <c r="AJ74" s="47">
        <v>78424</v>
      </c>
      <c r="AK74" s="47">
        <v>30224</v>
      </c>
      <c r="AL74" s="47">
        <v>71814</v>
      </c>
      <c r="AM74" s="47">
        <v>127383</v>
      </c>
      <c r="AN74" s="47">
        <v>262306</v>
      </c>
      <c r="AO74" s="47">
        <v>60914</v>
      </c>
      <c r="AP74" s="47">
        <v>165353</v>
      </c>
      <c r="AQ74" s="47">
        <v>68172</v>
      </c>
      <c r="AR74" s="47">
        <v>267577</v>
      </c>
      <c r="AS74" s="47">
        <v>204801</v>
      </c>
      <c r="AT74" s="47">
        <v>315190</v>
      </c>
      <c r="AU74" s="47">
        <v>452188</v>
      </c>
      <c r="AV74" s="47">
        <v>666210</v>
      </c>
      <c r="AW74" s="47">
        <v>328007</v>
      </c>
      <c r="AX74" s="47">
        <v>305265</v>
      </c>
      <c r="AY74" s="47">
        <v>253377</v>
      </c>
      <c r="AZ74" s="47">
        <v>417619</v>
      </c>
      <c r="BA74" s="47">
        <v>157680</v>
      </c>
      <c r="BB74" s="47">
        <v>79224</v>
      </c>
      <c r="BC74" s="47">
        <v>153816</v>
      </c>
      <c r="BD74" s="47">
        <v>157168</v>
      </c>
      <c r="BE74" s="47">
        <v>74207</v>
      </c>
      <c r="BF74" s="47">
        <v>297024</v>
      </c>
      <c r="BG74" s="47">
        <v>77970</v>
      </c>
      <c r="BH74" s="47">
        <v>1460104</v>
      </c>
      <c r="BI74" s="47">
        <v>150799</v>
      </c>
      <c r="BJ74" s="48">
        <v>152206</v>
      </c>
      <c r="BK74" s="48">
        <v>312132</v>
      </c>
      <c r="BL74" s="48">
        <v>5716</v>
      </c>
      <c r="BM74" s="48">
        <v>1749457</v>
      </c>
      <c r="BN74" s="48">
        <v>807875</v>
      </c>
      <c r="BO74" s="48">
        <v>500010</v>
      </c>
      <c r="BP74" s="48">
        <v>318548</v>
      </c>
      <c r="BQ74" s="48">
        <v>334332</v>
      </c>
      <c r="BR74" s="48">
        <v>103472</v>
      </c>
      <c r="BS74" s="48">
        <v>80993</v>
      </c>
      <c r="BT74" s="48">
        <v>72149</v>
      </c>
      <c r="BU74" s="48">
        <v>1031674</v>
      </c>
      <c r="BV74" s="48">
        <v>188269</v>
      </c>
      <c r="BW74" s="48">
        <v>21054</v>
      </c>
      <c r="BX74" s="48">
        <v>43043</v>
      </c>
      <c r="BY74" s="48">
        <v>36357</v>
      </c>
      <c r="BZ74" s="48">
        <v>19770</v>
      </c>
      <c r="CA74" s="48">
        <v>212351</v>
      </c>
      <c r="CB74" s="48">
        <v>1052643</v>
      </c>
      <c r="CC74" s="48">
        <v>65760</v>
      </c>
      <c r="CD74" s="48">
        <v>24178</v>
      </c>
      <c r="CE74" s="48">
        <v>7412</v>
      </c>
      <c r="CF74" s="48">
        <v>15320</v>
      </c>
      <c r="CG74" s="48">
        <v>84020</v>
      </c>
      <c r="CH74" s="48">
        <v>9134</v>
      </c>
      <c r="CI74" s="48">
        <v>78912</v>
      </c>
      <c r="CJ74" s="48">
        <v>20408</v>
      </c>
      <c r="CK74" s="48">
        <v>258120</v>
      </c>
      <c r="CL74" s="48">
        <v>18999</v>
      </c>
      <c r="CM74" s="48">
        <v>227449</v>
      </c>
      <c r="CN74" s="48">
        <v>391574</v>
      </c>
      <c r="CO74" s="48">
        <v>232280</v>
      </c>
      <c r="CP74" s="48">
        <v>592899</v>
      </c>
      <c r="CQ74" s="48">
        <v>2830858</v>
      </c>
      <c r="CR74" s="48">
        <v>38104</v>
      </c>
      <c r="CS74" s="48">
        <v>280844</v>
      </c>
      <c r="CT74" s="48">
        <v>241555</v>
      </c>
      <c r="CU74" s="48">
        <v>169193</v>
      </c>
      <c r="CV74" s="48">
        <v>139167</v>
      </c>
      <c r="CW74" s="48">
        <v>53195</v>
      </c>
      <c r="CX74" s="48">
        <v>730205</v>
      </c>
      <c r="CY74" s="48">
        <v>460866</v>
      </c>
      <c r="CZ74" s="48">
        <v>265029</v>
      </c>
      <c r="DA74" s="48">
        <v>3394857</v>
      </c>
      <c r="DB74" s="48">
        <v>166238</v>
      </c>
      <c r="DC74" s="48">
        <v>197538</v>
      </c>
      <c r="DD74" s="48">
        <v>220412</v>
      </c>
      <c r="DE74" s="48">
        <v>331919</v>
      </c>
      <c r="DF74" s="49">
        <v>47205</v>
      </c>
      <c r="DG74" s="50">
        <v>32587127</v>
      </c>
      <c r="DH74" s="51">
        <v>1663548</v>
      </c>
      <c r="DI74" s="48">
        <v>48154709</v>
      </c>
      <c r="DJ74" s="48">
        <v>10279</v>
      </c>
      <c r="DK74" s="48">
        <v>0</v>
      </c>
      <c r="DL74" s="48">
        <v>496482</v>
      </c>
      <c r="DM74" s="48">
        <v>6899753</v>
      </c>
      <c r="DN74" s="48">
        <v>181619</v>
      </c>
      <c r="DO74" s="48">
        <v>57406390</v>
      </c>
      <c r="DP74" s="48">
        <v>89993517</v>
      </c>
      <c r="DQ74" s="48">
        <v>5674864</v>
      </c>
      <c r="DR74" s="48">
        <v>5674864</v>
      </c>
      <c r="DS74" s="48">
        <v>63081254</v>
      </c>
      <c r="DT74" s="48">
        <v>95668381</v>
      </c>
      <c r="DU74" s="48">
        <v>-189500</v>
      </c>
      <c r="DV74" s="48">
        <v>0</v>
      </c>
      <c r="DW74" s="48">
        <v>0</v>
      </c>
      <c r="DX74" s="48">
        <v>-189500</v>
      </c>
      <c r="DY74" s="49">
        <v>62891754</v>
      </c>
      <c r="DZ74" s="50">
        <v>95478881</v>
      </c>
      <c r="EC74" s="230">
        <f t="shared" si="1"/>
        <v>0.15756584657786082</v>
      </c>
    </row>
    <row r="75" spans="1:133" x14ac:dyDescent="0.25">
      <c r="A75" s="210">
        <v>71</v>
      </c>
      <c r="B75" s="54" t="s">
        <v>439</v>
      </c>
      <c r="C75" s="45" t="s">
        <v>4</v>
      </c>
      <c r="D75" s="46">
        <v>31705</v>
      </c>
      <c r="E75" s="47">
        <v>15735</v>
      </c>
      <c r="F75" s="47">
        <v>10969</v>
      </c>
      <c r="G75" s="47">
        <v>6701</v>
      </c>
      <c r="H75" s="47">
        <v>15921</v>
      </c>
      <c r="I75" s="47">
        <v>5150</v>
      </c>
      <c r="J75" s="47">
        <v>29135</v>
      </c>
      <c r="K75" s="47">
        <v>121143</v>
      </c>
      <c r="L75" s="47">
        <v>82232</v>
      </c>
      <c r="M75" s="47">
        <v>5410</v>
      </c>
      <c r="N75" s="47">
        <v>11111</v>
      </c>
      <c r="O75" s="47">
        <v>26678</v>
      </c>
      <c r="P75" s="47">
        <v>38463</v>
      </c>
      <c r="Q75" s="47">
        <v>18609</v>
      </c>
      <c r="R75" s="47">
        <v>27090</v>
      </c>
      <c r="S75" s="47">
        <v>35168</v>
      </c>
      <c r="T75" s="47">
        <v>32990</v>
      </c>
      <c r="U75" s="47">
        <v>46333</v>
      </c>
      <c r="V75" s="47">
        <v>3678</v>
      </c>
      <c r="W75" s="47">
        <v>12714</v>
      </c>
      <c r="X75" s="47">
        <v>11312</v>
      </c>
      <c r="Y75" s="47">
        <v>38851</v>
      </c>
      <c r="Z75" s="47">
        <v>12537</v>
      </c>
      <c r="AA75" s="47">
        <v>2209</v>
      </c>
      <c r="AB75" s="47">
        <v>44522</v>
      </c>
      <c r="AC75" s="47">
        <v>56205</v>
      </c>
      <c r="AD75" s="47">
        <v>49597</v>
      </c>
      <c r="AE75" s="47">
        <v>7229</v>
      </c>
      <c r="AF75" s="47">
        <v>38345</v>
      </c>
      <c r="AG75" s="47">
        <v>17583</v>
      </c>
      <c r="AH75" s="47">
        <v>1982</v>
      </c>
      <c r="AI75" s="47">
        <v>12122</v>
      </c>
      <c r="AJ75" s="47">
        <v>27142</v>
      </c>
      <c r="AK75" s="47">
        <v>12390</v>
      </c>
      <c r="AL75" s="47">
        <v>16329</v>
      </c>
      <c r="AM75" s="47">
        <v>36946</v>
      </c>
      <c r="AN75" s="47">
        <v>52109</v>
      </c>
      <c r="AO75" s="47">
        <v>12848</v>
      </c>
      <c r="AP75" s="47">
        <v>14079</v>
      </c>
      <c r="AQ75" s="47">
        <v>31023</v>
      </c>
      <c r="AR75" s="47">
        <v>39923</v>
      </c>
      <c r="AS75" s="47">
        <v>60781</v>
      </c>
      <c r="AT75" s="47">
        <v>72809</v>
      </c>
      <c r="AU75" s="47">
        <v>70015</v>
      </c>
      <c r="AV75" s="47">
        <v>116355</v>
      </c>
      <c r="AW75" s="47">
        <v>74866</v>
      </c>
      <c r="AX75" s="47">
        <v>39492</v>
      </c>
      <c r="AY75" s="47">
        <v>44810</v>
      </c>
      <c r="AZ75" s="47">
        <v>42064</v>
      </c>
      <c r="BA75" s="47">
        <v>19705</v>
      </c>
      <c r="BB75" s="47">
        <v>12967</v>
      </c>
      <c r="BC75" s="47">
        <v>22443</v>
      </c>
      <c r="BD75" s="47">
        <v>19626</v>
      </c>
      <c r="BE75" s="47">
        <v>14612</v>
      </c>
      <c r="BF75" s="47">
        <v>59974</v>
      </c>
      <c r="BG75" s="47">
        <v>15170</v>
      </c>
      <c r="BH75" s="47">
        <v>89220</v>
      </c>
      <c r="BI75" s="47">
        <v>39113</v>
      </c>
      <c r="BJ75" s="48">
        <v>37506</v>
      </c>
      <c r="BK75" s="48">
        <v>94197</v>
      </c>
      <c r="BL75" s="48">
        <v>2306</v>
      </c>
      <c r="BM75" s="48">
        <v>347816</v>
      </c>
      <c r="BN75" s="48">
        <v>81003</v>
      </c>
      <c r="BO75" s="48">
        <v>212556</v>
      </c>
      <c r="BP75" s="48">
        <v>120739</v>
      </c>
      <c r="BQ75" s="48">
        <v>378475</v>
      </c>
      <c r="BR75" s="48">
        <v>25449</v>
      </c>
      <c r="BS75" s="48">
        <v>107466</v>
      </c>
      <c r="BT75" s="48">
        <v>132434</v>
      </c>
      <c r="BU75" s="48">
        <v>1633952</v>
      </c>
      <c r="BV75" s="48">
        <v>1636045</v>
      </c>
      <c r="BW75" s="48">
        <v>1366017</v>
      </c>
      <c r="BX75" s="48">
        <v>914956</v>
      </c>
      <c r="BY75" s="48">
        <v>3857248</v>
      </c>
      <c r="BZ75" s="48">
        <v>349597</v>
      </c>
      <c r="CA75" s="48">
        <v>188161</v>
      </c>
      <c r="CB75" s="48">
        <v>398614</v>
      </c>
      <c r="CC75" s="48">
        <v>157547</v>
      </c>
      <c r="CD75" s="48">
        <v>51612</v>
      </c>
      <c r="CE75" s="48">
        <v>17262</v>
      </c>
      <c r="CF75" s="48">
        <v>9725</v>
      </c>
      <c r="CG75" s="48">
        <v>80601</v>
      </c>
      <c r="CH75" s="48">
        <v>1107</v>
      </c>
      <c r="CI75" s="48">
        <v>132211</v>
      </c>
      <c r="CJ75" s="48">
        <v>28218</v>
      </c>
      <c r="CK75" s="48">
        <v>76639</v>
      </c>
      <c r="CL75" s="48">
        <v>14514</v>
      </c>
      <c r="CM75" s="48">
        <v>27739</v>
      </c>
      <c r="CN75" s="48">
        <v>836596</v>
      </c>
      <c r="CO75" s="48">
        <v>279432</v>
      </c>
      <c r="CP75" s="48">
        <v>42435</v>
      </c>
      <c r="CQ75" s="48">
        <v>246444</v>
      </c>
      <c r="CR75" s="48">
        <v>67229</v>
      </c>
      <c r="CS75" s="48">
        <v>218935</v>
      </c>
      <c r="CT75" s="48">
        <v>55171</v>
      </c>
      <c r="CU75" s="48">
        <v>114253</v>
      </c>
      <c r="CV75" s="48">
        <v>376763</v>
      </c>
      <c r="CW75" s="48">
        <v>14179</v>
      </c>
      <c r="CX75" s="48">
        <v>89605</v>
      </c>
      <c r="CY75" s="48">
        <v>174183</v>
      </c>
      <c r="CZ75" s="48">
        <v>100727</v>
      </c>
      <c r="DA75" s="48">
        <v>156256</v>
      </c>
      <c r="DB75" s="48">
        <v>13384</v>
      </c>
      <c r="DC75" s="48">
        <v>85227</v>
      </c>
      <c r="DD75" s="48">
        <v>35659</v>
      </c>
      <c r="DE75" s="48">
        <v>0</v>
      </c>
      <c r="DF75" s="49">
        <v>13399</v>
      </c>
      <c r="DG75" s="50">
        <v>17327829</v>
      </c>
      <c r="DH75" s="51">
        <v>282</v>
      </c>
      <c r="DI75" s="48">
        <v>17774586</v>
      </c>
      <c r="DJ75" s="48">
        <v>0</v>
      </c>
      <c r="DK75" s="48">
        <v>0</v>
      </c>
      <c r="DL75" s="48">
        <v>0</v>
      </c>
      <c r="DM75" s="48">
        <v>0</v>
      </c>
      <c r="DN75" s="48">
        <v>0</v>
      </c>
      <c r="DO75" s="48">
        <v>17774868</v>
      </c>
      <c r="DP75" s="48">
        <v>35102697</v>
      </c>
      <c r="DQ75" s="48">
        <v>1744931</v>
      </c>
      <c r="DR75" s="48">
        <v>1744931</v>
      </c>
      <c r="DS75" s="48">
        <v>19519799</v>
      </c>
      <c r="DT75" s="48">
        <v>36847628</v>
      </c>
      <c r="DU75" s="48">
        <v>-1399404</v>
      </c>
      <c r="DV75" s="48">
        <v>0</v>
      </c>
      <c r="DW75" s="48">
        <v>0</v>
      </c>
      <c r="DX75" s="48">
        <v>-1399404</v>
      </c>
      <c r="DY75" s="49">
        <v>18120395</v>
      </c>
      <c r="DZ75" s="50">
        <v>35448224</v>
      </c>
      <c r="EC75" s="230">
        <f t="shared" si="1"/>
        <v>5.815978849879444E-2</v>
      </c>
    </row>
    <row r="76" spans="1:133" x14ac:dyDescent="0.25">
      <c r="A76" s="210">
        <v>72</v>
      </c>
      <c r="B76" s="54" t="s">
        <v>440</v>
      </c>
      <c r="C76" s="45" t="s">
        <v>301</v>
      </c>
      <c r="D76" s="46">
        <v>3228</v>
      </c>
      <c r="E76" s="47">
        <v>0</v>
      </c>
      <c r="F76" s="47">
        <v>18317</v>
      </c>
      <c r="G76" s="47">
        <v>790</v>
      </c>
      <c r="H76" s="47">
        <v>1115</v>
      </c>
      <c r="I76" s="47">
        <v>3502</v>
      </c>
      <c r="J76" s="47">
        <v>3515</v>
      </c>
      <c r="K76" s="47">
        <v>74458</v>
      </c>
      <c r="L76" s="47">
        <v>12522</v>
      </c>
      <c r="M76" s="47">
        <v>848</v>
      </c>
      <c r="N76" s="47">
        <v>28</v>
      </c>
      <c r="O76" s="47">
        <v>3532</v>
      </c>
      <c r="P76" s="47">
        <v>9847</v>
      </c>
      <c r="Q76" s="47">
        <v>4307</v>
      </c>
      <c r="R76" s="47">
        <v>8878</v>
      </c>
      <c r="S76" s="47">
        <v>7765</v>
      </c>
      <c r="T76" s="47">
        <v>7320</v>
      </c>
      <c r="U76" s="47">
        <v>23098</v>
      </c>
      <c r="V76" s="47">
        <v>438</v>
      </c>
      <c r="W76" s="47">
        <v>4722</v>
      </c>
      <c r="X76" s="47">
        <v>4394</v>
      </c>
      <c r="Y76" s="47">
        <v>10356</v>
      </c>
      <c r="Z76" s="47">
        <v>5028</v>
      </c>
      <c r="AA76" s="47">
        <v>1050</v>
      </c>
      <c r="AB76" s="47">
        <v>28532</v>
      </c>
      <c r="AC76" s="47">
        <v>12831</v>
      </c>
      <c r="AD76" s="47">
        <v>4742</v>
      </c>
      <c r="AE76" s="47">
        <v>1374</v>
      </c>
      <c r="AF76" s="47">
        <v>35970</v>
      </c>
      <c r="AG76" s="47">
        <v>8144</v>
      </c>
      <c r="AH76" s="47">
        <v>659</v>
      </c>
      <c r="AI76" s="47">
        <v>3510</v>
      </c>
      <c r="AJ76" s="47">
        <v>10900</v>
      </c>
      <c r="AK76" s="47">
        <v>1934</v>
      </c>
      <c r="AL76" s="47">
        <v>3980</v>
      </c>
      <c r="AM76" s="47">
        <v>7167</v>
      </c>
      <c r="AN76" s="47">
        <v>16785</v>
      </c>
      <c r="AO76" s="47">
        <v>6590</v>
      </c>
      <c r="AP76" s="47">
        <v>2651</v>
      </c>
      <c r="AQ76" s="47">
        <v>2647</v>
      </c>
      <c r="AR76" s="47">
        <v>6007</v>
      </c>
      <c r="AS76" s="47">
        <v>28480</v>
      </c>
      <c r="AT76" s="47">
        <v>19382</v>
      </c>
      <c r="AU76" s="47">
        <v>27955</v>
      </c>
      <c r="AV76" s="47">
        <v>42394</v>
      </c>
      <c r="AW76" s="47">
        <v>13192</v>
      </c>
      <c r="AX76" s="47">
        <v>9722</v>
      </c>
      <c r="AY76" s="47">
        <v>12100</v>
      </c>
      <c r="AZ76" s="47">
        <v>16120</v>
      </c>
      <c r="BA76" s="47">
        <v>8810</v>
      </c>
      <c r="BB76" s="47">
        <v>4398</v>
      </c>
      <c r="BC76" s="47">
        <v>11951</v>
      </c>
      <c r="BD76" s="47">
        <v>9361</v>
      </c>
      <c r="BE76" s="47">
        <v>4062</v>
      </c>
      <c r="BF76" s="47">
        <v>15488</v>
      </c>
      <c r="BG76" s="47">
        <v>3016</v>
      </c>
      <c r="BH76" s="47">
        <v>13844</v>
      </c>
      <c r="BI76" s="47">
        <v>5317</v>
      </c>
      <c r="BJ76" s="48">
        <v>5197</v>
      </c>
      <c r="BK76" s="48">
        <v>5854</v>
      </c>
      <c r="BL76" s="48">
        <v>163</v>
      </c>
      <c r="BM76" s="48">
        <v>206555</v>
      </c>
      <c r="BN76" s="48">
        <v>28761</v>
      </c>
      <c r="BO76" s="48">
        <v>19854</v>
      </c>
      <c r="BP76" s="48">
        <v>21064</v>
      </c>
      <c r="BQ76" s="48">
        <v>99971</v>
      </c>
      <c r="BR76" s="48">
        <v>38996</v>
      </c>
      <c r="BS76" s="48">
        <v>6284</v>
      </c>
      <c r="BT76" s="48">
        <v>8996</v>
      </c>
      <c r="BU76" s="48">
        <v>2656385</v>
      </c>
      <c r="BV76" s="48">
        <v>541343</v>
      </c>
      <c r="BW76" s="48">
        <v>585000</v>
      </c>
      <c r="BX76" s="48">
        <v>1417317</v>
      </c>
      <c r="BY76" s="48">
        <v>406469</v>
      </c>
      <c r="BZ76" s="48">
        <v>11728</v>
      </c>
      <c r="CA76" s="48">
        <v>178523</v>
      </c>
      <c r="CB76" s="48">
        <v>157024</v>
      </c>
      <c r="CC76" s="48">
        <v>252467</v>
      </c>
      <c r="CD76" s="48">
        <v>12550</v>
      </c>
      <c r="CE76" s="48">
        <v>86795</v>
      </c>
      <c r="CF76" s="48">
        <v>149670</v>
      </c>
      <c r="CG76" s="48">
        <v>191390</v>
      </c>
      <c r="CH76" s="48">
        <v>20457</v>
      </c>
      <c r="CI76" s="48">
        <v>159885</v>
      </c>
      <c r="CJ76" s="48">
        <v>45223</v>
      </c>
      <c r="CK76" s="48">
        <v>646706</v>
      </c>
      <c r="CL76" s="48">
        <v>170873</v>
      </c>
      <c r="CM76" s="48">
        <v>133408</v>
      </c>
      <c r="CN76" s="48">
        <v>63536</v>
      </c>
      <c r="CO76" s="48">
        <v>31857</v>
      </c>
      <c r="CP76" s="48">
        <v>309287</v>
      </c>
      <c r="CQ76" s="48">
        <v>911529</v>
      </c>
      <c r="CR76" s="48">
        <v>26400</v>
      </c>
      <c r="CS76" s="48">
        <v>44774</v>
      </c>
      <c r="CT76" s="48">
        <v>105954</v>
      </c>
      <c r="CU76" s="48">
        <v>81346</v>
      </c>
      <c r="CV76" s="48">
        <v>128287</v>
      </c>
      <c r="CW76" s="48">
        <v>6504</v>
      </c>
      <c r="CX76" s="48">
        <v>32676</v>
      </c>
      <c r="CY76" s="48">
        <v>410766</v>
      </c>
      <c r="CZ76" s="48">
        <v>53888</v>
      </c>
      <c r="DA76" s="48">
        <v>275669</v>
      </c>
      <c r="DB76" s="48">
        <v>148683</v>
      </c>
      <c r="DC76" s="48">
        <v>73187</v>
      </c>
      <c r="DD76" s="48">
        <v>157962</v>
      </c>
      <c r="DE76" s="48">
        <v>0</v>
      </c>
      <c r="DF76" s="49">
        <v>147832</v>
      </c>
      <c r="DG76" s="50">
        <v>11884118</v>
      </c>
      <c r="DH76" s="51">
        <v>0</v>
      </c>
      <c r="DI76" s="48">
        <v>558562</v>
      </c>
      <c r="DJ76" s="48">
        <v>0</v>
      </c>
      <c r="DK76" s="48">
        <v>0</v>
      </c>
      <c r="DL76" s="48">
        <v>0</v>
      </c>
      <c r="DM76" s="48">
        <v>2853657</v>
      </c>
      <c r="DN76" s="48">
        <v>0</v>
      </c>
      <c r="DO76" s="48">
        <v>3412219</v>
      </c>
      <c r="DP76" s="48">
        <v>15296337</v>
      </c>
      <c r="DQ76" s="48">
        <v>2528</v>
      </c>
      <c r="DR76" s="48">
        <v>2528</v>
      </c>
      <c r="DS76" s="48">
        <v>3414747</v>
      </c>
      <c r="DT76" s="48">
        <v>15298865</v>
      </c>
      <c r="DU76" s="48">
        <v>0</v>
      </c>
      <c r="DV76" s="48">
        <v>0</v>
      </c>
      <c r="DW76" s="48">
        <v>0</v>
      </c>
      <c r="DX76" s="48">
        <v>0</v>
      </c>
      <c r="DY76" s="49">
        <v>3414747</v>
      </c>
      <c r="DZ76" s="50">
        <v>15298865</v>
      </c>
      <c r="EC76" s="230">
        <f t="shared" si="1"/>
        <v>1.8276570708011775E-3</v>
      </c>
    </row>
    <row r="77" spans="1:133" x14ac:dyDescent="0.25">
      <c r="A77" s="210">
        <v>73</v>
      </c>
      <c r="B77" s="54" t="s">
        <v>441</v>
      </c>
      <c r="C77" s="45" t="s">
        <v>302</v>
      </c>
      <c r="D77" s="46">
        <v>0</v>
      </c>
      <c r="E77" s="47">
        <v>0</v>
      </c>
      <c r="F77" s="47">
        <v>0</v>
      </c>
      <c r="G77" s="47">
        <v>0</v>
      </c>
      <c r="H77" s="47">
        <v>0</v>
      </c>
      <c r="I77" s="47">
        <v>0</v>
      </c>
      <c r="J77" s="47">
        <v>0</v>
      </c>
      <c r="K77" s="47">
        <v>0</v>
      </c>
      <c r="L77" s="47">
        <v>0</v>
      </c>
      <c r="M77" s="47">
        <v>0</v>
      </c>
      <c r="N77" s="47">
        <v>0</v>
      </c>
      <c r="O77" s="47">
        <v>0</v>
      </c>
      <c r="P77" s="47">
        <v>0</v>
      </c>
      <c r="Q77" s="47">
        <v>0</v>
      </c>
      <c r="R77" s="47">
        <v>0</v>
      </c>
      <c r="S77" s="47">
        <v>0</v>
      </c>
      <c r="T77" s="47">
        <v>0</v>
      </c>
      <c r="U77" s="47">
        <v>0</v>
      </c>
      <c r="V77" s="47">
        <v>0</v>
      </c>
      <c r="W77" s="47">
        <v>0</v>
      </c>
      <c r="X77" s="47">
        <v>0</v>
      </c>
      <c r="Y77" s="47">
        <v>0</v>
      </c>
      <c r="Z77" s="47">
        <v>0</v>
      </c>
      <c r="AA77" s="47">
        <v>0</v>
      </c>
      <c r="AB77" s="47">
        <v>0</v>
      </c>
      <c r="AC77" s="47">
        <v>0</v>
      </c>
      <c r="AD77" s="47">
        <v>0</v>
      </c>
      <c r="AE77" s="47">
        <v>0</v>
      </c>
      <c r="AF77" s="47">
        <v>0</v>
      </c>
      <c r="AG77" s="47">
        <v>0</v>
      </c>
      <c r="AH77" s="47">
        <v>0</v>
      </c>
      <c r="AI77" s="47">
        <v>0</v>
      </c>
      <c r="AJ77" s="47">
        <v>0</v>
      </c>
      <c r="AK77" s="47">
        <v>0</v>
      </c>
      <c r="AL77" s="47">
        <v>0</v>
      </c>
      <c r="AM77" s="47">
        <v>0</v>
      </c>
      <c r="AN77" s="47">
        <v>0</v>
      </c>
      <c r="AO77" s="47">
        <v>0</v>
      </c>
      <c r="AP77" s="47">
        <v>0</v>
      </c>
      <c r="AQ77" s="47">
        <v>0</v>
      </c>
      <c r="AR77" s="47">
        <v>0</v>
      </c>
      <c r="AS77" s="47">
        <v>0</v>
      </c>
      <c r="AT77" s="47">
        <v>0</v>
      </c>
      <c r="AU77" s="47">
        <v>0</v>
      </c>
      <c r="AV77" s="47">
        <v>0</v>
      </c>
      <c r="AW77" s="47">
        <v>0</v>
      </c>
      <c r="AX77" s="47">
        <v>0</v>
      </c>
      <c r="AY77" s="47">
        <v>0</v>
      </c>
      <c r="AZ77" s="47">
        <v>0</v>
      </c>
      <c r="BA77" s="47">
        <v>0</v>
      </c>
      <c r="BB77" s="47">
        <v>0</v>
      </c>
      <c r="BC77" s="47">
        <v>0</v>
      </c>
      <c r="BD77" s="47">
        <v>0</v>
      </c>
      <c r="BE77" s="47">
        <v>0</v>
      </c>
      <c r="BF77" s="47">
        <v>0</v>
      </c>
      <c r="BG77" s="47">
        <v>0</v>
      </c>
      <c r="BH77" s="47">
        <v>0</v>
      </c>
      <c r="BI77" s="47">
        <v>0</v>
      </c>
      <c r="BJ77" s="48">
        <v>0</v>
      </c>
      <c r="BK77" s="48">
        <v>0</v>
      </c>
      <c r="BL77" s="48">
        <v>0</v>
      </c>
      <c r="BM77" s="48">
        <v>0</v>
      </c>
      <c r="BN77" s="48">
        <v>0</v>
      </c>
      <c r="BO77" s="48">
        <v>0</v>
      </c>
      <c r="BP77" s="48">
        <v>0</v>
      </c>
      <c r="BQ77" s="48">
        <v>0</v>
      </c>
      <c r="BR77" s="48">
        <v>0</v>
      </c>
      <c r="BS77" s="48">
        <v>0</v>
      </c>
      <c r="BT77" s="48">
        <v>0</v>
      </c>
      <c r="BU77" s="48">
        <v>0</v>
      </c>
      <c r="BV77" s="48">
        <v>0</v>
      </c>
      <c r="BW77" s="48">
        <v>0</v>
      </c>
      <c r="BX77" s="48">
        <v>0</v>
      </c>
      <c r="BY77" s="48">
        <v>0</v>
      </c>
      <c r="BZ77" s="48">
        <v>0</v>
      </c>
      <c r="CA77" s="48">
        <v>0</v>
      </c>
      <c r="CB77" s="48">
        <v>0</v>
      </c>
      <c r="CC77" s="48">
        <v>0</v>
      </c>
      <c r="CD77" s="48">
        <v>0</v>
      </c>
      <c r="CE77" s="48">
        <v>0</v>
      </c>
      <c r="CF77" s="48">
        <v>0</v>
      </c>
      <c r="CG77" s="48">
        <v>0</v>
      </c>
      <c r="CH77" s="48">
        <v>0</v>
      </c>
      <c r="CI77" s="48">
        <v>0</v>
      </c>
      <c r="CJ77" s="48">
        <v>0</v>
      </c>
      <c r="CK77" s="48">
        <v>0</v>
      </c>
      <c r="CL77" s="48">
        <v>0</v>
      </c>
      <c r="CM77" s="48">
        <v>0</v>
      </c>
      <c r="CN77" s="48">
        <v>0</v>
      </c>
      <c r="CO77" s="48">
        <v>0</v>
      </c>
      <c r="CP77" s="48">
        <v>0</v>
      </c>
      <c r="CQ77" s="48">
        <v>0</v>
      </c>
      <c r="CR77" s="48">
        <v>0</v>
      </c>
      <c r="CS77" s="48">
        <v>0</v>
      </c>
      <c r="CT77" s="48">
        <v>0</v>
      </c>
      <c r="CU77" s="48">
        <v>0</v>
      </c>
      <c r="CV77" s="48">
        <v>0</v>
      </c>
      <c r="CW77" s="48">
        <v>0</v>
      </c>
      <c r="CX77" s="48">
        <v>0</v>
      </c>
      <c r="CY77" s="48">
        <v>0</v>
      </c>
      <c r="CZ77" s="48">
        <v>0</v>
      </c>
      <c r="DA77" s="48">
        <v>0</v>
      </c>
      <c r="DB77" s="48">
        <v>0</v>
      </c>
      <c r="DC77" s="48">
        <v>0</v>
      </c>
      <c r="DD77" s="48">
        <v>0</v>
      </c>
      <c r="DE77" s="48">
        <v>0</v>
      </c>
      <c r="DF77" s="49">
        <v>0</v>
      </c>
      <c r="DG77" s="50">
        <v>0</v>
      </c>
      <c r="DH77" s="51">
        <v>0</v>
      </c>
      <c r="DI77" s="48">
        <v>14022828</v>
      </c>
      <c r="DJ77" s="48">
        <v>22007</v>
      </c>
      <c r="DK77" s="48">
        <v>0</v>
      </c>
      <c r="DL77" s="48">
        <v>0</v>
      </c>
      <c r="DM77" s="48">
        <v>0</v>
      </c>
      <c r="DN77" s="48">
        <v>0</v>
      </c>
      <c r="DO77" s="48">
        <v>14044835</v>
      </c>
      <c r="DP77" s="48">
        <v>14044835</v>
      </c>
      <c r="DQ77" s="48">
        <v>44331</v>
      </c>
      <c r="DR77" s="48">
        <v>44331</v>
      </c>
      <c r="DS77" s="48">
        <v>14089166</v>
      </c>
      <c r="DT77" s="48">
        <v>14089166</v>
      </c>
      <c r="DU77" s="48">
        <v>-1787</v>
      </c>
      <c r="DV77" s="48">
        <v>0</v>
      </c>
      <c r="DW77" s="48">
        <v>0</v>
      </c>
      <c r="DX77" s="48">
        <v>-1787</v>
      </c>
      <c r="DY77" s="49">
        <v>14087379</v>
      </c>
      <c r="DZ77" s="50">
        <v>14087379</v>
      </c>
      <c r="EC77" s="230">
        <f t="shared" si="1"/>
        <v>4.5883752827490479E-2</v>
      </c>
    </row>
    <row r="78" spans="1:133" x14ac:dyDescent="0.25">
      <c r="A78" s="210">
        <v>74</v>
      </c>
      <c r="B78" s="54" t="s">
        <v>442</v>
      </c>
      <c r="C78" s="45" t="s">
        <v>443</v>
      </c>
      <c r="D78" s="46">
        <v>0</v>
      </c>
      <c r="E78" s="47">
        <v>0</v>
      </c>
      <c r="F78" s="47">
        <v>0</v>
      </c>
      <c r="G78" s="47">
        <v>0</v>
      </c>
      <c r="H78" s="47">
        <v>0</v>
      </c>
      <c r="I78" s="47">
        <v>0</v>
      </c>
      <c r="J78" s="47">
        <v>0</v>
      </c>
      <c r="K78" s="47">
        <v>0</v>
      </c>
      <c r="L78" s="47">
        <v>0</v>
      </c>
      <c r="M78" s="47">
        <v>0</v>
      </c>
      <c r="N78" s="47">
        <v>0</v>
      </c>
      <c r="O78" s="47">
        <v>0</v>
      </c>
      <c r="P78" s="47">
        <v>0</v>
      </c>
      <c r="Q78" s="47">
        <v>0</v>
      </c>
      <c r="R78" s="47">
        <v>0</v>
      </c>
      <c r="S78" s="47">
        <v>0</v>
      </c>
      <c r="T78" s="47">
        <v>0</v>
      </c>
      <c r="U78" s="47">
        <v>0</v>
      </c>
      <c r="V78" s="47">
        <v>0</v>
      </c>
      <c r="W78" s="47">
        <v>0</v>
      </c>
      <c r="X78" s="47">
        <v>0</v>
      </c>
      <c r="Y78" s="47">
        <v>0</v>
      </c>
      <c r="Z78" s="47">
        <v>0</v>
      </c>
      <c r="AA78" s="47">
        <v>0</v>
      </c>
      <c r="AB78" s="47">
        <v>0</v>
      </c>
      <c r="AC78" s="47">
        <v>0</v>
      </c>
      <c r="AD78" s="47">
        <v>0</v>
      </c>
      <c r="AE78" s="47">
        <v>0</v>
      </c>
      <c r="AF78" s="47">
        <v>0</v>
      </c>
      <c r="AG78" s="47">
        <v>0</v>
      </c>
      <c r="AH78" s="47">
        <v>0</v>
      </c>
      <c r="AI78" s="47">
        <v>0</v>
      </c>
      <c r="AJ78" s="47">
        <v>0</v>
      </c>
      <c r="AK78" s="47">
        <v>0</v>
      </c>
      <c r="AL78" s="47">
        <v>0</v>
      </c>
      <c r="AM78" s="47">
        <v>0</v>
      </c>
      <c r="AN78" s="47">
        <v>0</v>
      </c>
      <c r="AO78" s="47">
        <v>0</v>
      </c>
      <c r="AP78" s="47">
        <v>0</v>
      </c>
      <c r="AQ78" s="47">
        <v>0</v>
      </c>
      <c r="AR78" s="47">
        <v>0</v>
      </c>
      <c r="AS78" s="47">
        <v>0</v>
      </c>
      <c r="AT78" s="47">
        <v>0</v>
      </c>
      <c r="AU78" s="47">
        <v>0</v>
      </c>
      <c r="AV78" s="47">
        <v>0</v>
      </c>
      <c r="AW78" s="47">
        <v>0</v>
      </c>
      <c r="AX78" s="47">
        <v>0</v>
      </c>
      <c r="AY78" s="47">
        <v>0</v>
      </c>
      <c r="AZ78" s="47">
        <v>0</v>
      </c>
      <c r="BA78" s="47">
        <v>0</v>
      </c>
      <c r="BB78" s="47">
        <v>0</v>
      </c>
      <c r="BC78" s="47">
        <v>0</v>
      </c>
      <c r="BD78" s="47">
        <v>0</v>
      </c>
      <c r="BE78" s="47">
        <v>0</v>
      </c>
      <c r="BF78" s="47">
        <v>0</v>
      </c>
      <c r="BG78" s="47">
        <v>0</v>
      </c>
      <c r="BH78" s="47">
        <v>0</v>
      </c>
      <c r="BI78" s="47">
        <v>0</v>
      </c>
      <c r="BJ78" s="48">
        <v>0</v>
      </c>
      <c r="BK78" s="48">
        <v>0</v>
      </c>
      <c r="BL78" s="48">
        <v>0</v>
      </c>
      <c r="BM78" s="48">
        <v>0</v>
      </c>
      <c r="BN78" s="48">
        <v>0</v>
      </c>
      <c r="BO78" s="48">
        <v>0</v>
      </c>
      <c r="BP78" s="48">
        <v>0</v>
      </c>
      <c r="BQ78" s="48">
        <v>0</v>
      </c>
      <c r="BR78" s="48">
        <v>0</v>
      </c>
      <c r="BS78" s="48">
        <v>0</v>
      </c>
      <c r="BT78" s="48">
        <v>0</v>
      </c>
      <c r="BU78" s="48">
        <v>0</v>
      </c>
      <c r="BV78" s="48">
        <v>0</v>
      </c>
      <c r="BW78" s="48">
        <v>0</v>
      </c>
      <c r="BX78" s="48">
        <v>0</v>
      </c>
      <c r="BY78" s="48">
        <v>0</v>
      </c>
      <c r="BZ78" s="48">
        <v>0</v>
      </c>
      <c r="CA78" s="48">
        <v>0</v>
      </c>
      <c r="CB78" s="48">
        <v>0</v>
      </c>
      <c r="CC78" s="48">
        <v>0</v>
      </c>
      <c r="CD78" s="48">
        <v>0</v>
      </c>
      <c r="CE78" s="48">
        <v>0</v>
      </c>
      <c r="CF78" s="48">
        <v>0</v>
      </c>
      <c r="CG78" s="48">
        <v>0</v>
      </c>
      <c r="CH78" s="48">
        <v>0</v>
      </c>
      <c r="CI78" s="48">
        <v>0</v>
      </c>
      <c r="CJ78" s="48">
        <v>0</v>
      </c>
      <c r="CK78" s="48">
        <v>0</v>
      </c>
      <c r="CL78" s="48">
        <v>0</v>
      </c>
      <c r="CM78" s="48">
        <v>0</v>
      </c>
      <c r="CN78" s="48">
        <v>0</v>
      </c>
      <c r="CO78" s="48">
        <v>0</v>
      </c>
      <c r="CP78" s="48">
        <v>0</v>
      </c>
      <c r="CQ78" s="48">
        <v>0</v>
      </c>
      <c r="CR78" s="48">
        <v>0</v>
      </c>
      <c r="CS78" s="48">
        <v>0</v>
      </c>
      <c r="CT78" s="48">
        <v>0</v>
      </c>
      <c r="CU78" s="48">
        <v>0</v>
      </c>
      <c r="CV78" s="48">
        <v>0</v>
      </c>
      <c r="CW78" s="48">
        <v>0</v>
      </c>
      <c r="CX78" s="48">
        <v>0</v>
      </c>
      <c r="CY78" s="48">
        <v>0</v>
      </c>
      <c r="CZ78" s="48">
        <v>0</v>
      </c>
      <c r="DA78" s="48">
        <v>0</v>
      </c>
      <c r="DB78" s="48">
        <v>0</v>
      </c>
      <c r="DC78" s="48">
        <v>0</v>
      </c>
      <c r="DD78" s="48">
        <v>0</v>
      </c>
      <c r="DE78" s="48">
        <v>0</v>
      </c>
      <c r="DF78" s="49">
        <v>0</v>
      </c>
      <c r="DG78" s="50">
        <v>0</v>
      </c>
      <c r="DH78" s="51">
        <v>0</v>
      </c>
      <c r="DI78" s="48">
        <v>51332699</v>
      </c>
      <c r="DJ78" s="48">
        <v>0</v>
      </c>
      <c r="DK78" s="48">
        <v>0</v>
      </c>
      <c r="DL78" s="48">
        <v>0</v>
      </c>
      <c r="DM78" s="48">
        <v>0</v>
      </c>
      <c r="DN78" s="48">
        <v>0</v>
      </c>
      <c r="DO78" s="48">
        <v>51332699</v>
      </c>
      <c r="DP78" s="48">
        <v>51332699</v>
      </c>
      <c r="DQ78" s="48">
        <v>0</v>
      </c>
      <c r="DR78" s="48">
        <v>0</v>
      </c>
      <c r="DS78" s="48">
        <v>51332699</v>
      </c>
      <c r="DT78" s="48">
        <v>51332699</v>
      </c>
      <c r="DU78" s="48">
        <v>0</v>
      </c>
      <c r="DV78" s="48">
        <v>0</v>
      </c>
      <c r="DW78" s="48">
        <v>0</v>
      </c>
      <c r="DX78" s="48">
        <v>0</v>
      </c>
      <c r="DY78" s="49">
        <v>51332699</v>
      </c>
      <c r="DZ78" s="50">
        <v>51332699</v>
      </c>
      <c r="EC78" s="230">
        <f t="shared" si="1"/>
        <v>0.16796446999734771</v>
      </c>
    </row>
    <row r="79" spans="1:133" x14ac:dyDescent="0.25">
      <c r="A79" s="210">
        <v>75</v>
      </c>
      <c r="B79" s="54" t="s">
        <v>444</v>
      </c>
      <c r="C79" s="45" t="s">
        <v>303</v>
      </c>
      <c r="D79" s="46">
        <v>945</v>
      </c>
      <c r="E79" s="47">
        <v>433</v>
      </c>
      <c r="F79" s="47">
        <v>625</v>
      </c>
      <c r="G79" s="47">
        <v>928</v>
      </c>
      <c r="H79" s="47">
        <v>1425</v>
      </c>
      <c r="I79" s="47">
        <v>862</v>
      </c>
      <c r="J79" s="47">
        <v>2475</v>
      </c>
      <c r="K79" s="47">
        <v>22995</v>
      </c>
      <c r="L79" s="47">
        <v>3582</v>
      </c>
      <c r="M79" s="47">
        <v>656</v>
      </c>
      <c r="N79" s="47">
        <v>428</v>
      </c>
      <c r="O79" s="47">
        <v>2519</v>
      </c>
      <c r="P79" s="47">
        <v>4975</v>
      </c>
      <c r="Q79" s="47">
        <v>2123</v>
      </c>
      <c r="R79" s="47">
        <v>3094</v>
      </c>
      <c r="S79" s="47">
        <v>6603</v>
      </c>
      <c r="T79" s="47">
        <v>8222</v>
      </c>
      <c r="U79" s="47">
        <v>13675</v>
      </c>
      <c r="V79" s="47">
        <v>496</v>
      </c>
      <c r="W79" s="47">
        <v>2650</v>
      </c>
      <c r="X79" s="47">
        <v>2992</v>
      </c>
      <c r="Y79" s="47">
        <v>7434</v>
      </c>
      <c r="Z79" s="47">
        <v>4461</v>
      </c>
      <c r="AA79" s="47">
        <v>581</v>
      </c>
      <c r="AB79" s="47">
        <v>31296</v>
      </c>
      <c r="AC79" s="47">
        <v>14364</v>
      </c>
      <c r="AD79" s="47">
        <v>3603</v>
      </c>
      <c r="AE79" s="47">
        <v>1294</v>
      </c>
      <c r="AF79" s="47">
        <v>33099</v>
      </c>
      <c r="AG79" s="47">
        <v>4603</v>
      </c>
      <c r="AH79" s="47">
        <v>538</v>
      </c>
      <c r="AI79" s="47">
        <v>3220</v>
      </c>
      <c r="AJ79" s="47">
        <v>3483</v>
      </c>
      <c r="AK79" s="47">
        <v>2289</v>
      </c>
      <c r="AL79" s="47">
        <v>9263</v>
      </c>
      <c r="AM79" s="47">
        <v>4245</v>
      </c>
      <c r="AN79" s="47">
        <v>8347</v>
      </c>
      <c r="AO79" s="47">
        <v>2229</v>
      </c>
      <c r="AP79" s="47">
        <v>723</v>
      </c>
      <c r="AQ79" s="47">
        <v>1996</v>
      </c>
      <c r="AR79" s="47">
        <v>5730</v>
      </c>
      <c r="AS79" s="47">
        <v>16744</v>
      </c>
      <c r="AT79" s="47">
        <v>10079</v>
      </c>
      <c r="AU79" s="47">
        <v>17605</v>
      </c>
      <c r="AV79" s="47">
        <v>33799</v>
      </c>
      <c r="AW79" s="47">
        <v>18802</v>
      </c>
      <c r="AX79" s="47">
        <v>27454</v>
      </c>
      <c r="AY79" s="47">
        <v>24480</v>
      </c>
      <c r="AZ79" s="47">
        <v>13027</v>
      </c>
      <c r="BA79" s="47">
        <v>6145</v>
      </c>
      <c r="BB79" s="47">
        <v>8458</v>
      </c>
      <c r="BC79" s="47">
        <v>3516</v>
      </c>
      <c r="BD79" s="47">
        <v>30556</v>
      </c>
      <c r="BE79" s="47">
        <v>5895</v>
      </c>
      <c r="BF79" s="47">
        <v>8599</v>
      </c>
      <c r="BG79" s="47">
        <v>1552</v>
      </c>
      <c r="BH79" s="47">
        <v>12510</v>
      </c>
      <c r="BI79" s="47">
        <v>3111</v>
      </c>
      <c r="BJ79" s="48">
        <v>5961</v>
      </c>
      <c r="BK79" s="48">
        <v>6555</v>
      </c>
      <c r="BL79" s="48">
        <v>1757</v>
      </c>
      <c r="BM79" s="48">
        <v>40563</v>
      </c>
      <c r="BN79" s="48">
        <v>17545</v>
      </c>
      <c r="BO79" s="48">
        <v>16390</v>
      </c>
      <c r="BP79" s="48">
        <v>7008</v>
      </c>
      <c r="BQ79" s="48">
        <v>13308</v>
      </c>
      <c r="BR79" s="48">
        <v>2419</v>
      </c>
      <c r="BS79" s="48">
        <v>8643</v>
      </c>
      <c r="BT79" s="48">
        <v>66238</v>
      </c>
      <c r="BU79" s="48">
        <v>522176</v>
      </c>
      <c r="BV79" s="48">
        <v>407374</v>
      </c>
      <c r="BW79" s="48">
        <v>11284</v>
      </c>
      <c r="BX79" s="48">
        <v>1358</v>
      </c>
      <c r="BY79" s="48">
        <v>45</v>
      </c>
      <c r="BZ79" s="48">
        <v>2531</v>
      </c>
      <c r="CA79" s="48">
        <v>22834</v>
      </c>
      <c r="CB79" s="48">
        <v>2932</v>
      </c>
      <c r="CC79" s="48">
        <v>8946</v>
      </c>
      <c r="CD79" s="48">
        <v>2254</v>
      </c>
      <c r="CE79" s="48">
        <v>5883</v>
      </c>
      <c r="CF79" s="48">
        <v>3731</v>
      </c>
      <c r="CG79" s="48">
        <v>17317</v>
      </c>
      <c r="CH79" s="48">
        <v>3185</v>
      </c>
      <c r="CI79" s="48">
        <v>37408</v>
      </c>
      <c r="CJ79" s="48">
        <v>20236</v>
      </c>
      <c r="CK79" s="48">
        <v>14643</v>
      </c>
      <c r="CL79" s="48">
        <v>11777</v>
      </c>
      <c r="CM79" s="48">
        <v>15308</v>
      </c>
      <c r="CN79" s="48">
        <v>277935</v>
      </c>
      <c r="CO79" s="48">
        <v>117289</v>
      </c>
      <c r="CP79" s="48">
        <v>151146</v>
      </c>
      <c r="CQ79" s="48">
        <v>74573</v>
      </c>
      <c r="CR79" s="48">
        <v>5728</v>
      </c>
      <c r="CS79" s="48">
        <v>11318</v>
      </c>
      <c r="CT79" s="48">
        <v>7589</v>
      </c>
      <c r="CU79" s="48">
        <v>21154</v>
      </c>
      <c r="CV79" s="48">
        <v>7817</v>
      </c>
      <c r="CW79" s="48">
        <v>3479</v>
      </c>
      <c r="CX79" s="48">
        <v>8263</v>
      </c>
      <c r="CY79" s="48">
        <v>75129</v>
      </c>
      <c r="CZ79" s="48">
        <v>6960</v>
      </c>
      <c r="DA79" s="48">
        <v>63000</v>
      </c>
      <c r="DB79" s="48">
        <v>10752</v>
      </c>
      <c r="DC79" s="48">
        <v>21270</v>
      </c>
      <c r="DD79" s="48">
        <v>20794</v>
      </c>
      <c r="DE79" s="48">
        <v>932</v>
      </c>
      <c r="DF79" s="49">
        <v>72301</v>
      </c>
      <c r="DG79" s="50">
        <v>2722871</v>
      </c>
      <c r="DH79" s="51">
        <v>21689</v>
      </c>
      <c r="DI79" s="48">
        <v>4488936</v>
      </c>
      <c r="DJ79" s="48">
        <v>26</v>
      </c>
      <c r="DK79" s="48">
        <v>0</v>
      </c>
      <c r="DL79" s="48">
        <v>88</v>
      </c>
      <c r="DM79" s="48">
        <v>884</v>
      </c>
      <c r="DN79" s="48">
        <v>262</v>
      </c>
      <c r="DO79" s="48">
        <v>4511885</v>
      </c>
      <c r="DP79" s="48">
        <v>7234756</v>
      </c>
      <c r="DQ79" s="48">
        <v>184339</v>
      </c>
      <c r="DR79" s="48">
        <v>184339</v>
      </c>
      <c r="DS79" s="48">
        <v>4696224</v>
      </c>
      <c r="DT79" s="48">
        <v>7419095</v>
      </c>
      <c r="DU79" s="48">
        <v>-39136</v>
      </c>
      <c r="DV79" s="48">
        <v>0</v>
      </c>
      <c r="DW79" s="48">
        <v>0</v>
      </c>
      <c r="DX79" s="48">
        <v>-39136</v>
      </c>
      <c r="DY79" s="49">
        <v>4657088</v>
      </c>
      <c r="DZ79" s="50">
        <v>7379959</v>
      </c>
      <c r="EC79" s="230">
        <f t="shared" si="1"/>
        <v>1.4688137790923756E-2</v>
      </c>
    </row>
    <row r="80" spans="1:133" x14ac:dyDescent="0.25">
      <c r="A80" s="210">
        <v>76</v>
      </c>
      <c r="B80" s="54" t="s">
        <v>445</v>
      </c>
      <c r="C80" s="45" t="s">
        <v>446</v>
      </c>
      <c r="D80" s="46">
        <v>56128</v>
      </c>
      <c r="E80" s="47">
        <v>153101</v>
      </c>
      <c r="F80" s="47">
        <v>6941</v>
      </c>
      <c r="G80" s="47">
        <v>24339</v>
      </c>
      <c r="H80" s="47">
        <v>18214</v>
      </c>
      <c r="I80" s="47">
        <v>1572</v>
      </c>
      <c r="J80" s="47">
        <v>7903</v>
      </c>
      <c r="K80" s="47">
        <v>538362</v>
      </c>
      <c r="L80" s="47">
        <v>90591</v>
      </c>
      <c r="M80" s="47">
        <v>39206</v>
      </c>
      <c r="N80" s="47">
        <v>7111</v>
      </c>
      <c r="O80" s="47">
        <v>12940</v>
      </c>
      <c r="P80" s="47">
        <v>21990</v>
      </c>
      <c r="Q80" s="47">
        <v>49973</v>
      </c>
      <c r="R80" s="47">
        <v>34306</v>
      </c>
      <c r="S80" s="47">
        <v>95208</v>
      </c>
      <c r="T80" s="47">
        <v>81531</v>
      </c>
      <c r="U80" s="47">
        <v>68803</v>
      </c>
      <c r="V80" s="47">
        <v>4867</v>
      </c>
      <c r="W80" s="47">
        <v>20937</v>
      </c>
      <c r="X80" s="47">
        <v>25934</v>
      </c>
      <c r="Y80" s="47">
        <v>67481</v>
      </c>
      <c r="Z80" s="47">
        <v>29273</v>
      </c>
      <c r="AA80" s="47">
        <v>8806</v>
      </c>
      <c r="AB80" s="47">
        <v>75364</v>
      </c>
      <c r="AC80" s="47">
        <v>111669</v>
      </c>
      <c r="AD80" s="47">
        <v>41158</v>
      </c>
      <c r="AE80" s="47">
        <v>26515</v>
      </c>
      <c r="AF80" s="47">
        <v>103810</v>
      </c>
      <c r="AG80" s="47">
        <v>30410</v>
      </c>
      <c r="AH80" s="47">
        <v>4309</v>
      </c>
      <c r="AI80" s="47">
        <v>19635</v>
      </c>
      <c r="AJ80" s="47">
        <v>89128</v>
      </c>
      <c r="AK80" s="47">
        <v>12822</v>
      </c>
      <c r="AL80" s="47">
        <v>38603</v>
      </c>
      <c r="AM80" s="47">
        <v>78620</v>
      </c>
      <c r="AN80" s="47">
        <v>78986</v>
      </c>
      <c r="AO80" s="47">
        <v>42701</v>
      </c>
      <c r="AP80" s="47">
        <v>44813</v>
      </c>
      <c r="AQ80" s="47">
        <v>32244</v>
      </c>
      <c r="AR80" s="47">
        <v>73273</v>
      </c>
      <c r="AS80" s="47">
        <v>58213</v>
      </c>
      <c r="AT80" s="47">
        <v>80982</v>
      </c>
      <c r="AU80" s="47">
        <v>98123</v>
      </c>
      <c r="AV80" s="47">
        <v>133302</v>
      </c>
      <c r="AW80" s="47">
        <v>66364</v>
      </c>
      <c r="AX80" s="47">
        <v>69997</v>
      </c>
      <c r="AY80" s="47">
        <v>63007</v>
      </c>
      <c r="AZ80" s="47">
        <v>76600</v>
      </c>
      <c r="BA80" s="47">
        <v>27275</v>
      </c>
      <c r="BB80" s="47">
        <v>14019</v>
      </c>
      <c r="BC80" s="47">
        <v>33439</v>
      </c>
      <c r="BD80" s="47">
        <v>27896</v>
      </c>
      <c r="BE80" s="47">
        <v>21109</v>
      </c>
      <c r="BF80" s="47">
        <v>189255</v>
      </c>
      <c r="BG80" s="47">
        <v>55100</v>
      </c>
      <c r="BH80" s="47">
        <v>215354</v>
      </c>
      <c r="BI80" s="47">
        <v>33291</v>
      </c>
      <c r="BJ80" s="48">
        <v>26839</v>
      </c>
      <c r="BK80" s="48">
        <v>56559</v>
      </c>
      <c r="BL80" s="48">
        <v>383362</v>
      </c>
      <c r="BM80" s="48">
        <v>590433</v>
      </c>
      <c r="BN80" s="48">
        <v>226281</v>
      </c>
      <c r="BO80" s="48">
        <v>242155</v>
      </c>
      <c r="BP80" s="48">
        <v>179417</v>
      </c>
      <c r="BQ80" s="48">
        <v>254104</v>
      </c>
      <c r="BR80" s="48">
        <v>103613</v>
      </c>
      <c r="BS80" s="48">
        <v>37335</v>
      </c>
      <c r="BT80" s="48">
        <v>110479</v>
      </c>
      <c r="BU80" s="48">
        <v>432366</v>
      </c>
      <c r="BV80" s="48">
        <v>280741</v>
      </c>
      <c r="BW80" s="48">
        <v>12112</v>
      </c>
      <c r="BX80" s="48">
        <v>9279</v>
      </c>
      <c r="BY80" s="48">
        <v>2365</v>
      </c>
      <c r="BZ80" s="48">
        <v>6296</v>
      </c>
      <c r="CA80" s="48">
        <v>60239</v>
      </c>
      <c r="CB80" s="48">
        <v>32102</v>
      </c>
      <c r="CC80" s="48">
        <v>13356</v>
      </c>
      <c r="CD80" s="48">
        <v>12785</v>
      </c>
      <c r="CE80" s="48">
        <v>2215</v>
      </c>
      <c r="CF80" s="48">
        <v>4405</v>
      </c>
      <c r="CG80" s="48">
        <v>44153</v>
      </c>
      <c r="CH80" s="48">
        <v>107466</v>
      </c>
      <c r="CI80" s="48">
        <v>83207</v>
      </c>
      <c r="CJ80" s="48">
        <v>17724</v>
      </c>
      <c r="CK80" s="48">
        <v>111332</v>
      </c>
      <c r="CL80" s="48">
        <v>25322</v>
      </c>
      <c r="CM80" s="48">
        <v>99140</v>
      </c>
      <c r="CN80" s="48">
        <v>248567</v>
      </c>
      <c r="CO80" s="48">
        <v>78537</v>
      </c>
      <c r="CP80" s="48">
        <v>165056</v>
      </c>
      <c r="CQ80" s="48">
        <v>350713</v>
      </c>
      <c r="CR80" s="48">
        <v>7568</v>
      </c>
      <c r="CS80" s="48">
        <v>47481</v>
      </c>
      <c r="CT80" s="48">
        <v>34306</v>
      </c>
      <c r="CU80" s="48">
        <v>50631</v>
      </c>
      <c r="CV80" s="48">
        <v>27015</v>
      </c>
      <c r="CW80" s="48">
        <v>22227</v>
      </c>
      <c r="CX80" s="48">
        <v>98004</v>
      </c>
      <c r="CY80" s="48">
        <v>132362</v>
      </c>
      <c r="CZ80" s="48">
        <v>30673</v>
      </c>
      <c r="DA80" s="48">
        <v>386019</v>
      </c>
      <c r="DB80" s="48">
        <v>16122</v>
      </c>
      <c r="DC80" s="48">
        <v>33395</v>
      </c>
      <c r="DD80" s="48">
        <v>114246</v>
      </c>
      <c r="DE80" s="48">
        <v>58614</v>
      </c>
      <c r="DF80" s="49">
        <v>188214</v>
      </c>
      <c r="DG80" s="50">
        <v>9289835</v>
      </c>
      <c r="DH80" s="51">
        <v>346317</v>
      </c>
      <c r="DI80" s="48">
        <v>5247796</v>
      </c>
      <c r="DJ80" s="48">
        <v>2288</v>
      </c>
      <c r="DK80" s="48">
        <v>0</v>
      </c>
      <c r="DL80" s="48">
        <v>50642</v>
      </c>
      <c r="DM80" s="48">
        <v>646878</v>
      </c>
      <c r="DN80" s="48">
        <v>37222</v>
      </c>
      <c r="DO80" s="48">
        <v>6331143</v>
      </c>
      <c r="DP80" s="48">
        <v>15620978</v>
      </c>
      <c r="DQ80" s="48">
        <v>1168289</v>
      </c>
      <c r="DR80" s="48">
        <v>1168289</v>
      </c>
      <c r="DS80" s="48">
        <v>7499432</v>
      </c>
      <c r="DT80" s="48">
        <v>16789267</v>
      </c>
      <c r="DU80" s="48">
        <v>-71992</v>
      </c>
      <c r="DV80" s="48">
        <v>0</v>
      </c>
      <c r="DW80" s="48">
        <v>0</v>
      </c>
      <c r="DX80" s="48">
        <v>-71992</v>
      </c>
      <c r="DY80" s="49">
        <v>7427440</v>
      </c>
      <c r="DZ80" s="50">
        <v>16717275</v>
      </c>
      <c r="EC80" s="230">
        <f t="shared" si="1"/>
        <v>1.7171185052907531E-2</v>
      </c>
    </row>
    <row r="81" spans="1:133" x14ac:dyDescent="0.25">
      <c r="A81" s="210">
        <v>77</v>
      </c>
      <c r="B81" s="54" t="s">
        <v>447</v>
      </c>
      <c r="C81" s="45" t="s">
        <v>304</v>
      </c>
      <c r="D81" s="46">
        <v>260797</v>
      </c>
      <c r="E81" s="47">
        <v>37378</v>
      </c>
      <c r="F81" s="47">
        <v>13555</v>
      </c>
      <c r="G81" s="47">
        <v>19662</v>
      </c>
      <c r="H81" s="47">
        <v>36571</v>
      </c>
      <c r="I81" s="47">
        <v>7419</v>
      </c>
      <c r="J81" s="47">
        <v>150812</v>
      </c>
      <c r="K81" s="47">
        <v>174857</v>
      </c>
      <c r="L81" s="47">
        <v>38964</v>
      </c>
      <c r="M81" s="47">
        <v>4311</v>
      </c>
      <c r="N81" s="47">
        <v>4538</v>
      </c>
      <c r="O81" s="47">
        <v>14793</v>
      </c>
      <c r="P81" s="47">
        <v>16078</v>
      </c>
      <c r="Q81" s="47">
        <v>37699</v>
      </c>
      <c r="R81" s="47">
        <v>12057</v>
      </c>
      <c r="S81" s="47">
        <v>17226</v>
      </c>
      <c r="T81" s="47">
        <v>11841</v>
      </c>
      <c r="U81" s="47">
        <v>42045</v>
      </c>
      <c r="V81" s="47">
        <v>1140</v>
      </c>
      <c r="W81" s="47">
        <v>8029</v>
      </c>
      <c r="X81" s="47">
        <v>6519</v>
      </c>
      <c r="Y81" s="47">
        <v>20564</v>
      </c>
      <c r="Z81" s="47">
        <v>2368</v>
      </c>
      <c r="AA81" s="47">
        <v>1556</v>
      </c>
      <c r="AB81" s="47">
        <v>16554</v>
      </c>
      <c r="AC81" s="47">
        <v>15762</v>
      </c>
      <c r="AD81" s="47">
        <v>5557</v>
      </c>
      <c r="AE81" s="47">
        <v>485</v>
      </c>
      <c r="AF81" s="47">
        <v>13403</v>
      </c>
      <c r="AG81" s="47">
        <v>4205</v>
      </c>
      <c r="AH81" s="47">
        <v>4023</v>
      </c>
      <c r="AI81" s="47">
        <v>7209</v>
      </c>
      <c r="AJ81" s="47">
        <v>78517</v>
      </c>
      <c r="AK81" s="47">
        <v>2466</v>
      </c>
      <c r="AL81" s="47">
        <v>10086</v>
      </c>
      <c r="AM81" s="47">
        <v>20409</v>
      </c>
      <c r="AN81" s="47">
        <v>54720</v>
      </c>
      <c r="AO81" s="47">
        <v>8072</v>
      </c>
      <c r="AP81" s="47">
        <v>8463</v>
      </c>
      <c r="AQ81" s="47">
        <v>8511</v>
      </c>
      <c r="AR81" s="47">
        <v>20028</v>
      </c>
      <c r="AS81" s="47">
        <v>38645</v>
      </c>
      <c r="AT81" s="47">
        <v>60860</v>
      </c>
      <c r="AU81" s="47">
        <v>51509</v>
      </c>
      <c r="AV81" s="47">
        <v>78011</v>
      </c>
      <c r="AW81" s="47">
        <v>48298</v>
      </c>
      <c r="AX81" s="47">
        <v>21146</v>
      </c>
      <c r="AY81" s="47">
        <v>4842</v>
      </c>
      <c r="AZ81" s="47">
        <v>18008</v>
      </c>
      <c r="BA81" s="47">
        <v>6735</v>
      </c>
      <c r="BB81" s="47">
        <v>4821</v>
      </c>
      <c r="BC81" s="47">
        <v>9396</v>
      </c>
      <c r="BD81" s="47">
        <v>964</v>
      </c>
      <c r="BE81" s="47">
        <v>7372</v>
      </c>
      <c r="BF81" s="47">
        <v>15377</v>
      </c>
      <c r="BG81" s="47">
        <v>3812</v>
      </c>
      <c r="BH81" s="47">
        <v>26723</v>
      </c>
      <c r="BI81" s="47">
        <v>3746</v>
      </c>
      <c r="BJ81" s="48">
        <v>2281</v>
      </c>
      <c r="BK81" s="48">
        <v>117281</v>
      </c>
      <c r="BL81" s="48">
        <v>11416</v>
      </c>
      <c r="BM81" s="48">
        <v>502183</v>
      </c>
      <c r="BN81" s="48">
        <v>211751</v>
      </c>
      <c r="BO81" s="48">
        <v>258019</v>
      </c>
      <c r="BP81" s="48">
        <v>108002</v>
      </c>
      <c r="BQ81" s="48">
        <v>74098</v>
      </c>
      <c r="BR81" s="48">
        <v>17248</v>
      </c>
      <c r="BS81" s="48">
        <v>30274</v>
      </c>
      <c r="BT81" s="48">
        <v>97308</v>
      </c>
      <c r="BU81" s="48">
        <v>3187826</v>
      </c>
      <c r="BV81" s="48">
        <v>268605</v>
      </c>
      <c r="BW81" s="48">
        <v>74766</v>
      </c>
      <c r="BX81" s="48">
        <v>38207</v>
      </c>
      <c r="BY81" s="48">
        <v>35459</v>
      </c>
      <c r="BZ81" s="48">
        <v>17472</v>
      </c>
      <c r="CA81" s="48">
        <v>32196</v>
      </c>
      <c r="CB81" s="48">
        <v>0</v>
      </c>
      <c r="CC81" s="48">
        <v>19564</v>
      </c>
      <c r="CD81" s="48">
        <v>3816</v>
      </c>
      <c r="CE81" s="48">
        <v>2057</v>
      </c>
      <c r="CF81" s="48">
        <v>4347</v>
      </c>
      <c r="CG81" s="48">
        <v>30386</v>
      </c>
      <c r="CH81" s="48">
        <v>10666</v>
      </c>
      <c r="CI81" s="48">
        <v>104488</v>
      </c>
      <c r="CJ81" s="48">
        <v>26394</v>
      </c>
      <c r="CK81" s="48">
        <v>242757</v>
      </c>
      <c r="CL81" s="48">
        <v>6456</v>
      </c>
      <c r="CM81" s="48">
        <v>76606</v>
      </c>
      <c r="CN81" s="48">
        <v>454569</v>
      </c>
      <c r="CO81" s="48">
        <v>216519</v>
      </c>
      <c r="CP81" s="48">
        <v>102670</v>
      </c>
      <c r="CQ81" s="48">
        <v>172759</v>
      </c>
      <c r="CR81" s="48">
        <v>7389</v>
      </c>
      <c r="CS81" s="48">
        <v>58578</v>
      </c>
      <c r="CT81" s="48">
        <v>63636</v>
      </c>
      <c r="CU81" s="48">
        <v>49783</v>
      </c>
      <c r="CV81" s="48">
        <v>105484</v>
      </c>
      <c r="CW81" s="48">
        <v>74491</v>
      </c>
      <c r="CX81" s="48">
        <v>47375</v>
      </c>
      <c r="CY81" s="48">
        <v>276204</v>
      </c>
      <c r="CZ81" s="48">
        <v>144643</v>
      </c>
      <c r="DA81" s="48">
        <v>41776</v>
      </c>
      <c r="DB81" s="48">
        <v>66903</v>
      </c>
      <c r="DC81" s="48">
        <v>221734</v>
      </c>
      <c r="DD81" s="48">
        <v>172206</v>
      </c>
      <c r="DE81" s="48">
        <v>0</v>
      </c>
      <c r="DF81" s="49">
        <v>55082</v>
      </c>
      <c r="DG81" s="50">
        <v>9563244</v>
      </c>
      <c r="DH81" s="51">
        <v>0</v>
      </c>
      <c r="DI81" s="48">
        <v>0</v>
      </c>
      <c r="DJ81" s="48">
        <v>0</v>
      </c>
      <c r="DK81" s="48">
        <v>0</v>
      </c>
      <c r="DL81" s="48">
        <v>0</v>
      </c>
      <c r="DM81" s="48">
        <v>0</v>
      </c>
      <c r="DN81" s="48">
        <v>0</v>
      </c>
      <c r="DO81" s="48">
        <v>0</v>
      </c>
      <c r="DP81" s="48">
        <v>9563244</v>
      </c>
      <c r="DQ81" s="48">
        <v>0</v>
      </c>
      <c r="DR81" s="48">
        <v>0</v>
      </c>
      <c r="DS81" s="48">
        <v>0</v>
      </c>
      <c r="DT81" s="48">
        <v>9563244</v>
      </c>
      <c r="DU81" s="48">
        <v>0</v>
      </c>
      <c r="DV81" s="48">
        <v>0</v>
      </c>
      <c r="DW81" s="48">
        <v>0</v>
      </c>
      <c r="DX81" s="48">
        <v>0</v>
      </c>
      <c r="DY81" s="49">
        <v>0</v>
      </c>
      <c r="DZ81" s="50">
        <v>9563244</v>
      </c>
      <c r="EC81" s="230">
        <f t="shared" si="1"/>
        <v>0</v>
      </c>
    </row>
    <row r="82" spans="1:133" x14ac:dyDescent="0.25">
      <c r="A82" s="210">
        <v>78</v>
      </c>
      <c r="B82" s="54" t="s">
        <v>448</v>
      </c>
      <c r="C82" s="45" t="s">
        <v>305</v>
      </c>
      <c r="D82" s="46">
        <v>13178</v>
      </c>
      <c r="E82" s="47">
        <v>18116</v>
      </c>
      <c r="F82" s="47">
        <v>506</v>
      </c>
      <c r="G82" s="47">
        <v>490</v>
      </c>
      <c r="H82" s="47">
        <v>3100</v>
      </c>
      <c r="I82" s="47">
        <v>176</v>
      </c>
      <c r="J82" s="47">
        <v>464</v>
      </c>
      <c r="K82" s="47">
        <v>31293</v>
      </c>
      <c r="L82" s="47">
        <v>5270</v>
      </c>
      <c r="M82" s="47">
        <v>6257</v>
      </c>
      <c r="N82" s="47">
        <v>549</v>
      </c>
      <c r="O82" s="47">
        <v>828</v>
      </c>
      <c r="P82" s="47">
        <v>595</v>
      </c>
      <c r="Q82" s="47">
        <v>6898</v>
      </c>
      <c r="R82" s="47">
        <v>2242</v>
      </c>
      <c r="S82" s="47">
        <v>12086</v>
      </c>
      <c r="T82" s="47">
        <v>5520</v>
      </c>
      <c r="U82" s="47">
        <v>3792</v>
      </c>
      <c r="V82" s="47">
        <v>1005</v>
      </c>
      <c r="W82" s="47">
        <v>11566</v>
      </c>
      <c r="X82" s="47">
        <v>7142</v>
      </c>
      <c r="Y82" s="47">
        <v>12487</v>
      </c>
      <c r="Z82" s="47">
        <v>5651</v>
      </c>
      <c r="AA82" s="47">
        <v>1709</v>
      </c>
      <c r="AB82" s="47">
        <v>6557</v>
      </c>
      <c r="AC82" s="47">
        <v>12587</v>
      </c>
      <c r="AD82" s="47">
        <v>91641</v>
      </c>
      <c r="AE82" s="47">
        <v>32249</v>
      </c>
      <c r="AF82" s="47">
        <v>5033</v>
      </c>
      <c r="AG82" s="47">
        <v>2441</v>
      </c>
      <c r="AH82" s="47">
        <v>245</v>
      </c>
      <c r="AI82" s="47">
        <v>2757</v>
      </c>
      <c r="AJ82" s="47">
        <v>22722</v>
      </c>
      <c r="AK82" s="47">
        <v>1290</v>
      </c>
      <c r="AL82" s="47">
        <v>9237</v>
      </c>
      <c r="AM82" s="47">
        <v>51256</v>
      </c>
      <c r="AN82" s="47">
        <v>17578</v>
      </c>
      <c r="AO82" s="47">
        <v>9524</v>
      </c>
      <c r="AP82" s="47">
        <v>11851</v>
      </c>
      <c r="AQ82" s="47">
        <v>58100</v>
      </c>
      <c r="AR82" s="47">
        <v>3905</v>
      </c>
      <c r="AS82" s="47">
        <v>10316</v>
      </c>
      <c r="AT82" s="47">
        <v>13242</v>
      </c>
      <c r="AU82" s="47">
        <v>11789</v>
      </c>
      <c r="AV82" s="47">
        <v>16457</v>
      </c>
      <c r="AW82" s="47">
        <v>4343</v>
      </c>
      <c r="AX82" s="47">
        <v>3638</v>
      </c>
      <c r="AY82" s="47">
        <v>4390</v>
      </c>
      <c r="AZ82" s="47">
        <v>6991</v>
      </c>
      <c r="BA82" s="47">
        <v>2139</v>
      </c>
      <c r="BB82" s="47">
        <v>722</v>
      </c>
      <c r="BC82" s="47">
        <v>2500</v>
      </c>
      <c r="BD82" s="47">
        <v>1592</v>
      </c>
      <c r="BE82" s="47">
        <v>801</v>
      </c>
      <c r="BF82" s="47">
        <v>41682</v>
      </c>
      <c r="BG82" s="47">
        <v>12672</v>
      </c>
      <c r="BH82" s="47">
        <v>34804</v>
      </c>
      <c r="BI82" s="47">
        <v>5009</v>
      </c>
      <c r="BJ82" s="48">
        <v>3602</v>
      </c>
      <c r="BK82" s="48">
        <v>2458</v>
      </c>
      <c r="BL82" s="48">
        <v>106323</v>
      </c>
      <c r="BM82" s="48">
        <v>26000</v>
      </c>
      <c r="BN82" s="48">
        <v>8235</v>
      </c>
      <c r="BO82" s="48">
        <v>22191</v>
      </c>
      <c r="BP82" s="48">
        <v>19500</v>
      </c>
      <c r="BQ82" s="48">
        <v>119825</v>
      </c>
      <c r="BR82" s="48">
        <v>21910</v>
      </c>
      <c r="BS82" s="48">
        <v>1800</v>
      </c>
      <c r="BT82" s="48">
        <v>2557</v>
      </c>
      <c r="BU82" s="48">
        <v>16505</v>
      </c>
      <c r="BV82" s="48">
        <v>7453</v>
      </c>
      <c r="BW82" s="48">
        <v>1010</v>
      </c>
      <c r="BX82" s="48">
        <v>267</v>
      </c>
      <c r="BY82" s="48">
        <v>564</v>
      </c>
      <c r="BZ82" s="48">
        <v>422</v>
      </c>
      <c r="CA82" s="48">
        <v>46810</v>
      </c>
      <c r="CB82" s="48">
        <v>58629</v>
      </c>
      <c r="CC82" s="48">
        <v>2574803</v>
      </c>
      <c r="CD82" s="48">
        <v>6214</v>
      </c>
      <c r="CE82" s="48">
        <v>136</v>
      </c>
      <c r="CF82" s="48">
        <v>172</v>
      </c>
      <c r="CG82" s="48">
        <v>2241</v>
      </c>
      <c r="CH82" s="48">
        <v>2330</v>
      </c>
      <c r="CI82" s="48">
        <v>846</v>
      </c>
      <c r="CJ82" s="48">
        <v>530</v>
      </c>
      <c r="CK82" s="48">
        <v>6119</v>
      </c>
      <c r="CL82" s="48">
        <v>244</v>
      </c>
      <c r="CM82" s="48">
        <v>3160</v>
      </c>
      <c r="CN82" s="48">
        <v>6826</v>
      </c>
      <c r="CO82" s="48">
        <v>4758</v>
      </c>
      <c r="CP82" s="48">
        <v>7988</v>
      </c>
      <c r="CQ82" s="48">
        <v>8803</v>
      </c>
      <c r="CR82" s="48">
        <v>525</v>
      </c>
      <c r="CS82" s="48">
        <v>2008</v>
      </c>
      <c r="CT82" s="48">
        <v>1851</v>
      </c>
      <c r="CU82" s="48">
        <v>1392</v>
      </c>
      <c r="CV82" s="48">
        <v>919</v>
      </c>
      <c r="CW82" s="48">
        <v>391</v>
      </c>
      <c r="CX82" s="48">
        <v>10763</v>
      </c>
      <c r="CY82" s="48">
        <v>5719</v>
      </c>
      <c r="CZ82" s="48">
        <v>1122</v>
      </c>
      <c r="DA82" s="48">
        <v>13273</v>
      </c>
      <c r="DB82" s="48">
        <v>1232</v>
      </c>
      <c r="DC82" s="48">
        <v>2415</v>
      </c>
      <c r="DD82" s="48">
        <v>2196</v>
      </c>
      <c r="DE82" s="48">
        <v>3843</v>
      </c>
      <c r="DF82" s="49">
        <v>3639</v>
      </c>
      <c r="DG82" s="50">
        <v>3805499</v>
      </c>
      <c r="DH82" s="51">
        <v>2123</v>
      </c>
      <c r="DI82" s="48">
        <v>174758</v>
      </c>
      <c r="DJ82" s="48">
        <v>7</v>
      </c>
      <c r="DK82" s="48">
        <v>0</v>
      </c>
      <c r="DL82" s="48">
        <v>1934</v>
      </c>
      <c r="DM82" s="48">
        <v>29766</v>
      </c>
      <c r="DN82" s="48">
        <v>4097</v>
      </c>
      <c r="DO82" s="48">
        <v>212685</v>
      </c>
      <c r="DP82" s="48">
        <v>4018184</v>
      </c>
      <c r="DQ82" s="48">
        <v>4167292</v>
      </c>
      <c r="DR82" s="48">
        <v>4167292</v>
      </c>
      <c r="DS82" s="48">
        <v>4379977</v>
      </c>
      <c r="DT82" s="48">
        <v>8185476</v>
      </c>
      <c r="DU82" s="48">
        <v>-2238216</v>
      </c>
      <c r="DV82" s="48">
        <v>0</v>
      </c>
      <c r="DW82" s="48">
        <v>0</v>
      </c>
      <c r="DX82" s="48">
        <v>-2238216</v>
      </c>
      <c r="DY82" s="49">
        <v>2141761</v>
      </c>
      <c r="DZ82" s="50">
        <v>5947260</v>
      </c>
      <c r="EC82" s="230">
        <f t="shared" si="1"/>
        <v>5.7182138129531219E-4</v>
      </c>
    </row>
    <row r="83" spans="1:133" x14ac:dyDescent="0.25">
      <c r="A83" s="210">
        <v>79</v>
      </c>
      <c r="B83" s="54" t="s">
        <v>449</v>
      </c>
      <c r="C83" s="45" t="s">
        <v>306</v>
      </c>
      <c r="D83" s="46">
        <v>27</v>
      </c>
      <c r="E83" s="47">
        <v>0</v>
      </c>
      <c r="F83" s="47">
        <v>1554</v>
      </c>
      <c r="G83" s="47">
        <v>179</v>
      </c>
      <c r="H83" s="47">
        <v>462</v>
      </c>
      <c r="I83" s="47">
        <v>897</v>
      </c>
      <c r="J83" s="47">
        <v>1763</v>
      </c>
      <c r="K83" s="47">
        <v>4418</v>
      </c>
      <c r="L83" s="47">
        <v>853</v>
      </c>
      <c r="M83" s="47">
        <v>240</v>
      </c>
      <c r="N83" s="47">
        <v>220</v>
      </c>
      <c r="O83" s="47">
        <v>1694</v>
      </c>
      <c r="P83" s="47">
        <v>4888</v>
      </c>
      <c r="Q83" s="47">
        <v>1043</v>
      </c>
      <c r="R83" s="47">
        <v>2638</v>
      </c>
      <c r="S83" s="47">
        <v>1361</v>
      </c>
      <c r="T83" s="47">
        <v>2113</v>
      </c>
      <c r="U83" s="47">
        <v>7694</v>
      </c>
      <c r="V83" s="47">
        <v>153</v>
      </c>
      <c r="W83" s="47">
        <v>961</v>
      </c>
      <c r="X83" s="47">
        <v>561</v>
      </c>
      <c r="Y83" s="47">
        <v>2360</v>
      </c>
      <c r="Z83" s="47">
        <v>1211</v>
      </c>
      <c r="AA83" s="47">
        <v>233</v>
      </c>
      <c r="AB83" s="47">
        <v>33157</v>
      </c>
      <c r="AC83" s="47">
        <v>5530</v>
      </c>
      <c r="AD83" s="47">
        <v>1577</v>
      </c>
      <c r="AE83" s="47">
        <v>373</v>
      </c>
      <c r="AF83" s="47">
        <v>7349</v>
      </c>
      <c r="AG83" s="47">
        <v>3377</v>
      </c>
      <c r="AH83" s="47">
        <v>313</v>
      </c>
      <c r="AI83" s="47">
        <v>1037</v>
      </c>
      <c r="AJ83" s="47">
        <v>1754</v>
      </c>
      <c r="AK83" s="47">
        <v>442</v>
      </c>
      <c r="AL83" s="47">
        <v>1200</v>
      </c>
      <c r="AM83" s="47">
        <v>854</v>
      </c>
      <c r="AN83" s="47">
        <v>3663</v>
      </c>
      <c r="AO83" s="47">
        <v>843</v>
      </c>
      <c r="AP83" s="47">
        <v>395</v>
      </c>
      <c r="AQ83" s="47">
        <v>570</v>
      </c>
      <c r="AR83" s="47">
        <v>1479</v>
      </c>
      <c r="AS83" s="47">
        <v>4728</v>
      </c>
      <c r="AT83" s="47">
        <v>5830</v>
      </c>
      <c r="AU83" s="47">
        <v>11520</v>
      </c>
      <c r="AV83" s="47">
        <v>18921</v>
      </c>
      <c r="AW83" s="47">
        <v>6919</v>
      </c>
      <c r="AX83" s="47">
        <v>3102</v>
      </c>
      <c r="AY83" s="47">
        <v>4606</v>
      </c>
      <c r="AZ83" s="47">
        <v>6794</v>
      </c>
      <c r="BA83" s="47">
        <v>3214</v>
      </c>
      <c r="BB83" s="47">
        <v>3998</v>
      </c>
      <c r="BC83" s="47">
        <v>2769</v>
      </c>
      <c r="BD83" s="47">
        <v>3760</v>
      </c>
      <c r="BE83" s="47">
        <v>1443</v>
      </c>
      <c r="BF83" s="47">
        <v>3782</v>
      </c>
      <c r="BG83" s="47">
        <v>1102</v>
      </c>
      <c r="BH83" s="47">
        <v>10536</v>
      </c>
      <c r="BI83" s="47">
        <v>570</v>
      </c>
      <c r="BJ83" s="48">
        <v>1691</v>
      </c>
      <c r="BK83" s="48">
        <v>3204</v>
      </c>
      <c r="BL83" s="48">
        <v>1</v>
      </c>
      <c r="BM83" s="48">
        <v>2772</v>
      </c>
      <c r="BN83" s="48">
        <v>4723</v>
      </c>
      <c r="BO83" s="48">
        <v>1929</v>
      </c>
      <c r="BP83" s="48">
        <v>1668</v>
      </c>
      <c r="BQ83" s="48">
        <v>5942</v>
      </c>
      <c r="BR83" s="48">
        <v>743</v>
      </c>
      <c r="BS83" s="48">
        <v>3813</v>
      </c>
      <c r="BT83" s="48">
        <v>19370</v>
      </c>
      <c r="BU83" s="48">
        <v>355078</v>
      </c>
      <c r="BV83" s="48">
        <v>39269</v>
      </c>
      <c r="BW83" s="48">
        <v>3984</v>
      </c>
      <c r="BX83" s="48">
        <v>1406</v>
      </c>
      <c r="BY83" s="48">
        <v>1</v>
      </c>
      <c r="BZ83" s="48">
        <v>311</v>
      </c>
      <c r="CA83" s="48">
        <v>7368</v>
      </c>
      <c r="CB83" s="48">
        <v>20</v>
      </c>
      <c r="CC83" s="48">
        <v>2352</v>
      </c>
      <c r="CD83" s="48">
        <v>13280</v>
      </c>
      <c r="CE83" s="48">
        <v>2020</v>
      </c>
      <c r="CF83" s="48">
        <v>674</v>
      </c>
      <c r="CG83" s="48">
        <v>4007</v>
      </c>
      <c r="CH83" s="48">
        <v>33306</v>
      </c>
      <c r="CI83" s="48">
        <v>22338</v>
      </c>
      <c r="CJ83" s="48">
        <v>16613</v>
      </c>
      <c r="CK83" s="48">
        <v>82327</v>
      </c>
      <c r="CL83" s="48">
        <v>6823</v>
      </c>
      <c r="CM83" s="48">
        <v>90551</v>
      </c>
      <c r="CN83" s="48">
        <v>36110</v>
      </c>
      <c r="CO83" s="48">
        <v>71592</v>
      </c>
      <c r="CP83" s="48">
        <v>79201</v>
      </c>
      <c r="CQ83" s="48">
        <v>34310</v>
      </c>
      <c r="CR83" s="48">
        <v>228</v>
      </c>
      <c r="CS83" s="48">
        <v>1431</v>
      </c>
      <c r="CT83" s="48">
        <v>2948</v>
      </c>
      <c r="CU83" s="48">
        <v>17574</v>
      </c>
      <c r="CV83" s="48">
        <v>16587</v>
      </c>
      <c r="CW83" s="48">
        <v>19254</v>
      </c>
      <c r="CX83" s="48">
        <v>4305</v>
      </c>
      <c r="CY83" s="48">
        <v>105813</v>
      </c>
      <c r="CZ83" s="48">
        <v>3801</v>
      </c>
      <c r="DA83" s="48">
        <v>10512</v>
      </c>
      <c r="DB83" s="48">
        <v>6062</v>
      </c>
      <c r="DC83" s="48">
        <v>19036</v>
      </c>
      <c r="DD83" s="48">
        <v>10675</v>
      </c>
      <c r="DE83" s="48">
        <v>106</v>
      </c>
      <c r="DF83" s="49">
        <v>27085</v>
      </c>
      <c r="DG83" s="50">
        <v>1389244</v>
      </c>
      <c r="DH83" s="51">
        <v>13740</v>
      </c>
      <c r="DI83" s="48">
        <v>1848066</v>
      </c>
      <c r="DJ83" s="48">
        <v>7</v>
      </c>
      <c r="DK83" s="48">
        <v>0</v>
      </c>
      <c r="DL83" s="48">
        <v>186</v>
      </c>
      <c r="DM83" s="48">
        <v>1221</v>
      </c>
      <c r="DN83" s="48">
        <v>111</v>
      </c>
      <c r="DO83" s="48">
        <v>1863331</v>
      </c>
      <c r="DP83" s="48">
        <v>3252575</v>
      </c>
      <c r="DQ83" s="48">
        <v>670852</v>
      </c>
      <c r="DR83" s="48">
        <v>670852</v>
      </c>
      <c r="DS83" s="48">
        <v>2534183</v>
      </c>
      <c r="DT83" s="48">
        <v>3923427</v>
      </c>
      <c r="DU83" s="48">
        <v>-940390</v>
      </c>
      <c r="DV83" s="48">
        <v>0</v>
      </c>
      <c r="DW83" s="48">
        <v>0</v>
      </c>
      <c r="DX83" s="48">
        <v>-940390</v>
      </c>
      <c r="DY83" s="49">
        <v>1593793</v>
      </c>
      <c r="DZ83" s="50">
        <v>2983037</v>
      </c>
      <c r="EC83" s="230">
        <f t="shared" si="1"/>
        <v>6.0470115980092616E-3</v>
      </c>
    </row>
    <row r="84" spans="1:133" x14ac:dyDescent="0.25">
      <c r="A84" s="210">
        <v>80</v>
      </c>
      <c r="B84" s="54" t="s">
        <v>450</v>
      </c>
      <c r="C84" s="45" t="s">
        <v>451</v>
      </c>
      <c r="D84" s="46">
        <v>4708</v>
      </c>
      <c r="E84" s="47">
        <v>10890</v>
      </c>
      <c r="F84" s="47">
        <v>487</v>
      </c>
      <c r="G84" s="47">
        <v>272</v>
      </c>
      <c r="H84" s="47">
        <v>1684</v>
      </c>
      <c r="I84" s="47">
        <v>38</v>
      </c>
      <c r="J84" s="47">
        <v>223</v>
      </c>
      <c r="K84" s="47">
        <v>47573</v>
      </c>
      <c r="L84" s="47">
        <v>6839</v>
      </c>
      <c r="M84" s="47">
        <v>2952</v>
      </c>
      <c r="N84" s="47">
        <v>440</v>
      </c>
      <c r="O84" s="47">
        <v>879</v>
      </c>
      <c r="P84" s="47">
        <v>1436</v>
      </c>
      <c r="Q84" s="47">
        <v>3254</v>
      </c>
      <c r="R84" s="47">
        <v>2264</v>
      </c>
      <c r="S84" s="47">
        <v>8726</v>
      </c>
      <c r="T84" s="47">
        <v>6925</v>
      </c>
      <c r="U84" s="47">
        <v>7241</v>
      </c>
      <c r="V84" s="47">
        <v>454</v>
      </c>
      <c r="W84" s="47">
        <v>1821</v>
      </c>
      <c r="X84" s="47">
        <v>3723</v>
      </c>
      <c r="Y84" s="47">
        <v>6203</v>
      </c>
      <c r="Z84" s="47">
        <v>2758</v>
      </c>
      <c r="AA84" s="47">
        <v>804</v>
      </c>
      <c r="AB84" s="47">
        <v>4783</v>
      </c>
      <c r="AC84" s="47">
        <v>9223</v>
      </c>
      <c r="AD84" s="47">
        <v>11172</v>
      </c>
      <c r="AE84" s="47">
        <v>1943</v>
      </c>
      <c r="AF84" s="47">
        <v>6916</v>
      </c>
      <c r="AG84" s="47">
        <v>1965</v>
      </c>
      <c r="AH84" s="47">
        <v>268</v>
      </c>
      <c r="AI84" s="47">
        <v>1598</v>
      </c>
      <c r="AJ84" s="47">
        <v>8399</v>
      </c>
      <c r="AK84" s="47">
        <v>944</v>
      </c>
      <c r="AL84" s="47">
        <v>3469</v>
      </c>
      <c r="AM84" s="47">
        <v>8177</v>
      </c>
      <c r="AN84" s="47">
        <v>5330</v>
      </c>
      <c r="AO84" s="47">
        <v>3190</v>
      </c>
      <c r="AP84" s="47">
        <v>3131</v>
      </c>
      <c r="AQ84" s="47">
        <v>2569</v>
      </c>
      <c r="AR84" s="47">
        <v>4866</v>
      </c>
      <c r="AS84" s="47">
        <v>3582</v>
      </c>
      <c r="AT84" s="47">
        <v>5158</v>
      </c>
      <c r="AU84" s="47">
        <v>5839</v>
      </c>
      <c r="AV84" s="47">
        <v>8029</v>
      </c>
      <c r="AW84" s="47">
        <v>4249</v>
      </c>
      <c r="AX84" s="47">
        <v>3930</v>
      </c>
      <c r="AY84" s="47">
        <v>3634</v>
      </c>
      <c r="AZ84" s="47">
        <v>4728</v>
      </c>
      <c r="BA84" s="47">
        <v>1922</v>
      </c>
      <c r="BB84" s="47">
        <v>1108</v>
      </c>
      <c r="BC84" s="47">
        <v>2291</v>
      </c>
      <c r="BD84" s="47">
        <v>2058</v>
      </c>
      <c r="BE84" s="47">
        <v>1058</v>
      </c>
      <c r="BF84" s="47">
        <v>16611</v>
      </c>
      <c r="BG84" s="47">
        <v>4829</v>
      </c>
      <c r="BH84" s="47">
        <v>16529</v>
      </c>
      <c r="BI84" s="47">
        <v>2296</v>
      </c>
      <c r="BJ84" s="48">
        <v>1913</v>
      </c>
      <c r="BK84" s="48">
        <v>3516</v>
      </c>
      <c r="BL84" s="48">
        <v>1414</v>
      </c>
      <c r="BM84" s="48">
        <v>34136</v>
      </c>
      <c r="BN84" s="48">
        <v>12859</v>
      </c>
      <c r="BO84" s="48">
        <v>13996</v>
      </c>
      <c r="BP84" s="48">
        <v>11003</v>
      </c>
      <c r="BQ84" s="48">
        <v>22922</v>
      </c>
      <c r="BR84" s="48">
        <v>8368</v>
      </c>
      <c r="BS84" s="48">
        <v>1128</v>
      </c>
      <c r="BT84" s="48">
        <v>1057</v>
      </c>
      <c r="BU84" s="48">
        <v>13143</v>
      </c>
      <c r="BV84" s="48">
        <v>3732</v>
      </c>
      <c r="BW84" s="48">
        <v>656</v>
      </c>
      <c r="BX84" s="48">
        <v>326</v>
      </c>
      <c r="BY84" s="48">
        <v>247</v>
      </c>
      <c r="BZ84" s="48">
        <v>3554</v>
      </c>
      <c r="CA84" s="48">
        <v>18978</v>
      </c>
      <c r="CB84" s="48">
        <v>6823</v>
      </c>
      <c r="CC84" s="48">
        <v>2094</v>
      </c>
      <c r="CD84" s="48">
        <v>2554</v>
      </c>
      <c r="CE84" s="48">
        <v>4498</v>
      </c>
      <c r="CF84" s="48">
        <v>182</v>
      </c>
      <c r="CG84" s="48">
        <v>1807</v>
      </c>
      <c r="CH84" s="48">
        <v>14730</v>
      </c>
      <c r="CI84" s="48">
        <v>907</v>
      </c>
      <c r="CJ84" s="48">
        <v>399</v>
      </c>
      <c r="CK84" s="48">
        <v>5849</v>
      </c>
      <c r="CL84" s="48">
        <v>187</v>
      </c>
      <c r="CM84" s="48">
        <v>6879</v>
      </c>
      <c r="CN84" s="48">
        <v>4671</v>
      </c>
      <c r="CO84" s="48">
        <v>3666</v>
      </c>
      <c r="CP84" s="48">
        <v>6866</v>
      </c>
      <c r="CQ84" s="48">
        <v>27666</v>
      </c>
      <c r="CR84" s="48">
        <v>567</v>
      </c>
      <c r="CS84" s="48">
        <v>3176</v>
      </c>
      <c r="CT84" s="48">
        <v>2610</v>
      </c>
      <c r="CU84" s="48">
        <v>1764</v>
      </c>
      <c r="CV84" s="48">
        <v>1008</v>
      </c>
      <c r="CW84" s="48">
        <v>5713</v>
      </c>
      <c r="CX84" s="48">
        <v>7276</v>
      </c>
      <c r="CY84" s="48">
        <v>4938</v>
      </c>
      <c r="CZ84" s="48">
        <v>2360</v>
      </c>
      <c r="DA84" s="48">
        <v>30062</v>
      </c>
      <c r="DB84" s="48">
        <v>1131</v>
      </c>
      <c r="DC84" s="48">
        <v>1578</v>
      </c>
      <c r="DD84" s="48">
        <v>1682</v>
      </c>
      <c r="DE84" s="48">
        <v>4722</v>
      </c>
      <c r="DF84" s="49">
        <v>729</v>
      </c>
      <c r="DG84" s="50">
        <v>600430</v>
      </c>
      <c r="DH84" s="51">
        <v>6019</v>
      </c>
      <c r="DI84" s="48">
        <v>195648</v>
      </c>
      <c r="DJ84" s="48">
        <v>142</v>
      </c>
      <c r="DK84" s="48">
        <v>0</v>
      </c>
      <c r="DL84" s="48">
        <v>3531</v>
      </c>
      <c r="DM84" s="48">
        <v>43258</v>
      </c>
      <c r="DN84" s="48">
        <v>2986</v>
      </c>
      <c r="DO84" s="48">
        <v>251584</v>
      </c>
      <c r="DP84" s="48">
        <v>852014</v>
      </c>
      <c r="DQ84" s="48">
        <v>89196</v>
      </c>
      <c r="DR84" s="48">
        <v>89196</v>
      </c>
      <c r="DS84" s="48">
        <v>340780</v>
      </c>
      <c r="DT84" s="48">
        <v>941210</v>
      </c>
      <c r="DU84" s="48">
        <v>0</v>
      </c>
      <c r="DV84" s="48">
        <v>0</v>
      </c>
      <c r="DW84" s="48">
        <v>0</v>
      </c>
      <c r="DX84" s="48">
        <v>0</v>
      </c>
      <c r="DY84" s="49">
        <v>340780</v>
      </c>
      <c r="DZ84" s="50">
        <v>941210</v>
      </c>
      <c r="EC84" s="230">
        <f t="shared" si="1"/>
        <v>6.4017503981314301E-4</v>
      </c>
    </row>
    <row r="85" spans="1:133" x14ac:dyDescent="0.25">
      <c r="A85" s="210">
        <v>81</v>
      </c>
      <c r="B85" s="54" t="s">
        <v>452</v>
      </c>
      <c r="C85" s="45" t="s">
        <v>307</v>
      </c>
      <c r="D85" s="46">
        <v>10600</v>
      </c>
      <c r="E85" s="47">
        <v>19448</v>
      </c>
      <c r="F85" s="47">
        <v>885</v>
      </c>
      <c r="G85" s="47">
        <v>563</v>
      </c>
      <c r="H85" s="47">
        <v>3740</v>
      </c>
      <c r="I85" s="47">
        <v>74</v>
      </c>
      <c r="J85" s="47">
        <v>361</v>
      </c>
      <c r="K85" s="47">
        <v>150086</v>
      </c>
      <c r="L85" s="47">
        <v>15450</v>
      </c>
      <c r="M85" s="47">
        <v>31933</v>
      </c>
      <c r="N85" s="47">
        <v>2014</v>
      </c>
      <c r="O85" s="47">
        <v>2652</v>
      </c>
      <c r="P85" s="47">
        <v>4111</v>
      </c>
      <c r="Q85" s="47">
        <v>5308</v>
      </c>
      <c r="R85" s="47">
        <v>3479</v>
      </c>
      <c r="S85" s="47">
        <v>17861</v>
      </c>
      <c r="T85" s="47">
        <v>12244</v>
      </c>
      <c r="U85" s="47">
        <v>11401</v>
      </c>
      <c r="V85" s="47">
        <v>2095</v>
      </c>
      <c r="W85" s="47">
        <v>6507</v>
      </c>
      <c r="X85" s="47">
        <v>4248</v>
      </c>
      <c r="Y85" s="47">
        <v>8405</v>
      </c>
      <c r="Z85" s="47">
        <v>5919</v>
      </c>
      <c r="AA85" s="47">
        <v>1845</v>
      </c>
      <c r="AB85" s="47">
        <v>8702</v>
      </c>
      <c r="AC85" s="47">
        <v>16274</v>
      </c>
      <c r="AD85" s="47">
        <v>109959</v>
      </c>
      <c r="AE85" s="47">
        <v>3666</v>
      </c>
      <c r="AF85" s="47">
        <v>20948</v>
      </c>
      <c r="AG85" s="47">
        <v>4446</v>
      </c>
      <c r="AH85" s="47">
        <v>1236</v>
      </c>
      <c r="AI85" s="47">
        <v>5016</v>
      </c>
      <c r="AJ85" s="47">
        <v>10622</v>
      </c>
      <c r="AK85" s="47">
        <v>3111</v>
      </c>
      <c r="AL85" s="47">
        <v>8003</v>
      </c>
      <c r="AM85" s="47">
        <v>12327</v>
      </c>
      <c r="AN85" s="47">
        <v>12503</v>
      </c>
      <c r="AO85" s="47">
        <v>6063</v>
      </c>
      <c r="AP85" s="47">
        <v>6015</v>
      </c>
      <c r="AQ85" s="47">
        <v>18770</v>
      </c>
      <c r="AR85" s="47">
        <v>27589</v>
      </c>
      <c r="AS85" s="47">
        <v>7437</v>
      </c>
      <c r="AT85" s="47">
        <v>13830</v>
      </c>
      <c r="AU85" s="47">
        <v>12609</v>
      </c>
      <c r="AV85" s="47">
        <v>16562</v>
      </c>
      <c r="AW85" s="47">
        <v>10580</v>
      </c>
      <c r="AX85" s="47">
        <v>8505</v>
      </c>
      <c r="AY85" s="47">
        <v>8055</v>
      </c>
      <c r="AZ85" s="47">
        <v>13730</v>
      </c>
      <c r="BA85" s="47">
        <v>4204</v>
      </c>
      <c r="BB85" s="47">
        <v>2597</v>
      </c>
      <c r="BC85" s="47">
        <v>7783</v>
      </c>
      <c r="BD85" s="47">
        <v>4285</v>
      </c>
      <c r="BE85" s="47">
        <v>2466</v>
      </c>
      <c r="BF85" s="47">
        <v>22508</v>
      </c>
      <c r="BG85" s="47">
        <v>6475</v>
      </c>
      <c r="BH85" s="47">
        <v>29001</v>
      </c>
      <c r="BI85" s="47">
        <v>4272</v>
      </c>
      <c r="BJ85" s="48">
        <v>3903</v>
      </c>
      <c r="BK85" s="48">
        <v>7289</v>
      </c>
      <c r="BL85" s="48">
        <v>24501</v>
      </c>
      <c r="BM85" s="48">
        <v>37920</v>
      </c>
      <c r="BN85" s="48">
        <v>15091</v>
      </c>
      <c r="BO85" s="48">
        <v>17130</v>
      </c>
      <c r="BP85" s="48">
        <v>13841</v>
      </c>
      <c r="BQ85" s="48">
        <v>197969</v>
      </c>
      <c r="BR85" s="48">
        <v>80898</v>
      </c>
      <c r="BS85" s="48">
        <v>2112</v>
      </c>
      <c r="BT85" s="48">
        <v>2122</v>
      </c>
      <c r="BU85" s="48">
        <v>28589</v>
      </c>
      <c r="BV85" s="48">
        <v>8862</v>
      </c>
      <c r="BW85" s="48">
        <v>2016</v>
      </c>
      <c r="BX85" s="48">
        <v>596</v>
      </c>
      <c r="BY85" s="48">
        <v>262</v>
      </c>
      <c r="BZ85" s="48">
        <v>999</v>
      </c>
      <c r="CA85" s="48">
        <v>4723</v>
      </c>
      <c r="CB85" s="48">
        <v>8749</v>
      </c>
      <c r="CC85" s="48">
        <v>1901</v>
      </c>
      <c r="CD85" s="48">
        <v>2905</v>
      </c>
      <c r="CE85" s="48">
        <v>125</v>
      </c>
      <c r="CF85" s="48">
        <v>358</v>
      </c>
      <c r="CG85" s="48">
        <v>3936</v>
      </c>
      <c r="CH85" s="48">
        <v>214</v>
      </c>
      <c r="CI85" s="48">
        <v>3648</v>
      </c>
      <c r="CJ85" s="48">
        <v>2729</v>
      </c>
      <c r="CK85" s="48">
        <v>15090</v>
      </c>
      <c r="CL85" s="48">
        <v>762</v>
      </c>
      <c r="CM85" s="48">
        <v>13407</v>
      </c>
      <c r="CN85" s="48">
        <v>170312</v>
      </c>
      <c r="CO85" s="48">
        <v>8307</v>
      </c>
      <c r="CP85" s="48">
        <v>14482</v>
      </c>
      <c r="CQ85" s="48">
        <v>27629</v>
      </c>
      <c r="CR85" s="48">
        <v>1122</v>
      </c>
      <c r="CS85" s="48">
        <v>6249</v>
      </c>
      <c r="CT85" s="48">
        <v>4450</v>
      </c>
      <c r="CU85" s="48">
        <v>3268</v>
      </c>
      <c r="CV85" s="48">
        <v>1649</v>
      </c>
      <c r="CW85" s="48">
        <v>2575</v>
      </c>
      <c r="CX85" s="48">
        <v>9936</v>
      </c>
      <c r="CY85" s="48">
        <v>7218</v>
      </c>
      <c r="CZ85" s="48">
        <v>3865</v>
      </c>
      <c r="DA85" s="48">
        <v>56860</v>
      </c>
      <c r="DB85" s="48">
        <v>1670</v>
      </c>
      <c r="DC85" s="48">
        <v>2509</v>
      </c>
      <c r="DD85" s="48">
        <v>2515</v>
      </c>
      <c r="DE85" s="48">
        <v>6063</v>
      </c>
      <c r="DF85" s="49">
        <v>1074</v>
      </c>
      <c r="DG85" s="50">
        <v>1605778</v>
      </c>
      <c r="DH85" s="51">
        <v>9343</v>
      </c>
      <c r="DI85" s="48">
        <v>232480</v>
      </c>
      <c r="DJ85" s="48">
        <v>407</v>
      </c>
      <c r="DK85" s="48">
        <v>0</v>
      </c>
      <c r="DL85" s="48">
        <v>3143</v>
      </c>
      <c r="DM85" s="48">
        <v>49418</v>
      </c>
      <c r="DN85" s="48">
        <v>5733</v>
      </c>
      <c r="DO85" s="48">
        <v>300524</v>
      </c>
      <c r="DP85" s="48">
        <v>1906302</v>
      </c>
      <c r="DQ85" s="48">
        <v>144225</v>
      </c>
      <c r="DR85" s="48">
        <v>144225</v>
      </c>
      <c r="DS85" s="48">
        <v>444749</v>
      </c>
      <c r="DT85" s="48">
        <v>2050527</v>
      </c>
      <c r="DU85" s="48">
        <v>0</v>
      </c>
      <c r="DV85" s="48">
        <v>0</v>
      </c>
      <c r="DW85" s="48">
        <v>0</v>
      </c>
      <c r="DX85" s="48">
        <v>0</v>
      </c>
      <c r="DY85" s="49">
        <v>444749</v>
      </c>
      <c r="DZ85" s="50">
        <v>2050527</v>
      </c>
      <c r="EC85" s="230">
        <f t="shared" si="1"/>
        <v>7.6069212696147919E-4</v>
      </c>
    </row>
    <row r="86" spans="1:133" x14ac:dyDescent="0.25">
      <c r="A86" s="210">
        <v>82</v>
      </c>
      <c r="B86" s="54" t="s">
        <v>453</v>
      </c>
      <c r="C86" s="45" t="s">
        <v>454</v>
      </c>
      <c r="D86" s="46">
        <v>154</v>
      </c>
      <c r="E86" s="47">
        <v>0</v>
      </c>
      <c r="F86" s="47">
        <v>31</v>
      </c>
      <c r="G86" s="47">
        <v>0</v>
      </c>
      <c r="H86" s="47">
        <v>2870</v>
      </c>
      <c r="I86" s="47">
        <v>0</v>
      </c>
      <c r="J86" s="47">
        <v>329</v>
      </c>
      <c r="K86" s="47">
        <v>15144</v>
      </c>
      <c r="L86" s="47">
        <v>6022</v>
      </c>
      <c r="M86" s="47">
        <v>1360</v>
      </c>
      <c r="N86" s="47">
        <v>0</v>
      </c>
      <c r="O86" s="47">
        <v>358</v>
      </c>
      <c r="P86" s="47">
        <v>1978</v>
      </c>
      <c r="Q86" s="47">
        <v>1517</v>
      </c>
      <c r="R86" s="47">
        <v>2376</v>
      </c>
      <c r="S86" s="47">
        <v>13361</v>
      </c>
      <c r="T86" s="47">
        <v>748</v>
      </c>
      <c r="U86" s="47">
        <v>8427</v>
      </c>
      <c r="V86" s="47">
        <v>1356</v>
      </c>
      <c r="W86" s="47">
        <v>3507</v>
      </c>
      <c r="X86" s="47">
        <v>288</v>
      </c>
      <c r="Y86" s="47">
        <v>4401</v>
      </c>
      <c r="Z86" s="47">
        <v>1415</v>
      </c>
      <c r="AA86" s="47">
        <v>611</v>
      </c>
      <c r="AB86" s="47">
        <v>6714</v>
      </c>
      <c r="AC86" s="47">
        <v>12084</v>
      </c>
      <c r="AD86" s="47">
        <v>67</v>
      </c>
      <c r="AE86" s="47">
        <v>296</v>
      </c>
      <c r="AF86" s="47">
        <v>21181</v>
      </c>
      <c r="AG86" s="47">
        <v>3374</v>
      </c>
      <c r="AH86" s="47">
        <v>199</v>
      </c>
      <c r="AI86" s="47">
        <v>11228</v>
      </c>
      <c r="AJ86" s="47">
        <v>593</v>
      </c>
      <c r="AK86" s="47">
        <v>3067</v>
      </c>
      <c r="AL86" s="47">
        <v>1191</v>
      </c>
      <c r="AM86" s="47">
        <v>0</v>
      </c>
      <c r="AN86" s="47">
        <v>51158</v>
      </c>
      <c r="AO86" s="47">
        <v>643</v>
      </c>
      <c r="AP86" s="47">
        <v>747</v>
      </c>
      <c r="AQ86" s="47">
        <v>1534</v>
      </c>
      <c r="AR86" s="47">
        <v>9771</v>
      </c>
      <c r="AS86" s="47">
        <v>274</v>
      </c>
      <c r="AT86" s="47">
        <v>5816</v>
      </c>
      <c r="AU86" s="47">
        <v>8980</v>
      </c>
      <c r="AV86" s="47">
        <v>6955</v>
      </c>
      <c r="AW86" s="47">
        <v>2696</v>
      </c>
      <c r="AX86" s="47">
        <v>3068</v>
      </c>
      <c r="AY86" s="47">
        <v>5166</v>
      </c>
      <c r="AZ86" s="47">
        <v>36052</v>
      </c>
      <c r="BA86" s="47">
        <v>561</v>
      </c>
      <c r="BB86" s="47">
        <v>2395</v>
      </c>
      <c r="BC86" s="47">
        <v>5251</v>
      </c>
      <c r="BD86" s="47">
        <v>1062</v>
      </c>
      <c r="BE86" s="47">
        <v>3522</v>
      </c>
      <c r="BF86" s="47">
        <v>1469</v>
      </c>
      <c r="BG86" s="47">
        <v>3703</v>
      </c>
      <c r="BH86" s="47">
        <v>37184</v>
      </c>
      <c r="BI86" s="47">
        <v>305</v>
      </c>
      <c r="BJ86" s="48">
        <v>1356</v>
      </c>
      <c r="BK86" s="48">
        <v>4584</v>
      </c>
      <c r="BL86" s="48">
        <v>399</v>
      </c>
      <c r="BM86" s="48">
        <v>0</v>
      </c>
      <c r="BN86" s="48">
        <v>0</v>
      </c>
      <c r="BO86" s="48">
        <v>272</v>
      </c>
      <c r="BP86" s="48">
        <v>0</v>
      </c>
      <c r="BQ86" s="48">
        <v>0</v>
      </c>
      <c r="BR86" s="48">
        <v>0</v>
      </c>
      <c r="BS86" s="48">
        <v>0</v>
      </c>
      <c r="BT86" s="48">
        <v>0</v>
      </c>
      <c r="BU86" s="48">
        <v>454613</v>
      </c>
      <c r="BV86" s="48">
        <v>161</v>
      </c>
      <c r="BW86" s="48">
        <v>0</v>
      </c>
      <c r="BX86" s="48">
        <v>0</v>
      </c>
      <c r="BY86" s="48">
        <v>0</v>
      </c>
      <c r="BZ86" s="48">
        <v>329583</v>
      </c>
      <c r="CA86" s="48">
        <v>518740</v>
      </c>
      <c r="CB86" s="48">
        <v>1182903</v>
      </c>
      <c r="CC86" s="48">
        <v>254525</v>
      </c>
      <c r="CD86" s="48">
        <v>791157</v>
      </c>
      <c r="CE86" s="48">
        <v>38894</v>
      </c>
      <c r="CF86" s="48">
        <v>21161</v>
      </c>
      <c r="CG86" s="48">
        <v>146343</v>
      </c>
      <c r="CH86" s="48">
        <v>0</v>
      </c>
      <c r="CI86" s="48">
        <v>0</v>
      </c>
      <c r="CJ86" s="48">
        <v>0</v>
      </c>
      <c r="CK86" s="48">
        <v>0</v>
      </c>
      <c r="CL86" s="48">
        <v>0</v>
      </c>
      <c r="CM86" s="48">
        <v>16008</v>
      </c>
      <c r="CN86" s="48">
        <v>8364</v>
      </c>
      <c r="CO86" s="48">
        <v>13</v>
      </c>
      <c r="CP86" s="48">
        <v>468</v>
      </c>
      <c r="CQ86" s="48">
        <v>0</v>
      </c>
      <c r="CR86" s="48">
        <v>0</v>
      </c>
      <c r="CS86" s="48">
        <v>0</v>
      </c>
      <c r="CT86" s="48">
        <v>0</v>
      </c>
      <c r="CU86" s="48">
        <v>0</v>
      </c>
      <c r="CV86" s="48">
        <v>44238</v>
      </c>
      <c r="CW86" s="48">
        <v>0</v>
      </c>
      <c r="CX86" s="48">
        <v>14</v>
      </c>
      <c r="CY86" s="48">
        <v>2</v>
      </c>
      <c r="CZ86" s="48">
        <v>347106</v>
      </c>
      <c r="DA86" s="48">
        <v>90867</v>
      </c>
      <c r="DB86" s="48">
        <v>0</v>
      </c>
      <c r="DC86" s="48">
        <v>39047</v>
      </c>
      <c r="DD86" s="48">
        <v>0</v>
      </c>
      <c r="DE86" s="48">
        <v>0</v>
      </c>
      <c r="DF86" s="49">
        <v>92811</v>
      </c>
      <c r="DG86" s="50">
        <v>4698188</v>
      </c>
      <c r="DH86" s="51">
        <v>5009</v>
      </c>
      <c r="DI86" s="48">
        <v>2689837</v>
      </c>
      <c r="DJ86" s="48">
        <v>42245</v>
      </c>
      <c r="DK86" s="48">
        <v>7368</v>
      </c>
      <c r="DL86" s="48">
        <v>0</v>
      </c>
      <c r="DM86" s="48">
        <v>0</v>
      </c>
      <c r="DN86" s="48">
        <v>0</v>
      </c>
      <c r="DO86" s="48">
        <v>2744459</v>
      </c>
      <c r="DP86" s="48">
        <v>7442647</v>
      </c>
      <c r="DQ86" s="48">
        <v>833289</v>
      </c>
      <c r="DR86" s="48">
        <v>833289</v>
      </c>
      <c r="DS86" s="48">
        <v>3577748</v>
      </c>
      <c r="DT86" s="48">
        <v>8275936</v>
      </c>
      <c r="DU86" s="48">
        <v>-279516</v>
      </c>
      <c r="DV86" s="48">
        <v>0</v>
      </c>
      <c r="DW86" s="48">
        <v>0</v>
      </c>
      <c r="DX86" s="48">
        <v>-279516</v>
      </c>
      <c r="DY86" s="49">
        <v>3298232</v>
      </c>
      <c r="DZ86" s="50">
        <v>7996420</v>
      </c>
      <c r="EC86" s="230">
        <f t="shared" si="1"/>
        <v>8.8013499170237625E-3</v>
      </c>
    </row>
    <row r="87" spans="1:133" x14ac:dyDescent="0.25">
      <c r="A87" s="210">
        <v>83</v>
      </c>
      <c r="B87" s="54" t="s">
        <v>455</v>
      </c>
      <c r="C87" s="45" t="s">
        <v>456</v>
      </c>
      <c r="D87" s="46">
        <v>714</v>
      </c>
      <c r="E87" s="47">
        <v>517</v>
      </c>
      <c r="F87" s="47">
        <v>438</v>
      </c>
      <c r="G87" s="47">
        <v>72</v>
      </c>
      <c r="H87" s="47">
        <v>347</v>
      </c>
      <c r="I87" s="47">
        <v>346</v>
      </c>
      <c r="J87" s="47">
        <v>433</v>
      </c>
      <c r="K87" s="47">
        <v>2775</v>
      </c>
      <c r="L87" s="47">
        <v>683</v>
      </c>
      <c r="M87" s="47">
        <v>53</v>
      </c>
      <c r="N87" s="47">
        <v>91</v>
      </c>
      <c r="O87" s="47">
        <v>289</v>
      </c>
      <c r="P87" s="47">
        <v>377</v>
      </c>
      <c r="Q87" s="47">
        <v>230</v>
      </c>
      <c r="R87" s="47">
        <v>271</v>
      </c>
      <c r="S87" s="47">
        <v>517</v>
      </c>
      <c r="T87" s="47">
        <v>775</v>
      </c>
      <c r="U87" s="47">
        <v>1174</v>
      </c>
      <c r="V87" s="47">
        <v>36</v>
      </c>
      <c r="W87" s="47">
        <v>205</v>
      </c>
      <c r="X87" s="47">
        <v>102</v>
      </c>
      <c r="Y87" s="47">
        <v>526</v>
      </c>
      <c r="Z87" s="47">
        <v>276</v>
      </c>
      <c r="AA87" s="47">
        <v>33</v>
      </c>
      <c r="AB87" s="47">
        <v>6621</v>
      </c>
      <c r="AC87" s="47">
        <v>1022</v>
      </c>
      <c r="AD87" s="47">
        <v>312</v>
      </c>
      <c r="AE87" s="47">
        <v>151</v>
      </c>
      <c r="AF87" s="47">
        <v>1883</v>
      </c>
      <c r="AG87" s="47">
        <v>327</v>
      </c>
      <c r="AH87" s="47">
        <v>46</v>
      </c>
      <c r="AI87" s="47">
        <v>204</v>
      </c>
      <c r="AJ87" s="47">
        <v>390</v>
      </c>
      <c r="AK87" s="47">
        <v>88</v>
      </c>
      <c r="AL87" s="47">
        <v>331</v>
      </c>
      <c r="AM87" s="47">
        <v>352</v>
      </c>
      <c r="AN87" s="47">
        <v>1019</v>
      </c>
      <c r="AO87" s="47">
        <v>142</v>
      </c>
      <c r="AP87" s="47">
        <v>174</v>
      </c>
      <c r="AQ87" s="47">
        <v>134</v>
      </c>
      <c r="AR87" s="47">
        <v>360</v>
      </c>
      <c r="AS87" s="47">
        <v>681</v>
      </c>
      <c r="AT87" s="47">
        <v>1048</v>
      </c>
      <c r="AU87" s="47">
        <v>1615</v>
      </c>
      <c r="AV87" s="47">
        <v>2357</v>
      </c>
      <c r="AW87" s="47">
        <v>1800</v>
      </c>
      <c r="AX87" s="47">
        <v>272</v>
      </c>
      <c r="AY87" s="47">
        <v>492</v>
      </c>
      <c r="AZ87" s="47">
        <v>990</v>
      </c>
      <c r="BA87" s="47">
        <v>291</v>
      </c>
      <c r="BB87" s="47">
        <v>790</v>
      </c>
      <c r="BC87" s="47">
        <v>351</v>
      </c>
      <c r="BD87" s="47">
        <v>456</v>
      </c>
      <c r="BE87" s="47">
        <v>112</v>
      </c>
      <c r="BF87" s="47">
        <v>244</v>
      </c>
      <c r="BG87" s="47">
        <v>186</v>
      </c>
      <c r="BH87" s="47">
        <v>1685</v>
      </c>
      <c r="BI87" s="47">
        <v>182</v>
      </c>
      <c r="BJ87" s="48">
        <v>1318</v>
      </c>
      <c r="BK87" s="48">
        <v>645</v>
      </c>
      <c r="BL87" s="48">
        <v>802</v>
      </c>
      <c r="BM87" s="48">
        <v>7118</v>
      </c>
      <c r="BN87" s="48">
        <v>9439</v>
      </c>
      <c r="BO87" s="48">
        <v>6107</v>
      </c>
      <c r="BP87" s="48">
        <v>3876</v>
      </c>
      <c r="BQ87" s="48">
        <v>18422</v>
      </c>
      <c r="BR87" s="48">
        <v>9959</v>
      </c>
      <c r="BS87" s="48">
        <v>4662</v>
      </c>
      <c r="BT87" s="48">
        <v>4181</v>
      </c>
      <c r="BU87" s="48">
        <v>122692</v>
      </c>
      <c r="BV87" s="48">
        <v>247084</v>
      </c>
      <c r="BW87" s="48">
        <v>6251</v>
      </c>
      <c r="BX87" s="48">
        <v>10720</v>
      </c>
      <c r="BY87" s="48">
        <v>0</v>
      </c>
      <c r="BZ87" s="48">
        <v>4173</v>
      </c>
      <c r="CA87" s="48">
        <v>2362</v>
      </c>
      <c r="CB87" s="48">
        <v>0</v>
      </c>
      <c r="CC87" s="48">
        <v>5703</v>
      </c>
      <c r="CD87" s="48">
        <v>1671</v>
      </c>
      <c r="CE87" s="48">
        <v>1438</v>
      </c>
      <c r="CF87" s="48">
        <v>2017</v>
      </c>
      <c r="CG87" s="48">
        <v>10344</v>
      </c>
      <c r="CH87" s="48">
        <v>25063</v>
      </c>
      <c r="CI87" s="48">
        <v>124718</v>
      </c>
      <c r="CJ87" s="48">
        <v>9609</v>
      </c>
      <c r="CK87" s="48">
        <v>17398</v>
      </c>
      <c r="CL87" s="48">
        <v>6731</v>
      </c>
      <c r="CM87" s="48">
        <v>18000</v>
      </c>
      <c r="CN87" s="48">
        <v>168121</v>
      </c>
      <c r="CO87" s="48">
        <v>23420</v>
      </c>
      <c r="CP87" s="48">
        <v>99151</v>
      </c>
      <c r="CQ87" s="48">
        <v>14961</v>
      </c>
      <c r="CR87" s="48">
        <v>7024</v>
      </c>
      <c r="CS87" s="48">
        <v>39066</v>
      </c>
      <c r="CT87" s="48">
        <v>12117</v>
      </c>
      <c r="CU87" s="48">
        <v>23875</v>
      </c>
      <c r="CV87" s="48">
        <v>4562</v>
      </c>
      <c r="CW87" s="48">
        <v>1426</v>
      </c>
      <c r="CX87" s="48">
        <v>9276</v>
      </c>
      <c r="CY87" s="48">
        <v>43615</v>
      </c>
      <c r="CZ87" s="48">
        <v>6063</v>
      </c>
      <c r="DA87" s="48">
        <v>28345</v>
      </c>
      <c r="DB87" s="48">
        <v>5772</v>
      </c>
      <c r="DC87" s="48">
        <v>6652</v>
      </c>
      <c r="DD87" s="48">
        <v>17365</v>
      </c>
      <c r="DE87" s="48">
        <v>0</v>
      </c>
      <c r="DF87" s="49">
        <v>2858</v>
      </c>
      <c r="DG87" s="50">
        <v>1234560</v>
      </c>
      <c r="DH87" s="51">
        <v>11884</v>
      </c>
      <c r="DI87" s="48">
        <v>177745</v>
      </c>
      <c r="DJ87" s="48">
        <v>0</v>
      </c>
      <c r="DK87" s="48">
        <v>0</v>
      </c>
      <c r="DL87" s="48">
        <v>0</v>
      </c>
      <c r="DM87" s="48">
        <v>0</v>
      </c>
      <c r="DN87" s="48">
        <v>0</v>
      </c>
      <c r="DO87" s="48">
        <v>189629</v>
      </c>
      <c r="DP87" s="48">
        <v>1424189</v>
      </c>
      <c r="DQ87" s="48">
        <v>46413</v>
      </c>
      <c r="DR87" s="48">
        <v>46413</v>
      </c>
      <c r="DS87" s="48">
        <v>236042</v>
      </c>
      <c r="DT87" s="48">
        <v>1470602</v>
      </c>
      <c r="DU87" s="48">
        <v>-40116</v>
      </c>
      <c r="DV87" s="48">
        <v>0</v>
      </c>
      <c r="DW87" s="48">
        <v>0</v>
      </c>
      <c r="DX87" s="48">
        <v>-40116</v>
      </c>
      <c r="DY87" s="49">
        <v>195926</v>
      </c>
      <c r="DZ87" s="50">
        <v>1430486</v>
      </c>
      <c r="EC87" s="230">
        <f t="shared" si="1"/>
        <v>5.8159507100295999E-4</v>
      </c>
    </row>
    <row r="88" spans="1:133" x14ac:dyDescent="0.25">
      <c r="A88" s="210">
        <v>84</v>
      </c>
      <c r="B88" s="54" t="s">
        <v>457</v>
      </c>
      <c r="C88" s="45" t="s">
        <v>458</v>
      </c>
      <c r="D88" s="46">
        <v>1481</v>
      </c>
      <c r="E88" s="47">
        <v>763</v>
      </c>
      <c r="F88" s="47">
        <v>2264</v>
      </c>
      <c r="G88" s="47">
        <v>383</v>
      </c>
      <c r="H88" s="47">
        <v>4106</v>
      </c>
      <c r="I88" s="47">
        <v>2323</v>
      </c>
      <c r="J88" s="47">
        <v>1406</v>
      </c>
      <c r="K88" s="47">
        <v>17170</v>
      </c>
      <c r="L88" s="47">
        <v>1910</v>
      </c>
      <c r="M88" s="47">
        <v>337</v>
      </c>
      <c r="N88" s="47">
        <v>306</v>
      </c>
      <c r="O88" s="47">
        <v>1647</v>
      </c>
      <c r="P88" s="47">
        <v>2246</v>
      </c>
      <c r="Q88" s="47">
        <v>1410</v>
      </c>
      <c r="R88" s="47">
        <v>1616</v>
      </c>
      <c r="S88" s="47">
        <v>2084</v>
      </c>
      <c r="T88" s="47">
        <v>3281</v>
      </c>
      <c r="U88" s="47">
        <v>7448</v>
      </c>
      <c r="V88" s="47">
        <v>150</v>
      </c>
      <c r="W88" s="47">
        <v>730</v>
      </c>
      <c r="X88" s="47">
        <v>253</v>
      </c>
      <c r="Y88" s="47">
        <v>1627</v>
      </c>
      <c r="Z88" s="47">
        <v>828</v>
      </c>
      <c r="AA88" s="47">
        <v>114</v>
      </c>
      <c r="AB88" s="47">
        <v>97862</v>
      </c>
      <c r="AC88" s="47">
        <v>6416</v>
      </c>
      <c r="AD88" s="47">
        <v>1031</v>
      </c>
      <c r="AE88" s="47">
        <v>730</v>
      </c>
      <c r="AF88" s="47">
        <v>6748</v>
      </c>
      <c r="AG88" s="47">
        <v>2513</v>
      </c>
      <c r="AH88" s="47">
        <v>277</v>
      </c>
      <c r="AI88" s="47">
        <v>898</v>
      </c>
      <c r="AJ88" s="47">
        <v>1616</v>
      </c>
      <c r="AK88" s="47">
        <v>756</v>
      </c>
      <c r="AL88" s="47">
        <v>1489</v>
      </c>
      <c r="AM88" s="47">
        <v>1524</v>
      </c>
      <c r="AN88" s="47">
        <v>3100</v>
      </c>
      <c r="AO88" s="47">
        <v>695</v>
      </c>
      <c r="AP88" s="47">
        <v>905</v>
      </c>
      <c r="AQ88" s="47">
        <v>340</v>
      </c>
      <c r="AR88" s="47">
        <v>2081</v>
      </c>
      <c r="AS88" s="47">
        <v>2787</v>
      </c>
      <c r="AT88" s="47">
        <v>5535</v>
      </c>
      <c r="AU88" s="47">
        <v>10671</v>
      </c>
      <c r="AV88" s="47">
        <v>16161</v>
      </c>
      <c r="AW88" s="47">
        <v>6976</v>
      </c>
      <c r="AX88" s="47">
        <v>1924</v>
      </c>
      <c r="AY88" s="47">
        <v>3579</v>
      </c>
      <c r="AZ88" s="47">
        <v>5669</v>
      </c>
      <c r="BA88" s="47">
        <v>1918</v>
      </c>
      <c r="BB88" s="47">
        <v>4765</v>
      </c>
      <c r="BC88" s="47">
        <v>2104</v>
      </c>
      <c r="BD88" s="47">
        <v>3051</v>
      </c>
      <c r="BE88" s="47">
        <v>740</v>
      </c>
      <c r="BF88" s="47">
        <v>2552</v>
      </c>
      <c r="BG88" s="47">
        <v>1013</v>
      </c>
      <c r="BH88" s="47">
        <v>11225</v>
      </c>
      <c r="BI88" s="47">
        <v>1325</v>
      </c>
      <c r="BJ88" s="48">
        <v>1895</v>
      </c>
      <c r="BK88" s="48">
        <v>3914</v>
      </c>
      <c r="BL88" s="48">
        <v>234</v>
      </c>
      <c r="BM88" s="48">
        <v>15063</v>
      </c>
      <c r="BN88" s="48">
        <v>161989</v>
      </c>
      <c r="BO88" s="48">
        <v>54057</v>
      </c>
      <c r="BP88" s="48">
        <v>33696</v>
      </c>
      <c r="BQ88" s="48">
        <v>6403</v>
      </c>
      <c r="BR88" s="48">
        <v>3202</v>
      </c>
      <c r="BS88" s="48">
        <v>7821</v>
      </c>
      <c r="BT88" s="48">
        <v>16768</v>
      </c>
      <c r="BU88" s="48">
        <v>1183273</v>
      </c>
      <c r="BV88" s="48">
        <v>425133</v>
      </c>
      <c r="BW88" s="48">
        <v>69174</v>
      </c>
      <c r="BX88" s="48">
        <v>63323</v>
      </c>
      <c r="BY88" s="48">
        <v>0</v>
      </c>
      <c r="BZ88" s="48">
        <v>19978</v>
      </c>
      <c r="CA88" s="48">
        <v>40016</v>
      </c>
      <c r="CB88" s="48">
        <v>0</v>
      </c>
      <c r="CC88" s="48">
        <v>42324</v>
      </c>
      <c r="CD88" s="48">
        <v>6414</v>
      </c>
      <c r="CE88" s="48">
        <v>2899</v>
      </c>
      <c r="CF88" s="48">
        <v>2702</v>
      </c>
      <c r="CG88" s="48">
        <v>15396</v>
      </c>
      <c r="CH88" s="48">
        <v>4473</v>
      </c>
      <c r="CI88" s="48">
        <v>2846709</v>
      </c>
      <c r="CJ88" s="48">
        <v>239615</v>
      </c>
      <c r="CK88" s="48">
        <v>69830</v>
      </c>
      <c r="CL88" s="48">
        <v>118562</v>
      </c>
      <c r="CM88" s="48">
        <v>100111</v>
      </c>
      <c r="CN88" s="48">
        <v>299604</v>
      </c>
      <c r="CO88" s="48">
        <v>14118</v>
      </c>
      <c r="CP88" s="48">
        <v>260515</v>
      </c>
      <c r="CQ88" s="48">
        <v>79783</v>
      </c>
      <c r="CR88" s="48">
        <v>8365</v>
      </c>
      <c r="CS88" s="48">
        <v>79065</v>
      </c>
      <c r="CT88" s="48">
        <v>20250</v>
      </c>
      <c r="CU88" s="48">
        <v>58626</v>
      </c>
      <c r="CV88" s="48">
        <v>10259</v>
      </c>
      <c r="CW88" s="48">
        <v>44421</v>
      </c>
      <c r="CX88" s="48">
        <v>27721</v>
      </c>
      <c r="CY88" s="48">
        <v>145861</v>
      </c>
      <c r="CZ88" s="48">
        <v>28917</v>
      </c>
      <c r="DA88" s="48">
        <v>170873</v>
      </c>
      <c r="DB88" s="48">
        <v>31566</v>
      </c>
      <c r="DC88" s="48">
        <v>21388</v>
      </c>
      <c r="DD88" s="48">
        <v>25487</v>
      </c>
      <c r="DE88" s="48">
        <v>0</v>
      </c>
      <c r="DF88" s="49">
        <v>231788</v>
      </c>
      <c r="DG88" s="50">
        <v>7380440</v>
      </c>
      <c r="DH88" s="51">
        <v>95682</v>
      </c>
      <c r="DI88" s="48">
        <v>8958025</v>
      </c>
      <c r="DJ88" s="48">
        <v>0</v>
      </c>
      <c r="DK88" s="48">
        <v>0</v>
      </c>
      <c r="DL88" s="48">
        <v>0</v>
      </c>
      <c r="DM88" s="48">
        <v>0</v>
      </c>
      <c r="DN88" s="48">
        <v>0</v>
      </c>
      <c r="DO88" s="48">
        <v>9053707</v>
      </c>
      <c r="DP88" s="48">
        <v>16434147</v>
      </c>
      <c r="DQ88" s="48">
        <v>103000</v>
      </c>
      <c r="DR88" s="48">
        <v>103000</v>
      </c>
      <c r="DS88" s="48">
        <v>9156707</v>
      </c>
      <c r="DT88" s="48">
        <v>16537147</v>
      </c>
      <c r="DU88" s="48">
        <v>-183604</v>
      </c>
      <c r="DV88" s="48">
        <v>0</v>
      </c>
      <c r="DW88" s="48">
        <v>0</v>
      </c>
      <c r="DX88" s="48">
        <v>-183604</v>
      </c>
      <c r="DY88" s="49">
        <v>8973103</v>
      </c>
      <c r="DZ88" s="50">
        <v>16353543</v>
      </c>
      <c r="EC88" s="230">
        <f t="shared" si="1"/>
        <v>2.9311334698142226E-2</v>
      </c>
    </row>
    <row r="89" spans="1:133" x14ac:dyDescent="0.25">
      <c r="A89" s="210">
        <v>85</v>
      </c>
      <c r="B89" s="54" t="s">
        <v>459</v>
      </c>
      <c r="C89" s="45" t="s">
        <v>308</v>
      </c>
      <c r="D89" s="46">
        <v>772</v>
      </c>
      <c r="E89" s="47">
        <v>147</v>
      </c>
      <c r="F89" s="47">
        <v>107</v>
      </c>
      <c r="G89" s="47">
        <v>24</v>
      </c>
      <c r="H89" s="47">
        <v>5</v>
      </c>
      <c r="I89" s="47">
        <v>19</v>
      </c>
      <c r="J89" s="47">
        <v>37</v>
      </c>
      <c r="K89" s="47">
        <v>513</v>
      </c>
      <c r="L89" s="47">
        <v>80</v>
      </c>
      <c r="M89" s="47">
        <v>8</v>
      </c>
      <c r="N89" s="47">
        <v>137</v>
      </c>
      <c r="O89" s="47">
        <v>29</v>
      </c>
      <c r="P89" s="47">
        <v>53</v>
      </c>
      <c r="Q89" s="47">
        <v>18</v>
      </c>
      <c r="R89" s="47">
        <v>41</v>
      </c>
      <c r="S89" s="47">
        <v>24</v>
      </c>
      <c r="T89" s="47">
        <v>89</v>
      </c>
      <c r="U89" s="47">
        <v>143</v>
      </c>
      <c r="V89" s="47">
        <v>7</v>
      </c>
      <c r="W89" s="47">
        <v>16</v>
      </c>
      <c r="X89" s="47">
        <v>33</v>
      </c>
      <c r="Y89" s="47">
        <v>14</v>
      </c>
      <c r="Z89" s="47">
        <v>17</v>
      </c>
      <c r="AA89" s="47">
        <v>9</v>
      </c>
      <c r="AB89" s="47">
        <v>33</v>
      </c>
      <c r="AC89" s="47">
        <v>39</v>
      </c>
      <c r="AD89" s="47">
        <v>324</v>
      </c>
      <c r="AE89" s="47">
        <v>15</v>
      </c>
      <c r="AF89" s="47">
        <v>4</v>
      </c>
      <c r="AG89" s="47">
        <v>43</v>
      </c>
      <c r="AH89" s="47">
        <v>3</v>
      </c>
      <c r="AI89" s="47">
        <v>7</v>
      </c>
      <c r="AJ89" s="47">
        <v>50</v>
      </c>
      <c r="AK89" s="47">
        <v>11</v>
      </c>
      <c r="AL89" s="47">
        <v>16</v>
      </c>
      <c r="AM89" s="47">
        <v>134</v>
      </c>
      <c r="AN89" s="47">
        <v>61</v>
      </c>
      <c r="AO89" s="47">
        <v>12</v>
      </c>
      <c r="AP89" s="47">
        <v>38</v>
      </c>
      <c r="AQ89" s="47">
        <v>66</v>
      </c>
      <c r="AR89" s="47">
        <v>110</v>
      </c>
      <c r="AS89" s="47">
        <v>112</v>
      </c>
      <c r="AT89" s="47">
        <v>7</v>
      </c>
      <c r="AU89" s="47">
        <v>158</v>
      </c>
      <c r="AV89" s="47">
        <v>210</v>
      </c>
      <c r="AW89" s="47">
        <v>60</v>
      </c>
      <c r="AX89" s="47">
        <v>101</v>
      </c>
      <c r="AY89" s="47">
        <v>19</v>
      </c>
      <c r="AZ89" s="47">
        <v>194</v>
      </c>
      <c r="BA89" s="47">
        <v>71</v>
      </c>
      <c r="BB89" s="47">
        <v>3</v>
      </c>
      <c r="BC89" s="47">
        <v>53</v>
      </c>
      <c r="BD89" s="47">
        <v>32</v>
      </c>
      <c r="BE89" s="47">
        <v>60</v>
      </c>
      <c r="BF89" s="47">
        <v>191</v>
      </c>
      <c r="BG89" s="47">
        <v>61</v>
      </c>
      <c r="BH89" s="47">
        <v>24</v>
      </c>
      <c r="BI89" s="47">
        <v>64</v>
      </c>
      <c r="BJ89" s="48">
        <v>48</v>
      </c>
      <c r="BK89" s="48">
        <v>45</v>
      </c>
      <c r="BL89" s="48">
        <v>48</v>
      </c>
      <c r="BM89" s="48">
        <v>2598</v>
      </c>
      <c r="BN89" s="48">
        <v>928</v>
      </c>
      <c r="BO89" s="48">
        <v>720</v>
      </c>
      <c r="BP89" s="48">
        <v>689</v>
      </c>
      <c r="BQ89" s="48">
        <v>55</v>
      </c>
      <c r="BR89" s="48">
        <v>18</v>
      </c>
      <c r="BS89" s="48">
        <v>47</v>
      </c>
      <c r="BT89" s="48">
        <v>1018</v>
      </c>
      <c r="BU89" s="48">
        <v>29278</v>
      </c>
      <c r="BV89" s="48">
        <v>10583</v>
      </c>
      <c r="BW89" s="48">
        <v>2042</v>
      </c>
      <c r="BX89" s="48">
        <v>1212</v>
      </c>
      <c r="BY89" s="48">
        <v>0</v>
      </c>
      <c r="BZ89" s="48">
        <v>1476</v>
      </c>
      <c r="CA89" s="48">
        <v>429</v>
      </c>
      <c r="CB89" s="48">
        <v>0</v>
      </c>
      <c r="CC89" s="48">
        <v>464</v>
      </c>
      <c r="CD89" s="48">
        <v>85</v>
      </c>
      <c r="CE89" s="48">
        <v>24</v>
      </c>
      <c r="CF89" s="48">
        <v>27</v>
      </c>
      <c r="CG89" s="48">
        <v>3919</v>
      </c>
      <c r="CH89" s="48">
        <v>117</v>
      </c>
      <c r="CI89" s="48">
        <v>1217</v>
      </c>
      <c r="CJ89" s="48">
        <v>230597</v>
      </c>
      <c r="CK89" s="48">
        <v>379</v>
      </c>
      <c r="CL89" s="48">
        <v>656199</v>
      </c>
      <c r="CM89" s="48">
        <v>9729</v>
      </c>
      <c r="CN89" s="48">
        <v>284</v>
      </c>
      <c r="CO89" s="48">
        <v>2291</v>
      </c>
      <c r="CP89" s="48">
        <v>777</v>
      </c>
      <c r="CQ89" s="48">
        <v>4397</v>
      </c>
      <c r="CR89" s="48">
        <v>244</v>
      </c>
      <c r="CS89" s="48">
        <v>1834</v>
      </c>
      <c r="CT89" s="48">
        <v>1883</v>
      </c>
      <c r="CU89" s="48">
        <v>1623</v>
      </c>
      <c r="CV89" s="48">
        <v>1451</v>
      </c>
      <c r="CW89" s="48">
        <v>2186477</v>
      </c>
      <c r="CX89" s="48">
        <v>1538</v>
      </c>
      <c r="CY89" s="48">
        <v>2287</v>
      </c>
      <c r="CZ89" s="48">
        <v>7218</v>
      </c>
      <c r="DA89" s="48">
        <v>166551</v>
      </c>
      <c r="DB89" s="48">
        <v>39376</v>
      </c>
      <c r="DC89" s="48">
        <v>12246</v>
      </c>
      <c r="DD89" s="48">
        <v>697</v>
      </c>
      <c r="DE89" s="48">
        <v>0</v>
      </c>
      <c r="DF89" s="49">
        <v>2779</v>
      </c>
      <c r="DG89" s="50">
        <v>3392672</v>
      </c>
      <c r="DH89" s="51">
        <v>7570</v>
      </c>
      <c r="DI89" s="48">
        <v>1324146</v>
      </c>
      <c r="DJ89" s="48">
        <v>0</v>
      </c>
      <c r="DK89" s="48">
        <v>0</v>
      </c>
      <c r="DL89" s="48">
        <v>0</v>
      </c>
      <c r="DM89" s="48">
        <v>0</v>
      </c>
      <c r="DN89" s="48">
        <v>0</v>
      </c>
      <c r="DO89" s="48">
        <v>1331716</v>
      </c>
      <c r="DP89" s="48">
        <v>4724388</v>
      </c>
      <c r="DQ89" s="48">
        <v>51</v>
      </c>
      <c r="DR89" s="48">
        <v>51</v>
      </c>
      <c r="DS89" s="48">
        <v>1331767</v>
      </c>
      <c r="DT89" s="48">
        <v>4724439</v>
      </c>
      <c r="DU89" s="48">
        <v>0</v>
      </c>
      <c r="DV89" s="48">
        <v>0</v>
      </c>
      <c r="DW89" s="48">
        <v>0</v>
      </c>
      <c r="DX89" s="48">
        <v>0</v>
      </c>
      <c r="DY89" s="49">
        <v>1331767</v>
      </c>
      <c r="DZ89" s="50">
        <v>4724439</v>
      </c>
      <c r="EC89" s="230">
        <f t="shared" si="1"/>
        <v>4.3327057688727416E-3</v>
      </c>
    </row>
    <row r="90" spans="1:133" x14ac:dyDescent="0.25">
      <c r="A90" s="210">
        <v>86</v>
      </c>
      <c r="B90" s="54" t="s">
        <v>460</v>
      </c>
      <c r="C90" s="45" t="s">
        <v>461</v>
      </c>
      <c r="D90" s="46">
        <v>13561</v>
      </c>
      <c r="E90" s="47">
        <v>9511</v>
      </c>
      <c r="F90" s="47">
        <v>3424</v>
      </c>
      <c r="G90" s="47">
        <v>65</v>
      </c>
      <c r="H90" s="47">
        <v>2166</v>
      </c>
      <c r="I90" s="47">
        <v>593</v>
      </c>
      <c r="J90" s="47">
        <v>1085</v>
      </c>
      <c r="K90" s="47">
        <v>59149</v>
      </c>
      <c r="L90" s="47">
        <v>29455</v>
      </c>
      <c r="M90" s="47">
        <v>3807</v>
      </c>
      <c r="N90" s="47">
        <v>3365</v>
      </c>
      <c r="O90" s="47">
        <v>2143</v>
      </c>
      <c r="P90" s="47">
        <v>4658</v>
      </c>
      <c r="Q90" s="47">
        <v>4894</v>
      </c>
      <c r="R90" s="47">
        <v>9637</v>
      </c>
      <c r="S90" s="47">
        <v>16055</v>
      </c>
      <c r="T90" s="47">
        <v>9396</v>
      </c>
      <c r="U90" s="47">
        <v>18325</v>
      </c>
      <c r="V90" s="47">
        <v>2525</v>
      </c>
      <c r="W90" s="47">
        <v>6658</v>
      </c>
      <c r="X90" s="47">
        <v>2946</v>
      </c>
      <c r="Y90" s="47">
        <v>19526</v>
      </c>
      <c r="Z90" s="47">
        <v>9623</v>
      </c>
      <c r="AA90" s="47">
        <v>1123</v>
      </c>
      <c r="AB90" s="47">
        <v>102192</v>
      </c>
      <c r="AC90" s="47">
        <v>31984</v>
      </c>
      <c r="AD90" s="47">
        <v>5225</v>
      </c>
      <c r="AE90" s="47">
        <v>811</v>
      </c>
      <c r="AF90" s="47">
        <v>40072</v>
      </c>
      <c r="AG90" s="47">
        <v>19036</v>
      </c>
      <c r="AH90" s="47">
        <v>527</v>
      </c>
      <c r="AI90" s="47">
        <v>4900</v>
      </c>
      <c r="AJ90" s="47">
        <v>7609</v>
      </c>
      <c r="AK90" s="47">
        <v>5734</v>
      </c>
      <c r="AL90" s="47">
        <v>9674</v>
      </c>
      <c r="AM90" s="47">
        <v>13959</v>
      </c>
      <c r="AN90" s="47">
        <v>18767</v>
      </c>
      <c r="AO90" s="47">
        <v>7083</v>
      </c>
      <c r="AP90" s="47">
        <v>7979</v>
      </c>
      <c r="AQ90" s="47">
        <v>6573</v>
      </c>
      <c r="AR90" s="47">
        <v>14212</v>
      </c>
      <c r="AS90" s="47">
        <v>15350</v>
      </c>
      <c r="AT90" s="47">
        <v>22885</v>
      </c>
      <c r="AU90" s="47">
        <v>46023</v>
      </c>
      <c r="AV90" s="47">
        <v>137099</v>
      </c>
      <c r="AW90" s="47">
        <v>30894</v>
      </c>
      <c r="AX90" s="47">
        <v>31786</v>
      </c>
      <c r="AY90" s="47">
        <v>51552</v>
      </c>
      <c r="AZ90" s="47">
        <v>104355</v>
      </c>
      <c r="BA90" s="47">
        <v>5138</v>
      </c>
      <c r="BB90" s="47">
        <v>29586</v>
      </c>
      <c r="BC90" s="47">
        <v>17316</v>
      </c>
      <c r="BD90" s="47">
        <v>24173</v>
      </c>
      <c r="BE90" s="47">
        <v>54693</v>
      </c>
      <c r="BF90" s="47">
        <v>28375</v>
      </c>
      <c r="BG90" s="47">
        <v>4735</v>
      </c>
      <c r="BH90" s="47">
        <v>51218</v>
      </c>
      <c r="BI90" s="47">
        <v>6327</v>
      </c>
      <c r="BJ90" s="48">
        <v>9681</v>
      </c>
      <c r="BK90" s="48">
        <v>15660</v>
      </c>
      <c r="BL90" s="48">
        <v>61</v>
      </c>
      <c r="BM90" s="48">
        <v>52354</v>
      </c>
      <c r="BN90" s="48">
        <v>22093</v>
      </c>
      <c r="BO90" s="48">
        <v>35105</v>
      </c>
      <c r="BP90" s="48">
        <v>35391</v>
      </c>
      <c r="BQ90" s="48">
        <v>221141</v>
      </c>
      <c r="BR90" s="48">
        <v>35091</v>
      </c>
      <c r="BS90" s="48">
        <v>162253</v>
      </c>
      <c r="BT90" s="48">
        <v>18953</v>
      </c>
      <c r="BU90" s="48">
        <v>1638872</v>
      </c>
      <c r="BV90" s="48">
        <v>1367548</v>
      </c>
      <c r="BW90" s="48">
        <v>55897</v>
      </c>
      <c r="BX90" s="48">
        <v>36785</v>
      </c>
      <c r="BY90" s="48">
        <v>0</v>
      </c>
      <c r="BZ90" s="48">
        <v>5339</v>
      </c>
      <c r="CA90" s="48">
        <v>60829</v>
      </c>
      <c r="CB90" s="48">
        <v>0</v>
      </c>
      <c r="CC90" s="48">
        <v>16525</v>
      </c>
      <c r="CD90" s="48">
        <v>17486</v>
      </c>
      <c r="CE90" s="48">
        <v>3920</v>
      </c>
      <c r="CF90" s="48">
        <v>19239</v>
      </c>
      <c r="CG90" s="48">
        <v>146651</v>
      </c>
      <c r="CH90" s="48">
        <v>4581</v>
      </c>
      <c r="CI90" s="48">
        <v>465424</v>
      </c>
      <c r="CJ90" s="48">
        <v>32221</v>
      </c>
      <c r="CK90" s="48">
        <v>488306</v>
      </c>
      <c r="CL90" s="48">
        <v>243740</v>
      </c>
      <c r="CM90" s="48">
        <v>170411</v>
      </c>
      <c r="CN90" s="48">
        <v>633145</v>
      </c>
      <c r="CO90" s="48">
        <v>69291</v>
      </c>
      <c r="CP90" s="48">
        <v>561079</v>
      </c>
      <c r="CQ90" s="48">
        <v>278086</v>
      </c>
      <c r="CR90" s="48">
        <v>33444</v>
      </c>
      <c r="CS90" s="48">
        <v>91574</v>
      </c>
      <c r="CT90" s="48">
        <v>9717</v>
      </c>
      <c r="CU90" s="48">
        <v>141253</v>
      </c>
      <c r="CV90" s="48">
        <v>106615</v>
      </c>
      <c r="CW90" s="48">
        <v>55340</v>
      </c>
      <c r="CX90" s="48">
        <v>23431</v>
      </c>
      <c r="CY90" s="48">
        <v>676657</v>
      </c>
      <c r="CZ90" s="48">
        <v>68306</v>
      </c>
      <c r="DA90" s="48">
        <v>50687</v>
      </c>
      <c r="DB90" s="48">
        <v>1447</v>
      </c>
      <c r="DC90" s="48">
        <v>107179</v>
      </c>
      <c r="DD90" s="48">
        <v>49684</v>
      </c>
      <c r="DE90" s="48">
        <v>0</v>
      </c>
      <c r="DF90" s="49">
        <v>19097</v>
      </c>
      <c r="DG90" s="50">
        <v>9549121</v>
      </c>
      <c r="DH90" s="51">
        <v>2462</v>
      </c>
      <c r="DI90" s="48">
        <v>1022298</v>
      </c>
      <c r="DJ90" s="48">
        <v>0</v>
      </c>
      <c r="DK90" s="48">
        <v>0</v>
      </c>
      <c r="DL90" s="48">
        <v>1055204</v>
      </c>
      <c r="DM90" s="48">
        <v>8262962</v>
      </c>
      <c r="DN90" s="48">
        <v>6418</v>
      </c>
      <c r="DO90" s="48">
        <v>10349344</v>
      </c>
      <c r="DP90" s="48">
        <v>19898465</v>
      </c>
      <c r="DQ90" s="48">
        <v>427320</v>
      </c>
      <c r="DR90" s="48">
        <v>427320</v>
      </c>
      <c r="DS90" s="48">
        <v>10776664</v>
      </c>
      <c r="DT90" s="48">
        <v>20325785</v>
      </c>
      <c r="DU90" s="48">
        <v>-1825463</v>
      </c>
      <c r="DV90" s="48">
        <v>0</v>
      </c>
      <c r="DW90" s="48">
        <v>0</v>
      </c>
      <c r="DX90" s="48">
        <v>-1825463</v>
      </c>
      <c r="DY90" s="49">
        <v>8951201</v>
      </c>
      <c r="DZ90" s="50">
        <v>18500322</v>
      </c>
      <c r="EC90" s="230">
        <f t="shared" si="1"/>
        <v>3.345036304234628E-3</v>
      </c>
    </row>
    <row r="91" spans="1:133" x14ac:dyDescent="0.25">
      <c r="A91" s="210">
        <v>87</v>
      </c>
      <c r="B91" s="54" t="s">
        <v>462</v>
      </c>
      <c r="C91" s="45" t="s">
        <v>463</v>
      </c>
      <c r="D91" s="46">
        <v>320</v>
      </c>
      <c r="E91" s="47">
        <v>202</v>
      </c>
      <c r="F91" s="47">
        <v>468</v>
      </c>
      <c r="G91" s="47">
        <v>13</v>
      </c>
      <c r="H91" s="47">
        <v>167</v>
      </c>
      <c r="I91" s="47">
        <v>105</v>
      </c>
      <c r="J91" s="47">
        <v>184</v>
      </c>
      <c r="K91" s="47">
        <v>11194</v>
      </c>
      <c r="L91" s="47">
        <v>1435</v>
      </c>
      <c r="M91" s="47">
        <v>267</v>
      </c>
      <c r="N91" s="47">
        <v>177</v>
      </c>
      <c r="O91" s="47">
        <v>79</v>
      </c>
      <c r="P91" s="47">
        <v>266</v>
      </c>
      <c r="Q91" s="47">
        <v>198</v>
      </c>
      <c r="R91" s="47">
        <v>230</v>
      </c>
      <c r="S91" s="47">
        <v>8679</v>
      </c>
      <c r="T91" s="47">
        <v>2353</v>
      </c>
      <c r="U91" s="47">
        <v>503</v>
      </c>
      <c r="V91" s="47">
        <v>261</v>
      </c>
      <c r="W91" s="47">
        <v>903</v>
      </c>
      <c r="X91" s="47">
        <v>1007</v>
      </c>
      <c r="Y91" s="47">
        <v>1303</v>
      </c>
      <c r="Z91" s="47">
        <v>1156</v>
      </c>
      <c r="AA91" s="47">
        <v>216</v>
      </c>
      <c r="AB91" s="47">
        <v>18406</v>
      </c>
      <c r="AC91" s="47">
        <v>4209</v>
      </c>
      <c r="AD91" s="47">
        <v>1447</v>
      </c>
      <c r="AE91" s="47">
        <v>19</v>
      </c>
      <c r="AF91" s="47">
        <v>4086</v>
      </c>
      <c r="AG91" s="47">
        <v>519</v>
      </c>
      <c r="AH91" s="47">
        <v>36</v>
      </c>
      <c r="AI91" s="47">
        <v>131</v>
      </c>
      <c r="AJ91" s="47">
        <v>622</v>
      </c>
      <c r="AK91" s="47">
        <v>29</v>
      </c>
      <c r="AL91" s="47">
        <v>697</v>
      </c>
      <c r="AM91" s="47">
        <v>1537</v>
      </c>
      <c r="AN91" s="47">
        <v>5900</v>
      </c>
      <c r="AO91" s="47">
        <v>771</v>
      </c>
      <c r="AP91" s="47">
        <v>388</v>
      </c>
      <c r="AQ91" s="47">
        <v>581</v>
      </c>
      <c r="AR91" s="47">
        <v>1991</v>
      </c>
      <c r="AS91" s="47">
        <v>662</v>
      </c>
      <c r="AT91" s="47">
        <v>9268</v>
      </c>
      <c r="AU91" s="47">
        <v>3342</v>
      </c>
      <c r="AV91" s="47">
        <v>2476</v>
      </c>
      <c r="AW91" s="47">
        <v>5926</v>
      </c>
      <c r="AX91" s="47">
        <v>6326</v>
      </c>
      <c r="AY91" s="47">
        <v>7468</v>
      </c>
      <c r="AZ91" s="47">
        <v>2741</v>
      </c>
      <c r="BA91" s="47">
        <v>117</v>
      </c>
      <c r="BB91" s="47">
        <v>5474</v>
      </c>
      <c r="BC91" s="47">
        <v>908</v>
      </c>
      <c r="BD91" s="47">
        <v>12178</v>
      </c>
      <c r="BE91" s="47">
        <v>302</v>
      </c>
      <c r="BF91" s="47">
        <v>4404</v>
      </c>
      <c r="BG91" s="47">
        <v>1222</v>
      </c>
      <c r="BH91" s="47">
        <v>4571</v>
      </c>
      <c r="BI91" s="47">
        <v>1702</v>
      </c>
      <c r="BJ91" s="48">
        <v>720</v>
      </c>
      <c r="BK91" s="48">
        <v>845</v>
      </c>
      <c r="BL91" s="48">
        <v>44</v>
      </c>
      <c r="BM91" s="48">
        <v>3348</v>
      </c>
      <c r="BN91" s="48">
        <v>3780</v>
      </c>
      <c r="BO91" s="48">
        <v>254</v>
      </c>
      <c r="BP91" s="48">
        <v>149</v>
      </c>
      <c r="BQ91" s="48">
        <v>351</v>
      </c>
      <c r="BR91" s="48">
        <v>155</v>
      </c>
      <c r="BS91" s="48">
        <v>1176</v>
      </c>
      <c r="BT91" s="48">
        <v>1406</v>
      </c>
      <c r="BU91" s="48">
        <v>465383</v>
      </c>
      <c r="BV91" s="48">
        <v>112244</v>
      </c>
      <c r="BW91" s="48">
        <v>2713</v>
      </c>
      <c r="BX91" s="48">
        <v>16418</v>
      </c>
      <c r="BY91" s="48">
        <v>0</v>
      </c>
      <c r="BZ91" s="48">
        <v>7851</v>
      </c>
      <c r="CA91" s="48">
        <v>17129</v>
      </c>
      <c r="CB91" s="48">
        <v>0</v>
      </c>
      <c r="CC91" s="48">
        <v>2573</v>
      </c>
      <c r="CD91" s="48">
        <v>834</v>
      </c>
      <c r="CE91" s="48">
        <v>1275</v>
      </c>
      <c r="CF91" s="48">
        <v>1622</v>
      </c>
      <c r="CG91" s="48">
        <v>8142</v>
      </c>
      <c r="CH91" s="48">
        <v>2258</v>
      </c>
      <c r="CI91" s="48">
        <v>294961</v>
      </c>
      <c r="CJ91" s="48">
        <v>53103</v>
      </c>
      <c r="CK91" s="48">
        <v>208126</v>
      </c>
      <c r="CL91" s="48">
        <v>411489</v>
      </c>
      <c r="CM91" s="48">
        <v>44734</v>
      </c>
      <c r="CN91" s="48">
        <v>22705</v>
      </c>
      <c r="CO91" s="48">
        <v>2620</v>
      </c>
      <c r="CP91" s="48">
        <v>22065</v>
      </c>
      <c r="CQ91" s="48">
        <v>2001</v>
      </c>
      <c r="CR91" s="48">
        <v>797</v>
      </c>
      <c r="CS91" s="48">
        <v>6931</v>
      </c>
      <c r="CT91" s="48">
        <v>451</v>
      </c>
      <c r="CU91" s="48">
        <v>2619</v>
      </c>
      <c r="CV91" s="48">
        <v>6945</v>
      </c>
      <c r="CW91" s="48">
        <v>315644</v>
      </c>
      <c r="CX91" s="48">
        <v>26495</v>
      </c>
      <c r="CY91" s="48">
        <v>457159</v>
      </c>
      <c r="CZ91" s="48">
        <v>2186</v>
      </c>
      <c r="DA91" s="48">
        <v>6150</v>
      </c>
      <c r="DB91" s="48">
        <v>2498</v>
      </c>
      <c r="DC91" s="48">
        <v>14660</v>
      </c>
      <c r="DD91" s="48">
        <v>5155</v>
      </c>
      <c r="DE91" s="48">
        <v>0</v>
      </c>
      <c r="DF91" s="49">
        <v>70496</v>
      </c>
      <c r="DG91" s="50">
        <v>2772802</v>
      </c>
      <c r="DH91" s="51">
        <v>22333</v>
      </c>
      <c r="DI91" s="48">
        <v>753332</v>
      </c>
      <c r="DJ91" s="48">
        <v>0</v>
      </c>
      <c r="DK91" s="48">
        <v>0</v>
      </c>
      <c r="DL91" s="48">
        <v>0</v>
      </c>
      <c r="DM91" s="48">
        <v>0</v>
      </c>
      <c r="DN91" s="48">
        <v>0</v>
      </c>
      <c r="DO91" s="48">
        <v>775665</v>
      </c>
      <c r="DP91" s="48">
        <v>3548467</v>
      </c>
      <c r="DQ91" s="48">
        <v>6778</v>
      </c>
      <c r="DR91" s="48">
        <v>6778</v>
      </c>
      <c r="DS91" s="48">
        <v>782443</v>
      </c>
      <c r="DT91" s="48">
        <v>3555245</v>
      </c>
      <c r="DU91" s="48">
        <v>-4515</v>
      </c>
      <c r="DV91" s="48">
        <v>0</v>
      </c>
      <c r="DW91" s="48">
        <v>0</v>
      </c>
      <c r="DX91" s="48">
        <v>-4515</v>
      </c>
      <c r="DY91" s="49">
        <v>777928</v>
      </c>
      <c r="DZ91" s="50">
        <v>3550730</v>
      </c>
      <c r="EC91" s="230">
        <f t="shared" si="1"/>
        <v>2.4649592282697226E-3</v>
      </c>
    </row>
    <row r="92" spans="1:133" x14ac:dyDescent="0.25">
      <c r="A92" s="210">
        <v>88</v>
      </c>
      <c r="B92" s="54" t="s">
        <v>464</v>
      </c>
      <c r="C92" s="45" t="s">
        <v>465</v>
      </c>
      <c r="D92" s="46">
        <v>2317</v>
      </c>
      <c r="E92" s="47">
        <v>1235</v>
      </c>
      <c r="F92" s="47">
        <v>2665</v>
      </c>
      <c r="G92" s="47">
        <v>727</v>
      </c>
      <c r="H92" s="47">
        <v>1804</v>
      </c>
      <c r="I92" s="47">
        <v>71</v>
      </c>
      <c r="J92" s="47">
        <v>1005</v>
      </c>
      <c r="K92" s="47">
        <v>37642</v>
      </c>
      <c r="L92" s="47">
        <v>7771</v>
      </c>
      <c r="M92" s="47">
        <v>1311</v>
      </c>
      <c r="N92" s="47">
        <v>264</v>
      </c>
      <c r="O92" s="47">
        <v>2244</v>
      </c>
      <c r="P92" s="47">
        <v>6738</v>
      </c>
      <c r="Q92" s="47">
        <v>3340</v>
      </c>
      <c r="R92" s="47">
        <v>4295</v>
      </c>
      <c r="S92" s="47">
        <v>1997</v>
      </c>
      <c r="T92" s="47">
        <v>5167</v>
      </c>
      <c r="U92" s="47">
        <v>10153</v>
      </c>
      <c r="V92" s="47">
        <v>1949</v>
      </c>
      <c r="W92" s="47">
        <v>2682</v>
      </c>
      <c r="X92" s="47">
        <v>497</v>
      </c>
      <c r="Y92" s="47">
        <v>3468</v>
      </c>
      <c r="Z92" s="47">
        <v>646</v>
      </c>
      <c r="AA92" s="47">
        <v>381</v>
      </c>
      <c r="AB92" s="47">
        <v>19207</v>
      </c>
      <c r="AC92" s="47">
        <v>7049</v>
      </c>
      <c r="AD92" s="47">
        <v>1752</v>
      </c>
      <c r="AE92" s="47">
        <v>735</v>
      </c>
      <c r="AF92" s="47">
        <v>7826</v>
      </c>
      <c r="AG92" s="47">
        <v>7302</v>
      </c>
      <c r="AH92" s="47">
        <v>808</v>
      </c>
      <c r="AI92" s="47">
        <v>660</v>
      </c>
      <c r="AJ92" s="47">
        <v>1479</v>
      </c>
      <c r="AK92" s="47">
        <v>1573</v>
      </c>
      <c r="AL92" s="47">
        <v>2304</v>
      </c>
      <c r="AM92" s="47">
        <v>3621</v>
      </c>
      <c r="AN92" s="47">
        <v>2743</v>
      </c>
      <c r="AO92" s="47">
        <v>941</v>
      </c>
      <c r="AP92" s="47">
        <v>1239</v>
      </c>
      <c r="AQ92" s="47">
        <v>1443</v>
      </c>
      <c r="AR92" s="47">
        <v>3905</v>
      </c>
      <c r="AS92" s="47">
        <v>4714</v>
      </c>
      <c r="AT92" s="47">
        <v>11763</v>
      </c>
      <c r="AU92" s="47">
        <v>11153</v>
      </c>
      <c r="AV92" s="47">
        <v>20029</v>
      </c>
      <c r="AW92" s="47">
        <v>10051</v>
      </c>
      <c r="AX92" s="47">
        <v>7855</v>
      </c>
      <c r="AY92" s="47">
        <v>14343</v>
      </c>
      <c r="AZ92" s="47">
        <v>12088</v>
      </c>
      <c r="BA92" s="47">
        <v>2995</v>
      </c>
      <c r="BB92" s="47">
        <v>2849</v>
      </c>
      <c r="BC92" s="47">
        <v>3956</v>
      </c>
      <c r="BD92" s="47">
        <v>5650</v>
      </c>
      <c r="BE92" s="47">
        <v>4234</v>
      </c>
      <c r="BF92" s="47">
        <v>5439</v>
      </c>
      <c r="BG92" s="47">
        <v>1707</v>
      </c>
      <c r="BH92" s="47">
        <v>12460</v>
      </c>
      <c r="BI92" s="47">
        <v>2063</v>
      </c>
      <c r="BJ92" s="48">
        <v>5318</v>
      </c>
      <c r="BK92" s="48">
        <v>7958</v>
      </c>
      <c r="BL92" s="48">
        <v>1330</v>
      </c>
      <c r="BM92" s="48">
        <v>56733</v>
      </c>
      <c r="BN92" s="48">
        <v>19671</v>
      </c>
      <c r="BO92" s="48">
        <v>23723</v>
      </c>
      <c r="BP92" s="48">
        <v>13752</v>
      </c>
      <c r="BQ92" s="48">
        <v>7020</v>
      </c>
      <c r="BR92" s="48">
        <v>1064</v>
      </c>
      <c r="BS92" s="48">
        <v>7717</v>
      </c>
      <c r="BT92" s="48">
        <v>9384</v>
      </c>
      <c r="BU92" s="48">
        <v>247052</v>
      </c>
      <c r="BV92" s="48">
        <v>130972</v>
      </c>
      <c r="BW92" s="48">
        <v>18592</v>
      </c>
      <c r="BX92" s="48">
        <v>10473</v>
      </c>
      <c r="BY92" s="48">
        <v>0</v>
      </c>
      <c r="BZ92" s="48">
        <v>14502</v>
      </c>
      <c r="CA92" s="48">
        <v>47270</v>
      </c>
      <c r="CB92" s="48">
        <v>0</v>
      </c>
      <c r="CC92" s="48">
        <v>3993</v>
      </c>
      <c r="CD92" s="48">
        <v>5145</v>
      </c>
      <c r="CE92" s="48">
        <v>3478</v>
      </c>
      <c r="CF92" s="48">
        <v>6198</v>
      </c>
      <c r="CG92" s="48">
        <v>17647</v>
      </c>
      <c r="CH92" s="48">
        <v>11085</v>
      </c>
      <c r="CI92" s="48">
        <v>159928</v>
      </c>
      <c r="CJ92" s="48">
        <v>957916</v>
      </c>
      <c r="CK92" s="48">
        <v>185982</v>
      </c>
      <c r="CL92" s="48">
        <v>24600</v>
      </c>
      <c r="CM92" s="48">
        <v>439717</v>
      </c>
      <c r="CN92" s="48">
        <v>251526</v>
      </c>
      <c r="CO92" s="48">
        <v>79835</v>
      </c>
      <c r="CP92" s="48">
        <v>254743</v>
      </c>
      <c r="CQ92" s="48">
        <v>114525</v>
      </c>
      <c r="CR92" s="48">
        <v>3294</v>
      </c>
      <c r="CS92" s="48">
        <v>93120</v>
      </c>
      <c r="CT92" s="48">
        <v>21999</v>
      </c>
      <c r="CU92" s="48">
        <v>104557</v>
      </c>
      <c r="CV92" s="48">
        <v>20391</v>
      </c>
      <c r="CW92" s="48">
        <v>1335116</v>
      </c>
      <c r="CX92" s="48">
        <v>5786</v>
      </c>
      <c r="CY92" s="48">
        <v>258966</v>
      </c>
      <c r="CZ92" s="48">
        <v>22433</v>
      </c>
      <c r="DA92" s="48">
        <v>59069</v>
      </c>
      <c r="DB92" s="48">
        <v>31769</v>
      </c>
      <c r="DC92" s="48">
        <v>159003</v>
      </c>
      <c r="DD92" s="48">
        <v>25722</v>
      </c>
      <c r="DE92" s="48">
        <v>0</v>
      </c>
      <c r="DF92" s="49">
        <v>30289</v>
      </c>
      <c r="DG92" s="50">
        <v>5608668</v>
      </c>
      <c r="DH92" s="51">
        <v>52587</v>
      </c>
      <c r="DI92" s="48">
        <v>1203740</v>
      </c>
      <c r="DJ92" s="48">
        <v>36245</v>
      </c>
      <c r="DK92" s="48">
        <v>0</v>
      </c>
      <c r="DL92" s="48">
        <v>0</v>
      </c>
      <c r="DM92" s="48">
        <v>59744</v>
      </c>
      <c r="DN92" s="48">
        <v>-33422</v>
      </c>
      <c r="DO92" s="48">
        <v>1318894</v>
      </c>
      <c r="DP92" s="48">
        <v>6927562</v>
      </c>
      <c r="DQ92" s="48">
        <v>225998</v>
      </c>
      <c r="DR92" s="48">
        <v>225998</v>
      </c>
      <c r="DS92" s="48">
        <v>1544892</v>
      </c>
      <c r="DT92" s="48">
        <v>7153560</v>
      </c>
      <c r="DU92" s="48">
        <v>-300742</v>
      </c>
      <c r="DV92" s="48">
        <v>0</v>
      </c>
      <c r="DW92" s="48">
        <v>-7341</v>
      </c>
      <c r="DX92" s="48">
        <v>-308083</v>
      </c>
      <c r="DY92" s="49">
        <v>1236809</v>
      </c>
      <c r="DZ92" s="50">
        <v>6845477</v>
      </c>
      <c r="EC92" s="230">
        <f t="shared" si="1"/>
        <v>3.9387282385951955E-3</v>
      </c>
    </row>
    <row r="93" spans="1:133" x14ac:dyDescent="0.25">
      <c r="A93" s="210">
        <v>89</v>
      </c>
      <c r="B93" s="54" t="s">
        <v>466</v>
      </c>
      <c r="C93" s="45" t="s">
        <v>5</v>
      </c>
      <c r="D93" s="46">
        <v>0</v>
      </c>
      <c r="E93" s="47">
        <v>0</v>
      </c>
      <c r="F93" s="47">
        <v>0</v>
      </c>
      <c r="G93" s="47">
        <v>0</v>
      </c>
      <c r="H93" s="47">
        <v>0</v>
      </c>
      <c r="I93" s="47">
        <v>0</v>
      </c>
      <c r="J93" s="47">
        <v>0</v>
      </c>
      <c r="K93" s="47">
        <v>0</v>
      </c>
      <c r="L93" s="47">
        <v>0</v>
      </c>
      <c r="M93" s="47">
        <v>0</v>
      </c>
      <c r="N93" s="47">
        <v>0</v>
      </c>
      <c r="O93" s="47">
        <v>0</v>
      </c>
      <c r="P93" s="47">
        <v>0</v>
      </c>
      <c r="Q93" s="47">
        <v>0</v>
      </c>
      <c r="R93" s="47">
        <v>0</v>
      </c>
      <c r="S93" s="47">
        <v>0</v>
      </c>
      <c r="T93" s="47">
        <v>0</v>
      </c>
      <c r="U93" s="47">
        <v>0</v>
      </c>
      <c r="V93" s="47">
        <v>0</v>
      </c>
      <c r="W93" s="47">
        <v>0</v>
      </c>
      <c r="X93" s="47">
        <v>0</v>
      </c>
      <c r="Y93" s="47">
        <v>0</v>
      </c>
      <c r="Z93" s="47">
        <v>0</v>
      </c>
      <c r="AA93" s="47">
        <v>0</v>
      </c>
      <c r="AB93" s="47">
        <v>0</v>
      </c>
      <c r="AC93" s="47">
        <v>0</v>
      </c>
      <c r="AD93" s="47">
        <v>0</v>
      </c>
      <c r="AE93" s="47">
        <v>0</v>
      </c>
      <c r="AF93" s="47">
        <v>0</v>
      </c>
      <c r="AG93" s="47">
        <v>0</v>
      </c>
      <c r="AH93" s="47">
        <v>0</v>
      </c>
      <c r="AI93" s="47">
        <v>0</v>
      </c>
      <c r="AJ93" s="47">
        <v>0</v>
      </c>
      <c r="AK93" s="47">
        <v>0</v>
      </c>
      <c r="AL93" s="47">
        <v>0</v>
      </c>
      <c r="AM93" s="47">
        <v>0</v>
      </c>
      <c r="AN93" s="47">
        <v>0</v>
      </c>
      <c r="AO93" s="47">
        <v>0</v>
      </c>
      <c r="AP93" s="47">
        <v>0</v>
      </c>
      <c r="AQ93" s="47">
        <v>0</v>
      </c>
      <c r="AR93" s="47">
        <v>0</v>
      </c>
      <c r="AS93" s="47">
        <v>0</v>
      </c>
      <c r="AT93" s="47">
        <v>0</v>
      </c>
      <c r="AU93" s="47">
        <v>0</v>
      </c>
      <c r="AV93" s="47">
        <v>0</v>
      </c>
      <c r="AW93" s="47">
        <v>0</v>
      </c>
      <c r="AX93" s="47">
        <v>0</v>
      </c>
      <c r="AY93" s="47">
        <v>0</v>
      </c>
      <c r="AZ93" s="47">
        <v>0</v>
      </c>
      <c r="BA93" s="47">
        <v>0</v>
      </c>
      <c r="BB93" s="47">
        <v>0</v>
      </c>
      <c r="BC93" s="47">
        <v>0</v>
      </c>
      <c r="BD93" s="47">
        <v>0</v>
      </c>
      <c r="BE93" s="47">
        <v>0</v>
      </c>
      <c r="BF93" s="47">
        <v>0</v>
      </c>
      <c r="BG93" s="47">
        <v>0</v>
      </c>
      <c r="BH93" s="47">
        <v>0</v>
      </c>
      <c r="BI93" s="47">
        <v>0</v>
      </c>
      <c r="BJ93" s="48">
        <v>0</v>
      </c>
      <c r="BK93" s="48">
        <v>0</v>
      </c>
      <c r="BL93" s="48">
        <v>0</v>
      </c>
      <c r="BM93" s="48">
        <v>0</v>
      </c>
      <c r="BN93" s="48">
        <v>0</v>
      </c>
      <c r="BO93" s="48">
        <v>0</v>
      </c>
      <c r="BP93" s="48">
        <v>0</v>
      </c>
      <c r="BQ93" s="48">
        <v>0</v>
      </c>
      <c r="BR93" s="48">
        <v>0</v>
      </c>
      <c r="BS93" s="48">
        <v>0</v>
      </c>
      <c r="BT93" s="48">
        <v>0</v>
      </c>
      <c r="BU93" s="48">
        <v>0</v>
      </c>
      <c r="BV93" s="48">
        <v>0</v>
      </c>
      <c r="BW93" s="48">
        <v>0</v>
      </c>
      <c r="BX93" s="48">
        <v>0</v>
      </c>
      <c r="BY93" s="48">
        <v>0</v>
      </c>
      <c r="BZ93" s="48">
        <v>0</v>
      </c>
      <c r="CA93" s="48">
        <v>0</v>
      </c>
      <c r="CB93" s="48">
        <v>0</v>
      </c>
      <c r="CC93" s="48">
        <v>0</v>
      </c>
      <c r="CD93" s="48">
        <v>0</v>
      </c>
      <c r="CE93" s="48">
        <v>0</v>
      </c>
      <c r="CF93" s="48">
        <v>0</v>
      </c>
      <c r="CG93" s="48">
        <v>0</v>
      </c>
      <c r="CH93" s="48">
        <v>0</v>
      </c>
      <c r="CI93" s="48">
        <v>0</v>
      </c>
      <c r="CJ93" s="48">
        <v>0</v>
      </c>
      <c r="CK93" s="48">
        <v>0</v>
      </c>
      <c r="CL93" s="48">
        <v>0</v>
      </c>
      <c r="CM93" s="48">
        <v>0</v>
      </c>
      <c r="CN93" s="48">
        <v>0</v>
      </c>
      <c r="CO93" s="48">
        <v>0</v>
      </c>
      <c r="CP93" s="48">
        <v>0</v>
      </c>
      <c r="CQ93" s="48">
        <v>0</v>
      </c>
      <c r="CR93" s="48">
        <v>0</v>
      </c>
      <c r="CS93" s="48">
        <v>0</v>
      </c>
      <c r="CT93" s="48">
        <v>0</v>
      </c>
      <c r="CU93" s="48">
        <v>0</v>
      </c>
      <c r="CV93" s="48">
        <v>0</v>
      </c>
      <c r="CW93" s="48">
        <v>0</v>
      </c>
      <c r="CX93" s="48">
        <v>0</v>
      </c>
      <c r="CY93" s="48">
        <v>0</v>
      </c>
      <c r="CZ93" s="48">
        <v>0</v>
      </c>
      <c r="DA93" s="48">
        <v>0</v>
      </c>
      <c r="DB93" s="48">
        <v>0</v>
      </c>
      <c r="DC93" s="48">
        <v>0</v>
      </c>
      <c r="DD93" s="48">
        <v>0</v>
      </c>
      <c r="DE93" s="48">
        <v>0</v>
      </c>
      <c r="DF93" s="49">
        <v>1157289</v>
      </c>
      <c r="DG93" s="50">
        <v>1157289</v>
      </c>
      <c r="DH93" s="51">
        <v>0</v>
      </c>
      <c r="DI93" s="48">
        <v>1167743</v>
      </c>
      <c r="DJ93" s="48">
        <v>24098783</v>
      </c>
      <c r="DK93" s="48">
        <v>13315220</v>
      </c>
      <c r="DL93" s="48">
        <v>0</v>
      </c>
      <c r="DM93" s="48">
        <v>0</v>
      </c>
      <c r="DN93" s="48">
        <v>0</v>
      </c>
      <c r="DO93" s="48">
        <v>38581746</v>
      </c>
      <c r="DP93" s="48">
        <v>39739035</v>
      </c>
      <c r="DQ93" s="48">
        <v>0</v>
      </c>
      <c r="DR93" s="48">
        <v>0</v>
      </c>
      <c r="DS93" s="48">
        <v>38581746</v>
      </c>
      <c r="DT93" s="48">
        <v>39739035</v>
      </c>
      <c r="DU93" s="48">
        <v>0</v>
      </c>
      <c r="DV93" s="48">
        <v>0</v>
      </c>
      <c r="DW93" s="48">
        <v>0</v>
      </c>
      <c r="DX93" s="48">
        <v>0</v>
      </c>
      <c r="DY93" s="49">
        <v>38581746</v>
      </c>
      <c r="DZ93" s="50">
        <v>39739035</v>
      </c>
      <c r="EC93" s="230">
        <f t="shared" si="1"/>
        <v>3.8209433345422344E-3</v>
      </c>
    </row>
    <row r="94" spans="1:133" x14ac:dyDescent="0.25">
      <c r="A94" s="210">
        <v>90</v>
      </c>
      <c r="B94" s="54" t="s">
        <v>467</v>
      </c>
      <c r="C94" s="45" t="s">
        <v>309</v>
      </c>
      <c r="D94" s="46">
        <v>0</v>
      </c>
      <c r="E94" s="47">
        <v>0</v>
      </c>
      <c r="F94" s="47">
        <v>397</v>
      </c>
      <c r="G94" s="47">
        <v>111</v>
      </c>
      <c r="H94" s="47">
        <v>2</v>
      </c>
      <c r="I94" s="47">
        <v>4</v>
      </c>
      <c r="J94" s="47">
        <v>251</v>
      </c>
      <c r="K94" s="47">
        <v>9535</v>
      </c>
      <c r="L94" s="47">
        <v>353</v>
      </c>
      <c r="M94" s="47">
        <v>350</v>
      </c>
      <c r="N94" s="47">
        <v>0</v>
      </c>
      <c r="O94" s="47">
        <v>6</v>
      </c>
      <c r="P94" s="47">
        <v>72</v>
      </c>
      <c r="Q94" s="47">
        <v>200</v>
      </c>
      <c r="R94" s="47">
        <v>486</v>
      </c>
      <c r="S94" s="47">
        <v>772</v>
      </c>
      <c r="T94" s="47">
        <v>412</v>
      </c>
      <c r="U94" s="47">
        <v>89</v>
      </c>
      <c r="V94" s="47">
        <v>33</v>
      </c>
      <c r="W94" s="47">
        <v>429</v>
      </c>
      <c r="X94" s="47">
        <v>489</v>
      </c>
      <c r="Y94" s="47">
        <v>1485</v>
      </c>
      <c r="Z94" s="47">
        <v>1034</v>
      </c>
      <c r="AA94" s="47">
        <v>139</v>
      </c>
      <c r="AB94" s="47">
        <v>2088</v>
      </c>
      <c r="AC94" s="47">
        <v>3007</v>
      </c>
      <c r="AD94" s="47">
        <v>109</v>
      </c>
      <c r="AE94" s="47">
        <v>6</v>
      </c>
      <c r="AF94" s="47">
        <v>1545</v>
      </c>
      <c r="AG94" s="47">
        <v>159</v>
      </c>
      <c r="AH94" s="47">
        <v>0</v>
      </c>
      <c r="AI94" s="47">
        <v>214</v>
      </c>
      <c r="AJ94" s="47">
        <v>836</v>
      </c>
      <c r="AK94" s="47">
        <v>982</v>
      </c>
      <c r="AL94" s="47">
        <v>388</v>
      </c>
      <c r="AM94" s="47">
        <v>134</v>
      </c>
      <c r="AN94" s="47">
        <v>739</v>
      </c>
      <c r="AO94" s="47">
        <v>781</v>
      </c>
      <c r="AP94" s="47">
        <v>0</v>
      </c>
      <c r="AQ94" s="47">
        <v>0</v>
      </c>
      <c r="AR94" s="47">
        <v>148</v>
      </c>
      <c r="AS94" s="47">
        <v>2919</v>
      </c>
      <c r="AT94" s="47">
        <v>1654</v>
      </c>
      <c r="AU94" s="47">
        <v>6562</v>
      </c>
      <c r="AV94" s="47">
        <v>6584</v>
      </c>
      <c r="AW94" s="47">
        <v>2189</v>
      </c>
      <c r="AX94" s="47">
        <v>4272</v>
      </c>
      <c r="AY94" s="47">
        <v>10917</v>
      </c>
      <c r="AZ94" s="47">
        <v>8029</v>
      </c>
      <c r="BA94" s="47">
        <v>5475</v>
      </c>
      <c r="BB94" s="47">
        <v>1654</v>
      </c>
      <c r="BC94" s="47">
        <v>2373</v>
      </c>
      <c r="BD94" s="47">
        <v>7626</v>
      </c>
      <c r="BE94" s="47">
        <v>521</v>
      </c>
      <c r="BF94" s="47">
        <v>1837</v>
      </c>
      <c r="BG94" s="47">
        <v>838</v>
      </c>
      <c r="BH94" s="47">
        <v>5823</v>
      </c>
      <c r="BI94" s="47">
        <v>1586</v>
      </c>
      <c r="BJ94" s="48">
        <v>306</v>
      </c>
      <c r="BK94" s="48">
        <v>362</v>
      </c>
      <c r="BL94" s="48">
        <v>30</v>
      </c>
      <c r="BM94" s="48">
        <v>6300</v>
      </c>
      <c r="BN94" s="48">
        <v>291</v>
      </c>
      <c r="BO94" s="48">
        <v>1578</v>
      </c>
      <c r="BP94" s="48">
        <v>1321</v>
      </c>
      <c r="BQ94" s="48">
        <v>11853</v>
      </c>
      <c r="BR94" s="48">
        <v>1791</v>
      </c>
      <c r="BS94" s="48">
        <v>480</v>
      </c>
      <c r="BT94" s="48">
        <v>710</v>
      </c>
      <c r="BU94" s="48">
        <v>19991</v>
      </c>
      <c r="BV94" s="48">
        <v>7814</v>
      </c>
      <c r="BW94" s="48">
        <v>81</v>
      </c>
      <c r="BX94" s="48">
        <v>10</v>
      </c>
      <c r="BY94" s="48">
        <v>0</v>
      </c>
      <c r="BZ94" s="48">
        <v>52417</v>
      </c>
      <c r="CA94" s="48">
        <v>4560</v>
      </c>
      <c r="CB94" s="48">
        <v>3193</v>
      </c>
      <c r="CC94" s="48">
        <v>377</v>
      </c>
      <c r="CD94" s="48">
        <v>187</v>
      </c>
      <c r="CE94" s="48">
        <v>535</v>
      </c>
      <c r="CF94" s="48">
        <v>652</v>
      </c>
      <c r="CG94" s="48">
        <v>3675</v>
      </c>
      <c r="CH94" s="48">
        <v>350</v>
      </c>
      <c r="CI94" s="48">
        <v>92299</v>
      </c>
      <c r="CJ94" s="48">
        <v>4084</v>
      </c>
      <c r="CK94" s="48">
        <v>75019</v>
      </c>
      <c r="CL94" s="48">
        <v>24516</v>
      </c>
      <c r="CM94" s="48">
        <v>9265</v>
      </c>
      <c r="CN94" s="48">
        <v>5121</v>
      </c>
      <c r="CO94" s="48">
        <v>38</v>
      </c>
      <c r="CP94" s="48">
        <v>10</v>
      </c>
      <c r="CQ94" s="48">
        <v>5069</v>
      </c>
      <c r="CR94" s="48">
        <v>0</v>
      </c>
      <c r="CS94" s="48">
        <v>945</v>
      </c>
      <c r="CT94" s="48">
        <v>206</v>
      </c>
      <c r="CU94" s="48">
        <v>0</v>
      </c>
      <c r="CV94" s="48">
        <v>4057</v>
      </c>
      <c r="CW94" s="48">
        <v>7532</v>
      </c>
      <c r="CX94" s="48">
        <v>20</v>
      </c>
      <c r="CY94" s="48">
        <v>27021</v>
      </c>
      <c r="CZ94" s="48">
        <v>1151</v>
      </c>
      <c r="DA94" s="48">
        <v>11705</v>
      </c>
      <c r="DB94" s="48">
        <v>5274</v>
      </c>
      <c r="DC94" s="48">
        <v>2126</v>
      </c>
      <c r="DD94" s="48">
        <v>3435</v>
      </c>
      <c r="DE94" s="48">
        <v>0</v>
      </c>
      <c r="DF94" s="49">
        <v>737</v>
      </c>
      <c r="DG94" s="50">
        <v>497138</v>
      </c>
      <c r="DH94" s="51">
        <v>0</v>
      </c>
      <c r="DI94" s="48">
        <v>8880882</v>
      </c>
      <c r="DJ94" s="48">
        <v>12676057</v>
      </c>
      <c r="DK94" s="48">
        <v>3203414</v>
      </c>
      <c r="DL94" s="48">
        <v>0</v>
      </c>
      <c r="DM94" s="48">
        <v>0</v>
      </c>
      <c r="DN94" s="48">
        <v>0</v>
      </c>
      <c r="DO94" s="48">
        <v>24760353</v>
      </c>
      <c r="DP94" s="48">
        <v>25257491</v>
      </c>
      <c r="DQ94" s="48">
        <v>34062</v>
      </c>
      <c r="DR94" s="48">
        <v>34062</v>
      </c>
      <c r="DS94" s="48">
        <v>24794415</v>
      </c>
      <c r="DT94" s="48">
        <v>25291553</v>
      </c>
      <c r="DU94" s="48">
        <v>-271364</v>
      </c>
      <c r="DV94" s="48">
        <v>0</v>
      </c>
      <c r="DW94" s="48">
        <v>0</v>
      </c>
      <c r="DX94" s="48">
        <v>-271364</v>
      </c>
      <c r="DY94" s="49">
        <v>24523051</v>
      </c>
      <c r="DZ94" s="50">
        <v>25020189</v>
      </c>
      <c r="EC94" s="230">
        <f t="shared" si="1"/>
        <v>2.9058916972960751E-2</v>
      </c>
    </row>
    <row r="95" spans="1:133" x14ac:dyDescent="0.25">
      <c r="A95" s="210">
        <v>91</v>
      </c>
      <c r="B95" s="54" t="s">
        <v>468</v>
      </c>
      <c r="C95" s="45" t="s">
        <v>310</v>
      </c>
      <c r="D95" s="46">
        <v>0</v>
      </c>
      <c r="E95" s="47">
        <v>0</v>
      </c>
      <c r="F95" s="47">
        <v>0</v>
      </c>
      <c r="G95" s="47">
        <v>0</v>
      </c>
      <c r="H95" s="47">
        <v>0</v>
      </c>
      <c r="I95" s="47">
        <v>0</v>
      </c>
      <c r="J95" s="47">
        <v>0</v>
      </c>
      <c r="K95" s="47">
        <v>0</v>
      </c>
      <c r="L95" s="47">
        <v>0</v>
      </c>
      <c r="M95" s="47">
        <v>0</v>
      </c>
      <c r="N95" s="47">
        <v>0</v>
      </c>
      <c r="O95" s="47">
        <v>0</v>
      </c>
      <c r="P95" s="47">
        <v>0</v>
      </c>
      <c r="Q95" s="47">
        <v>0</v>
      </c>
      <c r="R95" s="47">
        <v>0</v>
      </c>
      <c r="S95" s="47">
        <v>0</v>
      </c>
      <c r="T95" s="47">
        <v>0</v>
      </c>
      <c r="U95" s="47">
        <v>0</v>
      </c>
      <c r="V95" s="47">
        <v>0</v>
      </c>
      <c r="W95" s="47">
        <v>0</v>
      </c>
      <c r="X95" s="47">
        <v>0</v>
      </c>
      <c r="Y95" s="47">
        <v>0</v>
      </c>
      <c r="Z95" s="47">
        <v>0</v>
      </c>
      <c r="AA95" s="47">
        <v>0</v>
      </c>
      <c r="AB95" s="47">
        <v>0</v>
      </c>
      <c r="AC95" s="47">
        <v>0</v>
      </c>
      <c r="AD95" s="47">
        <v>0</v>
      </c>
      <c r="AE95" s="47">
        <v>0</v>
      </c>
      <c r="AF95" s="47">
        <v>0</v>
      </c>
      <c r="AG95" s="47">
        <v>0</v>
      </c>
      <c r="AH95" s="47">
        <v>0</v>
      </c>
      <c r="AI95" s="47">
        <v>0</v>
      </c>
      <c r="AJ95" s="47">
        <v>0</v>
      </c>
      <c r="AK95" s="47">
        <v>0</v>
      </c>
      <c r="AL95" s="47">
        <v>0</v>
      </c>
      <c r="AM95" s="47">
        <v>0</v>
      </c>
      <c r="AN95" s="47">
        <v>0</v>
      </c>
      <c r="AO95" s="47">
        <v>0</v>
      </c>
      <c r="AP95" s="47">
        <v>0</v>
      </c>
      <c r="AQ95" s="47">
        <v>0</v>
      </c>
      <c r="AR95" s="47">
        <v>0</v>
      </c>
      <c r="AS95" s="47">
        <v>0</v>
      </c>
      <c r="AT95" s="47">
        <v>0</v>
      </c>
      <c r="AU95" s="47">
        <v>0</v>
      </c>
      <c r="AV95" s="47">
        <v>0</v>
      </c>
      <c r="AW95" s="47">
        <v>0</v>
      </c>
      <c r="AX95" s="47">
        <v>0</v>
      </c>
      <c r="AY95" s="47">
        <v>0</v>
      </c>
      <c r="AZ95" s="47">
        <v>0</v>
      </c>
      <c r="BA95" s="47">
        <v>0</v>
      </c>
      <c r="BB95" s="47">
        <v>0</v>
      </c>
      <c r="BC95" s="47">
        <v>0</v>
      </c>
      <c r="BD95" s="47">
        <v>0</v>
      </c>
      <c r="BE95" s="47">
        <v>0</v>
      </c>
      <c r="BF95" s="47">
        <v>0</v>
      </c>
      <c r="BG95" s="47">
        <v>0</v>
      </c>
      <c r="BH95" s="47">
        <v>0</v>
      </c>
      <c r="BI95" s="47">
        <v>0</v>
      </c>
      <c r="BJ95" s="48">
        <v>0</v>
      </c>
      <c r="BK95" s="48">
        <v>0</v>
      </c>
      <c r="BL95" s="48">
        <v>0</v>
      </c>
      <c r="BM95" s="48">
        <v>0</v>
      </c>
      <c r="BN95" s="48">
        <v>0</v>
      </c>
      <c r="BO95" s="48">
        <v>0</v>
      </c>
      <c r="BP95" s="48">
        <v>0</v>
      </c>
      <c r="BQ95" s="48">
        <v>0</v>
      </c>
      <c r="BR95" s="48">
        <v>0</v>
      </c>
      <c r="BS95" s="48">
        <v>0</v>
      </c>
      <c r="BT95" s="48">
        <v>0</v>
      </c>
      <c r="BU95" s="48">
        <v>0</v>
      </c>
      <c r="BV95" s="48">
        <v>0</v>
      </c>
      <c r="BW95" s="48">
        <v>0</v>
      </c>
      <c r="BX95" s="48">
        <v>0</v>
      </c>
      <c r="BY95" s="48">
        <v>0</v>
      </c>
      <c r="BZ95" s="48">
        <v>0</v>
      </c>
      <c r="CA95" s="48">
        <v>0</v>
      </c>
      <c r="CB95" s="48">
        <v>0</v>
      </c>
      <c r="CC95" s="48">
        <v>0</v>
      </c>
      <c r="CD95" s="48">
        <v>0</v>
      </c>
      <c r="CE95" s="48">
        <v>0</v>
      </c>
      <c r="CF95" s="48">
        <v>0</v>
      </c>
      <c r="CG95" s="48">
        <v>0</v>
      </c>
      <c r="CH95" s="48">
        <v>0</v>
      </c>
      <c r="CI95" s="48">
        <v>0</v>
      </c>
      <c r="CJ95" s="48">
        <v>0</v>
      </c>
      <c r="CK95" s="48">
        <v>0</v>
      </c>
      <c r="CL95" s="48">
        <v>0</v>
      </c>
      <c r="CM95" s="48">
        <v>0</v>
      </c>
      <c r="CN95" s="48">
        <v>0</v>
      </c>
      <c r="CO95" s="48">
        <v>0</v>
      </c>
      <c r="CP95" s="48">
        <v>0</v>
      </c>
      <c r="CQ95" s="48">
        <v>0</v>
      </c>
      <c r="CR95" s="48">
        <v>0</v>
      </c>
      <c r="CS95" s="48">
        <v>0</v>
      </c>
      <c r="CT95" s="48">
        <v>0</v>
      </c>
      <c r="CU95" s="48">
        <v>0</v>
      </c>
      <c r="CV95" s="48">
        <v>0</v>
      </c>
      <c r="CW95" s="48">
        <v>0</v>
      </c>
      <c r="CX95" s="48">
        <v>0</v>
      </c>
      <c r="CY95" s="48">
        <v>0</v>
      </c>
      <c r="CZ95" s="48">
        <v>0</v>
      </c>
      <c r="DA95" s="48">
        <v>0</v>
      </c>
      <c r="DB95" s="48">
        <v>0</v>
      </c>
      <c r="DC95" s="48">
        <v>0</v>
      </c>
      <c r="DD95" s="48">
        <v>0</v>
      </c>
      <c r="DE95" s="48">
        <v>0</v>
      </c>
      <c r="DF95" s="49">
        <v>0</v>
      </c>
      <c r="DG95" s="50">
        <v>0</v>
      </c>
      <c r="DH95" s="51">
        <v>0</v>
      </c>
      <c r="DI95" s="48">
        <v>305497</v>
      </c>
      <c r="DJ95" s="48">
        <v>88903</v>
      </c>
      <c r="DK95" s="48">
        <v>1545594</v>
      </c>
      <c r="DL95" s="48">
        <v>2824952</v>
      </c>
      <c r="DM95" s="48">
        <v>14978399</v>
      </c>
      <c r="DN95" s="48">
        <v>0</v>
      </c>
      <c r="DO95" s="48">
        <v>19743345</v>
      </c>
      <c r="DP95" s="48">
        <v>19743345</v>
      </c>
      <c r="DQ95" s="48">
        <v>693360</v>
      </c>
      <c r="DR95" s="48">
        <v>693360</v>
      </c>
      <c r="DS95" s="48">
        <v>20436705</v>
      </c>
      <c r="DT95" s="48">
        <v>20436705</v>
      </c>
      <c r="DU95" s="48">
        <v>-1776380</v>
      </c>
      <c r="DV95" s="48">
        <v>0</v>
      </c>
      <c r="DW95" s="48">
        <v>0</v>
      </c>
      <c r="DX95" s="48">
        <v>-1776380</v>
      </c>
      <c r="DY95" s="49">
        <v>18660325</v>
      </c>
      <c r="DZ95" s="50">
        <v>18660325</v>
      </c>
      <c r="EC95" s="230">
        <f t="shared" si="1"/>
        <v>9.9960926836868127E-4</v>
      </c>
    </row>
    <row r="96" spans="1:133" x14ac:dyDescent="0.25">
      <c r="A96" s="210">
        <v>92</v>
      </c>
      <c r="B96" s="54" t="s">
        <v>469</v>
      </c>
      <c r="C96" s="45" t="s">
        <v>470</v>
      </c>
      <c r="D96" s="46">
        <v>0</v>
      </c>
      <c r="E96" s="47">
        <v>0</v>
      </c>
      <c r="F96" s="47">
        <v>0</v>
      </c>
      <c r="G96" s="47">
        <v>0</v>
      </c>
      <c r="H96" s="47">
        <v>0</v>
      </c>
      <c r="I96" s="47">
        <v>0</v>
      </c>
      <c r="J96" s="47">
        <v>0</v>
      </c>
      <c r="K96" s="47">
        <v>0</v>
      </c>
      <c r="L96" s="47">
        <v>0</v>
      </c>
      <c r="M96" s="47">
        <v>0</v>
      </c>
      <c r="N96" s="47">
        <v>0</v>
      </c>
      <c r="O96" s="47">
        <v>0</v>
      </c>
      <c r="P96" s="47">
        <v>0</v>
      </c>
      <c r="Q96" s="47">
        <v>0</v>
      </c>
      <c r="R96" s="47">
        <v>0</v>
      </c>
      <c r="S96" s="47">
        <v>0</v>
      </c>
      <c r="T96" s="47">
        <v>0</v>
      </c>
      <c r="U96" s="47">
        <v>0</v>
      </c>
      <c r="V96" s="47">
        <v>0</v>
      </c>
      <c r="W96" s="47">
        <v>0</v>
      </c>
      <c r="X96" s="47">
        <v>0</v>
      </c>
      <c r="Y96" s="47">
        <v>0</v>
      </c>
      <c r="Z96" s="47">
        <v>0</v>
      </c>
      <c r="AA96" s="47">
        <v>0</v>
      </c>
      <c r="AB96" s="47">
        <v>0</v>
      </c>
      <c r="AC96" s="47">
        <v>0</v>
      </c>
      <c r="AD96" s="47">
        <v>0</v>
      </c>
      <c r="AE96" s="47">
        <v>0</v>
      </c>
      <c r="AF96" s="47">
        <v>0</v>
      </c>
      <c r="AG96" s="47">
        <v>0</v>
      </c>
      <c r="AH96" s="47">
        <v>0</v>
      </c>
      <c r="AI96" s="47">
        <v>0</v>
      </c>
      <c r="AJ96" s="47">
        <v>0</v>
      </c>
      <c r="AK96" s="47">
        <v>0</v>
      </c>
      <c r="AL96" s="47">
        <v>0</v>
      </c>
      <c r="AM96" s="47">
        <v>0</v>
      </c>
      <c r="AN96" s="47">
        <v>0</v>
      </c>
      <c r="AO96" s="47">
        <v>0</v>
      </c>
      <c r="AP96" s="47">
        <v>0</v>
      </c>
      <c r="AQ96" s="47">
        <v>0</v>
      </c>
      <c r="AR96" s="47">
        <v>0</v>
      </c>
      <c r="AS96" s="47">
        <v>0</v>
      </c>
      <c r="AT96" s="47">
        <v>0</v>
      </c>
      <c r="AU96" s="47">
        <v>0</v>
      </c>
      <c r="AV96" s="47">
        <v>0</v>
      </c>
      <c r="AW96" s="47">
        <v>0</v>
      </c>
      <c r="AX96" s="47">
        <v>0</v>
      </c>
      <c r="AY96" s="47">
        <v>0</v>
      </c>
      <c r="AZ96" s="47">
        <v>0</v>
      </c>
      <c r="BA96" s="47">
        <v>0</v>
      </c>
      <c r="BB96" s="47">
        <v>0</v>
      </c>
      <c r="BC96" s="47">
        <v>0</v>
      </c>
      <c r="BD96" s="47">
        <v>0</v>
      </c>
      <c r="BE96" s="47">
        <v>0</v>
      </c>
      <c r="BF96" s="47">
        <v>0</v>
      </c>
      <c r="BG96" s="47">
        <v>0</v>
      </c>
      <c r="BH96" s="47">
        <v>0</v>
      </c>
      <c r="BI96" s="47">
        <v>0</v>
      </c>
      <c r="BJ96" s="48">
        <v>0</v>
      </c>
      <c r="BK96" s="48">
        <v>0</v>
      </c>
      <c r="BL96" s="48">
        <v>0</v>
      </c>
      <c r="BM96" s="48">
        <v>0</v>
      </c>
      <c r="BN96" s="48">
        <v>0</v>
      </c>
      <c r="BO96" s="48">
        <v>0</v>
      </c>
      <c r="BP96" s="48">
        <v>0</v>
      </c>
      <c r="BQ96" s="48">
        <v>0</v>
      </c>
      <c r="BR96" s="48">
        <v>0</v>
      </c>
      <c r="BS96" s="48">
        <v>0</v>
      </c>
      <c r="BT96" s="48">
        <v>0</v>
      </c>
      <c r="BU96" s="48">
        <v>0</v>
      </c>
      <c r="BV96" s="48">
        <v>0</v>
      </c>
      <c r="BW96" s="48">
        <v>0</v>
      </c>
      <c r="BX96" s="48">
        <v>0</v>
      </c>
      <c r="BY96" s="48">
        <v>0</v>
      </c>
      <c r="BZ96" s="48">
        <v>0</v>
      </c>
      <c r="CA96" s="48">
        <v>0</v>
      </c>
      <c r="CB96" s="48">
        <v>0</v>
      </c>
      <c r="CC96" s="48">
        <v>0</v>
      </c>
      <c r="CD96" s="48">
        <v>0</v>
      </c>
      <c r="CE96" s="48">
        <v>0</v>
      </c>
      <c r="CF96" s="48">
        <v>0</v>
      </c>
      <c r="CG96" s="48">
        <v>0</v>
      </c>
      <c r="CH96" s="48">
        <v>0</v>
      </c>
      <c r="CI96" s="48">
        <v>0</v>
      </c>
      <c r="CJ96" s="48">
        <v>0</v>
      </c>
      <c r="CK96" s="48">
        <v>0</v>
      </c>
      <c r="CL96" s="48">
        <v>0</v>
      </c>
      <c r="CM96" s="48">
        <v>0</v>
      </c>
      <c r="CN96" s="48">
        <v>0</v>
      </c>
      <c r="CO96" s="48">
        <v>0</v>
      </c>
      <c r="CP96" s="48">
        <v>0</v>
      </c>
      <c r="CQ96" s="48">
        <v>328687</v>
      </c>
      <c r="CR96" s="48">
        <v>0</v>
      </c>
      <c r="CS96" s="48">
        <v>0</v>
      </c>
      <c r="CT96" s="48">
        <v>5778</v>
      </c>
      <c r="CU96" s="48">
        <v>0</v>
      </c>
      <c r="CV96" s="48">
        <v>0</v>
      </c>
      <c r="CW96" s="48">
        <v>0</v>
      </c>
      <c r="CX96" s="48">
        <v>0</v>
      </c>
      <c r="CY96" s="48">
        <v>0</v>
      </c>
      <c r="CZ96" s="48">
        <v>0</v>
      </c>
      <c r="DA96" s="48">
        <v>0</v>
      </c>
      <c r="DB96" s="48">
        <v>0</v>
      </c>
      <c r="DC96" s="48">
        <v>0</v>
      </c>
      <c r="DD96" s="48">
        <v>0</v>
      </c>
      <c r="DE96" s="48">
        <v>0</v>
      </c>
      <c r="DF96" s="49">
        <v>0</v>
      </c>
      <c r="DG96" s="50">
        <v>334465</v>
      </c>
      <c r="DH96" s="51">
        <v>200366</v>
      </c>
      <c r="DI96" s="48">
        <v>8644719</v>
      </c>
      <c r="DJ96" s="48">
        <v>36606037</v>
      </c>
      <c r="DK96" s="48">
        <v>0</v>
      </c>
      <c r="DL96" s="48">
        <v>0</v>
      </c>
      <c r="DM96" s="48">
        <v>0</v>
      </c>
      <c r="DN96" s="48">
        <v>0</v>
      </c>
      <c r="DO96" s="48">
        <v>45451122</v>
      </c>
      <c r="DP96" s="48">
        <v>45785587</v>
      </c>
      <c r="DQ96" s="48">
        <v>241</v>
      </c>
      <c r="DR96" s="48">
        <v>241</v>
      </c>
      <c r="DS96" s="48">
        <v>45451363</v>
      </c>
      <c r="DT96" s="48">
        <v>45785828</v>
      </c>
      <c r="DU96" s="48">
        <v>-3569</v>
      </c>
      <c r="DV96" s="48">
        <v>0</v>
      </c>
      <c r="DW96" s="48">
        <v>0</v>
      </c>
      <c r="DX96" s="48">
        <v>-3569</v>
      </c>
      <c r="DY96" s="49">
        <v>45447794</v>
      </c>
      <c r="DZ96" s="50">
        <v>45782259</v>
      </c>
      <c r="EC96" s="230">
        <f t="shared" si="1"/>
        <v>2.8286173791699551E-2</v>
      </c>
    </row>
    <row r="97" spans="1:133" x14ac:dyDescent="0.25">
      <c r="A97" s="210">
        <v>93</v>
      </c>
      <c r="B97" s="54" t="s">
        <v>471</v>
      </c>
      <c r="C97" s="45" t="s">
        <v>472</v>
      </c>
      <c r="D97" s="46">
        <v>0</v>
      </c>
      <c r="E97" s="47">
        <v>0</v>
      </c>
      <c r="F97" s="47">
        <v>4941</v>
      </c>
      <c r="G97" s="47">
        <v>0</v>
      </c>
      <c r="H97" s="47">
        <v>0</v>
      </c>
      <c r="I97" s="47">
        <v>0</v>
      </c>
      <c r="J97" s="47">
        <v>0</v>
      </c>
      <c r="K97" s="47">
        <v>0</v>
      </c>
      <c r="L97" s="47">
        <v>0</v>
      </c>
      <c r="M97" s="47">
        <v>0</v>
      </c>
      <c r="N97" s="47">
        <v>0</v>
      </c>
      <c r="O97" s="47">
        <v>0</v>
      </c>
      <c r="P97" s="47">
        <v>0</v>
      </c>
      <c r="Q97" s="47">
        <v>0</v>
      </c>
      <c r="R97" s="47">
        <v>0</v>
      </c>
      <c r="S97" s="47">
        <v>18</v>
      </c>
      <c r="T97" s="47">
        <v>19</v>
      </c>
      <c r="U97" s="47">
        <v>113</v>
      </c>
      <c r="V97" s="47">
        <v>0</v>
      </c>
      <c r="W97" s="47">
        <v>0</v>
      </c>
      <c r="X97" s="47">
        <v>0</v>
      </c>
      <c r="Y97" s="47">
        <v>13</v>
      </c>
      <c r="Z97" s="47">
        <v>0</v>
      </c>
      <c r="AA97" s="47">
        <v>0</v>
      </c>
      <c r="AB97" s="47">
        <v>444</v>
      </c>
      <c r="AC97" s="47">
        <v>0</v>
      </c>
      <c r="AD97" s="47">
        <v>0</v>
      </c>
      <c r="AE97" s="47">
        <v>0</v>
      </c>
      <c r="AF97" s="47">
        <v>13</v>
      </c>
      <c r="AG97" s="47">
        <v>1</v>
      </c>
      <c r="AH97" s="47">
        <v>0</v>
      </c>
      <c r="AI97" s="47">
        <v>0</v>
      </c>
      <c r="AJ97" s="47">
        <v>0</v>
      </c>
      <c r="AK97" s="47">
        <v>0</v>
      </c>
      <c r="AL97" s="47">
        <v>0</v>
      </c>
      <c r="AM97" s="47">
        <v>0</v>
      </c>
      <c r="AN97" s="47">
        <v>51</v>
      </c>
      <c r="AO97" s="47">
        <v>0</v>
      </c>
      <c r="AP97" s="47">
        <v>0</v>
      </c>
      <c r="AQ97" s="47">
        <v>0</v>
      </c>
      <c r="AR97" s="47">
        <v>0</v>
      </c>
      <c r="AS97" s="47">
        <v>0</v>
      </c>
      <c r="AT97" s="47">
        <v>0</v>
      </c>
      <c r="AU97" s="47">
        <v>0</v>
      </c>
      <c r="AV97" s="47">
        <v>0</v>
      </c>
      <c r="AW97" s="47">
        <v>0</v>
      </c>
      <c r="AX97" s="47">
        <v>0</v>
      </c>
      <c r="AY97" s="47">
        <v>0</v>
      </c>
      <c r="AZ97" s="47">
        <v>0</v>
      </c>
      <c r="BA97" s="47">
        <v>0</v>
      </c>
      <c r="BB97" s="47">
        <v>0</v>
      </c>
      <c r="BC97" s="47">
        <v>0</v>
      </c>
      <c r="BD97" s="47">
        <v>0</v>
      </c>
      <c r="BE97" s="47">
        <v>0</v>
      </c>
      <c r="BF97" s="47">
        <v>0</v>
      </c>
      <c r="BG97" s="47">
        <v>0</v>
      </c>
      <c r="BH97" s="47">
        <v>0</v>
      </c>
      <c r="BI97" s="47">
        <v>0</v>
      </c>
      <c r="BJ97" s="48">
        <v>0</v>
      </c>
      <c r="BK97" s="48">
        <v>0</v>
      </c>
      <c r="BL97" s="48">
        <v>0</v>
      </c>
      <c r="BM97" s="48">
        <v>22</v>
      </c>
      <c r="BN97" s="48">
        <v>17</v>
      </c>
      <c r="BO97" s="48">
        <v>22</v>
      </c>
      <c r="BP97" s="48">
        <v>16</v>
      </c>
      <c r="BQ97" s="48">
        <v>646</v>
      </c>
      <c r="BR97" s="48">
        <v>26</v>
      </c>
      <c r="BS97" s="48">
        <v>1336</v>
      </c>
      <c r="BT97" s="48">
        <v>0</v>
      </c>
      <c r="BU97" s="48">
        <v>2479</v>
      </c>
      <c r="BV97" s="48">
        <v>5695</v>
      </c>
      <c r="BW97" s="48">
        <v>282</v>
      </c>
      <c r="BX97" s="48">
        <v>258</v>
      </c>
      <c r="BY97" s="48">
        <v>0</v>
      </c>
      <c r="BZ97" s="48">
        <v>727</v>
      </c>
      <c r="CA97" s="48">
        <v>73</v>
      </c>
      <c r="CB97" s="48">
        <v>0</v>
      </c>
      <c r="CC97" s="48">
        <v>1289</v>
      </c>
      <c r="CD97" s="48">
        <v>0</v>
      </c>
      <c r="CE97" s="48">
        <v>0</v>
      </c>
      <c r="CF97" s="48">
        <v>50601</v>
      </c>
      <c r="CG97" s="48">
        <v>10247</v>
      </c>
      <c r="CH97" s="48">
        <v>84</v>
      </c>
      <c r="CI97" s="48">
        <v>21494</v>
      </c>
      <c r="CJ97" s="48">
        <v>2140</v>
      </c>
      <c r="CK97" s="48">
        <v>825</v>
      </c>
      <c r="CL97" s="48">
        <v>1481</v>
      </c>
      <c r="CM97" s="48">
        <v>2222</v>
      </c>
      <c r="CN97" s="48">
        <v>1097</v>
      </c>
      <c r="CO97" s="48">
        <v>646</v>
      </c>
      <c r="CP97" s="48">
        <v>412</v>
      </c>
      <c r="CQ97" s="48">
        <v>579952</v>
      </c>
      <c r="CR97" s="48">
        <v>109768</v>
      </c>
      <c r="CS97" s="48">
        <v>31527</v>
      </c>
      <c r="CT97" s="48">
        <v>14003</v>
      </c>
      <c r="CU97" s="48">
        <v>59</v>
      </c>
      <c r="CV97" s="48">
        <v>0</v>
      </c>
      <c r="CW97" s="48">
        <v>224</v>
      </c>
      <c r="CX97" s="48">
        <v>0</v>
      </c>
      <c r="CY97" s="48">
        <v>2814</v>
      </c>
      <c r="CZ97" s="48">
        <v>20</v>
      </c>
      <c r="DA97" s="48">
        <v>2740</v>
      </c>
      <c r="DB97" s="48">
        <v>18</v>
      </c>
      <c r="DC97" s="48">
        <v>930</v>
      </c>
      <c r="DD97" s="48">
        <v>625</v>
      </c>
      <c r="DE97" s="48">
        <v>0</v>
      </c>
      <c r="DF97" s="49">
        <v>11449</v>
      </c>
      <c r="DG97" s="50">
        <v>863879</v>
      </c>
      <c r="DH97" s="51">
        <v>424426</v>
      </c>
      <c r="DI97" s="48">
        <v>211150</v>
      </c>
      <c r="DJ97" s="48">
        <v>464312</v>
      </c>
      <c r="DK97" s="48">
        <v>3220</v>
      </c>
      <c r="DL97" s="48">
        <v>0</v>
      </c>
      <c r="DM97" s="48">
        <v>0</v>
      </c>
      <c r="DN97" s="48">
        <v>0</v>
      </c>
      <c r="DO97" s="48">
        <v>1103108</v>
      </c>
      <c r="DP97" s="48">
        <v>1966987</v>
      </c>
      <c r="DQ97" s="48">
        <v>0</v>
      </c>
      <c r="DR97" s="48">
        <v>0</v>
      </c>
      <c r="DS97" s="48">
        <v>1103108</v>
      </c>
      <c r="DT97" s="48">
        <v>1966987</v>
      </c>
      <c r="DU97" s="48">
        <v>0</v>
      </c>
      <c r="DV97" s="48">
        <v>0</v>
      </c>
      <c r="DW97" s="48">
        <v>0</v>
      </c>
      <c r="DX97" s="48">
        <v>0</v>
      </c>
      <c r="DY97" s="49">
        <v>1103108</v>
      </c>
      <c r="DZ97" s="50">
        <v>1966987</v>
      </c>
      <c r="EC97" s="230">
        <f t="shared" si="1"/>
        <v>6.9089875519578602E-4</v>
      </c>
    </row>
    <row r="98" spans="1:133" x14ac:dyDescent="0.25">
      <c r="A98" s="210">
        <v>94</v>
      </c>
      <c r="B98" s="54" t="s">
        <v>473</v>
      </c>
      <c r="C98" s="45" t="s">
        <v>474</v>
      </c>
      <c r="D98" s="46">
        <v>0</v>
      </c>
      <c r="E98" s="47">
        <v>0</v>
      </c>
      <c r="F98" s="47">
        <v>0</v>
      </c>
      <c r="G98" s="47">
        <v>0</v>
      </c>
      <c r="H98" s="47">
        <v>0</v>
      </c>
      <c r="I98" s="47">
        <v>0</v>
      </c>
      <c r="J98" s="47">
        <v>0</v>
      </c>
      <c r="K98" s="47">
        <v>0</v>
      </c>
      <c r="L98" s="47">
        <v>0</v>
      </c>
      <c r="M98" s="47">
        <v>0</v>
      </c>
      <c r="N98" s="47">
        <v>0</v>
      </c>
      <c r="O98" s="47">
        <v>0</v>
      </c>
      <c r="P98" s="47">
        <v>0</v>
      </c>
      <c r="Q98" s="47">
        <v>0</v>
      </c>
      <c r="R98" s="47">
        <v>0</v>
      </c>
      <c r="S98" s="47">
        <v>0</v>
      </c>
      <c r="T98" s="47">
        <v>0</v>
      </c>
      <c r="U98" s="47">
        <v>0</v>
      </c>
      <c r="V98" s="47">
        <v>0</v>
      </c>
      <c r="W98" s="47">
        <v>0</v>
      </c>
      <c r="X98" s="47">
        <v>0</v>
      </c>
      <c r="Y98" s="47">
        <v>0</v>
      </c>
      <c r="Z98" s="47">
        <v>0</v>
      </c>
      <c r="AA98" s="47">
        <v>0</v>
      </c>
      <c r="AB98" s="47">
        <v>0</v>
      </c>
      <c r="AC98" s="47">
        <v>0</v>
      </c>
      <c r="AD98" s="47">
        <v>0</v>
      </c>
      <c r="AE98" s="47">
        <v>0</v>
      </c>
      <c r="AF98" s="47">
        <v>0</v>
      </c>
      <c r="AG98" s="47">
        <v>0</v>
      </c>
      <c r="AH98" s="47">
        <v>0</v>
      </c>
      <c r="AI98" s="47">
        <v>0</v>
      </c>
      <c r="AJ98" s="47">
        <v>0</v>
      </c>
      <c r="AK98" s="47">
        <v>0</v>
      </c>
      <c r="AL98" s="47">
        <v>0</v>
      </c>
      <c r="AM98" s="47">
        <v>0</v>
      </c>
      <c r="AN98" s="47">
        <v>0</v>
      </c>
      <c r="AO98" s="47">
        <v>0</v>
      </c>
      <c r="AP98" s="47">
        <v>0</v>
      </c>
      <c r="AQ98" s="47">
        <v>0</v>
      </c>
      <c r="AR98" s="47">
        <v>0</v>
      </c>
      <c r="AS98" s="47">
        <v>0</v>
      </c>
      <c r="AT98" s="47">
        <v>0</v>
      </c>
      <c r="AU98" s="47">
        <v>0</v>
      </c>
      <c r="AV98" s="47">
        <v>0</v>
      </c>
      <c r="AW98" s="47">
        <v>0</v>
      </c>
      <c r="AX98" s="47">
        <v>0</v>
      </c>
      <c r="AY98" s="47">
        <v>0</v>
      </c>
      <c r="AZ98" s="47">
        <v>0</v>
      </c>
      <c r="BA98" s="47">
        <v>0</v>
      </c>
      <c r="BB98" s="47">
        <v>0</v>
      </c>
      <c r="BC98" s="47">
        <v>0</v>
      </c>
      <c r="BD98" s="47">
        <v>0</v>
      </c>
      <c r="BE98" s="47">
        <v>0</v>
      </c>
      <c r="BF98" s="47">
        <v>0</v>
      </c>
      <c r="BG98" s="47">
        <v>0</v>
      </c>
      <c r="BH98" s="47">
        <v>0</v>
      </c>
      <c r="BI98" s="47">
        <v>0</v>
      </c>
      <c r="BJ98" s="48">
        <v>0</v>
      </c>
      <c r="BK98" s="48">
        <v>0</v>
      </c>
      <c r="BL98" s="48">
        <v>0</v>
      </c>
      <c r="BM98" s="48">
        <v>0</v>
      </c>
      <c r="BN98" s="48">
        <v>0</v>
      </c>
      <c r="BO98" s="48">
        <v>0</v>
      </c>
      <c r="BP98" s="48">
        <v>0</v>
      </c>
      <c r="BQ98" s="48">
        <v>0</v>
      </c>
      <c r="BR98" s="48">
        <v>0</v>
      </c>
      <c r="BS98" s="48">
        <v>0</v>
      </c>
      <c r="BT98" s="48">
        <v>0</v>
      </c>
      <c r="BU98" s="48">
        <v>0</v>
      </c>
      <c r="BV98" s="48">
        <v>0</v>
      </c>
      <c r="BW98" s="48">
        <v>0</v>
      </c>
      <c r="BX98" s="48">
        <v>0</v>
      </c>
      <c r="BY98" s="48">
        <v>0</v>
      </c>
      <c r="BZ98" s="48">
        <v>0</v>
      </c>
      <c r="CA98" s="48">
        <v>0</v>
      </c>
      <c r="CB98" s="48">
        <v>0</v>
      </c>
      <c r="CC98" s="48">
        <v>0</v>
      </c>
      <c r="CD98" s="48">
        <v>0</v>
      </c>
      <c r="CE98" s="48">
        <v>0</v>
      </c>
      <c r="CF98" s="48">
        <v>0</v>
      </c>
      <c r="CG98" s="48">
        <v>0</v>
      </c>
      <c r="CH98" s="48">
        <v>0</v>
      </c>
      <c r="CI98" s="48">
        <v>0</v>
      </c>
      <c r="CJ98" s="48">
        <v>0</v>
      </c>
      <c r="CK98" s="48">
        <v>0</v>
      </c>
      <c r="CL98" s="48">
        <v>0</v>
      </c>
      <c r="CM98" s="48">
        <v>0</v>
      </c>
      <c r="CN98" s="48">
        <v>0</v>
      </c>
      <c r="CO98" s="48">
        <v>0</v>
      </c>
      <c r="CP98" s="48">
        <v>0</v>
      </c>
      <c r="CQ98" s="48">
        <v>0</v>
      </c>
      <c r="CR98" s="48">
        <v>0</v>
      </c>
      <c r="CS98" s="48">
        <v>0</v>
      </c>
      <c r="CT98" s="48">
        <v>0</v>
      </c>
      <c r="CU98" s="48">
        <v>0</v>
      </c>
      <c r="CV98" s="48">
        <v>0</v>
      </c>
      <c r="CW98" s="48">
        <v>0</v>
      </c>
      <c r="CX98" s="48">
        <v>0</v>
      </c>
      <c r="CY98" s="48">
        <v>0</v>
      </c>
      <c r="CZ98" s="48">
        <v>0</v>
      </c>
      <c r="DA98" s="48">
        <v>0</v>
      </c>
      <c r="DB98" s="48">
        <v>0</v>
      </c>
      <c r="DC98" s="48">
        <v>0</v>
      </c>
      <c r="DD98" s="48">
        <v>0</v>
      </c>
      <c r="DE98" s="48">
        <v>0</v>
      </c>
      <c r="DF98" s="49">
        <v>0</v>
      </c>
      <c r="DG98" s="50">
        <v>0</v>
      </c>
      <c r="DH98" s="51">
        <v>176166</v>
      </c>
      <c r="DI98" s="48">
        <v>5910134</v>
      </c>
      <c r="DJ98" s="48">
        <v>3793304</v>
      </c>
      <c r="DK98" s="48">
        <v>29683</v>
      </c>
      <c r="DL98" s="48">
        <v>0</v>
      </c>
      <c r="DM98" s="48">
        <v>0</v>
      </c>
      <c r="DN98" s="48">
        <v>0</v>
      </c>
      <c r="DO98" s="48">
        <v>9909287</v>
      </c>
      <c r="DP98" s="48">
        <v>9909287</v>
      </c>
      <c r="DQ98" s="48">
        <v>0</v>
      </c>
      <c r="DR98" s="48">
        <v>0</v>
      </c>
      <c r="DS98" s="48">
        <v>9909287</v>
      </c>
      <c r="DT98" s="48">
        <v>9909287</v>
      </c>
      <c r="DU98" s="48">
        <v>0</v>
      </c>
      <c r="DV98" s="48">
        <v>0</v>
      </c>
      <c r="DW98" s="48">
        <v>0</v>
      </c>
      <c r="DX98" s="48">
        <v>0</v>
      </c>
      <c r="DY98" s="49">
        <v>9909287</v>
      </c>
      <c r="DZ98" s="50">
        <v>9909287</v>
      </c>
      <c r="EC98" s="230">
        <f t="shared" si="1"/>
        <v>1.9338405037368184E-2</v>
      </c>
    </row>
    <row r="99" spans="1:133" x14ac:dyDescent="0.25">
      <c r="A99" s="210">
        <v>95</v>
      </c>
      <c r="B99" s="54" t="s">
        <v>475</v>
      </c>
      <c r="C99" s="45" t="s">
        <v>476</v>
      </c>
      <c r="D99" s="46">
        <v>0</v>
      </c>
      <c r="E99" s="47">
        <v>0</v>
      </c>
      <c r="F99" s="47">
        <v>0</v>
      </c>
      <c r="G99" s="47">
        <v>0</v>
      </c>
      <c r="H99" s="47">
        <v>0</v>
      </c>
      <c r="I99" s="47">
        <v>0</v>
      </c>
      <c r="J99" s="47">
        <v>0</v>
      </c>
      <c r="K99" s="47">
        <v>0</v>
      </c>
      <c r="L99" s="47">
        <v>0</v>
      </c>
      <c r="M99" s="47">
        <v>0</v>
      </c>
      <c r="N99" s="47">
        <v>0</v>
      </c>
      <c r="O99" s="47">
        <v>0</v>
      </c>
      <c r="P99" s="47">
        <v>0</v>
      </c>
      <c r="Q99" s="47">
        <v>0</v>
      </c>
      <c r="R99" s="47">
        <v>0</v>
      </c>
      <c r="S99" s="47">
        <v>0</v>
      </c>
      <c r="T99" s="47">
        <v>0</v>
      </c>
      <c r="U99" s="47">
        <v>0</v>
      </c>
      <c r="V99" s="47">
        <v>0</v>
      </c>
      <c r="W99" s="47">
        <v>0</v>
      </c>
      <c r="X99" s="47">
        <v>0</v>
      </c>
      <c r="Y99" s="47">
        <v>0</v>
      </c>
      <c r="Z99" s="47">
        <v>0</v>
      </c>
      <c r="AA99" s="47">
        <v>0</v>
      </c>
      <c r="AB99" s="47">
        <v>0</v>
      </c>
      <c r="AC99" s="47">
        <v>0</v>
      </c>
      <c r="AD99" s="47">
        <v>0</v>
      </c>
      <c r="AE99" s="47">
        <v>0</v>
      </c>
      <c r="AF99" s="47">
        <v>0</v>
      </c>
      <c r="AG99" s="47">
        <v>0</v>
      </c>
      <c r="AH99" s="47">
        <v>0</v>
      </c>
      <c r="AI99" s="47">
        <v>0</v>
      </c>
      <c r="AJ99" s="47">
        <v>0</v>
      </c>
      <c r="AK99" s="47">
        <v>0</v>
      </c>
      <c r="AL99" s="47">
        <v>0</v>
      </c>
      <c r="AM99" s="47">
        <v>0</v>
      </c>
      <c r="AN99" s="47">
        <v>0</v>
      </c>
      <c r="AO99" s="47">
        <v>0</v>
      </c>
      <c r="AP99" s="47">
        <v>0</v>
      </c>
      <c r="AQ99" s="47">
        <v>0</v>
      </c>
      <c r="AR99" s="47">
        <v>0</v>
      </c>
      <c r="AS99" s="47">
        <v>0</v>
      </c>
      <c r="AT99" s="47">
        <v>0</v>
      </c>
      <c r="AU99" s="47">
        <v>0</v>
      </c>
      <c r="AV99" s="47">
        <v>0</v>
      </c>
      <c r="AW99" s="47">
        <v>0</v>
      </c>
      <c r="AX99" s="47">
        <v>0</v>
      </c>
      <c r="AY99" s="47">
        <v>0</v>
      </c>
      <c r="AZ99" s="47">
        <v>0</v>
      </c>
      <c r="BA99" s="47">
        <v>0</v>
      </c>
      <c r="BB99" s="47">
        <v>0</v>
      </c>
      <c r="BC99" s="47">
        <v>0</v>
      </c>
      <c r="BD99" s="47">
        <v>0</v>
      </c>
      <c r="BE99" s="47">
        <v>0</v>
      </c>
      <c r="BF99" s="47">
        <v>0</v>
      </c>
      <c r="BG99" s="47">
        <v>0</v>
      </c>
      <c r="BH99" s="47">
        <v>0</v>
      </c>
      <c r="BI99" s="47">
        <v>0</v>
      </c>
      <c r="BJ99" s="48">
        <v>0</v>
      </c>
      <c r="BK99" s="48">
        <v>0</v>
      </c>
      <c r="BL99" s="48">
        <v>0</v>
      </c>
      <c r="BM99" s="48">
        <v>0</v>
      </c>
      <c r="BN99" s="48">
        <v>0</v>
      </c>
      <c r="BO99" s="48">
        <v>0</v>
      </c>
      <c r="BP99" s="48">
        <v>0</v>
      </c>
      <c r="BQ99" s="48">
        <v>0</v>
      </c>
      <c r="BR99" s="48">
        <v>0</v>
      </c>
      <c r="BS99" s="48">
        <v>0</v>
      </c>
      <c r="BT99" s="48">
        <v>0</v>
      </c>
      <c r="BU99" s="48">
        <v>0</v>
      </c>
      <c r="BV99" s="48">
        <v>0</v>
      </c>
      <c r="BW99" s="48">
        <v>0</v>
      </c>
      <c r="BX99" s="48">
        <v>0</v>
      </c>
      <c r="BY99" s="48">
        <v>0</v>
      </c>
      <c r="BZ99" s="48">
        <v>0</v>
      </c>
      <c r="CA99" s="48">
        <v>0</v>
      </c>
      <c r="CB99" s="48">
        <v>0</v>
      </c>
      <c r="CC99" s="48">
        <v>0</v>
      </c>
      <c r="CD99" s="48">
        <v>0</v>
      </c>
      <c r="CE99" s="48">
        <v>0</v>
      </c>
      <c r="CF99" s="48">
        <v>0</v>
      </c>
      <c r="CG99" s="48">
        <v>0</v>
      </c>
      <c r="CH99" s="48">
        <v>0</v>
      </c>
      <c r="CI99" s="48">
        <v>0</v>
      </c>
      <c r="CJ99" s="48">
        <v>0</v>
      </c>
      <c r="CK99" s="48">
        <v>0</v>
      </c>
      <c r="CL99" s="48">
        <v>0</v>
      </c>
      <c r="CM99" s="48">
        <v>0</v>
      </c>
      <c r="CN99" s="48">
        <v>0</v>
      </c>
      <c r="CO99" s="48">
        <v>0</v>
      </c>
      <c r="CP99" s="48">
        <v>0</v>
      </c>
      <c r="CQ99" s="48">
        <v>0</v>
      </c>
      <c r="CR99" s="48">
        <v>0</v>
      </c>
      <c r="CS99" s="48">
        <v>0</v>
      </c>
      <c r="CT99" s="48">
        <v>0</v>
      </c>
      <c r="CU99" s="48">
        <v>0</v>
      </c>
      <c r="CV99" s="48">
        <v>0</v>
      </c>
      <c r="CW99" s="48">
        <v>0</v>
      </c>
      <c r="CX99" s="48">
        <v>0</v>
      </c>
      <c r="CY99" s="48">
        <v>0</v>
      </c>
      <c r="CZ99" s="48">
        <v>0</v>
      </c>
      <c r="DA99" s="48">
        <v>0</v>
      </c>
      <c r="DB99" s="48">
        <v>0</v>
      </c>
      <c r="DC99" s="48">
        <v>0</v>
      </c>
      <c r="DD99" s="48">
        <v>0</v>
      </c>
      <c r="DE99" s="48">
        <v>0</v>
      </c>
      <c r="DF99" s="49">
        <v>0</v>
      </c>
      <c r="DG99" s="50">
        <v>0</v>
      </c>
      <c r="DH99" s="51">
        <v>0</v>
      </c>
      <c r="DI99" s="48">
        <v>922562</v>
      </c>
      <c r="DJ99" s="48">
        <v>9005710</v>
      </c>
      <c r="DK99" s="48">
        <v>0</v>
      </c>
      <c r="DL99" s="48">
        <v>0</v>
      </c>
      <c r="DM99" s="48">
        <v>0</v>
      </c>
      <c r="DN99" s="48">
        <v>0</v>
      </c>
      <c r="DO99" s="48">
        <v>9928272</v>
      </c>
      <c r="DP99" s="48">
        <v>9928272</v>
      </c>
      <c r="DQ99" s="48">
        <v>0</v>
      </c>
      <c r="DR99" s="48">
        <v>0</v>
      </c>
      <c r="DS99" s="48">
        <v>9928272</v>
      </c>
      <c r="DT99" s="48">
        <v>9928272</v>
      </c>
      <c r="DU99" s="48">
        <v>0</v>
      </c>
      <c r="DV99" s="48">
        <v>0</v>
      </c>
      <c r="DW99" s="48">
        <v>0</v>
      </c>
      <c r="DX99" s="48">
        <v>0</v>
      </c>
      <c r="DY99" s="49">
        <v>9928272</v>
      </c>
      <c r="DZ99" s="50">
        <v>9928272</v>
      </c>
      <c r="EC99" s="230">
        <f t="shared" si="1"/>
        <v>3.0186925758509818E-3</v>
      </c>
    </row>
    <row r="100" spans="1:133" x14ac:dyDescent="0.25">
      <c r="A100" s="210">
        <v>96</v>
      </c>
      <c r="B100" s="54" t="s">
        <v>477</v>
      </c>
      <c r="C100" s="45" t="s">
        <v>478</v>
      </c>
      <c r="D100" s="46">
        <v>96</v>
      </c>
      <c r="E100" s="47">
        <v>0</v>
      </c>
      <c r="F100" s="47">
        <v>1138</v>
      </c>
      <c r="G100" s="47">
        <v>99</v>
      </c>
      <c r="H100" s="47">
        <v>12730</v>
      </c>
      <c r="I100" s="47">
        <v>900</v>
      </c>
      <c r="J100" s="47">
        <v>1579</v>
      </c>
      <c r="K100" s="47">
        <v>17926</v>
      </c>
      <c r="L100" s="47">
        <v>9533</v>
      </c>
      <c r="M100" s="47">
        <v>3251</v>
      </c>
      <c r="N100" s="47">
        <v>4552</v>
      </c>
      <c r="O100" s="47">
        <v>555</v>
      </c>
      <c r="P100" s="47">
        <v>1864</v>
      </c>
      <c r="Q100" s="47">
        <v>2117</v>
      </c>
      <c r="R100" s="47">
        <v>3999</v>
      </c>
      <c r="S100" s="47">
        <v>3219</v>
      </c>
      <c r="T100" s="47">
        <v>2802</v>
      </c>
      <c r="U100" s="47">
        <v>3217</v>
      </c>
      <c r="V100" s="47">
        <v>389</v>
      </c>
      <c r="W100" s="47">
        <v>12231</v>
      </c>
      <c r="X100" s="47">
        <v>1730</v>
      </c>
      <c r="Y100" s="47">
        <v>3189</v>
      </c>
      <c r="Z100" s="47">
        <v>1832</v>
      </c>
      <c r="AA100" s="47">
        <v>161</v>
      </c>
      <c r="AB100" s="47">
        <v>22812</v>
      </c>
      <c r="AC100" s="47">
        <v>6513</v>
      </c>
      <c r="AD100" s="47">
        <v>1880</v>
      </c>
      <c r="AE100" s="47">
        <v>746</v>
      </c>
      <c r="AF100" s="47">
        <v>5159</v>
      </c>
      <c r="AG100" s="47">
        <v>2931</v>
      </c>
      <c r="AH100" s="47">
        <v>46</v>
      </c>
      <c r="AI100" s="47">
        <v>698</v>
      </c>
      <c r="AJ100" s="47">
        <v>4203</v>
      </c>
      <c r="AK100" s="47">
        <v>425</v>
      </c>
      <c r="AL100" s="47">
        <v>647</v>
      </c>
      <c r="AM100" s="47">
        <v>8062</v>
      </c>
      <c r="AN100" s="47">
        <v>7018</v>
      </c>
      <c r="AO100" s="47">
        <v>1787</v>
      </c>
      <c r="AP100" s="47">
        <v>1652</v>
      </c>
      <c r="AQ100" s="47">
        <v>1087</v>
      </c>
      <c r="AR100" s="47">
        <v>2123</v>
      </c>
      <c r="AS100" s="47">
        <v>3304</v>
      </c>
      <c r="AT100" s="47">
        <v>6372</v>
      </c>
      <c r="AU100" s="47">
        <v>22667</v>
      </c>
      <c r="AV100" s="47">
        <v>29652</v>
      </c>
      <c r="AW100" s="47">
        <v>9978</v>
      </c>
      <c r="AX100" s="47">
        <v>4978</v>
      </c>
      <c r="AY100" s="47">
        <v>4587</v>
      </c>
      <c r="AZ100" s="47">
        <v>5442</v>
      </c>
      <c r="BA100" s="47">
        <v>315</v>
      </c>
      <c r="BB100" s="47">
        <v>1563</v>
      </c>
      <c r="BC100" s="47">
        <v>2593</v>
      </c>
      <c r="BD100" s="47">
        <v>2715</v>
      </c>
      <c r="BE100" s="47">
        <v>1597</v>
      </c>
      <c r="BF100" s="47">
        <v>3557</v>
      </c>
      <c r="BG100" s="47">
        <v>1227</v>
      </c>
      <c r="BH100" s="47">
        <v>2479</v>
      </c>
      <c r="BI100" s="47">
        <v>1692</v>
      </c>
      <c r="BJ100" s="48">
        <v>2964</v>
      </c>
      <c r="BK100" s="48">
        <v>2982</v>
      </c>
      <c r="BL100" s="48">
        <v>1688</v>
      </c>
      <c r="BM100" s="48">
        <v>19570</v>
      </c>
      <c r="BN100" s="48">
        <v>24806</v>
      </c>
      <c r="BO100" s="48">
        <v>12750</v>
      </c>
      <c r="BP100" s="48">
        <v>9586</v>
      </c>
      <c r="BQ100" s="48">
        <v>20824</v>
      </c>
      <c r="BR100" s="48">
        <v>15778</v>
      </c>
      <c r="BS100" s="48">
        <v>41493</v>
      </c>
      <c r="BT100" s="48">
        <v>9458</v>
      </c>
      <c r="BU100" s="48">
        <v>54565</v>
      </c>
      <c r="BV100" s="48">
        <v>104541</v>
      </c>
      <c r="BW100" s="48">
        <v>12979</v>
      </c>
      <c r="BX100" s="48">
        <v>13306</v>
      </c>
      <c r="BY100" s="48">
        <v>0</v>
      </c>
      <c r="BZ100" s="48">
        <v>7652</v>
      </c>
      <c r="CA100" s="48">
        <v>28170</v>
      </c>
      <c r="CB100" s="48">
        <v>0</v>
      </c>
      <c r="CC100" s="48">
        <v>6659</v>
      </c>
      <c r="CD100" s="48">
        <v>278</v>
      </c>
      <c r="CE100" s="48">
        <v>930</v>
      </c>
      <c r="CF100" s="48">
        <v>9141</v>
      </c>
      <c r="CG100" s="48">
        <v>14985</v>
      </c>
      <c r="CH100" s="48">
        <v>93</v>
      </c>
      <c r="CI100" s="48">
        <v>16837</v>
      </c>
      <c r="CJ100" s="48">
        <v>11682</v>
      </c>
      <c r="CK100" s="48">
        <v>17880</v>
      </c>
      <c r="CL100" s="48">
        <v>3341</v>
      </c>
      <c r="CM100" s="48">
        <v>15082</v>
      </c>
      <c r="CN100" s="48">
        <v>112</v>
      </c>
      <c r="CO100" s="48">
        <v>8765</v>
      </c>
      <c r="CP100" s="48">
        <v>80267</v>
      </c>
      <c r="CQ100" s="48">
        <v>61286</v>
      </c>
      <c r="CR100" s="48">
        <v>1494</v>
      </c>
      <c r="CS100" s="48">
        <v>213</v>
      </c>
      <c r="CT100" s="48">
        <v>3705</v>
      </c>
      <c r="CU100" s="48">
        <v>0</v>
      </c>
      <c r="CV100" s="48">
        <v>20791</v>
      </c>
      <c r="CW100" s="48">
        <v>15927</v>
      </c>
      <c r="CX100" s="48">
        <v>19263</v>
      </c>
      <c r="CY100" s="48">
        <v>94056</v>
      </c>
      <c r="CZ100" s="48">
        <v>7560</v>
      </c>
      <c r="DA100" s="48">
        <v>42109</v>
      </c>
      <c r="DB100" s="48">
        <v>7427</v>
      </c>
      <c r="DC100" s="48">
        <v>76340</v>
      </c>
      <c r="DD100" s="48">
        <v>18809</v>
      </c>
      <c r="DE100" s="48">
        <v>0</v>
      </c>
      <c r="DF100" s="49">
        <v>22612</v>
      </c>
      <c r="DG100" s="50">
        <v>1222372</v>
      </c>
      <c r="DH100" s="51">
        <v>0</v>
      </c>
      <c r="DI100" s="48">
        <v>3303189</v>
      </c>
      <c r="DJ100" s="48">
        <v>0</v>
      </c>
      <c r="DK100" s="48">
        <v>0</v>
      </c>
      <c r="DL100" s="48">
        <v>0</v>
      </c>
      <c r="DM100" s="48">
        <v>0</v>
      </c>
      <c r="DN100" s="48">
        <v>0</v>
      </c>
      <c r="DO100" s="48">
        <v>3303189</v>
      </c>
      <c r="DP100" s="48">
        <v>4525561</v>
      </c>
      <c r="DQ100" s="48">
        <v>34576</v>
      </c>
      <c r="DR100" s="48">
        <v>34576</v>
      </c>
      <c r="DS100" s="48">
        <v>3337765</v>
      </c>
      <c r="DT100" s="48">
        <v>4560137</v>
      </c>
      <c r="DU100" s="48">
        <v>-128344</v>
      </c>
      <c r="DV100" s="48">
        <v>0</v>
      </c>
      <c r="DW100" s="48">
        <v>0</v>
      </c>
      <c r="DX100" s="48">
        <v>-128344</v>
      </c>
      <c r="DY100" s="49">
        <v>3209421</v>
      </c>
      <c r="DZ100" s="50">
        <v>4431793</v>
      </c>
      <c r="EC100" s="230">
        <f t="shared" si="1"/>
        <v>1.0808284007939442E-2</v>
      </c>
    </row>
    <row r="101" spans="1:133" x14ac:dyDescent="0.25">
      <c r="A101" s="210">
        <v>97</v>
      </c>
      <c r="B101" s="54" t="s">
        <v>479</v>
      </c>
      <c r="C101" s="45" t="s">
        <v>311</v>
      </c>
      <c r="D101" s="46">
        <v>12335</v>
      </c>
      <c r="E101" s="47">
        <v>20203</v>
      </c>
      <c r="F101" s="47">
        <v>7039</v>
      </c>
      <c r="G101" s="47">
        <v>1886</v>
      </c>
      <c r="H101" s="47">
        <v>1736</v>
      </c>
      <c r="I101" s="47">
        <v>9006</v>
      </c>
      <c r="J101" s="47">
        <v>4515</v>
      </c>
      <c r="K101" s="47">
        <v>71996</v>
      </c>
      <c r="L101" s="47">
        <v>21936</v>
      </c>
      <c r="M101" s="47">
        <v>1653</v>
      </c>
      <c r="N101" s="47">
        <v>1613</v>
      </c>
      <c r="O101" s="47">
        <v>4360</v>
      </c>
      <c r="P101" s="47">
        <v>6057</v>
      </c>
      <c r="Q101" s="47">
        <v>15124</v>
      </c>
      <c r="R101" s="47">
        <v>9230</v>
      </c>
      <c r="S101" s="47">
        <v>6386</v>
      </c>
      <c r="T101" s="47">
        <v>9147</v>
      </c>
      <c r="U101" s="47">
        <v>44032</v>
      </c>
      <c r="V101" s="47">
        <v>578</v>
      </c>
      <c r="W101" s="47">
        <v>10794</v>
      </c>
      <c r="X101" s="47">
        <v>3309</v>
      </c>
      <c r="Y101" s="47">
        <v>7435</v>
      </c>
      <c r="Z101" s="47">
        <v>2994</v>
      </c>
      <c r="AA101" s="47">
        <v>1233</v>
      </c>
      <c r="AB101" s="47">
        <v>9463</v>
      </c>
      <c r="AC101" s="47">
        <v>16730</v>
      </c>
      <c r="AD101" s="47">
        <v>1307</v>
      </c>
      <c r="AE101" s="47">
        <v>9551</v>
      </c>
      <c r="AF101" s="47">
        <v>42415</v>
      </c>
      <c r="AG101" s="47">
        <v>17016</v>
      </c>
      <c r="AH101" s="47">
        <v>594</v>
      </c>
      <c r="AI101" s="47">
        <v>3758</v>
      </c>
      <c r="AJ101" s="47">
        <v>12449</v>
      </c>
      <c r="AK101" s="47">
        <v>1387</v>
      </c>
      <c r="AL101" s="47">
        <v>13594</v>
      </c>
      <c r="AM101" s="47">
        <v>12076</v>
      </c>
      <c r="AN101" s="47">
        <v>17463</v>
      </c>
      <c r="AO101" s="47">
        <v>8764</v>
      </c>
      <c r="AP101" s="47">
        <v>8498</v>
      </c>
      <c r="AQ101" s="47">
        <v>3333</v>
      </c>
      <c r="AR101" s="47">
        <v>14329</v>
      </c>
      <c r="AS101" s="47">
        <v>9551</v>
      </c>
      <c r="AT101" s="47">
        <v>31987</v>
      </c>
      <c r="AU101" s="47">
        <v>62522</v>
      </c>
      <c r="AV101" s="47">
        <v>149143</v>
      </c>
      <c r="AW101" s="47">
        <v>20017</v>
      </c>
      <c r="AX101" s="47">
        <v>61518</v>
      </c>
      <c r="AY101" s="47">
        <v>39666</v>
      </c>
      <c r="AZ101" s="47">
        <v>95869</v>
      </c>
      <c r="BA101" s="47">
        <v>11772</v>
      </c>
      <c r="BB101" s="47">
        <v>7642</v>
      </c>
      <c r="BC101" s="47">
        <v>28365</v>
      </c>
      <c r="BD101" s="47">
        <v>16945</v>
      </c>
      <c r="BE101" s="47">
        <v>2838</v>
      </c>
      <c r="BF101" s="47">
        <v>46291</v>
      </c>
      <c r="BG101" s="47">
        <v>12087</v>
      </c>
      <c r="BH101" s="47">
        <v>79010</v>
      </c>
      <c r="BI101" s="47">
        <v>29157</v>
      </c>
      <c r="BJ101" s="48">
        <v>69858</v>
      </c>
      <c r="BK101" s="48">
        <v>19263</v>
      </c>
      <c r="BL101" s="48">
        <v>50072</v>
      </c>
      <c r="BM101" s="48">
        <v>549723</v>
      </c>
      <c r="BN101" s="48">
        <v>113030</v>
      </c>
      <c r="BO101" s="48">
        <v>451346</v>
      </c>
      <c r="BP101" s="48">
        <v>474119</v>
      </c>
      <c r="BQ101" s="48">
        <v>81377</v>
      </c>
      <c r="BR101" s="48">
        <v>30683</v>
      </c>
      <c r="BS101" s="48">
        <v>11134</v>
      </c>
      <c r="BT101" s="48">
        <v>26770</v>
      </c>
      <c r="BU101" s="48">
        <v>839707</v>
      </c>
      <c r="BV101" s="48">
        <v>319154</v>
      </c>
      <c r="BW101" s="48">
        <v>23704</v>
      </c>
      <c r="BX101" s="48">
        <v>24715</v>
      </c>
      <c r="BY101" s="48">
        <v>0</v>
      </c>
      <c r="BZ101" s="48">
        <v>18382</v>
      </c>
      <c r="CA101" s="48">
        <v>157797</v>
      </c>
      <c r="CB101" s="48">
        <v>1214970</v>
      </c>
      <c r="CC101" s="48">
        <v>16545</v>
      </c>
      <c r="CD101" s="48">
        <v>269649</v>
      </c>
      <c r="CE101" s="48">
        <v>12388</v>
      </c>
      <c r="CF101" s="48">
        <v>11486</v>
      </c>
      <c r="CG101" s="48">
        <v>74121</v>
      </c>
      <c r="CH101" s="48">
        <v>424</v>
      </c>
      <c r="CI101" s="48">
        <v>184121</v>
      </c>
      <c r="CJ101" s="48">
        <v>72260</v>
      </c>
      <c r="CK101" s="48">
        <v>182280</v>
      </c>
      <c r="CL101" s="48">
        <v>177142</v>
      </c>
      <c r="CM101" s="48">
        <v>57846</v>
      </c>
      <c r="CN101" s="48">
        <v>566406</v>
      </c>
      <c r="CO101" s="48">
        <v>48967</v>
      </c>
      <c r="CP101" s="48">
        <v>79248</v>
      </c>
      <c r="CQ101" s="48">
        <v>283448</v>
      </c>
      <c r="CR101" s="48">
        <v>26921</v>
      </c>
      <c r="CS101" s="48">
        <v>90366</v>
      </c>
      <c r="CT101" s="48">
        <v>192212</v>
      </c>
      <c r="CU101" s="48">
        <v>26214</v>
      </c>
      <c r="CV101" s="48">
        <v>27647</v>
      </c>
      <c r="CW101" s="48">
        <v>11121</v>
      </c>
      <c r="CX101" s="48">
        <v>94041</v>
      </c>
      <c r="CY101" s="48">
        <v>466720</v>
      </c>
      <c r="CZ101" s="48">
        <v>43146</v>
      </c>
      <c r="DA101" s="48">
        <v>43646</v>
      </c>
      <c r="DB101" s="48">
        <v>17755</v>
      </c>
      <c r="DC101" s="48">
        <v>48320</v>
      </c>
      <c r="DD101" s="48">
        <v>27887</v>
      </c>
      <c r="DE101" s="48">
        <v>0</v>
      </c>
      <c r="DF101" s="49">
        <v>21684</v>
      </c>
      <c r="DG101" s="50">
        <v>8821519</v>
      </c>
      <c r="DH101" s="51">
        <v>29941</v>
      </c>
      <c r="DI101" s="48">
        <v>478379</v>
      </c>
      <c r="DJ101" s="48">
        <v>0</v>
      </c>
      <c r="DK101" s="48">
        <v>0</v>
      </c>
      <c r="DL101" s="48">
        <v>0</v>
      </c>
      <c r="DM101" s="48">
        <v>0</v>
      </c>
      <c r="DN101" s="48">
        <v>0</v>
      </c>
      <c r="DO101" s="48">
        <v>508320</v>
      </c>
      <c r="DP101" s="48">
        <v>9329839</v>
      </c>
      <c r="DQ101" s="48">
        <v>865920</v>
      </c>
      <c r="DR101" s="48">
        <v>865920</v>
      </c>
      <c r="DS101" s="48">
        <v>1374240</v>
      </c>
      <c r="DT101" s="48">
        <v>10195759</v>
      </c>
      <c r="DU101" s="48">
        <v>-112071</v>
      </c>
      <c r="DV101" s="48">
        <v>0</v>
      </c>
      <c r="DW101" s="48">
        <v>0</v>
      </c>
      <c r="DX101" s="48">
        <v>-112071</v>
      </c>
      <c r="DY101" s="49">
        <v>1262169</v>
      </c>
      <c r="DZ101" s="50">
        <v>10083688</v>
      </c>
      <c r="EC101" s="230">
        <f t="shared" si="1"/>
        <v>1.5652922359071983E-3</v>
      </c>
    </row>
    <row r="102" spans="1:133" x14ac:dyDescent="0.25">
      <c r="A102" s="210">
        <v>98</v>
      </c>
      <c r="B102" s="54" t="s">
        <v>480</v>
      </c>
      <c r="C102" s="45" t="s">
        <v>312</v>
      </c>
      <c r="D102" s="46">
        <v>2016</v>
      </c>
      <c r="E102" s="47">
        <v>0</v>
      </c>
      <c r="F102" s="47">
        <v>3177</v>
      </c>
      <c r="G102" s="47">
        <v>1450</v>
      </c>
      <c r="H102" s="47">
        <v>1344</v>
      </c>
      <c r="I102" s="47">
        <v>318</v>
      </c>
      <c r="J102" s="47">
        <v>1654</v>
      </c>
      <c r="K102" s="47">
        <v>250499</v>
      </c>
      <c r="L102" s="47">
        <v>188381</v>
      </c>
      <c r="M102" s="47">
        <v>226</v>
      </c>
      <c r="N102" s="47">
        <v>48699</v>
      </c>
      <c r="O102" s="47">
        <v>1217</v>
      </c>
      <c r="P102" s="47">
        <v>12215</v>
      </c>
      <c r="Q102" s="47">
        <v>3052</v>
      </c>
      <c r="R102" s="47">
        <v>10795</v>
      </c>
      <c r="S102" s="47">
        <v>11771</v>
      </c>
      <c r="T102" s="47">
        <v>11790</v>
      </c>
      <c r="U102" s="47">
        <v>5441</v>
      </c>
      <c r="V102" s="47">
        <v>1146</v>
      </c>
      <c r="W102" s="47">
        <v>8041</v>
      </c>
      <c r="X102" s="47">
        <v>532</v>
      </c>
      <c r="Y102" s="47">
        <v>6075</v>
      </c>
      <c r="Z102" s="47">
        <v>2050</v>
      </c>
      <c r="AA102" s="47">
        <v>1547</v>
      </c>
      <c r="AB102" s="47">
        <v>348962</v>
      </c>
      <c r="AC102" s="47">
        <v>288458</v>
      </c>
      <c r="AD102" s="47">
        <v>2585</v>
      </c>
      <c r="AE102" s="47">
        <v>264</v>
      </c>
      <c r="AF102" s="47">
        <v>52152</v>
      </c>
      <c r="AG102" s="47">
        <v>18809</v>
      </c>
      <c r="AH102" s="47">
        <v>770</v>
      </c>
      <c r="AI102" s="47">
        <v>2210</v>
      </c>
      <c r="AJ102" s="47">
        <v>1229</v>
      </c>
      <c r="AK102" s="47">
        <v>4560</v>
      </c>
      <c r="AL102" s="47">
        <v>3004</v>
      </c>
      <c r="AM102" s="47">
        <v>4139</v>
      </c>
      <c r="AN102" s="47">
        <v>8886</v>
      </c>
      <c r="AO102" s="47">
        <v>1179</v>
      </c>
      <c r="AP102" s="47">
        <v>1655</v>
      </c>
      <c r="AQ102" s="47">
        <v>2243</v>
      </c>
      <c r="AR102" s="47">
        <v>5082</v>
      </c>
      <c r="AS102" s="47">
        <v>6963</v>
      </c>
      <c r="AT102" s="47">
        <v>9858</v>
      </c>
      <c r="AU102" s="47">
        <v>40087</v>
      </c>
      <c r="AV102" s="47">
        <v>48849</v>
      </c>
      <c r="AW102" s="47">
        <v>33123</v>
      </c>
      <c r="AX102" s="47">
        <v>42141</v>
      </c>
      <c r="AY102" s="47">
        <v>19074</v>
      </c>
      <c r="AZ102" s="47">
        <v>31315</v>
      </c>
      <c r="BA102" s="47">
        <v>31522</v>
      </c>
      <c r="BB102" s="47">
        <v>9699</v>
      </c>
      <c r="BC102" s="47">
        <v>12856</v>
      </c>
      <c r="BD102" s="47">
        <v>18575</v>
      </c>
      <c r="BE102" s="47">
        <v>8524</v>
      </c>
      <c r="BF102" s="47">
        <v>116778</v>
      </c>
      <c r="BG102" s="47">
        <v>34534</v>
      </c>
      <c r="BH102" s="47">
        <v>112944</v>
      </c>
      <c r="BI102" s="47">
        <v>4372</v>
      </c>
      <c r="BJ102" s="48">
        <v>12032</v>
      </c>
      <c r="BK102" s="48">
        <v>35131</v>
      </c>
      <c r="BL102" s="48">
        <v>114</v>
      </c>
      <c r="BM102" s="48">
        <v>85607</v>
      </c>
      <c r="BN102" s="48">
        <v>5087</v>
      </c>
      <c r="BO102" s="48">
        <v>10679</v>
      </c>
      <c r="BP102" s="48">
        <v>7591</v>
      </c>
      <c r="BQ102" s="48">
        <v>52388</v>
      </c>
      <c r="BR102" s="48">
        <v>40091</v>
      </c>
      <c r="BS102" s="48">
        <v>35462</v>
      </c>
      <c r="BT102" s="48">
        <v>5191</v>
      </c>
      <c r="BU102" s="48">
        <v>955093</v>
      </c>
      <c r="BV102" s="48">
        <v>1058793</v>
      </c>
      <c r="BW102" s="48">
        <v>206103</v>
      </c>
      <c r="BX102" s="48">
        <v>182320</v>
      </c>
      <c r="BY102" s="48">
        <v>0</v>
      </c>
      <c r="BZ102" s="48">
        <v>34126</v>
      </c>
      <c r="CA102" s="48">
        <v>58623</v>
      </c>
      <c r="CB102" s="48">
        <v>0</v>
      </c>
      <c r="CC102" s="48">
        <v>8574</v>
      </c>
      <c r="CD102" s="48">
        <v>33195</v>
      </c>
      <c r="CE102" s="48">
        <v>3752</v>
      </c>
      <c r="CF102" s="48">
        <v>1089</v>
      </c>
      <c r="CG102" s="48">
        <v>91758</v>
      </c>
      <c r="CH102" s="48">
        <v>1327</v>
      </c>
      <c r="CI102" s="48">
        <v>343344</v>
      </c>
      <c r="CJ102" s="48">
        <v>98118</v>
      </c>
      <c r="CK102" s="48">
        <v>317016</v>
      </c>
      <c r="CL102" s="48">
        <v>105776</v>
      </c>
      <c r="CM102" s="48">
        <v>267159</v>
      </c>
      <c r="CN102" s="48">
        <v>53490</v>
      </c>
      <c r="CO102" s="48">
        <v>97853</v>
      </c>
      <c r="CP102" s="48">
        <v>46892</v>
      </c>
      <c r="CQ102" s="48">
        <v>63440</v>
      </c>
      <c r="CR102" s="48">
        <v>15545</v>
      </c>
      <c r="CS102" s="48">
        <v>7770</v>
      </c>
      <c r="CT102" s="48">
        <v>14478</v>
      </c>
      <c r="CU102" s="48">
        <v>21913</v>
      </c>
      <c r="CV102" s="48">
        <v>79935</v>
      </c>
      <c r="CW102" s="48">
        <v>5563</v>
      </c>
      <c r="CX102" s="48">
        <v>27398</v>
      </c>
      <c r="CY102" s="48">
        <v>697789</v>
      </c>
      <c r="CZ102" s="48">
        <v>14667</v>
      </c>
      <c r="DA102" s="48">
        <v>298275</v>
      </c>
      <c r="DB102" s="48">
        <v>75032</v>
      </c>
      <c r="DC102" s="48">
        <v>116440</v>
      </c>
      <c r="DD102" s="48">
        <v>72007</v>
      </c>
      <c r="DE102" s="48">
        <v>0</v>
      </c>
      <c r="DF102" s="49">
        <v>23681</v>
      </c>
      <c r="DG102" s="50">
        <v>7688544</v>
      </c>
      <c r="DH102" s="51">
        <v>0</v>
      </c>
      <c r="DI102" s="48">
        <v>4194</v>
      </c>
      <c r="DJ102" s="48">
        <v>0</v>
      </c>
      <c r="DK102" s="48">
        <v>0</v>
      </c>
      <c r="DL102" s="48">
        <v>0</v>
      </c>
      <c r="DM102" s="48">
        <v>0</v>
      </c>
      <c r="DN102" s="48">
        <v>0</v>
      </c>
      <c r="DO102" s="48">
        <v>4194</v>
      </c>
      <c r="DP102" s="48">
        <v>7692738</v>
      </c>
      <c r="DQ102" s="48">
        <v>402400</v>
      </c>
      <c r="DR102" s="48">
        <v>402400</v>
      </c>
      <c r="DS102" s="48">
        <v>406594</v>
      </c>
      <c r="DT102" s="48">
        <v>8095138</v>
      </c>
      <c r="DU102" s="48">
        <v>-881900</v>
      </c>
      <c r="DV102" s="48">
        <v>0</v>
      </c>
      <c r="DW102" s="48">
        <v>0</v>
      </c>
      <c r="DX102" s="48">
        <v>-881900</v>
      </c>
      <c r="DY102" s="49">
        <v>-475306</v>
      </c>
      <c r="DZ102" s="50">
        <v>7213238</v>
      </c>
      <c r="EC102" s="230">
        <f t="shared" si="1"/>
        <v>1.3723084912579335E-5</v>
      </c>
    </row>
    <row r="103" spans="1:133" x14ac:dyDescent="0.25">
      <c r="A103" s="210">
        <v>99</v>
      </c>
      <c r="B103" s="54" t="s">
        <v>481</v>
      </c>
      <c r="C103" s="45" t="s">
        <v>313</v>
      </c>
      <c r="D103" s="46">
        <v>108946</v>
      </c>
      <c r="E103" s="47">
        <v>20180</v>
      </c>
      <c r="F103" s="47">
        <v>14590</v>
      </c>
      <c r="G103" s="47">
        <v>14764</v>
      </c>
      <c r="H103" s="47">
        <v>3513</v>
      </c>
      <c r="I103" s="47">
        <v>2799</v>
      </c>
      <c r="J103" s="47">
        <v>6825</v>
      </c>
      <c r="K103" s="47">
        <v>121107</v>
      </c>
      <c r="L103" s="47">
        <v>26403</v>
      </c>
      <c r="M103" s="47">
        <v>3309</v>
      </c>
      <c r="N103" s="47">
        <v>3489</v>
      </c>
      <c r="O103" s="47">
        <v>10279</v>
      </c>
      <c r="P103" s="47">
        <v>8970</v>
      </c>
      <c r="Q103" s="47">
        <v>24390</v>
      </c>
      <c r="R103" s="47">
        <v>4206</v>
      </c>
      <c r="S103" s="47">
        <v>20792</v>
      </c>
      <c r="T103" s="47">
        <v>9880</v>
      </c>
      <c r="U103" s="47">
        <v>15671</v>
      </c>
      <c r="V103" s="47">
        <v>4316</v>
      </c>
      <c r="W103" s="47">
        <v>30951</v>
      </c>
      <c r="X103" s="47">
        <v>13041</v>
      </c>
      <c r="Y103" s="47">
        <v>90177</v>
      </c>
      <c r="Z103" s="47">
        <v>12673</v>
      </c>
      <c r="AA103" s="47">
        <v>3113</v>
      </c>
      <c r="AB103" s="47">
        <v>43820</v>
      </c>
      <c r="AC103" s="47">
        <v>26095</v>
      </c>
      <c r="AD103" s="47">
        <v>28685</v>
      </c>
      <c r="AE103" s="47">
        <v>9577</v>
      </c>
      <c r="AF103" s="47">
        <v>79427</v>
      </c>
      <c r="AG103" s="47">
        <v>37786</v>
      </c>
      <c r="AH103" s="47">
        <v>829</v>
      </c>
      <c r="AI103" s="47">
        <v>8277</v>
      </c>
      <c r="AJ103" s="47">
        <v>29775</v>
      </c>
      <c r="AK103" s="47">
        <v>6797</v>
      </c>
      <c r="AL103" s="47">
        <v>24195</v>
      </c>
      <c r="AM103" s="47">
        <v>50648</v>
      </c>
      <c r="AN103" s="47">
        <v>55281</v>
      </c>
      <c r="AO103" s="47">
        <v>15753</v>
      </c>
      <c r="AP103" s="47">
        <v>3343</v>
      </c>
      <c r="AQ103" s="47">
        <v>17036</v>
      </c>
      <c r="AR103" s="47">
        <v>35973</v>
      </c>
      <c r="AS103" s="47">
        <v>31321</v>
      </c>
      <c r="AT103" s="47">
        <v>47959</v>
      </c>
      <c r="AU103" s="47">
        <v>71736</v>
      </c>
      <c r="AV103" s="47">
        <v>83204</v>
      </c>
      <c r="AW103" s="47">
        <v>44676</v>
      </c>
      <c r="AX103" s="47">
        <v>58837</v>
      </c>
      <c r="AY103" s="47">
        <v>62206</v>
      </c>
      <c r="AZ103" s="47">
        <v>39324</v>
      </c>
      <c r="BA103" s="47">
        <v>12070</v>
      </c>
      <c r="BB103" s="47">
        <v>12183</v>
      </c>
      <c r="BC103" s="47">
        <v>10710</v>
      </c>
      <c r="BD103" s="47">
        <v>12600</v>
      </c>
      <c r="BE103" s="47">
        <v>6803</v>
      </c>
      <c r="BF103" s="47">
        <v>37866</v>
      </c>
      <c r="BG103" s="47">
        <v>13033</v>
      </c>
      <c r="BH103" s="47">
        <v>119444</v>
      </c>
      <c r="BI103" s="47">
        <v>4398</v>
      </c>
      <c r="BJ103" s="48">
        <v>10195</v>
      </c>
      <c r="BK103" s="48">
        <v>7761</v>
      </c>
      <c r="BL103" s="48">
        <v>2040</v>
      </c>
      <c r="BM103" s="48">
        <v>91633</v>
      </c>
      <c r="BN103" s="48">
        <v>97661</v>
      </c>
      <c r="BO103" s="48">
        <v>92692</v>
      </c>
      <c r="BP103" s="48">
        <v>55398</v>
      </c>
      <c r="BQ103" s="48">
        <v>577561</v>
      </c>
      <c r="BR103" s="48">
        <v>12785</v>
      </c>
      <c r="BS103" s="48">
        <v>111111</v>
      </c>
      <c r="BT103" s="48">
        <v>91932</v>
      </c>
      <c r="BU103" s="48">
        <v>51420</v>
      </c>
      <c r="BV103" s="48">
        <v>90012</v>
      </c>
      <c r="BW103" s="48">
        <v>32885</v>
      </c>
      <c r="BX103" s="48">
        <v>19666</v>
      </c>
      <c r="BY103" s="48">
        <v>0</v>
      </c>
      <c r="BZ103" s="48">
        <v>15230</v>
      </c>
      <c r="CA103" s="48">
        <v>573805</v>
      </c>
      <c r="CB103" s="48">
        <v>1902551</v>
      </c>
      <c r="CC103" s="48">
        <v>5455</v>
      </c>
      <c r="CD103" s="48">
        <v>24436</v>
      </c>
      <c r="CE103" s="48">
        <v>12115</v>
      </c>
      <c r="CF103" s="48">
        <v>15079</v>
      </c>
      <c r="CG103" s="48">
        <v>61683</v>
      </c>
      <c r="CH103" s="48">
        <v>881</v>
      </c>
      <c r="CI103" s="48">
        <v>52466</v>
      </c>
      <c r="CJ103" s="48">
        <v>36735</v>
      </c>
      <c r="CK103" s="48">
        <v>281919</v>
      </c>
      <c r="CL103" s="48">
        <v>15633</v>
      </c>
      <c r="CM103" s="48">
        <v>21443</v>
      </c>
      <c r="CN103" s="48">
        <v>479508</v>
      </c>
      <c r="CO103" s="48">
        <v>60556</v>
      </c>
      <c r="CP103" s="48">
        <v>257618</v>
      </c>
      <c r="CQ103" s="48">
        <v>84957</v>
      </c>
      <c r="CR103" s="48">
        <v>19899</v>
      </c>
      <c r="CS103" s="48">
        <v>44754</v>
      </c>
      <c r="CT103" s="48">
        <v>18463</v>
      </c>
      <c r="CU103" s="48">
        <v>34754</v>
      </c>
      <c r="CV103" s="48">
        <v>1114234</v>
      </c>
      <c r="CW103" s="48">
        <v>12034</v>
      </c>
      <c r="CX103" s="48">
        <v>72884</v>
      </c>
      <c r="CY103" s="48">
        <v>170872</v>
      </c>
      <c r="CZ103" s="48">
        <v>9753</v>
      </c>
      <c r="DA103" s="48">
        <v>116286</v>
      </c>
      <c r="DB103" s="48">
        <v>35714</v>
      </c>
      <c r="DC103" s="48">
        <v>50687</v>
      </c>
      <c r="DD103" s="48">
        <v>11227</v>
      </c>
      <c r="DE103" s="48">
        <v>0</v>
      </c>
      <c r="DF103" s="49">
        <v>14844</v>
      </c>
      <c r="DG103" s="50">
        <v>8689278</v>
      </c>
      <c r="DH103" s="51">
        <v>5165</v>
      </c>
      <c r="DI103" s="48">
        <v>2883933</v>
      </c>
      <c r="DJ103" s="48">
        <v>0</v>
      </c>
      <c r="DK103" s="48">
        <v>0</v>
      </c>
      <c r="DL103" s="48">
        <v>0</v>
      </c>
      <c r="DM103" s="48">
        <v>0</v>
      </c>
      <c r="DN103" s="48">
        <v>0</v>
      </c>
      <c r="DO103" s="48">
        <v>2889098</v>
      </c>
      <c r="DP103" s="48">
        <v>11578376</v>
      </c>
      <c r="DQ103" s="48">
        <v>3555</v>
      </c>
      <c r="DR103" s="48">
        <v>3555</v>
      </c>
      <c r="DS103" s="48">
        <v>2892653</v>
      </c>
      <c r="DT103" s="48">
        <v>11581931</v>
      </c>
      <c r="DU103" s="48">
        <v>-285</v>
      </c>
      <c r="DV103" s="48">
        <v>0</v>
      </c>
      <c r="DW103" s="48">
        <v>0</v>
      </c>
      <c r="DX103" s="48">
        <v>-285</v>
      </c>
      <c r="DY103" s="49">
        <v>2892368</v>
      </c>
      <c r="DZ103" s="50">
        <v>11581646</v>
      </c>
      <c r="EC103" s="230">
        <f t="shared" si="1"/>
        <v>9.4364466955626277E-3</v>
      </c>
    </row>
    <row r="104" spans="1:133" x14ac:dyDescent="0.25">
      <c r="A104" s="210">
        <v>100</v>
      </c>
      <c r="B104" s="54" t="s">
        <v>482</v>
      </c>
      <c r="C104" s="45" t="s">
        <v>483</v>
      </c>
      <c r="D104" s="46">
        <v>3739</v>
      </c>
      <c r="E104" s="47">
        <v>3226</v>
      </c>
      <c r="F104" s="47">
        <v>16834</v>
      </c>
      <c r="G104" s="47">
        <v>278</v>
      </c>
      <c r="H104" s="47">
        <v>12024</v>
      </c>
      <c r="I104" s="47">
        <v>6435</v>
      </c>
      <c r="J104" s="47">
        <v>10271</v>
      </c>
      <c r="K104" s="47">
        <v>449425</v>
      </c>
      <c r="L104" s="47">
        <v>83452</v>
      </c>
      <c r="M104" s="47">
        <v>8371</v>
      </c>
      <c r="N104" s="47">
        <v>22514</v>
      </c>
      <c r="O104" s="47">
        <v>12193</v>
      </c>
      <c r="P104" s="47">
        <v>62800</v>
      </c>
      <c r="Q104" s="47">
        <v>17646</v>
      </c>
      <c r="R104" s="47">
        <v>42651</v>
      </c>
      <c r="S104" s="47">
        <v>29909</v>
      </c>
      <c r="T104" s="47">
        <v>37654</v>
      </c>
      <c r="U104" s="47">
        <v>140080</v>
      </c>
      <c r="V104" s="47">
        <v>3497</v>
      </c>
      <c r="W104" s="47">
        <v>37420</v>
      </c>
      <c r="X104" s="47">
        <v>7358</v>
      </c>
      <c r="Y104" s="47">
        <v>55772</v>
      </c>
      <c r="Z104" s="47">
        <v>20185</v>
      </c>
      <c r="AA104" s="47">
        <v>4882</v>
      </c>
      <c r="AB104" s="47">
        <v>140720</v>
      </c>
      <c r="AC104" s="47">
        <v>132804</v>
      </c>
      <c r="AD104" s="47">
        <v>23833</v>
      </c>
      <c r="AE104" s="47">
        <v>5512</v>
      </c>
      <c r="AF104" s="47">
        <v>227585</v>
      </c>
      <c r="AG104" s="47">
        <v>53325</v>
      </c>
      <c r="AH104" s="47">
        <v>6072</v>
      </c>
      <c r="AI104" s="47">
        <v>45236</v>
      </c>
      <c r="AJ104" s="47">
        <v>107096</v>
      </c>
      <c r="AK104" s="47">
        <v>8940</v>
      </c>
      <c r="AL104" s="47">
        <v>60840</v>
      </c>
      <c r="AM104" s="47">
        <v>31933</v>
      </c>
      <c r="AN104" s="47">
        <v>33221</v>
      </c>
      <c r="AO104" s="47">
        <v>28423</v>
      </c>
      <c r="AP104" s="47">
        <v>16404</v>
      </c>
      <c r="AQ104" s="47">
        <v>10201</v>
      </c>
      <c r="AR104" s="47">
        <v>48207</v>
      </c>
      <c r="AS104" s="47">
        <v>54691</v>
      </c>
      <c r="AT104" s="47">
        <v>146747</v>
      </c>
      <c r="AU104" s="47">
        <v>237502</v>
      </c>
      <c r="AV104" s="47">
        <v>283452</v>
      </c>
      <c r="AW104" s="47">
        <v>132742</v>
      </c>
      <c r="AX104" s="47">
        <v>164974</v>
      </c>
      <c r="AY104" s="47">
        <v>160154</v>
      </c>
      <c r="AZ104" s="47">
        <v>178192</v>
      </c>
      <c r="BA104" s="47">
        <v>39482</v>
      </c>
      <c r="BB104" s="47">
        <v>44856</v>
      </c>
      <c r="BC104" s="47">
        <v>57879</v>
      </c>
      <c r="BD104" s="47">
        <v>78947</v>
      </c>
      <c r="BE104" s="47">
        <v>50595</v>
      </c>
      <c r="BF104" s="47">
        <v>163445</v>
      </c>
      <c r="BG104" s="47">
        <v>68425</v>
      </c>
      <c r="BH104" s="47">
        <v>449406</v>
      </c>
      <c r="BI104" s="47">
        <v>27032</v>
      </c>
      <c r="BJ104" s="48">
        <v>107644</v>
      </c>
      <c r="BK104" s="48">
        <v>42587</v>
      </c>
      <c r="BL104" s="48">
        <v>18986</v>
      </c>
      <c r="BM104" s="48">
        <v>1772582</v>
      </c>
      <c r="BN104" s="48">
        <v>214896</v>
      </c>
      <c r="BO104" s="48">
        <v>1376769</v>
      </c>
      <c r="BP104" s="48">
        <v>241252</v>
      </c>
      <c r="BQ104" s="48">
        <v>676326</v>
      </c>
      <c r="BR104" s="48">
        <v>93482</v>
      </c>
      <c r="BS104" s="48">
        <v>452231</v>
      </c>
      <c r="BT104" s="48">
        <v>179309</v>
      </c>
      <c r="BU104" s="48">
        <v>6247110</v>
      </c>
      <c r="BV104" s="48">
        <v>2623782</v>
      </c>
      <c r="BW104" s="48">
        <v>1128313</v>
      </c>
      <c r="BX104" s="48">
        <v>526188</v>
      </c>
      <c r="BY104" s="48">
        <v>76668</v>
      </c>
      <c r="BZ104" s="48">
        <v>185133</v>
      </c>
      <c r="CA104" s="48">
        <v>219687</v>
      </c>
      <c r="CB104" s="48">
        <v>5824</v>
      </c>
      <c r="CC104" s="48">
        <v>40952</v>
      </c>
      <c r="CD104" s="48">
        <v>45354</v>
      </c>
      <c r="CE104" s="48">
        <v>34360</v>
      </c>
      <c r="CF104" s="48">
        <v>232512</v>
      </c>
      <c r="CG104" s="48">
        <v>910597</v>
      </c>
      <c r="CH104" s="48">
        <v>11354</v>
      </c>
      <c r="CI104" s="48">
        <v>1498537</v>
      </c>
      <c r="CJ104" s="48">
        <v>384630</v>
      </c>
      <c r="CK104" s="48">
        <v>3312732</v>
      </c>
      <c r="CL104" s="48">
        <v>483413</v>
      </c>
      <c r="CM104" s="48">
        <v>301188</v>
      </c>
      <c r="CN104" s="48">
        <v>2533575</v>
      </c>
      <c r="CO104" s="48">
        <v>776401</v>
      </c>
      <c r="CP104" s="48">
        <v>1712085</v>
      </c>
      <c r="CQ104" s="48">
        <v>1519611</v>
      </c>
      <c r="CR104" s="48">
        <v>85249</v>
      </c>
      <c r="CS104" s="48">
        <v>457319</v>
      </c>
      <c r="CT104" s="48">
        <v>242994</v>
      </c>
      <c r="CU104" s="48">
        <v>260544</v>
      </c>
      <c r="CV104" s="48">
        <v>642720</v>
      </c>
      <c r="CW104" s="48">
        <v>407991</v>
      </c>
      <c r="CX104" s="48">
        <v>409022</v>
      </c>
      <c r="CY104" s="48">
        <v>6076815</v>
      </c>
      <c r="CZ104" s="48">
        <v>61504</v>
      </c>
      <c r="DA104" s="48">
        <v>417322</v>
      </c>
      <c r="DB104" s="48">
        <v>137263</v>
      </c>
      <c r="DC104" s="48">
        <v>255712</v>
      </c>
      <c r="DD104" s="48">
        <v>134017</v>
      </c>
      <c r="DE104" s="48">
        <v>0</v>
      </c>
      <c r="DF104" s="49">
        <v>127166</v>
      </c>
      <c r="DG104" s="50">
        <v>44109197</v>
      </c>
      <c r="DH104" s="51">
        <v>45413</v>
      </c>
      <c r="DI104" s="48">
        <v>702499</v>
      </c>
      <c r="DJ104" s="48">
        <v>0</v>
      </c>
      <c r="DK104" s="48">
        <v>0</v>
      </c>
      <c r="DL104" s="48">
        <v>175812</v>
      </c>
      <c r="DM104" s="48">
        <v>1813253</v>
      </c>
      <c r="DN104" s="48">
        <v>0</v>
      </c>
      <c r="DO104" s="48">
        <v>2736977</v>
      </c>
      <c r="DP104" s="48">
        <v>46846174</v>
      </c>
      <c r="DQ104" s="48">
        <v>1852898</v>
      </c>
      <c r="DR104" s="48">
        <v>1852898</v>
      </c>
      <c r="DS104" s="48">
        <v>4589875</v>
      </c>
      <c r="DT104" s="48">
        <v>48699072</v>
      </c>
      <c r="DU104" s="48">
        <v>-2789039</v>
      </c>
      <c r="DV104" s="48">
        <v>0</v>
      </c>
      <c r="DW104" s="48">
        <v>0</v>
      </c>
      <c r="DX104" s="48">
        <v>-2789039</v>
      </c>
      <c r="DY104" s="49">
        <v>1800836</v>
      </c>
      <c r="DZ104" s="50">
        <v>45910033</v>
      </c>
      <c r="EC104" s="230">
        <f t="shared" si="1"/>
        <v>2.298629811159292E-3</v>
      </c>
    </row>
    <row r="105" spans="1:133" x14ac:dyDescent="0.25">
      <c r="A105" s="210">
        <v>101</v>
      </c>
      <c r="B105" s="54" t="s">
        <v>484</v>
      </c>
      <c r="C105" s="45" t="s">
        <v>485</v>
      </c>
      <c r="D105" s="46">
        <v>0</v>
      </c>
      <c r="E105" s="47">
        <v>0</v>
      </c>
      <c r="F105" s="47">
        <v>0</v>
      </c>
      <c r="G105" s="47">
        <v>0</v>
      </c>
      <c r="H105" s="47">
        <v>0</v>
      </c>
      <c r="I105" s="47">
        <v>0</v>
      </c>
      <c r="J105" s="47">
        <v>0</v>
      </c>
      <c r="K105" s="47">
        <v>0</v>
      </c>
      <c r="L105" s="47">
        <v>0</v>
      </c>
      <c r="M105" s="47">
        <v>0</v>
      </c>
      <c r="N105" s="47">
        <v>0</v>
      </c>
      <c r="O105" s="47">
        <v>0</v>
      </c>
      <c r="P105" s="47">
        <v>0</v>
      </c>
      <c r="Q105" s="47">
        <v>0</v>
      </c>
      <c r="R105" s="47">
        <v>0</v>
      </c>
      <c r="S105" s="47">
        <v>0</v>
      </c>
      <c r="T105" s="47">
        <v>0</v>
      </c>
      <c r="U105" s="47">
        <v>0</v>
      </c>
      <c r="V105" s="47">
        <v>0</v>
      </c>
      <c r="W105" s="47">
        <v>0</v>
      </c>
      <c r="X105" s="47">
        <v>0</v>
      </c>
      <c r="Y105" s="47">
        <v>0</v>
      </c>
      <c r="Z105" s="47">
        <v>0</v>
      </c>
      <c r="AA105" s="47">
        <v>0</v>
      </c>
      <c r="AB105" s="47">
        <v>0</v>
      </c>
      <c r="AC105" s="47">
        <v>0</v>
      </c>
      <c r="AD105" s="47">
        <v>0</v>
      </c>
      <c r="AE105" s="47">
        <v>0</v>
      </c>
      <c r="AF105" s="47">
        <v>0</v>
      </c>
      <c r="AG105" s="47">
        <v>0</v>
      </c>
      <c r="AH105" s="47">
        <v>0</v>
      </c>
      <c r="AI105" s="47">
        <v>0</v>
      </c>
      <c r="AJ105" s="47">
        <v>0</v>
      </c>
      <c r="AK105" s="47">
        <v>0</v>
      </c>
      <c r="AL105" s="47">
        <v>0</v>
      </c>
      <c r="AM105" s="47">
        <v>0</v>
      </c>
      <c r="AN105" s="47">
        <v>0</v>
      </c>
      <c r="AO105" s="47">
        <v>0</v>
      </c>
      <c r="AP105" s="47">
        <v>0</v>
      </c>
      <c r="AQ105" s="47">
        <v>0</v>
      </c>
      <c r="AR105" s="47">
        <v>0</v>
      </c>
      <c r="AS105" s="47">
        <v>0</v>
      </c>
      <c r="AT105" s="47">
        <v>0</v>
      </c>
      <c r="AU105" s="47">
        <v>0</v>
      </c>
      <c r="AV105" s="47">
        <v>0</v>
      </c>
      <c r="AW105" s="47">
        <v>0</v>
      </c>
      <c r="AX105" s="47">
        <v>0</v>
      </c>
      <c r="AY105" s="47">
        <v>0</v>
      </c>
      <c r="AZ105" s="47">
        <v>0</v>
      </c>
      <c r="BA105" s="47">
        <v>0</v>
      </c>
      <c r="BB105" s="47">
        <v>0</v>
      </c>
      <c r="BC105" s="47">
        <v>0</v>
      </c>
      <c r="BD105" s="47">
        <v>0</v>
      </c>
      <c r="BE105" s="47">
        <v>0</v>
      </c>
      <c r="BF105" s="47">
        <v>0</v>
      </c>
      <c r="BG105" s="47">
        <v>0</v>
      </c>
      <c r="BH105" s="47">
        <v>0</v>
      </c>
      <c r="BI105" s="47">
        <v>0</v>
      </c>
      <c r="BJ105" s="48">
        <v>0</v>
      </c>
      <c r="BK105" s="48">
        <v>0</v>
      </c>
      <c r="BL105" s="48">
        <v>0</v>
      </c>
      <c r="BM105" s="48">
        <v>0</v>
      </c>
      <c r="BN105" s="48">
        <v>0</v>
      </c>
      <c r="BO105" s="48">
        <v>0</v>
      </c>
      <c r="BP105" s="48">
        <v>0</v>
      </c>
      <c r="BQ105" s="48">
        <v>0</v>
      </c>
      <c r="BR105" s="48">
        <v>0</v>
      </c>
      <c r="BS105" s="48">
        <v>0</v>
      </c>
      <c r="BT105" s="48">
        <v>0</v>
      </c>
      <c r="BU105" s="48">
        <v>0</v>
      </c>
      <c r="BV105" s="48">
        <v>0</v>
      </c>
      <c r="BW105" s="48">
        <v>0</v>
      </c>
      <c r="BX105" s="48">
        <v>0</v>
      </c>
      <c r="BY105" s="48">
        <v>0</v>
      </c>
      <c r="BZ105" s="48">
        <v>0</v>
      </c>
      <c r="CA105" s="48">
        <v>0</v>
      </c>
      <c r="CB105" s="48">
        <v>0</v>
      </c>
      <c r="CC105" s="48">
        <v>0</v>
      </c>
      <c r="CD105" s="48">
        <v>0</v>
      </c>
      <c r="CE105" s="48">
        <v>0</v>
      </c>
      <c r="CF105" s="48">
        <v>0</v>
      </c>
      <c r="CG105" s="48">
        <v>0</v>
      </c>
      <c r="CH105" s="48">
        <v>0</v>
      </c>
      <c r="CI105" s="48">
        <v>0</v>
      </c>
      <c r="CJ105" s="48">
        <v>0</v>
      </c>
      <c r="CK105" s="48">
        <v>0</v>
      </c>
      <c r="CL105" s="48">
        <v>0</v>
      </c>
      <c r="CM105" s="48">
        <v>0</v>
      </c>
      <c r="CN105" s="48">
        <v>0</v>
      </c>
      <c r="CO105" s="48">
        <v>0</v>
      </c>
      <c r="CP105" s="48">
        <v>0</v>
      </c>
      <c r="CQ105" s="48">
        <v>0</v>
      </c>
      <c r="CR105" s="48">
        <v>0</v>
      </c>
      <c r="CS105" s="48">
        <v>0</v>
      </c>
      <c r="CT105" s="48">
        <v>0</v>
      </c>
      <c r="CU105" s="48">
        <v>0</v>
      </c>
      <c r="CV105" s="48">
        <v>0</v>
      </c>
      <c r="CW105" s="48">
        <v>0</v>
      </c>
      <c r="CX105" s="48">
        <v>0</v>
      </c>
      <c r="CY105" s="48">
        <v>0</v>
      </c>
      <c r="CZ105" s="48">
        <v>0</v>
      </c>
      <c r="DA105" s="48">
        <v>0</v>
      </c>
      <c r="DB105" s="48">
        <v>0</v>
      </c>
      <c r="DC105" s="48">
        <v>0</v>
      </c>
      <c r="DD105" s="48">
        <v>0</v>
      </c>
      <c r="DE105" s="48">
        <v>0</v>
      </c>
      <c r="DF105" s="49">
        <v>0</v>
      </c>
      <c r="DG105" s="50">
        <v>0</v>
      </c>
      <c r="DH105" s="51">
        <v>1834104</v>
      </c>
      <c r="DI105" s="48">
        <v>3045103</v>
      </c>
      <c r="DJ105" s="48">
        <v>0</v>
      </c>
      <c r="DK105" s="48">
        <v>0</v>
      </c>
      <c r="DL105" s="48">
        <v>0</v>
      </c>
      <c r="DM105" s="48">
        <v>0</v>
      </c>
      <c r="DN105" s="48">
        <v>0</v>
      </c>
      <c r="DO105" s="48">
        <v>4879207</v>
      </c>
      <c r="DP105" s="48">
        <v>4879207</v>
      </c>
      <c r="DQ105" s="48">
        <v>794267</v>
      </c>
      <c r="DR105" s="48">
        <v>794267</v>
      </c>
      <c r="DS105" s="48">
        <v>5673474</v>
      </c>
      <c r="DT105" s="48">
        <v>5673474</v>
      </c>
      <c r="DU105" s="48">
        <v>-597564</v>
      </c>
      <c r="DV105" s="48">
        <v>0</v>
      </c>
      <c r="DW105" s="48">
        <v>0</v>
      </c>
      <c r="DX105" s="48">
        <v>-597564</v>
      </c>
      <c r="DY105" s="49">
        <v>5075910</v>
      </c>
      <c r="DZ105" s="50">
        <v>5075910</v>
      </c>
      <c r="EC105" s="230">
        <f t="shared" si="1"/>
        <v>9.9638071141034991E-3</v>
      </c>
    </row>
    <row r="106" spans="1:133" x14ac:dyDescent="0.25">
      <c r="A106" s="210">
        <v>102</v>
      </c>
      <c r="B106" s="54" t="s">
        <v>486</v>
      </c>
      <c r="C106" s="45" t="s">
        <v>487</v>
      </c>
      <c r="D106" s="46">
        <v>0</v>
      </c>
      <c r="E106" s="47">
        <v>0</v>
      </c>
      <c r="F106" s="47">
        <v>0</v>
      </c>
      <c r="G106" s="47">
        <v>0</v>
      </c>
      <c r="H106" s="47">
        <v>0</v>
      </c>
      <c r="I106" s="47">
        <v>0</v>
      </c>
      <c r="J106" s="47">
        <v>0</v>
      </c>
      <c r="K106" s="47">
        <v>0</v>
      </c>
      <c r="L106" s="47">
        <v>0</v>
      </c>
      <c r="M106" s="47">
        <v>0</v>
      </c>
      <c r="N106" s="47">
        <v>0</v>
      </c>
      <c r="O106" s="47">
        <v>0</v>
      </c>
      <c r="P106" s="47">
        <v>0</v>
      </c>
      <c r="Q106" s="47">
        <v>0</v>
      </c>
      <c r="R106" s="47">
        <v>0</v>
      </c>
      <c r="S106" s="47">
        <v>0</v>
      </c>
      <c r="T106" s="47">
        <v>0</v>
      </c>
      <c r="U106" s="47">
        <v>0</v>
      </c>
      <c r="V106" s="47">
        <v>0</v>
      </c>
      <c r="W106" s="47">
        <v>0</v>
      </c>
      <c r="X106" s="47">
        <v>0</v>
      </c>
      <c r="Y106" s="47">
        <v>0</v>
      </c>
      <c r="Z106" s="47">
        <v>0</v>
      </c>
      <c r="AA106" s="47">
        <v>0</v>
      </c>
      <c r="AB106" s="47">
        <v>0</v>
      </c>
      <c r="AC106" s="47">
        <v>0</v>
      </c>
      <c r="AD106" s="47">
        <v>0</v>
      </c>
      <c r="AE106" s="47">
        <v>0</v>
      </c>
      <c r="AF106" s="47">
        <v>0</v>
      </c>
      <c r="AG106" s="47">
        <v>0</v>
      </c>
      <c r="AH106" s="47">
        <v>0</v>
      </c>
      <c r="AI106" s="47">
        <v>0</v>
      </c>
      <c r="AJ106" s="47">
        <v>0</v>
      </c>
      <c r="AK106" s="47">
        <v>0</v>
      </c>
      <c r="AL106" s="47">
        <v>0</v>
      </c>
      <c r="AM106" s="47">
        <v>0</v>
      </c>
      <c r="AN106" s="47">
        <v>0</v>
      </c>
      <c r="AO106" s="47">
        <v>0</v>
      </c>
      <c r="AP106" s="47">
        <v>0</v>
      </c>
      <c r="AQ106" s="47">
        <v>0</v>
      </c>
      <c r="AR106" s="47">
        <v>0</v>
      </c>
      <c r="AS106" s="47">
        <v>0</v>
      </c>
      <c r="AT106" s="47">
        <v>0</v>
      </c>
      <c r="AU106" s="47">
        <v>0</v>
      </c>
      <c r="AV106" s="47">
        <v>0</v>
      </c>
      <c r="AW106" s="47">
        <v>0</v>
      </c>
      <c r="AX106" s="47">
        <v>0</v>
      </c>
      <c r="AY106" s="47">
        <v>0</v>
      </c>
      <c r="AZ106" s="47">
        <v>0</v>
      </c>
      <c r="BA106" s="47">
        <v>0</v>
      </c>
      <c r="BB106" s="47">
        <v>0</v>
      </c>
      <c r="BC106" s="47">
        <v>0</v>
      </c>
      <c r="BD106" s="47">
        <v>0</v>
      </c>
      <c r="BE106" s="47">
        <v>0</v>
      </c>
      <c r="BF106" s="47">
        <v>0</v>
      </c>
      <c r="BG106" s="47">
        <v>0</v>
      </c>
      <c r="BH106" s="47">
        <v>0</v>
      </c>
      <c r="BI106" s="47">
        <v>0</v>
      </c>
      <c r="BJ106" s="48">
        <v>0</v>
      </c>
      <c r="BK106" s="48">
        <v>0</v>
      </c>
      <c r="BL106" s="48">
        <v>0</v>
      </c>
      <c r="BM106" s="48">
        <v>0</v>
      </c>
      <c r="BN106" s="48">
        <v>0</v>
      </c>
      <c r="BO106" s="48">
        <v>0</v>
      </c>
      <c r="BP106" s="48">
        <v>0</v>
      </c>
      <c r="BQ106" s="48">
        <v>0</v>
      </c>
      <c r="BR106" s="48">
        <v>0</v>
      </c>
      <c r="BS106" s="48">
        <v>0</v>
      </c>
      <c r="BT106" s="48">
        <v>0</v>
      </c>
      <c r="BU106" s="48">
        <v>0</v>
      </c>
      <c r="BV106" s="48">
        <v>0</v>
      </c>
      <c r="BW106" s="48">
        <v>0</v>
      </c>
      <c r="BX106" s="48">
        <v>0</v>
      </c>
      <c r="BY106" s="48">
        <v>0</v>
      </c>
      <c r="BZ106" s="48">
        <v>0</v>
      </c>
      <c r="CA106" s="48">
        <v>0</v>
      </c>
      <c r="CB106" s="48">
        <v>0</v>
      </c>
      <c r="CC106" s="48">
        <v>0</v>
      </c>
      <c r="CD106" s="48">
        <v>0</v>
      </c>
      <c r="CE106" s="48">
        <v>0</v>
      </c>
      <c r="CF106" s="48">
        <v>0</v>
      </c>
      <c r="CG106" s="48">
        <v>0</v>
      </c>
      <c r="CH106" s="48">
        <v>0</v>
      </c>
      <c r="CI106" s="48">
        <v>0</v>
      </c>
      <c r="CJ106" s="48">
        <v>0</v>
      </c>
      <c r="CK106" s="48">
        <v>0</v>
      </c>
      <c r="CL106" s="48">
        <v>0</v>
      </c>
      <c r="CM106" s="48">
        <v>0</v>
      </c>
      <c r="CN106" s="48">
        <v>0</v>
      </c>
      <c r="CO106" s="48">
        <v>67636</v>
      </c>
      <c r="CP106" s="48">
        <v>0</v>
      </c>
      <c r="CQ106" s="48">
        <v>75436</v>
      </c>
      <c r="CR106" s="48">
        <v>0</v>
      </c>
      <c r="CS106" s="48">
        <v>15661</v>
      </c>
      <c r="CT106" s="48">
        <v>51745</v>
      </c>
      <c r="CU106" s="48">
        <v>0</v>
      </c>
      <c r="CV106" s="48">
        <v>0</v>
      </c>
      <c r="CW106" s="48">
        <v>0</v>
      </c>
      <c r="CX106" s="48">
        <v>0</v>
      </c>
      <c r="CY106" s="48">
        <v>0</v>
      </c>
      <c r="CZ106" s="48">
        <v>74600</v>
      </c>
      <c r="DA106" s="48">
        <v>195174</v>
      </c>
      <c r="DB106" s="48">
        <v>0</v>
      </c>
      <c r="DC106" s="48">
        <v>0</v>
      </c>
      <c r="DD106" s="48">
        <v>0</v>
      </c>
      <c r="DE106" s="48">
        <v>0</v>
      </c>
      <c r="DF106" s="49">
        <v>0</v>
      </c>
      <c r="DG106" s="50">
        <v>480252</v>
      </c>
      <c r="DH106" s="51">
        <v>7493449</v>
      </c>
      <c r="DI106" s="48">
        <v>19503759</v>
      </c>
      <c r="DJ106" s="48">
        <v>0</v>
      </c>
      <c r="DK106" s="48">
        <v>0</v>
      </c>
      <c r="DL106" s="48">
        <v>0</v>
      </c>
      <c r="DM106" s="48">
        <v>0</v>
      </c>
      <c r="DN106" s="48">
        <v>0</v>
      </c>
      <c r="DO106" s="48">
        <v>26997208</v>
      </c>
      <c r="DP106" s="48">
        <v>27477460</v>
      </c>
      <c r="DQ106" s="48">
        <v>523879</v>
      </c>
      <c r="DR106" s="48">
        <v>523879</v>
      </c>
      <c r="DS106" s="48">
        <v>27521087</v>
      </c>
      <c r="DT106" s="48">
        <v>28001339</v>
      </c>
      <c r="DU106" s="48">
        <v>-447086</v>
      </c>
      <c r="DV106" s="48">
        <v>0</v>
      </c>
      <c r="DW106" s="48">
        <v>0</v>
      </c>
      <c r="DX106" s="48">
        <v>-447086</v>
      </c>
      <c r="DY106" s="49">
        <v>27074001</v>
      </c>
      <c r="DZ106" s="50">
        <v>27554253</v>
      </c>
      <c r="EC106" s="230">
        <f t="shared" si="1"/>
        <v>6.381777321685346E-2</v>
      </c>
    </row>
    <row r="107" spans="1:133" x14ac:dyDescent="0.25">
      <c r="A107" s="210">
        <v>103</v>
      </c>
      <c r="B107" s="54" t="s">
        <v>488</v>
      </c>
      <c r="C107" s="45" t="s">
        <v>489</v>
      </c>
      <c r="D107" s="46">
        <v>6</v>
      </c>
      <c r="E107" s="47">
        <v>0</v>
      </c>
      <c r="F107" s="47">
        <v>230</v>
      </c>
      <c r="G107" s="47">
        <v>1</v>
      </c>
      <c r="H107" s="47">
        <v>53</v>
      </c>
      <c r="I107" s="47">
        <v>10</v>
      </c>
      <c r="J107" s="47">
        <v>24</v>
      </c>
      <c r="K107" s="47">
        <v>2013</v>
      </c>
      <c r="L107" s="47">
        <v>695</v>
      </c>
      <c r="M107" s="47">
        <v>63</v>
      </c>
      <c r="N107" s="47">
        <v>113</v>
      </c>
      <c r="O107" s="47">
        <v>93</v>
      </c>
      <c r="P107" s="47">
        <v>158</v>
      </c>
      <c r="Q107" s="47">
        <v>90</v>
      </c>
      <c r="R107" s="47">
        <v>61</v>
      </c>
      <c r="S107" s="47">
        <v>226</v>
      </c>
      <c r="T107" s="47">
        <v>161</v>
      </c>
      <c r="U107" s="47">
        <v>222</v>
      </c>
      <c r="V107" s="47">
        <v>10</v>
      </c>
      <c r="W107" s="47">
        <v>208</v>
      </c>
      <c r="X107" s="47">
        <v>3</v>
      </c>
      <c r="Y107" s="47">
        <v>63</v>
      </c>
      <c r="Z107" s="47">
        <v>23</v>
      </c>
      <c r="AA107" s="47">
        <v>24</v>
      </c>
      <c r="AB107" s="47">
        <v>567</v>
      </c>
      <c r="AC107" s="47">
        <v>47</v>
      </c>
      <c r="AD107" s="47">
        <v>65</v>
      </c>
      <c r="AE107" s="47">
        <v>22</v>
      </c>
      <c r="AF107" s="47">
        <v>423</v>
      </c>
      <c r="AG107" s="47">
        <v>119</v>
      </c>
      <c r="AH107" s="47">
        <v>14</v>
      </c>
      <c r="AI107" s="47">
        <v>4</v>
      </c>
      <c r="AJ107" s="47">
        <v>10</v>
      </c>
      <c r="AK107" s="47">
        <v>0</v>
      </c>
      <c r="AL107" s="47">
        <v>18</v>
      </c>
      <c r="AM107" s="47">
        <v>200</v>
      </c>
      <c r="AN107" s="47">
        <v>247</v>
      </c>
      <c r="AO107" s="47">
        <v>22</v>
      </c>
      <c r="AP107" s="47">
        <v>79</v>
      </c>
      <c r="AQ107" s="47">
        <v>78</v>
      </c>
      <c r="AR107" s="47">
        <v>67</v>
      </c>
      <c r="AS107" s="47">
        <v>140</v>
      </c>
      <c r="AT107" s="47">
        <v>283</v>
      </c>
      <c r="AU107" s="47">
        <v>400</v>
      </c>
      <c r="AV107" s="47">
        <v>267</v>
      </c>
      <c r="AW107" s="47">
        <v>116</v>
      </c>
      <c r="AX107" s="47">
        <v>630</v>
      </c>
      <c r="AY107" s="47">
        <v>596</v>
      </c>
      <c r="AZ107" s="47">
        <v>93</v>
      </c>
      <c r="BA107" s="47">
        <v>127</v>
      </c>
      <c r="BB107" s="47">
        <v>60</v>
      </c>
      <c r="BC107" s="47">
        <v>125</v>
      </c>
      <c r="BD107" s="47">
        <v>96</v>
      </c>
      <c r="BE107" s="47">
        <v>171</v>
      </c>
      <c r="BF107" s="47">
        <v>533</v>
      </c>
      <c r="BG107" s="47">
        <v>31</v>
      </c>
      <c r="BH107" s="47">
        <v>1205</v>
      </c>
      <c r="BI107" s="47">
        <v>191</v>
      </c>
      <c r="BJ107" s="48">
        <v>234</v>
      </c>
      <c r="BK107" s="48">
        <v>176</v>
      </c>
      <c r="BL107" s="48">
        <v>3</v>
      </c>
      <c r="BM107" s="48">
        <v>304</v>
      </c>
      <c r="BN107" s="48">
        <v>202</v>
      </c>
      <c r="BO107" s="48">
        <v>959</v>
      </c>
      <c r="BP107" s="48">
        <v>302</v>
      </c>
      <c r="BQ107" s="48">
        <v>1012</v>
      </c>
      <c r="BR107" s="48">
        <v>34</v>
      </c>
      <c r="BS107" s="48">
        <v>184</v>
      </c>
      <c r="BT107" s="48">
        <v>242</v>
      </c>
      <c r="BU107" s="48">
        <v>5966</v>
      </c>
      <c r="BV107" s="48">
        <v>2191</v>
      </c>
      <c r="BW107" s="48">
        <v>604</v>
      </c>
      <c r="BX107" s="48">
        <v>312</v>
      </c>
      <c r="BY107" s="48">
        <v>0</v>
      </c>
      <c r="BZ107" s="48">
        <v>22010</v>
      </c>
      <c r="CA107" s="48">
        <v>2188</v>
      </c>
      <c r="CB107" s="48">
        <v>92</v>
      </c>
      <c r="CC107" s="48">
        <v>394</v>
      </c>
      <c r="CD107" s="48">
        <v>738</v>
      </c>
      <c r="CE107" s="48">
        <v>37</v>
      </c>
      <c r="CF107" s="48">
        <v>55</v>
      </c>
      <c r="CG107" s="48">
        <v>461</v>
      </c>
      <c r="CH107" s="48">
        <v>435</v>
      </c>
      <c r="CI107" s="48">
        <v>7094</v>
      </c>
      <c r="CJ107" s="48">
        <v>3105</v>
      </c>
      <c r="CK107" s="48">
        <v>731</v>
      </c>
      <c r="CL107" s="48">
        <v>1673</v>
      </c>
      <c r="CM107" s="48">
        <v>1772</v>
      </c>
      <c r="CN107" s="48">
        <v>4404</v>
      </c>
      <c r="CO107" s="48">
        <v>3060</v>
      </c>
      <c r="CP107" s="48">
        <v>1683</v>
      </c>
      <c r="CQ107" s="48">
        <v>455894</v>
      </c>
      <c r="CR107" s="48">
        <v>9287</v>
      </c>
      <c r="CS107" s="48">
        <v>105436</v>
      </c>
      <c r="CT107" s="48">
        <v>94811</v>
      </c>
      <c r="CU107" s="48">
        <v>295</v>
      </c>
      <c r="CV107" s="48">
        <v>581</v>
      </c>
      <c r="CW107" s="48">
        <v>5831</v>
      </c>
      <c r="CX107" s="48">
        <v>216</v>
      </c>
      <c r="CY107" s="48">
        <v>2894</v>
      </c>
      <c r="CZ107" s="48">
        <v>55323</v>
      </c>
      <c r="DA107" s="48">
        <v>78989</v>
      </c>
      <c r="DB107" s="48">
        <v>109045</v>
      </c>
      <c r="DC107" s="48">
        <v>2159</v>
      </c>
      <c r="DD107" s="48">
        <v>3016</v>
      </c>
      <c r="DE107" s="48">
        <v>0</v>
      </c>
      <c r="DF107" s="49">
        <v>3718</v>
      </c>
      <c r="DG107" s="50">
        <v>1001748</v>
      </c>
      <c r="DH107" s="51">
        <v>22510</v>
      </c>
      <c r="DI107" s="48">
        <v>4242574</v>
      </c>
      <c r="DJ107" s="48">
        <v>0</v>
      </c>
      <c r="DK107" s="48">
        <v>0</v>
      </c>
      <c r="DL107" s="48">
        <v>0</v>
      </c>
      <c r="DM107" s="48">
        <v>0</v>
      </c>
      <c r="DN107" s="48">
        <v>0</v>
      </c>
      <c r="DO107" s="48">
        <v>4265084</v>
      </c>
      <c r="DP107" s="48">
        <v>5266832</v>
      </c>
      <c r="DQ107" s="48">
        <v>464</v>
      </c>
      <c r="DR107" s="48">
        <v>464</v>
      </c>
      <c r="DS107" s="48">
        <v>4265548</v>
      </c>
      <c r="DT107" s="48">
        <v>5267296</v>
      </c>
      <c r="DU107" s="48">
        <v>-2746</v>
      </c>
      <c r="DV107" s="48">
        <v>0</v>
      </c>
      <c r="DW107" s="48">
        <v>0</v>
      </c>
      <c r="DX107" s="48">
        <v>-2746</v>
      </c>
      <c r="DY107" s="49">
        <v>4262802</v>
      </c>
      <c r="DZ107" s="50">
        <v>5264550</v>
      </c>
      <c r="EC107" s="230">
        <f t="shared" si="1"/>
        <v>1.3882022710992217E-2</v>
      </c>
    </row>
    <row r="108" spans="1:133" x14ac:dyDescent="0.25">
      <c r="A108" s="210">
        <v>104</v>
      </c>
      <c r="B108" s="54" t="s">
        <v>490</v>
      </c>
      <c r="C108" s="45" t="s">
        <v>491</v>
      </c>
      <c r="D108" s="46">
        <v>0</v>
      </c>
      <c r="E108" s="47">
        <v>0</v>
      </c>
      <c r="F108" s="47">
        <v>0</v>
      </c>
      <c r="G108" s="47">
        <v>0</v>
      </c>
      <c r="H108" s="47">
        <v>0</v>
      </c>
      <c r="I108" s="47">
        <v>0</v>
      </c>
      <c r="J108" s="47">
        <v>0</v>
      </c>
      <c r="K108" s="47">
        <v>0</v>
      </c>
      <c r="L108" s="47">
        <v>0</v>
      </c>
      <c r="M108" s="47">
        <v>0</v>
      </c>
      <c r="N108" s="47">
        <v>0</v>
      </c>
      <c r="O108" s="47">
        <v>0</v>
      </c>
      <c r="P108" s="47">
        <v>0</v>
      </c>
      <c r="Q108" s="47">
        <v>0</v>
      </c>
      <c r="R108" s="47">
        <v>0</v>
      </c>
      <c r="S108" s="47">
        <v>0</v>
      </c>
      <c r="T108" s="47">
        <v>0</v>
      </c>
      <c r="U108" s="47">
        <v>0</v>
      </c>
      <c r="V108" s="47">
        <v>0</v>
      </c>
      <c r="W108" s="47">
        <v>0</v>
      </c>
      <c r="X108" s="47">
        <v>0</v>
      </c>
      <c r="Y108" s="47">
        <v>0</v>
      </c>
      <c r="Z108" s="47">
        <v>0</v>
      </c>
      <c r="AA108" s="47">
        <v>0</v>
      </c>
      <c r="AB108" s="47">
        <v>0</v>
      </c>
      <c r="AC108" s="47">
        <v>0</v>
      </c>
      <c r="AD108" s="47">
        <v>0</v>
      </c>
      <c r="AE108" s="47">
        <v>0</v>
      </c>
      <c r="AF108" s="47">
        <v>0</v>
      </c>
      <c r="AG108" s="47">
        <v>0</v>
      </c>
      <c r="AH108" s="47">
        <v>0</v>
      </c>
      <c r="AI108" s="47">
        <v>0</v>
      </c>
      <c r="AJ108" s="47">
        <v>0</v>
      </c>
      <c r="AK108" s="47">
        <v>0</v>
      </c>
      <c r="AL108" s="47">
        <v>0</v>
      </c>
      <c r="AM108" s="47">
        <v>0</v>
      </c>
      <c r="AN108" s="47">
        <v>0</v>
      </c>
      <c r="AO108" s="47">
        <v>0</v>
      </c>
      <c r="AP108" s="47">
        <v>0</v>
      </c>
      <c r="AQ108" s="47">
        <v>0</v>
      </c>
      <c r="AR108" s="47">
        <v>0</v>
      </c>
      <c r="AS108" s="47">
        <v>0</v>
      </c>
      <c r="AT108" s="47">
        <v>0</v>
      </c>
      <c r="AU108" s="47">
        <v>0</v>
      </c>
      <c r="AV108" s="47">
        <v>0</v>
      </c>
      <c r="AW108" s="47">
        <v>0</v>
      </c>
      <c r="AX108" s="47">
        <v>0</v>
      </c>
      <c r="AY108" s="47">
        <v>0</v>
      </c>
      <c r="AZ108" s="47">
        <v>0</v>
      </c>
      <c r="BA108" s="47">
        <v>0</v>
      </c>
      <c r="BB108" s="47">
        <v>0</v>
      </c>
      <c r="BC108" s="47">
        <v>0</v>
      </c>
      <c r="BD108" s="47">
        <v>0</v>
      </c>
      <c r="BE108" s="47">
        <v>0</v>
      </c>
      <c r="BF108" s="47">
        <v>0</v>
      </c>
      <c r="BG108" s="47">
        <v>0</v>
      </c>
      <c r="BH108" s="47">
        <v>0</v>
      </c>
      <c r="BI108" s="47">
        <v>0</v>
      </c>
      <c r="BJ108" s="48">
        <v>0</v>
      </c>
      <c r="BK108" s="48">
        <v>3154</v>
      </c>
      <c r="BL108" s="48">
        <v>0</v>
      </c>
      <c r="BM108" s="48">
        <v>0</v>
      </c>
      <c r="BN108" s="48">
        <v>0</v>
      </c>
      <c r="BO108" s="48">
        <v>0</v>
      </c>
      <c r="BP108" s="48">
        <v>0</v>
      </c>
      <c r="BQ108" s="48">
        <v>0</v>
      </c>
      <c r="BR108" s="48">
        <v>0</v>
      </c>
      <c r="BS108" s="48">
        <v>0</v>
      </c>
      <c r="BT108" s="48">
        <v>0</v>
      </c>
      <c r="BU108" s="48">
        <v>1515</v>
      </c>
      <c r="BV108" s="48">
        <v>0</v>
      </c>
      <c r="BW108" s="48">
        <v>0</v>
      </c>
      <c r="BX108" s="48">
        <v>0</v>
      </c>
      <c r="BY108" s="48">
        <v>0</v>
      </c>
      <c r="BZ108" s="48">
        <v>0</v>
      </c>
      <c r="CA108" s="48">
        <v>0</v>
      </c>
      <c r="CB108" s="48">
        <v>0</v>
      </c>
      <c r="CC108" s="48">
        <v>0</v>
      </c>
      <c r="CD108" s="48">
        <v>0</v>
      </c>
      <c r="CE108" s="48">
        <v>0</v>
      </c>
      <c r="CF108" s="48">
        <v>0</v>
      </c>
      <c r="CG108" s="48">
        <v>0</v>
      </c>
      <c r="CH108" s="48">
        <v>0</v>
      </c>
      <c r="CI108" s="48">
        <v>2074</v>
      </c>
      <c r="CJ108" s="48">
        <v>190692</v>
      </c>
      <c r="CK108" s="48">
        <v>0</v>
      </c>
      <c r="CL108" s="48">
        <v>777</v>
      </c>
      <c r="CM108" s="48">
        <v>242730</v>
      </c>
      <c r="CN108" s="48">
        <v>0</v>
      </c>
      <c r="CO108" s="48">
        <v>2622</v>
      </c>
      <c r="CP108" s="48">
        <v>201</v>
      </c>
      <c r="CQ108" s="48">
        <v>0</v>
      </c>
      <c r="CR108" s="48">
        <v>0</v>
      </c>
      <c r="CS108" s="48">
        <v>0</v>
      </c>
      <c r="CT108" s="48">
        <v>0</v>
      </c>
      <c r="CU108" s="48">
        <v>0</v>
      </c>
      <c r="CV108" s="48">
        <v>0</v>
      </c>
      <c r="CW108" s="48">
        <v>19274</v>
      </c>
      <c r="CX108" s="48">
        <v>0</v>
      </c>
      <c r="CY108" s="48">
        <v>0</v>
      </c>
      <c r="CZ108" s="48">
        <v>13220</v>
      </c>
      <c r="DA108" s="48">
        <v>6346</v>
      </c>
      <c r="DB108" s="48">
        <v>0</v>
      </c>
      <c r="DC108" s="48">
        <v>182657</v>
      </c>
      <c r="DD108" s="48">
        <v>12625</v>
      </c>
      <c r="DE108" s="48">
        <v>0</v>
      </c>
      <c r="DF108" s="49">
        <v>2144</v>
      </c>
      <c r="DG108" s="50">
        <v>680031</v>
      </c>
      <c r="DH108" s="51">
        <v>777993</v>
      </c>
      <c r="DI108" s="48">
        <v>8274662</v>
      </c>
      <c r="DJ108" s="48">
        <v>0</v>
      </c>
      <c r="DK108" s="48">
        <v>0</v>
      </c>
      <c r="DL108" s="48">
        <v>0</v>
      </c>
      <c r="DM108" s="48">
        <v>0</v>
      </c>
      <c r="DN108" s="48">
        <v>0</v>
      </c>
      <c r="DO108" s="48">
        <v>9052655</v>
      </c>
      <c r="DP108" s="48">
        <v>9732686</v>
      </c>
      <c r="DQ108" s="48">
        <v>118152</v>
      </c>
      <c r="DR108" s="48">
        <v>118152</v>
      </c>
      <c r="DS108" s="48">
        <v>9170807</v>
      </c>
      <c r="DT108" s="48">
        <v>9850838</v>
      </c>
      <c r="DU108" s="48">
        <v>-211675</v>
      </c>
      <c r="DV108" s="48">
        <v>0</v>
      </c>
      <c r="DW108" s="48">
        <v>0</v>
      </c>
      <c r="DX108" s="48">
        <v>-211675</v>
      </c>
      <c r="DY108" s="49">
        <v>8959132</v>
      </c>
      <c r="DZ108" s="50">
        <v>9639163</v>
      </c>
      <c r="EC108" s="230">
        <f t="shared" si="1"/>
        <v>2.7075319324962696E-2</v>
      </c>
    </row>
    <row r="109" spans="1:133" x14ac:dyDescent="0.25">
      <c r="A109" s="210">
        <v>105</v>
      </c>
      <c r="B109" s="54" t="s">
        <v>492</v>
      </c>
      <c r="C109" s="45" t="s">
        <v>314</v>
      </c>
      <c r="D109" s="46">
        <v>48</v>
      </c>
      <c r="E109" s="47">
        <v>0</v>
      </c>
      <c r="F109" s="47">
        <v>913</v>
      </c>
      <c r="G109" s="47">
        <v>83</v>
      </c>
      <c r="H109" s="47">
        <v>1498</v>
      </c>
      <c r="I109" s="47">
        <v>16</v>
      </c>
      <c r="J109" s="47">
        <v>106</v>
      </c>
      <c r="K109" s="47">
        <v>2684</v>
      </c>
      <c r="L109" s="47">
        <v>618</v>
      </c>
      <c r="M109" s="47">
        <v>131</v>
      </c>
      <c r="N109" s="47">
        <v>97</v>
      </c>
      <c r="O109" s="47">
        <v>84</v>
      </c>
      <c r="P109" s="47">
        <v>247</v>
      </c>
      <c r="Q109" s="47">
        <v>92</v>
      </c>
      <c r="R109" s="47">
        <v>169</v>
      </c>
      <c r="S109" s="47">
        <v>159</v>
      </c>
      <c r="T109" s="47">
        <v>169</v>
      </c>
      <c r="U109" s="47">
        <v>453</v>
      </c>
      <c r="V109" s="47">
        <v>31</v>
      </c>
      <c r="W109" s="47">
        <v>107</v>
      </c>
      <c r="X109" s="47">
        <v>63</v>
      </c>
      <c r="Y109" s="47">
        <v>315</v>
      </c>
      <c r="Z109" s="47">
        <v>137</v>
      </c>
      <c r="AA109" s="47">
        <v>59</v>
      </c>
      <c r="AB109" s="47">
        <v>724</v>
      </c>
      <c r="AC109" s="47">
        <v>473</v>
      </c>
      <c r="AD109" s="47">
        <v>141</v>
      </c>
      <c r="AE109" s="47">
        <v>58</v>
      </c>
      <c r="AF109" s="47">
        <v>495</v>
      </c>
      <c r="AG109" s="47">
        <v>205</v>
      </c>
      <c r="AH109" s="47">
        <v>22</v>
      </c>
      <c r="AI109" s="47">
        <v>105</v>
      </c>
      <c r="AJ109" s="47">
        <v>147</v>
      </c>
      <c r="AK109" s="47">
        <v>75</v>
      </c>
      <c r="AL109" s="47">
        <v>103</v>
      </c>
      <c r="AM109" s="47">
        <v>391</v>
      </c>
      <c r="AN109" s="47">
        <v>489</v>
      </c>
      <c r="AO109" s="47">
        <v>98</v>
      </c>
      <c r="AP109" s="47">
        <v>150</v>
      </c>
      <c r="AQ109" s="47">
        <v>191</v>
      </c>
      <c r="AR109" s="47">
        <v>469</v>
      </c>
      <c r="AS109" s="47">
        <v>259</v>
      </c>
      <c r="AT109" s="47">
        <v>419</v>
      </c>
      <c r="AU109" s="47">
        <v>841</v>
      </c>
      <c r="AV109" s="47">
        <v>1978</v>
      </c>
      <c r="AW109" s="47">
        <v>633</v>
      </c>
      <c r="AX109" s="47">
        <v>519</v>
      </c>
      <c r="AY109" s="47">
        <v>537</v>
      </c>
      <c r="AZ109" s="47">
        <v>811</v>
      </c>
      <c r="BA109" s="47">
        <v>331</v>
      </c>
      <c r="BB109" s="47">
        <v>130</v>
      </c>
      <c r="BC109" s="47">
        <v>352</v>
      </c>
      <c r="BD109" s="47">
        <v>285</v>
      </c>
      <c r="BE109" s="47">
        <v>146</v>
      </c>
      <c r="BF109" s="47">
        <v>783</v>
      </c>
      <c r="BG109" s="47">
        <v>359</v>
      </c>
      <c r="BH109" s="47">
        <v>1506</v>
      </c>
      <c r="BI109" s="47">
        <v>305</v>
      </c>
      <c r="BJ109" s="48">
        <v>279</v>
      </c>
      <c r="BK109" s="48">
        <v>217</v>
      </c>
      <c r="BL109" s="48">
        <v>75</v>
      </c>
      <c r="BM109" s="48">
        <v>5495</v>
      </c>
      <c r="BN109" s="48">
        <v>1335</v>
      </c>
      <c r="BO109" s="48">
        <v>4020</v>
      </c>
      <c r="BP109" s="48">
        <v>2978</v>
      </c>
      <c r="BQ109" s="48">
        <v>670</v>
      </c>
      <c r="BR109" s="48">
        <v>262</v>
      </c>
      <c r="BS109" s="48">
        <v>1069</v>
      </c>
      <c r="BT109" s="48">
        <v>0</v>
      </c>
      <c r="BU109" s="48">
        <v>72960</v>
      </c>
      <c r="BV109" s="48">
        <v>4848</v>
      </c>
      <c r="BW109" s="48">
        <v>17837</v>
      </c>
      <c r="BX109" s="48">
        <v>7316</v>
      </c>
      <c r="BY109" s="48">
        <v>15661</v>
      </c>
      <c r="BZ109" s="48">
        <v>1257</v>
      </c>
      <c r="CA109" s="48">
        <v>5199</v>
      </c>
      <c r="CB109" s="48">
        <v>0</v>
      </c>
      <c r="CC109" s="48">
        <v>864</v>
      </c>
      <c r="CD109" s="48">
        <v>387</v>
      </c>
      <c r="CE109" s="48">
        <v>86</v>
      </c>
      <c r="CF109" s="48">
        <v>417</v>
      </c>
      <c r="CG109" s="48">
        <v>2267</v>
      </c>
      <c r="CH109" s="48">
        <v>288</v>
      </c>
      <c r="CI109" s="48">
        <v>4827</v>
      </c>
      <c r="CJ109" s="48">
        <v>5293</v>
      </c>
      <c r="CK109" s="48">
        <v>31354</v>
      </c>
      <c r="CL109" s="48">
        <v>722</v>
      </c>
      <c r="CM109" s="48">
        <v>28401</v>
      </c>
      <c r="CN109" s="48">
        <v>14958</v>
      </c>
      <c r="CO109" s="48">
        <v>8559</v>
      </c>
      <c r="CP109" s="48">
        <v>45453</v>
      </c>
      <c r="CQ109" s="48">
        <v>14781</v>
      </c>
      <c r="CR109" s="48">
        <v>399</v>
      </c>
      <c r="CS109" s="48">
        <v>1753</v>
      </c>
      <c r="CT109" s="48">
        <v>2788</v>
      </c>
      <c r="CU109" s="48">
        <v>11172</v>
      </c>
      <c r="CV109" s="48">
        <v>9565</v>
      </c>
      <c r="CW109" s="48">
        <v>19069</v>
      </c>
      <c r="CX109" s="48">
        <v>5172</v>
      </c>
      <c r="CY109" s="48">
        <v>44765</v>
      </c>
      <c r="CZ109" s="48">
        <v>13017</v>
      </c>
      <c r="DA109" s="48">
        <v>10532</v>
      </c>
      <c r="DB109" s="48">
        <v>10601</v>
      </c>
      <c r="DC109" s="48">
        <v>28413</v>
      </c>
      <c r="DD109" s="48">
        <v>69497</v>
      </c>
      <c r="DE109" s="48">
        <v>0</v>
      </c>
      <c r="DF109" s="49">
        <v>1950</v>
      </c>
      <c r="DG109" s="50">
        <v>551637</v>
      </c>
      <c r="DH109" s="51">
        <v>73998</v>
      </c>
      <c r="DI109" s="48">
        <v>6616491</v>
      </c>
      <c r="DJ109" s="48">
        <v>0</v>
      </c>
      <c r="DK109" s="48">
        <v>0</v>
      </c>
      <c r="DL109" s="48">
        <v>0</v>
      </c>
      <c r="DM109" s="48">
        <v>0</v>
      </c>
      <c r="DN109" s="48">
        <v>0</v>
      </c>
      <c r="DO109" s="48">
        <v>6690489</v>
      </c>
      <c r="DP109" s="48">
        <v>7242126</v>
      </c>
      <c r="DQ109" s="48">
        <v>46200</v>
      </c>
      <c r="DR109" s="48">
        <v>46200</v>
      </c>
      <c r="DS109" s="48">
        <v>6736689</v>
      </c>
      <c r="DT109" s="48">
        <v>7288326</v>
      </c>
      <c r="DU109" s="48">
        <v>-15456</v>
      </c>
      <c r="DV109" s="48">
        <v>0</v>
      </c>
      <c r="DW109" s="48">
        <v>-657</v>
      </c>
      <c r="DX109" s="48">
        <v>-16113</v>
      </c>
      <c r="DY109" s="49">
        <v>6720576</v>
      </c>
      <c r="DZ109" s="50">
        <v>7272213</v>
      </c>
      <c r="EC109" s="230">
        <f t="shared" si="1"/>
        <v>2.1649658516050777E-2</v>
      </c>
    </row>
    <row r="110" spans="1:133" x14ac:dyDescent="0.25">
      <c r="A110" s="210">
        <v>106</v>
      </c>
      <c r="B110" s="54" t="s">
        <v>493</v>
      </c>
      <c r="C110" s="45" t="s">
        <v>318</v>
      </c>
      <c r="D110" s="46">
        <v>1309</v>
      </c>
      <c r="E110" s="47">
        <v>2670</v>
      </c>
      <c r="F110" s="47">
        <v>2442</v>
      </c>
      <c r="G110" s="47">
        <v>1452</v>
      </c>
      <c r="H110" s="47">
        <v>1788</v>
      </c>
      <c r="I110" s="47">
        <v>86</v>
      </c>
      <c r="J110" s="47">
        <v>598</v>
      </c>
      <c r="K110" s="47">
        <v>21927</v>
      </c>
      <c r="L110" s="47">
        <v>2305</v>
      </c>
      <c r="M110" s="47">
        <v>36</v>
      </c>
      <c r="N110" s="47">
        <v>6</v>
      </c>
      <c r="O110" s="47">
        <v>1310</v>
      </c>
      <c r="P110" s="47">
        <v>2778</v>
      </c>
      <c r="Q110" s="47">
        <v>1931</v>
      </c>
      <c r="R110" s="47">
        <v>2289</v>
      </c>
      <c r="S110" s="47">
        <v>2503</v>
      </c>
      <c r="T110" s="47">
        <v>2462</v>
      </c>
      <c r="U110" s="47">
        <v>4933</v>
      </c>
      <c r="V110" s="47">
        <v>338</v>
      </c>
      <c r="W110" s="47">
        <v>2064</v>
      </c>
      <c r="X110" s="47">
        <v>309</v>
      </c>
      <c r="Y110" s="47">
        <v>1111</v>
      </c>
      <c r="Z110" s="47">
        <v>1023</v>
      </c>
      <c r="AA110" s="47">
        <v>254</v>
      </c>
      <c r="AB110" s="47">
        <v>3863</v>
      </c>
      <c r="AC110" s="47">
        <v>4914</v>
      </c>
      <c r="AD110" s="47">
        <v>224</v>
      </c>
      <c r="AE110" s="47">
        <v>173</v>
      </c>
      <c r="AF110" s="47">
        <v>1351</v>
      </c>
      <c r="AG110" s="47">
        <v>1052</v>
      </c>
      <c r="AH110" s="47">
        <v>484</v>
      </c>
      <c r="AI110" s="47">
        <v>2219</v>
      </c>
      <c r="AJ110" s="47">
        <v>2077</v>
      </c>
      <c r="AK110" s="47">
        <v>886</v>
      </c>
      <c r="AL110" s="47">
        <v>2105</v>
      </c>
      <c r="AM110" s="47">
        <v>1047</v>
      </c>
      <c r="AN110" s="47">
        <v>1137</v>
      </c>
      <c r="AO110" s="47">
        <v>528</v>
      </c>
      <c r="AP110" s="47">
        <v>1536</v>
      </c>
      <c r="AQ110" s="47">
        <v>603</v>
      </c>
      <c r="AR110" s="47">
        <v>2503</v>
      </c>
      <c r="AS110" s="47">
        <v>1626</v>
      </c>
      <c r="AT110" s="47">
        <v>3191</v>
      </c>
      <c r="AU110" s="47">
        <v>8759</v>
      </c>
      <c r="AV110" s="47">
        <v>16079</v>
      </c>
      <c r="AW110" s="47">
        <v>5459</v>
      </c>
      <c r="AX110" s="47">
        <v>5564</v>
      </c>
      <c r="AY110" s="47">
        <v>5425</v>
      </c>
      <c r="AZ110" s="47">
        <v>7724</v>
      </c>
      <c r="BA110" s="47">
        <v>2108</v>
      </c>
      <c r="BB110" s="47">
        <v>1061</v>
      </c>
      <c r="BC110" s="47">
        <v>3048</v>
      </c>
      <c r="BD110" s="47">
        <v>3118</v>
      </c>
      <c r="BE110" s="47">
        <v>1624</v>
      </c>
      <c r="BF110" s="47">
        <v>2042</v>
      </c>
      <c r="BG110" s="47">
        <v>605</v>
      </c>
      <c r="BH110" s="47">
        <v>9230</v>
      </c>
      <c r="BI110" s="47">
        <v>1824</v>
      </c>
      <c r="BJ110" s="48">
        <v>4798</v>
      </c>
      <c r="BK110" s="48">
        <v>5648</v>
      </c>
      <c r="BL110" s="48">
        <v>240</v>
      </c>
      <c r="BM110" s="48">
        <v>18705</v>
      </c>
      <c r="BN110" s="48">
        <v>284</v>
      </c>
      <c r="BO110" s="48">
        <v>30861</v>
      </c>
      <c r="BP110" s="48">
        <v>3790</v>
      </c>
      <c r="BQ110" s="48">
        <v>642</v>
      </c>
      <c r="BR110" s="48">
        <v>465</v>
      </c>
      <c r="BS110" s="48">
        <v>4169</v>
      </c>
      <c r="BT110" s="48">
        <v>15937</v>
      </c>
      <c r="BU110" s="48">
        <v>195970</v>
      </c>
      <c r="BV110" s="48">
        <v>128397</v>
      </c>
      <c r="BW110" s="48">
        <v>18999</v>
      </c>
      <c r="BX110" s="48">
        <v>7227</v>
      </c>
      <c r="BY110" s="48">
        <v>0</v>
      </c>
      <c r="BZ110" s="48">
        <v>11948</v>
      </c>
      <c r="CA110" s="48">
        <v>27148</v>
      </c>
      <c r="CB110" s="48">
        <v>7829</v>
      </c>
      <c r="CC110" s="48">
        <v>11029</v>
      </c>
      <c r="CD110" s="48">
        <v>4658</v>
      </c>
      <c r="CE110" s="48">
        <v>5451</v>
      </c>
      <c r="CF110" s="48">
        <v>3920</v>
      </c>
      <c r="CG110" s="48">
        <v>22612</v>
      </c>
      <c r="CH110" s="48">
        <v>5385</v>
      </c>
      <c r="CI110" s="48">
        <v>43164</v>
      </c>
      <c r="CJ110" s="48">
        <v>10621</v>
      </c>
      <c r="CK110" s="48">
        <v>12782</v>
      </c>
      <c r="CL110" s="48">
        <v>6795</v>
      </c>
      <c r="CM110" s="48">
        <v>17453</v>
      </c>
      <c r="CN110" s="48">
        <v>113716</v>
      </c>
      <c r="CO110" s="48">
        <v>41464</v>
      </c>
      <c r="CP110" s="48">
        <v>123336</v>
      </c>
      <c r="CQ110" s="48">
        <v>56978</v>
      </c>
      <c r="CR110" s="48">
        <v>4516</v>
      </c>
      <c r="CS110" s="48">
        <v>40942</v>
      </c>
      <c r="CT110" s="48">
        <v>55144</v>
      </c>
      <c r="CU110" s="48">
        <v>22294</v>
      </c>
      <c r="CV110" s="48">
        <v>8919</v>
      </c>
      <c r="CW110" s="48">
        <v>7760</v>
      </c>
      <c r="CX110" s="48">
        <v>14081</v>
      </c>
      <c r="CY110" s="48">
        <v>83928</v>
      </c>
      <c r="CZ110" s="48">
        <v>11277</v>
      </c>
      <c r="DA110" s="48">
        <v>23884</v>
      </c>
      <c r="DB110" s="48">
        <v>21067</v>
      </c>
      <c r="DC110" s="48">
        <v>23179</v>
      </c>
      <c r="DD110" s="48">
        <v>19919</v>
      </c>
      <c r="DE110" s="48">
        <v>0</v>
      </c>
      <c r="DF110" s="49">
        <v>959</v>
      </c>
      <c r="DG110" s="50">
        <v>1463403</v>
      </c>
      <c r="DH110" s="51">
        <v>0</v>
      </c>
      <c r="DI110" s="48">
        <v>0</v>
      </c>
      <c r="DJ110" s="48">
        <v>0</v>
      </c>
      <c r="DK110" s="48">
        <v>0</v>
      </c>
      <c r="DL110" s="48">
        <v>0</v>
      </c>
      <c r="DM110" s="48">
        <v>0</v>
      </c>
      <c r="DN110" s="48">
        <v>0</v>
      </c>
      <c r="DO110" s="48">
        <v>0</v>
      </c>
      <c r="DP110" s="48">
        <v>1463403</v>
      </c>
      <c r="DQ110" s="48">
        <v>0</v>
      </c>
      <c r="DR110" s="48">
        <v>0</v>
      </c>
      <c r="DS110" s="48">
        <v>0</v>
      </c>
      <c r="DT110" s="48">
        <v>1463403</v>
      </c>
      <c r="DU110" s="48">
        <v>0</v>
      </c>
      <c r="DV110" s="48">
        <v>0</v>
      </c>
      <c r="DW110" s="48">
        <v>0</v>
      </c>
      <c r="DX110" s="48">
        <v>0</v>
      </c>
      <c r="DY110" s="49">
        <v>0</v>
      </c>
      <c r="DZ110" s="50">
        <v>1463403</v>
      </c>
      <c r="EC110" s="230">
        <f t="shared" si="1"/>
        <v>0</v>
      </c>
    </row>
    <row r="111" spans="1:133" ht="16.3" thickBot="1" x14ac:dyDescent="0.3">
      <c r="A111" s="210">
        <v>107</v>
      </c>
      <c r="B111" s="55" t="s">
        <v>494</v>
      </c>
      <c r="C111" s="56" t="s">
        <v>319</v>
      </c>
      <c r="D111" s="57">
        <v>33518</v>
      </c>
      <c r="E111" s="58">
        <v>570</v>
      </c>
      <c r="F111" s="58">
        <v>590</v>
      </c>
      <c r="G111" s="58">
        <v>2632</v>
      </c>
      <c r="H111" s="58">
        <v>13299</v>
      </c>
      <c r="I111" s="58">
        <v>1978</v>
      </c>
      <c r="J111" s="58">
        <v>8406</v>
      </c>
      <c r="K111" s="58">
        <v>142332</v>
      </c>
      <c r="L111" s="58">
        <v>27714</v>
      </c>
      <c r="M111" s="58">
        <v>28398</v>
      </c>
      <c r="N111" s="58">
        <v>30910</v>
      </c>
      <c r="O111" s="58">
        <v>2631</v>
      </c>
      <c r="P111" s="58">
        <v>6927</v>
      </c>
      <c r="Q111" s="58">
        <v>17400</v>
      </c>
      <c r="R111" s="58">
        <v>3234</v>
      </c>
      <c r="S111" s="58">
        <v>7490</v>
      </c>
      <c r="T111" s="58">
        <v>7649</v>
      </c>
      <c r="U111" s="58">
        <v>9865</v>
      </c>
      <c r="V111" s="58">
        <v>97</v>
      </c>
      <c r="W111" s="58">
        <v>3675</v>
      </c>
      <c r="X111" s="58">
        <v>305</v>
      </c>
      <c r="Y111" s="58">
        <v>1724</v>
      </c>
      <c r="Z111" s="58">
        <v>2576</v>
      </c>
      <c r="AA111" s="58">
        <v>3051</v>
      </c>
      <c r="AB111" s="58">
        <v>14931</v>
      </c>
      <c r="AC111" s="58">
        <v>13029</v>
      </c>
      <c r="AD111" s="58">
        <v>3649</v>
      </c>
      <c r="AE111" s="58">
        <v>2251</v>
      </c>
      <c r="AF111" s="58">
        <v>14955</v>
      </c>
      <c r="AG111" s="58">
        <v>15689</v>
      </c>
      <c r="AH111" s="58">
        <v>1343</v>
      </c>
      <c r="AI111" s="58">
        <v>8151</v>
      </c>
      <c r="AJ111" s="58">
        <v>23716</v>
      </c>
      <c r="AK111" s="58">
        <v>833</v>
      </c>
      <c r="AL111" s="58">
        <v>16190</v>
      </c>
      <c r="AM111" s="58">
        <v>31884</v>
      </c>
      <c r="AN111" s="58">
        <v>24336</v>
      </c>
      <c r="AO111" s="58">
        <v>23699</v>
      </c>
      <c r="AP111" s="58">
        <v>15180</v>
      </c>
      <c r="AQ111" s="58">
        <v>12004</v>
      </c>
      <c r="AR111" s="58">
        <v>31407</v>
      </c>
      <c r="AS111" s="58">
        <v>9537</v>
      </c>
      <c r="AT111" s="58">
        <v>34551</v>
      </c>
      <c r="AU111" s="58">
        <v>75832</v>
      </c>
      <c r="AV111" s="58">
        <v>96323</v>
      </c>
      <c r="AW111" s="58">
        <v>17260</v>
      </c>
      <c r="AX111" s="58">
        <v>5842</v>
      </c>
      <c r="AY111" s="58">
        <v>3693</v>
      </c>
      <c r="AZ111" s="58">
        <v>19438</v>
      </c>
      <c r="BA111" s="58">
        <v>2607</v>
      </c>
      <c r="BB111" s="58">
        <v>1748</v>
      </c>
      <c r="BC111" s="58">
        <v>14087</v>
      </c>
      <c r="BD111" s="58">
        <v>4645</v>
      </c>
      <c r="BE111" s="58">
        <v>2669</v>
      </c>
      <c r="BF111" s="58">
        <v>5942</v>
      </c>
      <c r="BG111" s="58">
        <v>4009</v>
      </c>
      <c r="BH111" s="58">
        <v>10883</v>
      </c>
      <c r="BI111" s="58">
        <v>39984</v>
      </c>
      <c r="BJ111" s="59">
        <v>29735</v>
      </c>
      <c r="BK111" s="59">
        <v>6542</v>
      </c>
      <c r="BL111" s="59">
        <v>1896</v>
      </c>
      <c r="BM111" s="59">
        <v>497138</v>
      </c>
      <c r="BN111" s="59">
        <v>213926</v>
      </c>
      <c r="BO111" s="59">
        <v>62514</v>
      </c>
      <c r="BP111" s="59">
        <v>75134</v>
      </c>
      <c r="BQ111" s="59">
        <v>62106</v>
      </c>
      <c r="BR111" s="59">
        <v>7813</v>
      </c>
      <c r="BS111" s="59">
        <v>40855</v>
      </c>
      <c r="BT111" s="59">
        <v>103640</v>
      </c>
      <c r="BU111" s="59">
        <v>649760</v>
      </c>
      <c r="BV111" s="59">
        <v>165379</v>
      </c>
      <c r="BW111" s="59">
        <v>122995</v>
      </c>
      <c r="BX111" s="59">
        <v>12825</v>
      </c>
      <c r="BY111" s="59">
        <v>4173</v>
      </c>
      <c r="BZ111" s="59">
        <v>51909</v>
      </c>
      <c r="CA111" s="59">
        <v>212849</v>
      </c>
      <c r="CB111" s="59">
        <v>0</v>
      </c>
      <c r="CC111" s="59">
        <v>80202</v>
      </c>
      <c r="CD111" s="59">
        <v>21539</v>
      </c>
      <c r="CE111" s="59">
        <v>837</v>
      </c>
      <c r="CF111" s="59">
        <v>6233</v>
      </c>
      <c r="CG111" s="59">
        <v>79284</v>
      </c>
      <c r="CH111" s="59">
        <v>1774</v>
      </c>
      <c r="CI111" s="59">
        <v>47171</v>
      </c>
      <c r="CJ111" s="59">
        <v>49901</v>
      </c>
      <c r="CK111" s="59">
        <v>15854</v>
      </c>
      <c r="CL111" s="59">
        <v>5162</v>
      </c>
      <c r="CM111" s="59">
        <v>14142</v>
      </c>
      <c r="CN111" s="59">
        <v>37193</v>
      </c>
      <c r="CO111" s="59">
        <v>282156</v>
      </c>
      <c r="CP111" s="59">
        <v>141352</v>
      </c>
      <c r="CQ111" s="59">
        <v>82599</v>
      </c>
      <c r="CR111" s="59">
        <v>26909</v>
      </c>
      <c r="CS111" s="59">
        <v>116004</v>
      </c>
      <c r="CT111" s="59">
        <v>38418</v>
      </c>
      <c r="CU111" s="59">
        <v>20365</v>
      </c>
      <c r="CV111" s="59">
        <v>58851</v>
      </c>
      <c r="CW111" s="59">
        <v>1732</v>
      </c>
      <c r="CX111" s="59">
        <v>27247</v>
      </c>
      <c r="CY111" s="59">
        <v>140231</v>
      </c>
      <c r="CZ111" s="59">
        <v>9152</v>
      </c>
      <c r="DA111" s="59">
        <v>44639</v>
      </c>
      <c r="DB111" s="59">
        <v>38381</v>
      </c>
      <c r="DC111" s="59">
        <v>11021</v>
      </c>
      <c r="DD111" s="59">
        <v>48762</v>
      </c>
      <c r="DE111" s="59">
        <v>730</v>
      </c>
      <c r="DF111" s="60">
        <v>0</v>
      </c>
      <c r="DG111" s="61">
        <v>4728298</v>
      </c>
      <c r="DH111" s="62">
        <v>0</v>
      </c>
      <c r="DI111" s="59">
        <v>10043</v>
      </c>
      <c r="DJ111" s="59">
        <v>0</v>
      </c>
      <c r="DK111" s="59">
        <v>0</v>
      </c>
      <c r="DL111" s="59">
        <v>0</v>
      </c>
      <c r="DM111" s="59">
        <v>0</v>
      </c>
      <c r="DN111" s="59">
        <v>0</v>
      </c>
      <c r="DO111" s="59">
        <v>10043</v>
      </c>
      <c r="DP111" s="59">
        <v>4738341</v>
      </c>
      <c r="DQ111" s="59">
        <v>5295</v>
      </c>
      <c r="DR111" s="59">
        <v>5295</v>
      </c>
      <c r="DS111" s="59">
        <v>15338</v>
      </c>
      <c r="DT111" s="59">
        <v>4743636</v>
      </c>
      <c r="DU111" s="59">
        <v>-50648</v>
      </c>
      <c r="DV111" s="59">
        <v>0</v>
      </c>
      <c r="DW111" s="59">
        <v>0</v>
      </c>
      <c r="DX111" s="59">
        <v>-50648</v>
      </c>
      <c r="DY111" s="60">
        <v>-35310</v>
      </c>
      <c r="DZ111" s="61">
        <v>4692988</v>
      </c>
      <c r="EC111" s="230">
        <f t="shared" si="1"/>
        <v>3.2861454882459292E-5</v>
      </c>
    </row>
    <row r="112" spans="1:133" ht="27" customHeight="1" thickBot="1" x14ac:dyDescent="0.3">
      <c r="B112" s="63" t="s">
        <v>495</v>
      </c>
      <c r="C112" s="64" t="s">
        <v>25</v>
      </c>
      <c r="D112" s="65">
        <v>2725057</v>
      </c>
      <c r="E112" s="66">
        <v>2698509</v>
      </c>
      <c r="F112" s="66">
        <v>335997</v>
      </c>
      <c r="G112" s="66">
        <v>268036</v>
      </c>
      <c r="H112" s="66">
        <v>717925</v>
      </c>
      <c r="I112" s="66">
        <v>72827</v>
      </c>
      <c r="J112" s="66">
        <v>334050</v>
      </c>
      <c r="K112" s="66">
        <v>19151774</v>
      </c>
      <c r="L112" s="66">
        <v>3401004</v>
      </c>
      <c r="M112" s="66">
        <v>1231233</v>
      </c>
      <c r="N112" s="66">
        <v>307318</v>
      </c>
      <c r="O112" s="66">
        <v>853961</v>
      </c>
      <c r="P112" s="66">
        <v>1287743</v>
      </c>
      <c r="Q112" s="66">
        <v>1399051</v>
      </c>
      <c r="R112" s="66">
        <v>1112699</v>
      </c>
      <c r="S112" s="66">
        <v>3176280</v>
      </c>
      <c r="T112" s="66">
        <v>2002299</v>
      </c>
      <c r="U112" s="66">
        <v>2305650</v>
      </c>
      <c r="V112" s="66">
        <v>265943</v>
      </c>
      <c r="W112" s="66">
        <v>1255344</v>
      </c>
      <c r="X112" s="66">
        <v>2760338</v>
      </c>
      <c r="Y112" s="66">
        <v>4267265</v>
      </c>
      <c r="Z112" s="66">
        <v>1861359</v>
      </c>
      <c r="AA112" s="66">
        <v>323009</v>
      </c>
      <c r="AB112" s="66">
        <v>3327980</v>
      </c>
      <c r="AC112" s="66">
        <v>4571370</v>
      </c>
      <c r="AD112" s="66">
        <v>10551430</v>
      </c>
      <c r="AE112" s="66">
        <v>1215319</v>
      </c>
      <c r="AF112" s="66">
        <v>6953225</v>
      </c>
      <c r="AG112" s="66">
        <v>1688476</v>
      </c>
      <c r="AH112" s="66">
        <v>205533</v>
      </c>
      <c r="AI112" s="66">
        <v>645255</v>
      </c>
      <c r="AJ112" s="66">
        <v>1388365</v>
      </c>
      <c r="AK112" s="66">
        <v>350625</v>
      </c>
      <c r="AL112" s="66">
        <v>863295</v>
      </c>
      <c r="AM112" s="66">
        <v>6619286</v>
      </c>
      <c r="AN112" s="66">
        <v>10834115</v>
      </c>
      <c r="AO112" s="66">
        <v>1046729</v>
      </c>
      <c r="AP112" s="66">
        <v>1625125</v>
      </c>
      <c r="AQ112" s="66">
        <v>2546677</v>
      </c>
      <c r="AR112" s="66">
        <v>4095898</v>
      </c>
      <c r="AS112" s="66">
        <v>2555409</v>
      </c>
      <c r="AT112" s="66">
        <v>3915264</v>
      </c>
      <c r="AU112" s="66">
        <v>5838169</v>
      </c>
      <c r="AV112" s="66">
        <v>8984331</v>
      </c>
      <c r="AW112" s="66">
        <v>4038619</v>
      </c>
      <c r="AX112" s="66">
        <v>4045022</v>
      </c>
      <c r="AY112" s="66">
        <v>4389194</v>
      </c>
      <c r="AZ112" s="66">
        <v>5054130</v>
      </c>
      <c r="BA112" s="66">
        <v>1918984</v>
      </c>
      <c r="BB112" s="66">
        <v>1335726</v>
      </c>
      <c r="BC112" s="66">
        <v>1928673</v>
      </c>
      <c r="BD112" s="66">
        <v>2228959</v>
      </c>
      <c r="BE112" s="66">
        <v>1300686</v>
      </c>
      <c r="BF112" s="66">
        <v>13258572</v>
      </c>
      <c r="BG112" s="66">
        <v>3655314</v>
      </c>
      <c r="BH112" s="66">
        <v>20530201</v>
      </c>
      <c r="BI112" s="66">
        <v>1769837</v>
      </c>
      <c r="BJ112" s="67">
        <v>2736690</v>
      </c>
      <c r="BK112" s="67">
        <v>2131126</v>
      </c>
      <c r="BL112" s="67">
        <v>670218</v>
      </c>
      <c r="BM112" s="67">
        <v>15877275</v>
      </c>
      <c r="BN112" s="67">
        <v>6217125</v>
      </c>
      <c r="BO112" s="67">
        <v>6242161</v>
      </c>
      <c r="BP112" s="67">
        <v>3994956</v>
      </c>
      <c r="BQ112" s="67">
        <v>12903473</v>
      </c>
      <c r="BR112" s="67">
        <v>2914044</v>
      </c>
      <c r="BS112" s="67">
        <v>2277193</v>
      </c>
      <c r="BT112" s="67">
        <v>1658125</v>
      </c>
      <c r="BU112" s="67">
        <v>28751025</v>
      </c>
      <c r="BV112" s="67">
        <v>11506174</v>
      </c>
      <c r="BW112" s="67">
        <v>4186528</v>
      </c>
      <c r="BX112" s="67">
        <v>3641159</v>
      </c>
      <c r="BY112" s="67">
        <v>5007919</v>
      </c>
      <c r="BZ112" s="67">
        <v>2358429</v>
      </c>
      <c r="CA112" s="67">
        <v>4052072</v>
      </c>
      <c r="CB112" s="67">
        <v>9563244</v>
      </c>
      <c r="CC112" s="67">
        <v>4176837</v>
      </c>
      <c r="CD112" s="67">
        <v>2448752</v>
      </c>
      <c r="CE112" s="67">
        <v>296297</v>
      </c>
      <c r="CF112" s="67">
        <v>743135</v>
      </c>
      <c r="CG112" s="67">
        <v>2718722</v>
      </c>
      <c r="CH112" s="67">
        <v>310856</v>
      </c>
      <c r="CI112" s="67">
        <v>7545148</v>
      </c>
      <c r="CJ112" s="67">
        <v>2742033</v>
      </c>
      <c r="CK112" s="67">
        <v>7457400</v>
      </c>
      <c r="CL112" s="67">
        <v>2658145</v>
      </c>
      <c r="CM112" s="67">
        <v>3768004</v>
      </c>
      <c r="CN112" s="67">
        <v>11591974</v>
      </c>
      <c r="CO112" s="67">
        <v>4489511</v>
      </c>
      <c r="CP112" s="67">
        <v>7231704</v>
      </c>
      <c r="CQ112" s="67">
        <v>19734681</v>
      </c>
      <c r="CR112" s="67">
        <v>698808</v>
      </c>
      <c r="CS112" s="67">
        <v>2965586</v>
      </c>
      <c r="CT112" s="67">
        <v>2264062</v>
      </c>
      <c r="CU112" s="67">
        <v>1770985</v>
      </c>
      <c r="CV112" s="67">
        <v>3294495</v>
      </c>
      <c r="CW112" s="67">
        <v>5116900</v>
      </c>
      <c r="CX112" s="67">
        <v>7179727</v>
      </c>
      <c r="CY112" s="67">
        <v>12425836</v>
      </c>
      <c r="CZ112" s="67">
        <v>2613810</v>
      </c>
      <c r="DA112" s="67">
        <v>16457981</v>
      </c>
      <c r="DB112" s="67">
        <v>1673909</v>
      </c>
      <c r="DC112" s="67">
        <v>2854105</v>
      </c>
      <c r="DD112" s="67">
        <v>2046846</v>
      </c>
      <c r="DE112" s="67">
        <v>1463403</v>
      </c>
      <c r="DF112" s="68">
        <v>2760622</v>
      </c>
      <c r="DG112" s="69">
        <v>469579674</v>
      </c>
      <c r="DH112" s="70">
        <v>15055500</v>
      </c>
      <c r="DI112" s="67">
        <v>305616414</v>
      </c>
      <c r="DJ112" s="67">
        <v>87194020</v>
      </c>
      <c r="DK112" s="67">
        <v>18335311</v>
      </c>
      <c r="DL112" s="67">
        <v>28141456</v>
      </c>
      <c r="DM112" s="67">
        <v>108791468</v>
      </c>
      <c r="DN112" s="67">
        <v>503254</v>
      </c>
      <c r="DO112" s="67">
        <v>563637423</v>
      </c>
      <c r="DP112" s="67">
        <v>1033217097</v>
      </c>
      <c r="DQ112" s="67">
        <v>86769418</v>
      </c>
      <c r="DR112" s="67">
        <v>86769418</v>
      </c>
      <c r="DS112" s="67">
        <v>650406841</v>
      </c>
      <c r="DT112" s="67">
        <v>1119986515</v>
      </c>
      <c r="DU112" s="67">
        <v>-93036242</v>
      </c>
      <c r="DV112" s="67">
        <v>-1042351</v>
      </c>
      <c r="DW112" s="67">
        <v>-8089534</v>
      </c>
      <c r="DX112" s="67">
        <v>-102168127</v>
      </c>
      <c r="DY112" s="68">
        <v>548238714</v>
      </c>
      <c r="DZ112" s="69">
        <v>1017818388</v>
      </c>
      <c r="EC112" s="230">
        <f t="shared" si="1"/>
        <v>1</v>
      </c>
    </row>
    <row r="113" spans="2:111" x14ac:dyDescent="0.25">
      <c r="B113" s="71" t="s">
        <v>496</v>
      </c>
      <c r="C113" s="72" t="s">
        <v>9</v>
      </c>
      <c r="D113" s="38">
        <v>14131</v>
      </c>
      <c r="E113" s="39">
        <v>4362</v>
      </c>
      <c r="F113" s="39">
        <v>10727</v>
      </c>
      <c r="G113" s="39">
        <v>6799</v>
      </c>
      <c r="H113" s="39">
        <v>45602</v>
      </c>
      <c r="I113" s="39">
        <v>6025</v>
      </c>
      <c r="J113" s="39">
        <v>31165</v>
      </c>
      <c r="K113" s="39">
        <v>263813</v>
      </c>
      <c r="L113" s="39">
        <v>68683</v>
      </c>
      <c r="M113" s="39">
        <v>5433</v>
      </c>
      <c r="N113" s="39">
        <v>4645</v>
      </c>
      <c r="O113" s="39">
        <v>16794</v>
      </c>
      <c r="P113" s="39">
        <v>27743</v>
      </c>
      <c r="Q113" s="39">
        <v>20279</v>
      </c>
      <c r="R113" s="39">
        <v>28974</v>
      </c>
      <c r="S113" s="39">
        <v>79460</v>
      </c>
      <c r="T113" s="39">
        <v>74476</v>
      </c>
      <c r="U113" s="39">
        <v>100242</v>
      </c>
      <c r="V113" s="39">
        <v>15818</v>
      </c>
      <c r="W113" s="39">
        <v>26114</v>
      </c>
      <c r="X113" s="39">
        <v>3944</v>
      </c>
      <c r="Y113" s="39">
        <v>76132</v>
      </c>
      <c r="Z113" s="39">
        <v>16704</v>
      </c>
      <c r="AA113" s="39">
        <v>9120</v>
      </c>
      <c r="AB113" s="39">
        <v>115038</v>
      </c>
      <c r="AC113" s="39">
        <v>105507</v>
      </c>
      <c r="AD113" s="39">
        <v>45772</v>
      </c>
      <c r="AE113" s="39">
        <v>10750</v>
      </c>
      <c r="AF113" s="39">
        <v>199354</v>
      </c>
      <c r="AG113" s="39">
        <v>46838</v>
      </c>
      <c r="AH113" s="39">
        <v>7168</v>
      </c>
      <c r="AI113" s="39">
        <v>20375</v>
      </c>
      <c r="AJ113" s="39">
        <v>39779</v>
      </c>
      <c r="AK113" s="39">
        <v>9799</v>
      </c>
      <c r="AL113" s="39">
        <v>35522</v>
      </c>
      <c r="AM113" s="39">
        <v>170428</v>
      </c>
      <c r="AN113" s="39">
        <v>42750</v>
      </c>
      <c r="AO113" s="39">
        <v>11795</v>
      </c>
      <c r="AP113" s="39">
        <v>6207</v>
      </c>
      <c r="AQ113" s="39">
        <v>38030</v>
      </c>
      <c r="AR113" s="39">
        <v>57346</v>
      </c>
      <c r="AS113" s="39">
        <v>77625</v>
      </c>
      <c r="AT113" s="39">
        <v>105232</v>
      </c>
      <c r="AU113" s="39">
        <v>169623</v>
      </c>
      <c r="AV113" s="39">
        <v>265910</v>
      </c>
      <c r="AW113" s="39">
        <v>129403</v>
      </c>
      <c r="AX113" s="39">
        <v>106702</v>
      </c>
      <c r="AY113" s="39">
        <v>104913</v>
      </c>
      <c r="AZ113" s="39">
        <v>123193</v>
      </c>
      <c r="BA113" s="39">
        <v>27893</v>
      </c>
      <c r="BB113" s="39">
        <v>56845</v>
      </c>
      <c r="BC113" s="39">
        <v>45137</v>
      </c>
      <c r="BD113" s="39">
        <v>40134</v>
      </c>
      <c r="BE113" s="39">
        <v>61789</v>
      </c>
      <c r="BF113" s="39">
        <v>127020</v>
      </c>
      <c r="BG113" s="39">
        <v>35825</v>
      </c>
      <c r="BH113" s="39">
        <v>198326</v>
      </c>
      <c r="BI113" s="39">
        <v>51253</v>
      </c>
      <c r="BJ113" s="40">
        <v>45924</v>
      </c>
      <c r="BK113" s="40">
        <v>71443</v>
      </c>
      <c r="BL113" s="40">
        <v>8859</v>
      </c>
      <c r="BM113" s="40">
        <v>719800</v>
      </c>
      <c r="BN113" s="40">
        <v>166353</v>
      </c>
      <c r="BO113" s="40">
        <v>253113</v>
      </c>
      <c r="BP113" s="40">
        <v>105734</v>
      </c>
      <c r="BQ113" s="40">
        <v>194617</v>
      </c>
      <c r="BR113" s="40">
        <v>49919</v>
      </c>
      <c r="BS113" s="40">
        <v>64313</v>
      </c>
      <c r="BT113" s="40">
        <v>120444</v>
      </c>
      <c r="BU113" s="40">
        <v>2284242</v>
      </c>
      <c r="BV113" s="40">
        <v>1073243</v>
      </c>
      <c r="BW113" s="40">
        <v>169569</v>
      </c>
      <c r="BX113" s="40">
        <v>143732</v>
      </c>
      <c r="BY113" s="40">
        <v>0</v>
      </c>
      <c r="BZ113" s="40">
        <v>123127</v>
      </c>
      <c r="CA113" s="40">
        <v>285017</v>
      </c>
      <c r="CB113" s="40">
        <v>0</v>
      </c>
      <c r="CC113" s="40">
        <v>128313</v>
      </c>
      <c r="CD113" s="40">
        <v>32798</v>
      </c>
      <c r="CE113" s="40">
        <v>31258</v>
      </c>
      <c r="CF113" s="40">
        <v>32660</v>
      </c>
      <c r="CG113" s="40">
        <v>222954</v>
      </c>
      <c r="CH113" s="40">
        <v>43888</v>
      </c>
      <c r="CI113" s="40">
        <v>133367</v>
      </c>
      <c r="CJ113" s="40">
        <v>73911</v>
      </c>
      <c r="CK113" s="40">
        <v>413245</v>
      </c>
      <c r="CL113" s="40">
        <v>6757</v>
      </c>
      <c r="CM113" s="40">
        <v>303139</v>
      </c>
      <c r="CN113" s="40">
        <v>434274</v>
      </c>
      <c r="CO113" s="40">
        <v>144506</v>
      </c>
      <c r="CP113" s="40">
        <v>283022</v>
      </c>
      <c r="CQ113" s="40">
        <v>334970</v>
      </c>
      <c r="CR113" s="40">
        <v>34330</v>
      </c>
      <c r="CS113" s="40">
        <v>211202</v>
      </c>
      <c r="CT113" s="40">
        <v>166901</v>
      </c>
      <c r="CU113" s="40">
        <v>164900</v>
      </c>
      <c r="CV113" s="40">
        <v>68413</v>
      </c>
      <c r="CW113" s="40">
        <v>162568</v>
      </c>
      <c r="CX113" s="40">
        <v>136038</v>
      </c>
      <c r="CY113" s="40">
        <v>779529</v>
      </c>
      <c r="CZ113" s="40">
        <v>114642</v>
      </c>
      <c r="DA113" s="40">
        <v>422099</v>
      </c>
      <c r="DB113" s="40">
        <v>234219</v>
      </c>
      <c r="DC113" s="40">
        <v>225583</v>
      </c>
      <c r="DD113" s="40">
        <v>170539</v>
      </c>
      <c r="DE113" s="40">
        <v>0</v>
      </c>
      <c r="DF113" s="41">
        <v>19560</v>
      </c>
      <c r="DG113" s="42">
        <v>15055500</v>
      </c>
    </row>
    <row r="114" spans="2:111" x14ac:dyDescent="0.25">
      <c r="B114" s="54" t="s">
        <v>497</v>
      </c>
      <c r="C114" s="233" t="s">
        <v>10</v>
      </c>
      <c r="D114" s="46">
        <v>467720</v>
      </c>
      <c r="E114" s="47">
        <v>196522</v>
      </c>
      <c r="F114" s="47">
        <v>342579</v>
      </c>
      <c r="G114" s="47">
        <v>201381</v>
      </c>
      <c r="H114" s="47">
        <v>285729</v>
      </c>
      <c r="I114" s="47">
        <v>22263</v>
      </c>
      <c r="J114" s="47">
        <v>151770</v>
      </c>
      <c r="K114" s="47">
        <v>4204237</v>
      </c>
      <c r="L114" s="47">
        <v>660336</v>
      </c>
      <c r="M114" s="47">
        <v>82995</v>
      </c>
      <c r="N114" s="47">
        <v>73592</v>
      </c>
      <c r="O114" s="47">
        <v>337344</v>
      </c>
      <c r="P114" s="47">
        <v>572733</v>
      </c>
      <c r="Q114" s="47">
        <v>394768</v>
      </c>
      <c r="R114" s="47">
        <v>464512</v>
      </c>
      <c r="S114" s="47">
        <v>370910</v>
      </c>
      <c r="T114" s="47">
        <v>752428</v>
      </c>
      <c r="U114" s="47">
        <v>1332751</v>
      </c>
      <c r="V114" s="47">
        <v>30765</v>
      </c>
      <c r="W114" s="47">
        <v>233897</v>
      </c>
      <c r="X114" s="47">
        <v>58202</v>
      </c>
      <c r="Y114" s="47">
        <v>421058</v>
      </c>
      <c r="Z114" s="47">
        <v>190377</v>
      </c>
      <c r="AA114" s="47">
        <v>65317</v>
      </c>
      <c r="AB114" s="47">
        <v>608775</v>
      </c>
      <c r="AC114" s="47">
        <v>888953</v>
      </c>
      <c r="AD114" s="47">
        <v>142437</v>
      </c>
      <c r="AE114" s="47">
        <v>53046</v>
      </c>
      <c r="AF114" s="47">
        <v>2420434</v>
      </c>
      <c r="AG114" s="47">
        <v>730101</v>
      </c>
      <c r="AH114" s="47">
        <v>83623</v>
      </c>
      <c r="AI114" s="47">
        <v>282597</v>
      </c>
      <c r="AJ114" s="47">
        <v>537444</v>
      </c>
      <c r="AK114" s="47">
        <v>196328</v>
      </c>
      <c r="AL114" s="47">
        <v>399567</v>
      </c>
      <c r="AM114" s="47">
        <v>275811</v>
      </c>
      <c r="AN114" s="47">
        <v>796556</v>
      </c>
      <c r="AO114" s="47">
        <v>328341</v>
      </c>
      <c r="AP114" s="47">
        <v>239798</v>
      </c>
      <c r="AQ114" s="47">
        <v>155013</v>
      </c>
      <c r="AR114" s="47">
        <v>733556</v>
      </c>
      <c r="AS114" s="47">
        <v>969786</v>
      </c>
      <c r="AT114" s="47">
        <v>2398634</v>
      </c>
      <c r="AU114" s="47">
        <v>2396366</v>
      </c>
      <c r="AV114" s="47">
        <v>3986639</v>
      </c>
      <c r="AW114" s="47">
        <v>1394260</v>
      </c>
      <c r="AX114" s="47">
        <v>870610</v>
      </c>
      <c r="AY114" s="47">
        <v>1886011</v>
      </c>
      <c r="AZ114" s="47">
        <v>1746349</v>
      </c>
      <c r="BA114" s="47">
        <v>396495</v>
      </c>
      <c r="BB114" s="47">
        <v>454977</v>
      </c>
      <c r="BC114" s="47">
        <v>511311</v>
      </c>
      <c r="BD114" s="47">
        <v>745565</v>
      </c>
      <c r="BE114" s="47">
        <v>298758</v>
      </c>
      <c r="BF114" s="47">
        <v>1036459</v>
      </c>
      <c r="BG114" s="47">
        <v>425635</v>
      </c>
      <c r="BH114" s="47">
        <v>4308488</v>
      </c>
      <c r="BI114" s="47">
        <v>452777</v>
      </c>
      <c r="BJ114" s="48">
        <v>892055</v>
      </c>
      <c r="BK114" s="48">
        <v>893617</v>
      </c>
      <c r="BL114" s="48">
        <v>235074</v>
      </c>
      <c r="BM114" s="48">
        <v>9822294</v>
      </c>
      <c r="BN114" s="48">
        <v>3736204</v>
      </c>
      <c r="BO114" s="48">
        <v>4160754</v>
      </c>
      <c r="BP114" s="48">
        <v>3542290</v>
      </c>
      <c r="BQ114" s="48">
        <v>1562081</v>
      </c>
      <c r="BR114" s="48">
        <v>376493</v>
      </c>
      <c r="BS114" s="48">
        <v>652458</v>
      </c>
      <c r="BT114" s="48">
        <v>2354221</v>
      </c>
      <c r="BU114" s="48">
        <v>37218350</v>
      </c>
      <c r="BV114" s="48">
        <v>11062022</v>
      </c>
      <c r="BW114" s="48">
        <v>2468021</v>
      </c>
      <c r="BX114" s="48">
        <v>2203784</v>
      </c>
      <c r="BY114" s="48">
        <v>0</v>
      </c>
      <c r="BZ114" s="48">
        <v>1758433</v>
      </c>
      <c r="CA114" s="48">
        <v>8865814</v>
      </c>
      <c r="CB114" s="48">
        <v>0</v>
      </c>
      <c r="CC114" s="48">
        <v>701819</v>
      </c>
      <c r="CD114" s="48">
        <v>339942</v>
      </c>
      <c r="CE114" s="48">
        <v>300524</v>
      </c>
      <c r="CF114" s="48">
        <v>467093</v>
      </c>
      <c r="CG114" s="48">
        <v>2202059</v>
      </c>
      <c r="CH114" s="48">
        <v>949046</v>
      </c>
      <c r="CI114" s="48">
        <v>1019266</v>
      </c>
      <c r="CJ114" s="48">
        <v>640041</v>
      </c>
      <c r="CK114" s="48">
        <v>6652313</v>
      </c>
      <c r="CL114" s="48">
        <v>580582</v>
      </c>
      <c r="CM114" s="48">
        <v>1608042</v>
      </c>
      <c r="CN114" s="48">
        <v>14323697</v>
      </c>
      <c r="CO114" s="48">
        <v>14818888</v>
      </c>
      <c r="CP114" s="48">
        <v>7374843</v>
      </c>
      <c r="CQ114" s="48">
        <v>20525398</v>
      </c>
      <c r="CR114" s="48">
        <v>1054356</v>
      </c>
      <c r="CS114" s="48">
        <v>6292407</v>
      </c>
      <c r="CT114" s="48">
        <v>6308203</v>
      </c>
      <c r="CU114" s="48">
        <v>2201284</v>
      </c>
      <c r="CV114" s="48">
        <v>1261590</v>
      </c>
      <c r="CW114" s="48">
        <v>1005161</v>
      </c>
      <c r="CX114" s="48">
        <v>3224873</v>
      </c>
      <c r="CY114" s="48">
        <v>20252461</v>
      </c>
      <c r="CZ114" s="48">
        <v>1244836</v>
      </c>
      <c r="DA114" s="48">
        <v>7754371</v>
      </c>
      <c r="DB114" s="48">
        <v>1400887</v>
      </c>
      <c r="DC114" s="48">
        <v>2240947</v>
      </c>
      <c r="DD114" s="48">
        <v>2125205</v>
      </c>
      <c r="DE114" s="48">
        <v>0</v>
      </c>
      <c r="DF114" s="49">
        <v>59433</v>
      </c>
      <c r="DG114" s="50">
        <v>265799218</v>
      </c>
    </row>
    <row r="115" spans="2:111" x14ac:dyDescent="0.25">
      <c r="B115" s="54" t="s">
        <v>498</v>
      </c>
      <c r="C115" s="233" t="s">
        <v>11</v>
      </c>
      <c r="D115" s="46">
        <v>1949183</v>
      </c>
      <c r="E115" s="47">
        <v>240582</v>
      </c>
      <c r="F115" s="47">
        <v>120395</v>
      </c>
      <c r="G115" s="47">
        <v>258617</v>
      </c>
      <c r="H115" s="47">
        <v>241987</v>
      </c>
      <c r="I115" s="47">
        <v>26989</v>
      </c>
      <c r="J115" s="47">
        <v>50170</v>
      </c>
      <c r="K115" s="47">
        <v>2261847</v>
      </c>
      <c r="L115" s="47">
        <v>946511</v>
      </c>
      <c r="M115" s="47">
        <v>129760</v>
      </c>
      <c r="N115" s="47">
        <v>276709</v>
      </c>
      <c r="O115" s="47">
        <v>-111250</v>
      </c>
      <c r="P115" s="47">
        <v>-5352</v>
      </c>
      <c r="Q115" s="47">
        <v>328153</v>
      </c>
      <c r="R115" s="47">
        <v>105534</v>
      </c>
      <c r="S115" s="47">
        <v>230609</v>
      </c>
      <c r="T115" s="47">
        <v>310294</v>
      </c>
      <c r="U115" s="47">
        <v>479043</v>
      </c>
      <c r="V115" s="47">
        <v>28291</v>
      </c>
      <c r="W115" s="47">
        <v>196969</v>
      </c>
      <c r="X115" s="47">
        <v>12317</v>
      </c>
      <c r="Y115" s="47">
        <v>5977</v>
      </c>
      <c r="Z115" s="47">
        <v>78444</v>
      </c>
      <c r="AA115" s="47">
        <v>26648</v>
      </c>
      <c r="AB115" s="47">
        <v>960496</v>
      </c>
      <c r="AC115" s="47">
        <v>482750</v>
      </c>
      <c r="AD115" s="47">
        <v>641989</v>
      </c>
      <c r="AE115" s="47">
        <v>49744</v>
      </c>
      <c r="AF115" s="47">
        <v>-73566</v>
      </c>
      <c r="AG115" s="47">
        <v>118796</v>
      </c>
      <c r="AH115" s="47">
        <v>24131</v>
      </c>
      <c r="AI115" s="47">
        <v>81632</v>
      </c>
      <c r="AJ115" s="47">
        <v>307626</v>
      </c>
      <c r="AK115" s="47">
        <v>11461</v>
      </c>
      <c r="AL115" s="47">
        <v>236475</v>
      </c>
      <c r="AM115" s="47">
        <v>1048142</v>
      </c>
      <c r="AN115" s="47">
        <v>1816871</v>
      </c>
      <c r="AO115" s="47">
        <v>264539</v>
      </c>
      <c r="AP115" s="47">
        <v>290493</v>
      </c>
      <c r="AQ115" s="47">
        <v>595068</v>
      </c>
      <c r="AR115" s="47">
        <v>31822</v>
      </c>
      <c r="AS115" s="47">
        <v>193377</v>
      </c>
      <c r="AT115" s="47">
        <v>184753</v>
      </c>
      <c r="AU115" s="47">
        <v>928139</v>
      </c>
      <c r="AV115" s="47">
        <v>1592368</v>
      </c>
      <c r="AW115" s="47">
        <v>228819</v>
      </c>
      <c r="AX115" s="47">
        <v>1514</v>
      </c>
      <c r="AY115" s="47">
        <v>-655656</v>
      </c>
      <c r="AZ115" s="47">
        <v>-287120</v>
      </c>
      <c r="BA115" s="47">
        <v>-16262</v>
      </c>
      <c r="BB115" s="47">
        <v>-86428</v>
      </c>
      <c r="BC115" s="47">
        <v>112854</v>
      </c>
      <c r="BD115" s="47">
        <v>-148901</v>
      </c>
      <c r="BE115" s="47">
        <v>-178465</v>
      </c>
      <c r="BF115" s="47">
        <v>518312</v>
      </c>
      <c r="BG115" s="47">
        <v>-1027</v>
      </c>
      <c r="BH115" s="47">
        <v>82211</v>
      </c>
      <c r="BI115" s="47">
        <v>85453</v>
      </c>
      <c r="BJ115" s="48">
        <v>105124</v>
      </c>
      <c r="BK115" s="48">
        <v>74763</v>
      </c>
      <c r="BL115" s="48">
        <v>-4806</v>
      </c>
      <c r="BM115" s="48">
        <v>935407</v>
      </c>
      <c r="BN115" s="48">
        <v>392743</v>
      </c>
      <c r="BO115" s="48">
        <v>205454</v>
      </c>
      <c r="BP115" s="48">
        <v>173086</v>
      </c>
      <c r="BQ115" s="48">
        <v>518310</v>
      </c>
      <c r="BR115" s="48">
        <v>185681</v>
      </c>
      <c r="BS115" s="48">
        <v>598643</v>
      </c>
      <c r="BT115" s="48">
        <v>281118</v>
      </c>
      <c r="BU115" s="48">
        <v>14811175</v>
      </c>
      <c r="BV115" s="48">
        <v>8985785</v>
      </c>
      <c r="BW115" s="48">
        <v>2759687</v>
      </c>
      <c r="BX115" s="48">
        <v>3700270</v>
      </c>
      <c r="BY115" s="48">
        <v>25313558</v>
      </c>
      <c r="BZ115" s="48">
        <v>366262</v>
      </c>
      <c r="CA115" s="48">
        <v>843471</v>
      </c>
      <c r="CB115" s="48">
        <v>0</v>
      </c>
      <c r="CC115" s="48">
        <v>214017</v>
      </c>
      <c r="CD115" s="48">
        <v>7079</v>
      </c>
      <c r="CE115" s="48">
        <v>58721</v>
      </c>
      <c r="CF115" s="48">
        <v>109134</v>
      </c>
      <c r="CG115" s="48">
        <v>1600881</v>
      </c>
      <c r="CH115" s="48">
        <v>7923</v>
      </c>
      <c r="CI115" s="48">
        <v>3962596</v>
      </c>
      <c r="CJ115" s="48">
        <v>788555</v>
      </c>
      <c r="CK115" s="48">
        <v>1766193</v>
      </c>
      <c r="CL115" s="48">
        <v>80094</v>
      </c>
      <c r="CM115" s="48">
        <v>628772</v>
      </c>
      <c r="CN115" s="48">
        <v>0</v>
      </c>
      <c r="CO115" s="48">
        <v>77921</v>
      </c>
      <c r="CP115" s="48">
        <v>707176</v>
      </c>
      <c r="CQ115" s="48">
        <v>1936296</v>
      </c>
      <c r="CR115" s="48">
        <v>64769</v>
      </c>
      <c r="CS115" s="48">
        <v>124365</v>
      </c>
      <c r="CT115" s="48">
        <v>314633</v>
      </c>
      <c r="CU115" s="48">
        <v>-30808</v>
      </c>
      <c r="CV115" s="48">
        <v>1067594</v>
      </c>
      <c r="CW115" s="48">
        <v>159328</v>
      </c>
      <c r="CX115" s="48">
        <v>361856</v>
      </c>
      <c r="CY115" s="48">
        <v>5314712</v>
      </c>
      <c r="CZ115" s="48">
        <v>280049</v>
      </c>
      <c r="DA115" s="48">
        <v>702554</v>
      </c>
      <c r="DB115" s="48">
        <v>975251</v>
      </c>
      <c r="DC115" s="48">
        <v>2106925</v>
      </c>
      <c r="DD115" s="48">
        <v>1077349</v>
      </c>
      <c r="DE115" s="48">
        <v>0</v>
      </c>
      <c r="DF115" s="49">
        <v>1564821</v>
      </c>
      <c r="DG115" s="50">
        <v>103905324</v>
      </c>
    </row>
    <row r="116" spans="2:111" x14ac:dyDescent="0.25">
      <c r="B116" s="54" t="s">
        <v>499</v>
      </c>
      <c r="C116" s="233" t="s">
        <v>12</v>
      </c>
      <c r="D116" s="46">
        <v>1198419</v>
      </c>
      <c r="E116" s="47">
        <v>418897</v>
      </c>
      <c r="F116" s="47">
        <v>79852</v>
      </c>
      <c r="G116" s="47">
        <v>74973</v>
      </c>
      <c r="H116" s="47">
        <v>225036</v>
      </c>
      <c r="I116" s="47">
        <v>32535</v>
      </c>
      <c r="J116" s="47">
        <v>60745</v>
      </c>
      <c r="K116" s="47">
        <v>1391671</v>
      </c>
      <c r="L116" s="47">
        <v>447237</v>
      </c>
      <c r="M116" s="47">
        <v>36717</v>
      </c>
      <c r="N116" s="47">
        <v>109712</v>
      </c>
      <c r="O116" s="47">
        <v>249960</v>
      </c>
      <c r="P116" s="47">
        <v>191892</v>
      </c>
      <c r="Q116" s="47">
        <v>182646</v>
      </c>
      <c r="R116" s="47">
        <v>83244</v>
      </c>
      <c r="S116" s="47">
        <v>324754</v>
      </c>
      <c r="T116" s="47">
        <v>215153</v>
      </c>
      <c r="U116" s="47">
        <v>568945</v>
      </c>
      <c r="V116" s="47">
        <v>37793</v>
      </c>
      <c r="W116" s="47">
        <v>256491</v>
      </c>
      <c r="X116" s="47">
        <v>165494</v>
      </c>
      <c r="Y116" s="47">
        <v>740921</v>
      </c>
      <c r="Z116" s="47">
        <v>329851</v>
      </c>
      <c r="AA116" s="47">
        <v>56666</v>
      </c>
      <c r="AB116" s="47">
        <v>1852048</v>
      </c>
      <c r="AC116" s="47">
        <v>702787</v>
      </c>
      <c r="AD116" s="47">
        <v>352629</v>
      </c>
      <c r="AE116" s="47">
        <v>111487</v>
      </c>
      <c r="AF116" s="47">
        <v>908795</v>
      </c>
      <c r="AG116" s="47">
        <v>503022</v>
      </c>
      <c r="AH116" s="47">
        <v>14153</v>
      </c>
      <c r="AI116" s="47">
        <v>180109</v>
      </c>
      <c r="AJ116" s="47">
        <v>282311</v>
      </c>
      <c r="AK116" s="47">
        <v>85632</v>
      </c>
      <c r="AL116" s="47">
        <v>159610</v>
      </c>
      <c r="AM116" s="47">
        <v>924069</v>
      </c>
      <c r="AN116" s="47">
        <v>422209</v>
      </c>
      <c r="AO116" s="47">
        <v>89783</v>
      </c>
      <c r="AP116" s="47">
        <v>53375</v>
      </c>
      <c r="AQ116" s="47">
        <v>120310</v>
      </c>
      <c r="AR116" s="47">
        <v>367435</v>
      </c>
      <c r="AS116" s="47">
        <v>309637</v>
      </c>
      <c r="AT116" s="47">
        <v>688066</v>
      </c>
      <c r="AU116" s="47">
        <v>1041665</v>
      </c>
      <c r="AV116" s="47">
        <v>1743589</v>
      </c>
      <c r="AW116" s="47">
        <v>1020380</v>
      </c>
      <c r="AX116" s="47">
        <v>1591812</v>
      </c>
      <c r="AY116" s="47">
        <v>1059987</v>
      </c>
      <c r="AZ116" s="47">
        <v>1349447</v>
      </c>
      <c r="BA116" s="47">
        <v>510153</v>
      </c>
      <c r="BB116" s="47">
        <v>394281</v>
      </c>
      <c r="BC116" s="47">
        <v>403001</v>
      </c>
      <c r="BD116" s="47">
        <v>621896</v>
      </c>
      <c r="BE116" s="47">
        <v>412847</v>
      </c>
      <c r="BF116" s="47">
        <v>1382258</v>
      </c>
      <c r="BG116" s="47">
        <v>465784</v>
      </c>
      <c r="BH116" s="47">
        <v>2602326</v>
      </c>
      <c r="BI116" s="47">
        <v>269217</v>
      </c>
      <c r="BJ116" s="48">
        <v>426022</v>
      </c>
      <c r="BK116" s="48">
        <v>420596</v>
      </c>
      <c r="BL116" s="48">
        <v>20690</v>
      </c>
      <c r="BM116" s="48">
        <v>809789</v>
      </c>
      <c r="BN116" s="48">
        <v>281190</v>
      </c>
      <c r="BO116" s="48">
        <v>914649</v>
      </c>
      <c r="BP116" s="48">
        <v>331360</v>
      </c>
      <c r="BQ116" s="48">
        <v>4426810</v>
      </c>
      <c r="BR116" s="48">
        <v>681450</v>
      </c>
      <c r="BS116" s="48">
        <v>880817</v>
      </c>
      <c r="BT116" s="48">
        <v>258529</v>
      </c>
      <c r="BU116" s="48">
        <v>8486201</v>
      </c>
      <c r="BV116" s="48">
        <v>2600383</v>
      </c>
      <c r="BW116" s="48">
        <v>4473595</v>
      </c>
      <c r="BX116" s="48">
        <v>3878893</v>
      </c>
      <c r="BY116" s="48">
        <v>18808479</v>
      </c>
      <c r="BZ116" s="48">
        <v>2473705</v>
      </c>
      <c r="CA116" s="48">
        <v>1356399</v>
      </c>
      <c r="CB116" s="48">
        <v>0</v>
      </c>
      <c r="CC116" s="48">
        <v>658786</v>
      </c>
      <c r="CD116" s="48">
        <v>415194</v>
      </c>
      <c r="CE116" s="48">
        <v>158831</v>
      </c>
      <c r="CF116" s="48">
        <v>450579</v>
      </c>
      <c r="CG116" s="48">
        <v>735134</v>
      </c>
      <c r="CH116" s="48">
        <v>87121</v>
      </c>
      <c r="CI116" s="48">
        <v>3081084</v>
      </c>
      <c r="CJ116" s="48">
        <v>304040</v>
      </c>
      <c r="CK116" s="48">
        <v>1621674</v>
      </c>
      <c r="CL116" s="48">
        <v>112712</v>
      </c>
      <c r="CM116" s="48">
        <v>405623</v>
      </c>
      <c r="CN116" s="48">
        <v>0</v>
      </c>
      <c r="CO116" s="48">
        <v>2052058</v>
      </c>
      <c r="CP116" s="48">
        <v>1276784</v>
      </c>
      <c r="CQ116" s="48">
        <v>3246725</v>
      </c>
      <c r="CR116" s="48">
        <v>67730</v>
      </c>
      <c r="CS116" s="48">
        <v>234972</v>
      </c>
      <c r="CT116" s="48">
        <v>752967</v>
      </c>
      <c r="CU116" s="48">
        <v>273098</v>
      </c>
      <c r="CV116" s="48">
        <v>4255040</v>
      </c>
      <c r="CW116" s="48">
        <v>590583</v>
      </c>
      <c r="CX116" s="48">
        <v>399996</v>
      </c>
      <c r="CY116" s="48">
        <v>4144131</v>
      </c>
      <c r="CZ116" s="48">
        <v>681677</v>
      </c>
      <c r="DA116" s="48">
        <v>1321098</v>
      </c>
      <c r="DB116" s="48">
        <v>706696</v>
      </c>
      <c r="DC116" s="48">
        <v>1327986</v>
      </c>
      <c r="DD116" s="48">
        <v>1138074</v>
      </c>
      <c r="DE116" s="48">
        <v>0</v>
      </c>
      <c r="DF116" s="49">
        <v>230144</v>
      </c>
      <c r="DG116" s="50">
        <v>112735808</v>
      </c>
    </row>
    <row r="117" spans="2:111" x14ac:dyDescent="0.25">
      <c r="B117" s="54" t="s">
        <v>502</v>
      </c>
      <c r="C117" s="233" t="s">
        <v>503</v>
      </c>
      <c r="D117" s="46">
        <v>317733</v>
      </c>
      <c r="E117" s="47">
        <v>62701</v>
      </c>
      <c r="F117" s="47">
        <v>27869</v>
      </c>
      <c r="G117" s="47">
        <v>22467</v>
      </c>
      <c r="H117" s="47">
        <v>82746</v>
      </c>
      <c r="I117" s="47">
        <v>28549</v>
      </c>
      <c r="J117" s="47">
        <v>31088</v>
      </c>
      <c r="K117" s="47">
        <v>524958</v>
      </c>
      <c r="L117" s="47">
        <v>1480114</v>
      </c>
      <c r="M117" s="47">
        <v>24242</v>
      </c>
      <c r="N117" s="47">
        <v>1389615</v>
      </c>
      <c r="O117" s="47">
        <v>63432</v>
      </c>
      <c r="P117" s="47">
        <v>101043</v>
      </c>
      <c r="Q117" s="47">
        <v>82035</v>
      </c>
      <c r="R117" s="47">
        <v>48210</v>
      </c>
      <c r="S117" s="47">
        <v>65249</v>
      </c>
      <c r="T117" s="47">
        <v>101701</v>
      </c>
      <c r="U117" s="47">
        <v>185852</v>
      </c>
      <c r="V117" s="47">
        <v>10388</v>
      </c>
      <c r="W117" s="47">
        <v>33540</v>
      </c>
      <c r="X117" s="47">
        <v>41292</v>
      </c>
      <c r="Y117" s="47">
        <v>112891</v>
      </c>
      <c r="Z117" s="47">
        <v>34948</v>
      </c>
      <c r="AA117" s="47">
        <v>12960</v>
      </c>
      <c r="AB117" s="47">
        <v>191119</v>
      </c>
      <c r="AC117" s="47">
        <v>137595</v>
      </c>
      <c r="AD117" s="47">
        <v>3711095</v>
      </c>
      <c r="AE117" s="47">
        <v>11656</v>
      </c>
      <c r="AF117" s="47">
        <v>418567</v>
      </c>
      <c r="AG117" s="47">
        <v>84008</v>
      </c>
      <c r="AH117" s="47">
        <v>8749</v>
      </c>
      <c r="AI117" s="47">
        <v>28077</v>
      </c>
      <c r="AJ117" s="47">
        <v>111252</v>
      </c>
      <c r="AK117" s="47">
        <v>15243</v>
      </c>
      <c r="AL117" s="47">
        <v>42277</v>
      </c>
      <c r="AM117" s="47">
        <v>264951</v>
      </c>
      <c r="AN117" s="47">
        <v>48246</v>
      </c>
      <c r="AO117" s="47">
        <v>79113</v>
      </c>
      <c r="AP117" s="47">
        <v>44066</v>
      </c>
      <c r="AQ117" s="47">
        <v>26791</v>
      </c>
      <c r="AR117" s="47">
        <v>38718</v>
      </c>
      <c r="AS117" s="47">
        <v>121082</v>
      </c>
      <c r="AT117" s="47">
        <v>218170</v>
      </c>
      <c r="AU117" s="47">
        <v>84648</v>
      </c>
      <c r="AV117" s="47">
        <v>132175</v>
      </c>
      <c r="AW117" s="47">
        <v>91857</v>
      </c>
      <c r="AX117" s="47">
        <v>57948</v>
      </c>
      <c r="AY117" s="47">
        <v>78107</v>
      </c>
      <c r="AZ117" s="47">
        <v>34363</v>
      </c>
      <c r="BA117" s="47">
        <v>13005</v>
      </c>
      <c r="BB117" s="47">
        <v>10087</v>
      </c>
      <c r="BC117" s="47">
        <v>25685</v>
      </c>
      <c r="BD117" s="47">
        <v>49983</v>
      </c>
      <c r="BE117" s="47">
        <v>23242</v>
      </c>
      <c r="BF117" s="47">
        <v>-334256</v>
      </c>
      <c r="BG117" s="47">
        <v>-20862</v>
      </c>
      <c r="BH117" s="47">
        <v>47602</v>
      </c>
      <c r="BI117" s="47">
        <v>60385</v>
      </c>
      <c r="BJ117" s="48">
        <v>165118</v>
      </c>
      <c r="BK117" s="48">
        <v>26798</v>
      </c>
      <c r="BL117" s="48">
        <v>65202</v>
      </c>
      <c r="BM117" s="48">
        <v>1111847</v>
      </c>
      <c r="BN117" s="48">
        <v>390758</v>
      </c>
      <c r="BO117" s="48">
        <v>503592</v>
      </c>
      <c r="BP117" s="48">
        <v>240632</v>
      </c>
      <c r="BQ117" s="48">
        <v>737928</v>
      </c>
      <c r="BR117" s="48">
        <v>90816</v>
      </c>
      <c r="BS117" s="48">
        <v>202815</v>
      </c>
      <c r="BT117" s="48">
        <v>93628</v>
      </c>
      <c r="BU117" s="48">
        <v>3974876</v>
      </c>
      <c r="BV117" s="48">
        <v>746737</v>
      </c>
      <c r="BW117" s="48">
        <v>1241699</v>
      </c>
      <c r="BX117" s="48">
        <v>542287</v>
      </c>
      <c r="BY117" s="48">
        <v>2202743</v>
      </c>
      <c r="BZ117" s="48">
        <v>356390</v>
      </c>
      <c r="CA117" s="48">
        <v>1358901</v>
      </c>
      <c r="CB117" s="48">
        <v>0</v>
      </c>
      <c r="CC117" s="48">
        <v>84480</v>
      </c>
      <c r="CD117" s="48">
        <v>-260715</v>
      </c>
      <c r="CE117" s="48">
        <v>95589</v>
      </c>
      <c r="CF117" s="48">
        <v>247953</v>
      </c>
      <c r="CG117" s="48">
        <v>540567</v>
      </c>
      <c r="CH117" s="48">
        <v>31652</v>
      </c>
      <c r="CI117" s="48">
        <v>612179</v>
      </c>
      <c r="CJ117" s="48">
        <v>175879</v>
      </c>
      <c r="CK117" s="48">
        <v>589804</v>
      </c>
      <c r="CL117" s="48">
        <v>112442</v>
      </c>
      <c r="CM117" s="48">
        <v>132173</v>
      </c>
      <c r="CN117" s="48">
        <v>73870</v>
      </c>
      <c r="CO117" s="48">
        <v>236947</v>
      </c>
      <c r="CP117" s="48">
        <v>380986</v>
      </c>
      <c r="CQ117" s="48">
        <v>732221</v>
      </c>
      <c r="CR117" s="48">
        <v>43776</v>
      </c>
      <c r="CS117" s="48">
        <v>51131</v>
      </c>
      <c r="CT117" s="48">
        <v>158900</v>
      </c>
      <c r="CU117" s="48">
        <v>152621</v>
      </c>
      <c r="CV117" s="48">
        <v>136592</v>
      </c>
      <c r="CW117" s="48">
        <v>178747</v>
      </c>
      <c r="CX117" s="48">
        <v>279229</v>
      </c>
      <c r="CY117" s="48">
        <v>2996865</v>
      </c>
      <c r="CZ117" s="48">
        <v>140953</v>
      </c>
      <c r="DA117" s="48">
        <v>896255</v>
      </c>
      <c r="DB117" s="48">
        <v>273652</v>
      </c>
      <c r="DC117" s="48">
        <v>883670</v>
      </c>
      <c r="DD117" s="48">
        <v>714269</v>
      </c>
      <c r="DE117" s="48">
        <v>0</v>
      </c>
      <c r="DF117" s="49">
        <v>82141</v>
      </c>
      <c r="DG117" s="50">
        <v>35667962</v>
      </c>
    </row>
    <row r="118" spans="2:111" ht="16.3" thickBot="1" x14ac:dyDescent="0.3">
      <c r="B118" s="54" t="s">
        <v>504</v>
      </c>
      <c r="C118" s="233" t="s">
        <v>26</v>
      </c>
      <c r="D118" s="46">
        <v>-675201</v>
      </c>
      <c r="E118" s="47">
        <v>-46086</v>
      </c>
      <c r="F118" s="47">
        <v>-58</v>
      </c>
      <c r="G118" s="47">
        <v>-32119</v>
      </c>
      <c r="H118" s="47">
        <v>-1447</v>
      </c>
      <c r="I118" s="47">
        <v>-254</v>
      </c>
      <c r="J118" s="47">
        <v>-7</v>
      </c>
      <c r="K118" s="47">
        <v>-131141</v>
      </c>
      <c r="L118" s="47">
        <v>-556</v>
      </c>
      <c r="M118" s="47">
        <v>-1806</v>
      </c>
      <c r="N118" s="47">
        <v>-4</v>
      </c>
      <c r="O118" s="47">
        <v>-23</v>
      </c>
      <c r="P118" s="47">
        <v>-20</v>
      </c>
      <c r="Q118" s="47">
        <v>-47</v>
      </c>
      <c r="R118" s="47">
        <v>-15</v>
      </c>
      <c r="S118" s="47">
        <v>-12</v>
      </c>
      <c r="T118" s="47">
        <v>-15</v>
      </c>
      <c r="U118" s="47">
        <v>-40</v>
      </c>
      <c r="V118" s="47">
        <v>-1</v>
      </c>
      <c r="W118" s="47">
        <v>-6</v>
      </c>
      <c r="X118" s="47">
        <v>-2</v>
      </c>
      <c r="Y118" s="47">
        <v>-9</v>
      </c>
      <c r="Z118" s="47">
        <v>-7</v>
      </c>
      <c r="AA118" s="47">
        <v>-2</v>
      </c>
      <c r="AB118" s="47">
        <v>-22</v>
      </c>
      <c r="AC118" s="47">
        <v>-24</v>
      </c>
      <c r="AD118" s="47">
        <v>-62740</v>
      </c>
      <c r="AE118" s="47">
        <v>-2</v>
      </c>
      <c r="AF118" s="47">
        <v>-43</v>
      </c>
      <c r="AG118" s="47">
        <v>-20</v>
      </c>
      <c r="AH118" s="47">
        <v>-25</v>
      </c>
      <c r="AI118" s="47">
        <v>-8</v>
      </c>
      <c r="AJ118" s="47">
        <v>-16</v>
      </c>
      <c r="AK118" s="47">
        <v>-6</v>
      </c>
      <c r="AL118" s="47">
        <v>-8</v>
      </c>
      <c r="AM118" s="47">
        <v>-16</v>
      </c>
      <c r="AN118" s="47">
        <v>-44</v>
      </c>
      <c r="AO118" s="47">
        <v>-11</v>
      </c>
      <c r="AP118" s="47">
        <v>-5</v>
      </c>
      <c r="AQ118" s="47">
        <v>-7</v>
      </c>
      <c r="AR118" s="47">
        <v>-22</v>
      </c>
      <c r="AS118" s="47">
        <v>-27</v>
      </c>
      <c r="AT118" s="47">
        <v>-59</v>
      </c>
      <c r="AU118" s="47">
        <v>-52</v>
      </c>
      <c r="AV118" s="47">
        <v>-89</v>
      </c>
      <c r="AW118" s="47">
        <v>-38</v>
      </c>
      <c r="AX118" s="47">
        <v>-31</v>
      </c>
      <c r="AY118" s="47">
        <v>-49</v>
      </c>
      <c r="AZ118" s="47">
        <v>-35</v>
      </c>
      <c r="BA118" s="47">
        <v>-9</v>
      </c>
      <c r="BB118" s="47">
        <v>-11</v>
      </c>
      <c r="BC118" s="47">
        <v>-14</v>
      </c>
      <c r="BD118" s="47">
        <v>-23</v>
      </c>
      <c r="BE118" s="47">
        <v>-10</v>
      </c>
      <c r="BF118" s="47">
        <v>-25</v>
      </c>
      <c r="BG118" s="47">
        <v>-20</v>
      </c>
      <c r="BH118" s="47">
        <v>-95</v>
      </c>
      <c r="BI118" s="47">
        <v>-24</v>
      </c>
      <c r="BJ118" s="48">
        <v>-166</v>
      </c>
      <c r="BK118" s="48">
        <v>-37</v>
      </c>
      <c r="BL118" s="48">
        <v>-5</v>
      </c>
      <c r="BM118" s="48">
        <v>-371</v>
      </c>
      <c r="BN118" s="48">
        <v>-411</v>
      </c>
      <c r="BO118" s="48">
        <v>-33509</v>
      </c>
      <c r="BP118" s="48">
        <v>-257706</v>
      </c>
      <c r="BQ118" s="48">
        <v>-553</v>
      </c>
      <c r="BR118" s="48">
        <v>-7360</v>
      </c>
      <c r="BS118" s="48">
        <v>-225525</v>
      </c>
      <c r="BT118" s="48">
        <v>-21</v>
      </c>
      <c r="BU118" s="48">
        <v>-46988</v>
      </c>
      <c r="BV118" s="48">
        <v>-526120</v>
      </c>
      <c r="BW118" s="48">
        <v>-234</v>
      </c>
      <c r="BX118" s="48">
        <v>-22746</v>
      </c>
      <c r="BY118" s="48">
        <v>0</v>
      </c>
      <c r="BZ118" s="48">
        <v>-56387</v>
      </c>
      <c r="CA118" s="48">
        <v>-44399</v>
      </c>
      <c r="CB118" s="48">
        <v>0</v>
      </c>
      <c r="CC118" s="48">
        <v>-16992</v>
      </c>
      <c r="CD118" s="48">
        <v>-13</v>
      </c>
      <c r="CE118" s="48">
        <v>-10</v>
      </c>
      <c r="CF118" s="48">
        <v>-27</v>
      </c>
      <c r="CG118" s="48">
        <v>-31265</v>
      </c>
      <c r="CH118" s="48">
        <v>0</v>
      </c>
      <c r="CI118" s="48">
        <v>-97</v>
      </c>
      <c r="CJ118" s="48">
        <v>-20</v>
      </c>
      <c r="CK118" s="48">
        <v>-307</v>
      </c>
      <c r="CL118" s="48">
        <v>-2</v>
      </c>
      <c r="CM118" s="48">
        <v>-276</v>
      </c>
      <c r="CN118" s="48">
        <v>0</v>
      </c>
      <c r="CO118" s="48">
        <v>-3056</v>
      </c>
      <c r="CP118" s="48">
        <v>-139784</v>
      </c>
      <c r="CQ118" s="48">
        <v>-728032</v>
      </c>
      <c r="CR118" s="48">
        <v>-2</v>
      </c>
      <c r="CS118" s="48">
        <v>-59</v>
      </c>
      <c r="CT118" s="48">
        <v>-37394</v>
      </c>
      <c r="CU118" s="48">
        <v>-100287</v>
      </c>
      <c r="CV118" s="48">
        <v>-36</v>
      </c>
      <c r="CW118" s="48">
        <v>-49</v>
      </c>
      <c r="CX118" s="48">
        <v>-73</v>
      </c>
      <c r="CY118" s="48">
        <v>-3501</v>
      </c>
      <c r="CZ118" s="48">
        <v>-57</v>
      </c>
      <c r="DA118" s="48">
        <v>-105</v>
      </c>
      <c r="DB118" s="48">
        <v>-64</v>
      </c>
      <c r="DC118" s="48">
        <v>-53</v>
      </c>
      <c r="DD118" s="48">
        <v>-69</v>
      </c>
      <c r="DE118" s="48">
        <v>0</v>
      </c>
      <c r="DF118" s="49">
        <v>-23733</v>
      </c>
      <c r="DG118" s="50">
        <v>-3260409</v>
      </c>
    </row>
    <row r="119" spans="2:111" ht="30" customHeight="1" thickBot="1" x14ac:dyDescent="0.3">
      <c r="B119" s="73" t="s">
        <v>506</v>
      </c>
      <c r="C119" s="64" t="s">
        <v>315</v>
      </c>
      <c r="D119" s="70">
        <v>5997042</v>
      </c>
      <c r="E119" s="67">
        <v>3575487</v>
      </c>
      <c r="F119" s="67">
        <v>917361</v>
      </c>
      <c r="G119" s="67">
        <v>800154</v>
      </c>
      <c r="H119" s="67">
        <v>1597578</v>
      </c>
      <c r="I119" s="67">
        <v>188934</v>
      </c>
      <c r="J119" s="67">
        <v>658981</v>
      </c>
      <c r="K119" s="67">
        <v>27667159</v>
      </c>
      <c r="L119" s="67">
        <v>7003329</v>
      </c>
      <c r="M119" s="67">
        <v>1508574</v>
      </c>
      <c r="N119" s="67">
        <v>2161587</v>
      </c>
      <c r="O119" s="67">
        <v>1410218</v>
      </c>
      <c r="P119" s="67">
        <v>2175782</v>
      </c>
      <c r="Q119" s="67">
        <v>2406885</v>
      </c>
      <c r="R119" s="67">
        <v>1843158</v>
      </c>
      <c r="S119" s="67">
        <v>4247250</v>
      </c>
      <c r="T119" s="67">
        <v>3456336</v>
      </c>
      <c r="U119" s="67">
        <v>4972443</v>
      </c>
      <c r="V119" s="67">
        <v>388997</v>
      </c>
      <c r="W119" s="67">
        <v>2002349</v>
      </c>
      <c r="X119" s="67">
        <v>3041585</v>
      </c>
      <c r="Y119" s="67">
        <v>5624235</v>
      </c>
      <c r="Z119" s="67">
        <v>2511676</v>
      </c>
      <c r="AA119" s="67">
        <v>493718</v>
      </c>
      <c r="AB119" s="67">
        <v>7055434</v>
      </c>
      <c r="AC119" s="67">
        <v>6888938</v>
      </c>
      <c r="AD119" s="67">
        <v>15382612</v>
      </c>
      <c r="AE119" s="67">
        <v>1452000</v>
      </c>
      <c r="AF119" s="67">
        <v>10826766</v>
      </c>
      <c r="AG119" s="67">
        <v>3171221</v>
      </c>
      <c r="AH119" s="67">
        <v>343332</v>
      </c>
      <c r="AI119" s="67">
        <v>1238037</v>
      </c>
      <c r="AJ119" s="67">
        <v>2666761</v>
      </c>
      <c r="AK119" s="67">
        <v>669082</v>
      </c>
      <c r="AL119" s="67">
        <v>1736738</v>
      </c>
      <c r="AM119" s="67">
        <v>9302671</v>
      </c>
      <c r="AN119" s="67">
        <v>13960703</v>
      </c>
      <c r="AO119" s="67">
        <v>1820289</v>
      </c>
      <c r="AP119" s="67">
        <v>2259059</v>
      </c>
      <c r="AQ119" s="67">
        <v>3481882</v>
      </c>
      <c r="AR119" s="67">
        <v>5324753</v>
      </c>
      <c r="AS119" s="67">
        <v>4226889</v>
      </c>
      <c r="AT119" s="67">
        <v>7510060</v>
      </c>
      <c r="AU119" s="67">
        <v>10458558</v>
      </c>
      <c r="AV119" s="67">
        <v>16704923</v>
      </c>
      <c r="AW119" s="67">
        <v>6903300</v>
      </c>
      <c r="AX119" s="67">
        <v>6673577</v>
      </c>
      <c r="AY119" s="67">
        <v>6862507</v>
      </c>
      <c r="AZ119" s="67">
        <v>8020327</v>
      </c>
      <c r="BA119" s="67">
        <v>2850259</v>
      </c>
      <c r="BB119" s="67">
        <v>2165477</v>
      </c>
      <c r="BC119" s="67">
        <v>3026647</v>
      </c>
      <c r="BD119" s="67">
        <v>3537613</v>
      </c>
      <c r="BE119" s="67">
        <v>1918847</v>
      </c>
      <c r="BF119" s="67">
        <v>15988340</v>
      </c>
      <c r="BG119" s="67">
        <v>4560649</v>
      </c>
      <c r="BH119" s="67">
        <v>27769059</v>
      </c>
      <c r="BI119" s="67">
        <v>2688898</v>
      </c>
      <c r="BJ119" s="67">
        <v>4370767</v>
      </c>
      <c r="BK119" s="67">
        <v>3618306</v>
      </c>
      <c r="BL119" s="67">
        <v>995232</v>
      </c>
      <c r="BM119" s="67">
        <v>29276041</v>
      </c>
      <c r="BN119" s="67">
        <v>11183962</v>
      </c>
      <c r="BO119" s="67">
        <v>12246214</v>
      </c>
      <c r="BP119" s="67">
        <v>8130352</v>
      </c>
      <c r="BQ119" s="67">
        <v>20342666</v>
      </c>
      <c r="BR119" s="67">
        <v>4291043</v>
      </c>
      <c r="BS119" s="67">
        <v>4545590</v>
      </c>
      <c r="BT119" s="67">
        <v>4901980</v>
      </c>
      <c r="BU119" s="67">
        <v>95478881</v>
      </c>
      <c r="BV119" s="67">
        <v>35448224</v>
      </c>
      <c r="BW119" s="67">
        <v>15298865</v>
      </c>
      <c r="BX119" s="67">
        <v>14087379</v>
      </c>
      <c r="BY119" s="67">
        <v>51332699</v>
      </c>
      <c r="BZ119" s="67">
        <v>7379959</v>
      </c>
      <c r="CA119" s="67">
        <v>16717275</v>
      </c>
      <c r="CB119" s="67">
        <v>9563244</v>
      </c>
      <c r="CC119" s="67">
        <v>5947260</v>
      </c>
      <c r="CD119" s="67">
        <v>2983037</v>
      </c>
      <c r="CE119" s="67">
        <v>941210</v>
      </c>
      <c r="CF119" s="67">
        <v>2050527</v>
      </c>
      <c r="CG119" s="67">
        <v>7996420</v>
      </c>
      <c r="CH119" s="67">
        <v>1430486</v>
      </c>
      <c r="CI119" s="67">
        <v>16353543</v>
      </c>
      <c r="CJ119" s="67">
        <v>4724439</v>
      </c>
      <c r="CK119" s="67">
        <v>18500322</v>
      </c>
      <c r="CL119" s="67">
        <v>3550730</v>
      </c>
      <c r="CM119" s="67">
        <v>6845477</v>
      </c>
      <c r="CN119" s="67">
        <v>39739035</v>
      </c>
      <c r="CO119" s="67">
        <v>25020189</v>
      </c>
      <c r="CP119" s="67">
        <v>18660325</v>
      </c>
      <c r="CQ119" s="67">
        <v>45782259</v>
      </c>
      <c r="CR119" s="67">
        <v>1966987</v>
      </c>
      <c r="CS119" s="67">
        <v>9909287</v>
      </c>
      <c r="CT119" s="67">
        <v>9928272</v>
      </c>
      <c r="CU119" s="67">
        <v>4431793</v>
      </c>
      <c r="CV119" s="67">
        <v>10083688</v>
      </c>
      <c r="CW119" s="67">
        <v>7213238</v>
      </c>
      <c r="CX119" s="67">
        <v>11581646</v>
      </c>
      <c r="CY119" s="67">
        <v>45910033</v>
      </c>
      <c r="CZ119" s="67">
        <v>5075910</v>
      </c>
      <c r="DA119" s="67">
        <v>27554253</v>
      </c>
      <c r="DB119" s="67">
        <v>5264550</v>
      </c>
      <c r="DC119" s="67">
        <v>9639163</v>
      </c>
      <c r="DD119" s="67">
        <v>7272213</v>
      </c>
      <c r="DE119" s="67">
        <v>1463403</v>
      </c>
      <c r="DF119" s="68">
        <v>4692988</v>
      </c>
      <c r="DG119" s="69">
        <v>1017818388</v>
      </c>
    </row>
    <row r="121" spans="2:111" x14ac:dyDescent="0.25">
      <c r="B121" s="81" t="s">
        <v>500</v>
      </c>
      <c r="C121" s="81" t="s">
        <v>501</v>
      </c>
      <c r="D121" s="47">
        <v>0</v>
      </c>
      <c r="E121" s="47">
        <v>0</v>
      </c>
      <c r="F121" s="47">
        <v>0</v>
      </c>
      <c r="G121" s="47">
        <v>0</v>
      </c>
      <c r="H121" s="47">
        <v>0</v>
      </c>
      <c r="I121" s="47">
        <v>0</v>
      </c>
      <c r="J121" s="47">
        <v>0</v>
      </c>
      <c r="K121" s="47">
        <v>0</v>
      </c>
      <c r="L121" s="47">
        <v>0</v>
      </c>
      <c r="M121" s="47">
        <v>0</v>
      </c>
      <c r="N121" s="47">
        <v>0</v>
      </c>
      <c r="O121" s="47">
        <v>0</v>
      </c>
      <c r="P121" s="47">
        <v>0</v>
      </c>
      <c r="Q121" s="47">
        <v>0</v>
      </c>
      <c r="R121" s="47">
        <v>0</v>
      </c>
      <c r="S121" s="47">
        <v>0</v>
      </c>
      <c r="T121" s="47">
        <v>0</v>
      </c>
      <c r="U121" s="47">
        <v>0</v>
      </c>
      <c r="V121" s="47">
        <v>0</v>
      </c>
      <c r="W121" s="47">
        <v>0</v>
      </c>
      <c r="X121" s="47">
        <v>0</v>
      </c>
      <c r="Y121" s="47">
        <v>0</v>
      </c>
      <c r="Z121" s="47">
        <v>0</v>
      </c>
      <c r="AA121" s="47">
        <v>0</v>
      </c>
      <c r="AB121" s="47">
        <v>0</v>
      </c>
      <c r="AC121" s="47">
        <v>0</v>
      </c>
      <c r="AD121" s="47">
        <v>0</v>
      </c>
      <c r="AE121" s="47">
        <v>0</v>
      </c>
      <c r="AF121" s="47">
        <v>0</v>
      </c>
      <c r="AG121" s="47">
        <v>0</v>
      </c>
      <c r="AH121" s="47">
        <v>0</v>
      </c>
      <c r="AI121" s="47">
        <v>0</v>
      </c>
      <c r="AJ121" s="47">
        <v>0</v>
      </c>
      <c r="AK121" s="47">
        <v>0</v>
      </c>
      <c r="AL121" s="47">
        <v>0</v>
      </c>
      <c r="AM121" s="47">
        <v>0</v>
      </c>
      <c r="AN121" s="47">
        <v>0</v>
      </c>
      <c r="AO121" s="47">
        <v>0</v>
      </c>
      <c r="AP121" s="47">
        <v>0</v>
      </c>
      <c r="AQ121" s="47">
        <v>0</v>
      </c>
      <c r="AR121" s="47">
        <v>0</v>
      </c>
      <c r="AS121" s="47">
        <v>0</v>
      </c>
      <c r="AT121" s="47">
        <v>0</v>
      </c>
      <c r="AU121" s="47">
        <v>0</v>
      </c>
      <c r="AV121" s="47">
        <v>0</v>
      </c>
      <c r="AW121" s="47">
        <v>0</v>
      </c>
      <c r="AX121" s="47">
        <v>0</v>
      </c>
      <c r="AY121" s="47">
        <v>0</v>
      </c>
      <c r="AZ121" s="47">
        <v>0</v>
      </c>
      <c r="BA121" s="47">
        <v>0</v>
      </c>
      <c r="BB121" s="47">
        <v>0</v>
      </c>
      <c r="BC121" s="47">
        <v>0</v>
      </c>
      <c r="BD121" s="47">
        <v>0</v>
      </c>
      <c r="BE121" s="47">
        <v>0</v>
      </c>
      <c r="BF121" s="47">
        <v>0</v>
      </c>
      <c r="BG121" s="47">
        <v>0</v>
      </c>
      <c r="BH121" s="47">
        <v>0</v>
      </c>
      <c r="BI121" s="47">
        <v>0</v>
      </c>
      <c r="BJ121" s="48">
        <v>0</v>
      </c>
      <c r="BK121" s="48">
        <v>0</v>
      </c>
      <c r="BL121" s="48">
        <v>0</v>
      </c>
      <c r="BM121" s="48">
        <v>0</v>
      </c>
      <c r="BN121" s="48">
        <v>0</v>
      </c>
      <c r="BO121" s="48">
        <v>0</v>
      </c>
      <c r="BP121" s="48">
        <v>0</v>
      </c>
      <c r="BQ121" s="48">
        <v>0</v>
      </c>
      <c r="BR121" s="48">
        <v>0</v>
      </c>
      <c r="BS121" s="48">
        <v>94876</v>
      </c>
      <c r="BT121" s="48">
        <v>135936</v>
      </c>
      <c r="BU121" s="48">
        <v>0</v>
      </c>
      <c r="BV121" s="48">
        <v>0</v>
      </c>
      <c r="BW121" s="48">
        <v>0</v>
      </c>
      <c r="BX121" s="48">
        <v>0</v>
      </c>
      <c r="BY121" s="48">
        <v>0</v>
      </c>
      <c r="BZ121" s="48">
        <v>0</v>
      </c>
      <c r="CA121" s="48">
        <v>0</v>
      </c>
      <c r="CB121" s="48">
        <v>0</v>
      </c>
      <c r="CC121" s="48">
        <v>0</v>
      </c>
      <c r="CD121" s="48">
        <v>0</v>
      </c>
      <c r="CE121" s="48">
        <v>0</v>
      </c>
      <c r="CF121" s="48">
        <v>0</v>
      </c>
      <c r="CG121" s="48">
        <v>7368</v>
      </c>
      <c r="CH121" s="48">
        <v>0</v>
      </c>
      <c r="CI121" s="48">
        <v>0</v>
      </c>
      <c r="CJ121" s="48">
        <v>0</v>
      </c>
      <c r="CK121" s="48">
        <v>0</v>
      </c>
      <c r="CL121" s="48">
        <v>0</v>
      </c>
      <c r="CM121" s="48">
        <v>0</v>
      </c>
      <c r="CN121" s="48">
        <v>13315220</v>
      </c>
      <c r="CO121" s="48">
        <v>3203414</v>
      </c>
      <c r="CP121" s="48">
        <v>1545594</v>
      </c>
      <c r="CQ121" s="48">
        <v>0</v>
      </c>
      <c r="CR121" s="48">
        <v>3220</v>
      </c>
      <c r="CS121" s="48">
        <v>29683</v>
      </c>
      <c r="CT121" s="48">
        <v>0</v>
      </c>
      <c r="CU121" s="48">
        <v>0</v>
      </c>
      <c r="CV121" s="48">
        <v>0</v>
      </c>
      <c r="CW121" s="48">
        <v>0</v>
      </c>
      <c r="CX121" s="48">
        <v>0</v>
      </c>
      <c r="CY121" s="48">
        <v>0</v>
      </c>
      <c r="CZ121" s="48">
        <v>0</v>
      </c>
      <c r="DA121" s="48">
        <v>0</v>
      </c>
      <c r="DB121" s="48">
        <v>0</v>
      </c>
      <c r="DC121" s="48">
        <v>0</v>
      </c>
      <c r="DD121" s="48">
        <v>0</v>
      </c>
      <c r="DE121" s="48">
        <v>0</v>
      </c>
      <c r="DF121" s="48">
        <v>0</v>
      </c>
      <c r="DG121" s="48">
        <v>18335311</v>
      </c>
    </row>
    <row r="122" spans="2:111" x14ac:dyDescent="0.25">
      <c r="B122" s="82" t="s">
        <v>505</v>
      </c>
      <c r="C122" s="81" t="s">
        <v>13</v>
      </c>
      <c r="D122" s="48">
        <v>3271985</v>
      </c>
      <c r="E122" s="48">
        <v>876978</v>
      </c>
      <c r="F122" s="48">
        <v>581364</v>
      </c>
      <c r="G122" s="48">
        <v>532118</v>
      </c>
      <c r="H122" s="48">
        <v>879653</v>
      </c>
      <c r="I122" s="48">
        <v>116107</v>
      </c>
      <c r="J122" s="48">
        <v>324931</v>
      </c>
      <c r="K122" s="48">
        <v>8515385</v>
      </c>
      <c r="L122" s="48">
        <v>3602325</v>
      </c>
      <c r="M122" s="48">
        <v>277341</v>
      </c>
      <c r="N122" s="48">
        <v>1854269</v>
      </c>
      <c r="O122" s="48">
        <v>556257</v>
      </c>
      <c r="P122" s="48">
        <v>888039</v>
      </c>
      <c r="Q122" s="48">
        <v>1007834</v>
      </c>
      <c r="R122" s="48">
        <v>730459</v>
      </c>
      <c r="S122" s="48">
        <v>1070970</v>
      </c>
      <c r="T122" s="48">
        <v>1454037</v>
      </c>
      <c r="U122" s="48">
        <v>2666793</v>
      </c>
      <c r="V122" s="48">
        <v>123054</v>
      </c>
      <c r="W122" s="48">
        <v>747005</v>
      </c>
      <c r="X122" s="48">
        <v>281247</v>
      </c>
      <c r="Y122" s="48">
        <v>1356970</v>
      </c>
      <c r="Z122" s="48">
        <v>650317</v>
      </c>
      <c r="AA122" s="48">
        <v>170709</v>
      </c>
      <c r="AB122" s="48">
        <v>3727454</v>
      </c>
      <c r="AC122" s="48">
        <v>2317568</v>
      </c>
      <c r="AD122" s="48">
        <v>4831182</v>
      </c>
      <c r="AE122" s="48">
        <v>236681</v>
      </c>
      <c r="AF122" s="48">
        <v>3873541</v>
      </c>
      <c r="AG122" s="48">
        <v>1482745</v>
      </c>
      <c r="AH122" s="48">
        <v>137799</v>
      </c>
      <c r="AI122" s="48">
        <v>592782</v>
      </c>
      <c r="AJ122" s="48">
        <v>1278396</v>
      </c>
      <c r="AK122" s="48">
        <v>318457</v>
      </c>
      <c r="AL122" s="48">
        <v>873443</v>
      </c>
      <c r="AM122" s="48">
        <v>2683385</v>
      </c>
      <c r="AN122" s="48">
        <v>3126588</v>
      </c>
      <c r="AO122" s="48">
        <v>773560</v>
      </c>
      <c r="AP122" s="48">
        <v>633934</v>
      </c>
      <c r="AQ122" s="48">
        <v>935205</v>
      </c>
      <c r="AR122" s="48">
        <v>1228855</v>
      </c>
      <c r="AS122" s="48">
        <v>1671480</v>
      </c>
      <c r="AT122" s="48">
        <v>3594796</v>
      </c>
      <c r="AU122" s="48">
        <v>4620389</v>
      </c>
      <c r="AV122" s="48">
        <v>7720592</v>
      </c>
      <c r="AW122" s="48">
        <v>2864681</v>
      </c>
      <c r="AX122" s="48">
        <v>2628555</v>
      </c>
      <c r="AY122" s="48">
        <v>2473313</v>
      </c>
      <c r="AZ122" s="48">
        <v>2966197</v>
      </c>
      <c r="BA122" s="48">
        <v>931275</v>
      </c>
      <c r="BB122" s="48">
        <v>829751</v>
      </c>
      <c r="BC122" s="48">
        <v>1097974</v>
      </c>
      <c r="BD122" s="48">
        <v>1308654</v>
      </c>
      <c r="BE122" s="48">
        <v>618161</v>
      </c>
      <c r="BF122" s="48">
        <v>2729768</v>
      </c>
      <c r="BG122" s="48">
        <v>905335</v>
      </c>
      <c r="BH122" s="48">
        <v>7238858</v>
      </c>
      <c r="BI122" s="48">
        <v>919061</v>
      </c>
      <c r="BJ122" s="48">
        <v>1634077</v>
      </c>
      <c r="BK122" s="48">
        <v>1487180</v>
      </c>
      <c r="BL122" s="48">
        <v>325014</v>
      </c>
      <c r="BM122" s="48">
        <v>13398766</v>
      </c>
      <c r="BN122" s="48">
        <v>4966837</v>
      </c>
      <c r="BO122" s="48">
        <v>6004053</v>
      </c>
      <c r="BP122" s="48">
        <v>4135396</v>
      </c>
      <c r="BQ122" s="48">
        <v>7439193</v>
      </c>
      <c r="BR122" s="48">
        <v>1376999</v>
      </c>
      <c r="BS122" s="48">
        <v>2268397</v>
      </c>
      <c r="BT122" s="48">
        <v>3243855</v>
      </c>
      <c r="BU122" s="48">
        <v>66727856</v>
      </c>
      <c r="BV122" s="48">
        <v>23942050</v>
      </c>
      <c r="BW122" s="48">
        <v>11112337</v>
      </c>
      <c r="BX122" s="48">
        <v>10446220</v>
      </c>
      <c r="BY122" s="48">
        <v>46324780</v>
      </c>
      <c r="BZ122" s="48">
        <v>5021530</v>
      </c>
      <c r="CA122" s="48">
        <v>12665203</v>
      </c>
      <c r="CB122" s="48">
        <v>0</v>
      </c>
      <c r="CC122" s="48">
        <v>1770423</v>
      </c>
      <c r="CD122" s="48">
        <v>534285</v>
      </c>
      <c r="CE122" s="48">
        <v>644913</v>
      </c>
      <c r="CF122" s="48">
        <v>1307392</v>
      </c>
      <c r="CG122" s="48">
        <v>5277698</v>
      </c>
      <c r="CH122" s="48">
        <v>1119630</v>
      </c>
      <c r="CI122" s="48">
        <v>8808395</v>
      </c>
      <c r="CJ122" s="48">
        <v>1982406</v>
      </c>
      <c r="CK122" s="48">
        <v>11042922</v>
      </c>
      <c r="CL122" s="48">
        <v>892585</v>
      </c>
      <c r="CM122" s="48">
        <v>3077473</v>
      </c>
      <c r="CN122" s="48">
        <v>28147061</v>
      </c>
      <c r="CO122" s="48">
        <v>20530678</v>
      </c>
      <c r="CP122" s="48">
        <v>11428621</v>
      </c>
      <c r="CQ122" s="48">
        <v>26047578</v>
      </c>
      <c r="CR122" s="48">
        <v>1268179</v>
      </c>
      <c r="CS122" s="48">
        <v>6943701</v>
      </c>
      <c r="CT122" s="48">
        <v>7664210</v>
      </c>
      <c r="CU122" s="48">
        <v>2660808</v>
      </c>
      <c r="CV122" s="48">
        <v>6789193</v>
      </c>
      <c r="CW122" s="48">
        <v>2096338</v>
      </c>
      <c r="CX122" s="48">
        <v>4401919</v>
      </c>
      <c r="CY122" s="48">
        <v>33484197</v>
      </c>
      <c r="CZ122" s="48">
        <v>2462100</v>
      </c>
      <c r="DA122" s="48">
        <v>11096272</v>
      </c>
      <c r="DB122" s="48">
        <v>3590641</v>
      </c>
      <c r="DC122" s="48">
        <v>6785058</v>
      </c>
      <c r="DD122" s="48">
        <v>5225367</v>
      </c>
      <c r="DE122" s="48">
        <v>0</v>
      </c>
      <c r="DF122" s="48">
        <v>1932366</v>
      </c>
      <c r="DG122" s="48">
        <v>548238714</v>
      </c>
    </row>
    <row r="124" spans="2:111" x14ac:dyDescent="0.25">
      <c r="C124" s="231" t="s">
        <v>659</v>
      </c>
      <c r="D124" s="230">
        <f>+D122/D119</f>
        <v>0.54559981404165592</v>
      </c>
      <c r="E124" s="230">
        <f t="shared" ref="E124:BP124" si="2">+E122/E119</f>
        <v>0.245275119165585</v>
      </c>
      <c r="F124" s="230">
        <f t="shared" si="2"/>
        <v>0.63373524708375439</v>
      </c>
      <c r="G124" s="230">
        <f t="shared" si="2"/>
        <v>0.66501948374937825</v>
      </c>
      <c r="H124" s="230">
        <f t="shared" si="2"/>
        <v>0.55061662090990238</v>
      </c>
      <c r="I124" s="230">
        <f t="shared" si="2"/>
        <v>0.61453735166777812</v>
      </c>
      <c r="J124" s="230">
        <f t="shared" si="2"/>
        <v>0.49308098412549073</v>
      </c>
      <c r="K124" s="230">
        <f t="shared" si="2"/>
        <v>0.30777952300776529</v>
      </c>
      <c r="L124" s="230">
        <f t="shared" si="2"/>
        <v>0.51437323592822781</v>
      </c>
      <c r="M124" s="230">
        <f t="shared" si="2"/>
        <v>0.18384315254008091</v>
      </c>
      <c r="N124" s="230">
        <f t="shared" si="2"/>
        <v>0.85782760536587244</v>
      </c>
      <c r="O124" s="230">
        <f t="shared" si="2"/>
        <v>0.39444752513441184</v>
      </c>
      <c r="P124" s="230">
        <f t="shared" si="2"/>
        <v>0.40814704782004813</v>
      </c>
      <c r="Q124" s="230">
        <f t="shared" si="2"/>
        <v>0.41872960278534288</v>
      </c>
      <c r="R124" s="230">
        <f t="shared" si="2"/>
        <v>0.39630840112459159</v>
      </c>
      <c r="S124" s="230">
        <f t="shared" si="2"/>
        <v>0.25215610100653363</v>
      </c>
      <c r="T124" s="230">
        <f t="shared" si="2"/>
        <v>0.42068739844737318</v>
      </c>
      <c r="U124" s="230">
        <f t="shared" si="2"/>
        <v>0.53631444342348422</v>
      </c>
      <c r="V124" s="230">
        <f t="shared" si="2"/>
        <v>0.31633662984547439</v>
      </c>
      <c r="W124" s="230">
        <f t="shared" si="2"/>
        <v>0.37306433593744148</v>
      </c>
      <c r="X124" s="230">
        <f t="shared" si="2"/>
        <v>9.2467249805611218E-2</v>
      </c>
      <c r="Y124" s="230">
        <f t="shared" si="2"/>
        <v>0.24127192409278772</v>
      </c>
      <c r="Z124" s="230">
        <f t="shared" si="2"/>
        <v>0.25891755146762563</v>
      </c>
      <c r="AA124" s="230">
        <f t="shared" si="2"/>
        <v>0.3457621557245229</v>
      </c>
      <c r="AB124" s="230">
        <f t="shared" si="2"/>
        <v>0.52830966883114494</v>
      </c>
      <c r="AC124" s="230">
        <f t="shared" si="2"/>
        <v>0.33641876295010931</v>
      </c>
      <c r="AD124" s="230">
        <f t="shared" si="2"/>
        <v>0.31406772789952708</v>
      </c>
      <c r="AE124" s="230">
        <f t="shared" si="2"/>
        <v>0.1630034435261708</v>
      </c>
      <c r="AF124" s="230">
        <f t="shared" si="2"/>
        <v>0.35777451918698527</v>
      </c>
      <c r="AG124" s="230">
        <f t="shared" si="2"/>
        <v>0.46756280940369654</v>
      </c>
      <c r="AH124" s="230">
        <f t="shared" si="2"/>
        <v>0.40135786935094891</v>
      </c>
      <c r="AI124" s="230">
        <f t="shared" si="2"/>
        <v>0.47880798392939788</v>
      </c>
      <c r="AJ124" s="230">
        <f t="shared" si="2"/>
        <v>0.47938154187795606</v>
      </c>
      <c r="AK124" s="230">
        <f t="shared" si="2"/>
        <v>0.47596109296020517</v>
      </c>
      <c r="AL124" s="230">
        <f t="shared" si="2"/>
        <v>0.50292156905647256</v>
      </c>
      <c r="AM124" s="230">
        <f t="shared" si="2"/>
        <v>0.28845317651242314</v>
      </c>
      <c r="AN124" s="230">
        <f t="shared" si="2"/>
        <v>0.22395634374572684</v>
      </c>
      <c r="AO124" s="230">
        <f t="shared" si="2"/>
        <v>0.42496548624971092</v>
      </c>
      <c r="AP124" s="230">
        <f t="shared" si="2"/>
        <v>0.28061861155463402</v>
      </c>
      <c r="AQ124" s="230">
        <f t="shared" si="2"/>
        <v>0.26859181327799164</v>
      </c>
      <c r="AR124" s="230">
        <f t="shared" si="2"/>
        <v>0.23078159681773033</v>
      </c>
      <c r="AS124" s="230">
        <f t="shared" si="2"/>
        <v>0.39543976669366049</v>
      </c>
      <c r="AT124" s="230">
        <f t="shared" si="2"/>
        <v>0.47866408524033099</v>
      </c>
      <c r="AU124" s="230">
        <f t="shared" si="2"/>
        <v>0.44178069290240585</v>
      </c>
      <c r="AV124" s="230">
        <f t="shared" si="2"/>
        <v>0.46217465354374876</v>
      </c>
      <c r="AW124" s="230">
        <f t="shared" si="2"/>
        <v>0.41497269421870697</v>
      </c>
      <c r="AX124" s="230">
        <f t="shared" si="2"/>
        <v>0.39387497889063089</v>
      </c>
      <c r="AY124" s="230">
        <f t="shared" si="2"/>
        <v>0.36040954129445696</v>
      </c>
      <c r="AZ124" s="230">
        <f t="shared" si="2"/>
        <v>0.36983492069587687</v>
      </c>
      <c r="BA124" s="230">
        <f t="shared" si="2"/>
        <v>0.32673346527455926</v>
      </c>
      <c r="BB124" s="230">
        <f t="shared" si="2"/>
        <v>0.38317239111752283</v>
      </c>
      <c r="BC124" s="230">
        <f t="shared" si="2"/>
        <v>0.36276909728818724</v>
      </c>
      <c r="BD124" s="230">
        <f t="shared" si="2"/>
        <v>0.36992570979358114</v>
      </c>
      <c r="BE124" s="230">
        <f t="shared" si="2"/>
        <v>0.32215231334233529</v>
      </c>
      <c r="BF124" s="230">
        <f t="shared" si="2"/>
        <v>0.17073492307519106</v>
      </c>
      <c r="BG124" s="230">
        <f t="shared" si="2"/>
        <v>0.1985101243266035</v>
      </c>
      <c r="BH124" s="230">
        <f t="shared" si="2"/>
        <v>0.26068070941834942</v>
      </c>
      <c r="BI124" s="230">
        <f t="shared" si="2"/>
        <v>0.34179838729472073</v>
      </c>
      <c r="BJ124" s="230">
        <f t="shared" si="2"/>
        <v>0.37386504473928717</v>
      </c>
      <c r="BK124" s="230">
        <f t="shared" si="2"/>
        <v>0.41101554152689129</v>
      </c>
      <c r="BL124" s="230">
        <f t="shared" si="2"/>
        <v>0.32657109096170539</v>
      </c>
      <c r="BM124" s="230">
        <f t="shared" si="2"/>
        <v>0.4576700107777551</v>
      </c>
      <c r="BN124" s="230">
        <f t="shared" si="2"/>
        <v>0.44410352967937483</v>
      </c>
      <c r="BO124" s="230">
        <f t="shared" si="2"/>
        <v>0.49027830152241336</v>
      </c>
      <c r="BP124" s="230">
        <f t="shared" si="2"/>
        <v>0.50863677243002514</v>
      </c>
      <c r="BQ124" s="230">
        <f t="shared" ref="BQ124:DG124" si="3">+BQ122/BQ119</f>
        <v>0.36569410322127888</v>
      </c>
      <c r="BR124" s="230">
        <f t="shared" si="3"/>
        <v>0.32090076934675321</v>
      </c>
      <c r="BS124" s="230">
        <f t="shared" si="3"/>
        <v>0.4990324688324288</v>
      </c>
      <c r="BT124" s="230">
        <f t="shared" si="3"/>
        <v>0.66174382596420223</v>
      </c>
      <c r="BU124" s="230">
        <f t="shared" si="3"/>
        <v>0.6988755555273003</v>
      </c>
      <c r="BV124" s="230">
        <f t="shared" si="3"/>
        <v>0.67540901343886794</v>
      </c>
      <c r="BW124" s="230">
        <f t="shared" si="3"/>
        <v>0.72635041880557805</v>
      </c>
      <c r="BX124" s="230">
        <f t="shared" si="3"/>
        <v>0.74153041527455177</v>
      </c>
      <c r="BY124" s="230">
        <f t="shared" si="3"/>
        <v>0.90244193082463875</v>
      </c>
      <c r="BZ124" s="230">
        <f t="shared" si="3"/>
        <v>0.68042789939618908</v>
      </c>
      <c r="CA124" s="230">
        <f t="shared" si="3"/>
        <v>0.75761169209694756</v>
      </c>
      <c r="CB124" s="230">
        <f t="shared" si="3"/>
        <v>0</v>
      </c>
      <c r="CC124" s="230">
        <f t="shared" si="3"/>
        <v>0.2976871702262891</v>
      </c>
      <c r="CD124" s="230">
        <f t="shared" si="3"/>
        <v>0.17910773483533726</v>
      </c>
      <c r="CE124" s="230">
        <f t="shared" si="3"/>
        <v>0.68519565240488312</v>
      </c>
      <c r="CF124" s="230">
        <f t="shared" si="3"/>
        <v>0.63758828827906189</v>
      </c>
      <c r="CG124" s="230">
        <f t="shared" si="3"/>
        <v>0.66000760340252262</v>
      </c>
      <c r="CH124" s="230">
        <f t="shared" si="3"/>
        <v>0.78269203613317428</v>
      </c>
      <c r="CI124" s="230">
        <f t="shared" si="3"/>
        <v>0.5386230372219647</v>
      </c>
      <c r="CJ124" s="230">
        <f t="shared" si="3"/>
        <v>0.41960664536043329</v>
      </c>
      <c r="CK124" s="230">
        <f t="shared" si="3"/>
        <v>0.5969043133411408</v>
      </c>
      <c r="CL124" s="230">
        <f t="shared" si="3"/>
        <v>0.25138070199649087</v>
      </c>
      <c r="CM124" s="230">
        <f t="shared" si="3"/>
        <v>0.44956297420910185</v>
      </c>
      <c r="CN124" s="230">
        <f t="shared" si="3"/>
        <v>0.70829754673207335</v>
      </c>
      <c r="CO124" s="230">
        <f t="shared" si="3"/>
        <v>0.82056446496067637</v>
      </c>
      <c r="CP124" s="230">
        <f t="shared" si="3"/>
        <v>0.61245562443312218</v>
      </c>
      <c r="CQ124" s="230">
        <f t="shared" si="3"/>
        <v>0.56894479584329816</v>
      </c>
      <c r="CR124" s="230">
        <f t="shared" si="3"/>
        <v>0.64473176487694128</v>
      </c>
      <c r="CS124" s="230">
        <f t="shared" si="3"/>
        <v>0.70072660121762542</v>
      </c>
      <c r="CT124" s="230">
        <f t="shared" si="3"/>
        <v>0.77195810106733576</v>
      </c>
      <c r="CU124" s="230">
        <f t="shared" si="3"/>
        <v>0.60039085760548838</v>
      </c>
      <c r="CV124" s="230">
        <f t="shared" si="3"/>
        <v>0.67328471487812791</v>
      </c>
      <c r="CW124" s="230">
        <f t="shared" si="3"/>
        <v>0.29062371157031003</v>
      </c>
      <c r="CX124" s="230">
        <f t="shared" si="3"/>
        <v>0.38007714965558437</v>
      </c>
      <c r="CY124" s="230">
        <f t="shared" si="3"/>
        <v>0.72934377982259346</v>
      </c>
      <c r="CZ124" s="230">
        <f t="shared" si="3"/>
        <v>0.48505588160546581</v>
      </c>
      <c r="DA124" s="230">
        <f t="shared" si="3"/>
        <v>0.40270632631557823</v>
      </c>
      <c r="DB124" s="230">
        <f t="shared" si="3"/>
        <v>0.68204139005233111</v>
      </c>
      <c r="DC124" s="230">
        <f t="shared" si="3"/>
        <v>0.70390530796086759</v>
      </c>
      <c r="DD124" s="230">
        <f t="shared" si="3"/>
        <v>0.71853877217292728</v>
      </c>
      <c r="DE124" s="230">
        <f t="shared" si="3"/>
        <v>0</v>
      </c>
      <c r="DF124" s="230">
        <f t="shared" si="3"/>
        <v>0.41175600704710941</v>
      </c>
      <c r="DG124" s="230">
        <f t="shared" si="3"/>
        <v>0.5386409996750815</v>
      </c>
    </row>
    <row r="125" spans="2:111" x14ac:dyDescent="0.25">
      <c r="C125" s="25"/>
    </row>
    <row r="126" spans="2:111" x14ac:dyDescent="0.25">
      <c r="C126" s="231" t="s">
        <v>660</v>
      </c>
      <c r="D126" s="230">
        <f>+D114/D119</f>
        <v>7.7991783282491609E-2</v>
      </c>
      <c r="E126" s="230">
        <f t="shared" ref="E126:BP126" si="4">+E114/E119</f>
        <v>5.4963701448222296E-2</v>
      </c>
      <c r="F126" s="230">
        <f t="shared" si="4"/>
        <v>0.37343968187005988</v>
      </c>
      <c r="G126" s="230">
        <f t="shared" si="4"/>
        <v>0.25167780202311058</v>
      </c>
      <c r="H126" s="230">
        <f t="shared" si="4"/>
        <v>0.17885136124808929</v>
      </c>
      <c r="I126" s="230">
        <f t="shared" si="4"/>
        <v>0.11783479945377751</v>
      </c>
      <c r="J126" s="230">
        <f t="shared" si="4"/>
        <v>0.23031013033759698</v>
      </c>
      <c r="K126" s="230">
        <f t="shared" si="4"/>
        <v>0.15195766937978705</v>
      </c>
      <c r="L126" s="230">
        <f t="shared" si="4"/>
        <v>9.4288873191592168E-2</v>
      </c>
      <c r="M126" s="230">
        <f t="shared" si="4"/>
        <v>5.5015531223526322E-2</v>
      </c>
      <c r="N126" s="230">
        <f t="shared" si="4"/>
        <v>3.4045356490393398E-2</v>
      </c>
      <c r="O126" s="230">
        <f t="shared" si="4"/>
        <v>0.23921407895800506</v>
      </c>
      <c r="P126" s="230">
        <f t="shared" si="4"/>
        <v>0.26323087515201432</v>
      </c>
      <c r="Q126" s="230">
        <f t="shared" si="4"/>
        <v>0.16401614534969472</v>
      </c>
      <c r="R126" s="230">
        <f t="shared" si="4"/>
        <v>0.25201963152372181</v>
      </c>
      <c r="S126" s="230">
        <f t="shared" si="4"/>
        <v>8.7329448466654899E-2</v>
      </c>
      <c r="T126" s="230">
        <f t="shared" si="4"/>
        <v>0.21769527036723282</v>
      </c>
      <c r="U126" s="230">
        <f t="shared" si="4"/>
        <v>0.26802740624678856</v>
      </c>
      <c r="V126" s="230">
        <f t="shared" si="4"/>
        <v>7.9088013532238044E-2</v>
      </c>
      <c r="W126" s="230">
        <f t="shared" si="4"/>
        <v>0.11681130512213406</v>
      </c>
      <c r="X126" s="230">
        <f t="shared" si="4"/>
        <v>1.9135417882452734E-2</v>
      </c>
      <c r="Y126" s="230">
        <f t="shared" si="4"/>
        <v>7.4864937187012995E-2</v>
      </c>
      <c r="Z126" s="230">
        <f t="shared" si="4"/>
        <v>7.5796798631670645E-2</v>
      </c>
      <c r="AA126" s="230">
        <f t="shared" si="4"/>
        <v>0.13229616906817251</v>
      </c>
      <c r="AB126" s="230">
        <f t="shared" si="4"/>
        <v>8.6284557406390586E-2</v>
      </c>
      <c r="AC126" s="230">
        <f t="shared" si="4"/>
        <v>0.1290406445812112</v>
      </c>
      <c r="AD126" s="230">
        <f t="shared" si="4"/>
        <v>9.2596107865166206E-3</v>
      </c>
      <c r="AE126" s="230">
        <f t="shared" si="4"/>
        <v>3.653305785123967E-2</v>
      </c>
      <c r="AF126" s="230">
        <f t="shared" si="4"/>
        <v>0.22356020255725487</v>
      </c>
      <c r="AG126" s="230">
        <f t="shared" si="4"/>
        <v>0.23022709549413301</v>
      </c>
      <c r="AH126" s="230">
        <f t="shared" si="4"/>
        <v>0.24356308179837591</v>
      </c>
      <c r="AI126" s="230">
        <f t="shared" si="4"/>
        <v>0.22826216017776529</v>
      </c>
      <c r="AJ126" s="230">
        <f t="shared" si="4"/>
        <v>0.20153437072163571</v>
      </c>
      <c r="AK126" s="230">
        <f t="shared" si="4"/>
        <v>0.29342890706968655</v>
      </c>
      <c r="AL126" s="230">
        <f t="shared" si="4"/>
        <v>0.23006751738028419</v>
      </c>
      <c r="AM126" s="230">
        <f t="shared" si="4"/>
        <v>2.9648581574044701E-2</v>
      </c>
      <c r="AN126" s="230">
        <f t="shared" si="4"/>
        <v>5.705701210032188E-2</v>
      </c>
      <c r="AO126" s="230">
        <f t="shared" si="4"/>
        <v>0.1803785003370344</v>
      </c>
      <c r="AP126" s="230">
        <f t="shared" si="4"/>
        <v>0.10614950738338397</v>
      </c>
      <c r="AQ126" s="230">
        <f t="shared" si="4"/>
        <v>4.4519888956604504E-2</v>
      </c>
      <c r="AR126" s="230">
        <f t="shared" si="4"/>
        <v>0.13776338545656483</v>
      </c>
      <c r="AS126" s="230">
        <f t="shared" si="4"/>
        <v>0.22943256849186244</v>
      </c>
      <c r="AT126" s="230">
        <f t="shared" si="4"/>
        <v>0.31938945893907639</v>
      </c>
      <c r="AU126" s="230">
        <f t="shared" si="4"/>
        <v>0.22912967542944257</v>
      </c>
      <c r="AV126" s="230">
        <f t="shared" si="4"/>
        <v>0.23865054630901322</v>
      </c>
      <c r="AW126" s="230">
        <f t="shared" si="4"/>
        <v>0.20197007228426983</v>
      </c>
      <c r="AX126" s="230">
        <f t="shared" si="4"/>
        <v>0.13045627554758116</v>
      </c>
      <c r="AY126" s="230">
        <f t="shared" si="4"/>
        <v>0.27482828068517817</v>
      </c>
      <c r="AZ126" s="230">
        <f t="shared" si="4"/>
        <v>0.21774037392739723</v>
      </c>
      <c r="BA126" s="230">
        <f t="shared" si="4"/>
        <v>0.13910841084968067</v>
      </c>
      <c r="BB126" s="230">
        <f t="shared" si="4"/>
        <v>0.21010474828409631</v>
      </c>
      <c r="BC126" s="230">
        <f t="shared" si="4"/>
        <v>0.16893645013772668</v>
      </c>
      <c r="BD126" s="230">
        <f t="shared" si="4"/>
        <v>0.21075369182553322</v>
      </c>
      <c r="BE126" s="230">
        <f t="shared" si="4"/>
        <v>0.15569662406643156</v>
      </c>
      <c r="BF126" s="230">
        <f t="shared" si="4"/>
        <v>6.4825929396047366E-2</v>
      </c>
      <c r="BG126" s="230">
        <f t="shared" si="4"/>
        <v>9.3327725944268025E-2</v>
      </c>
      <c r="BH126" s="230">
        <f t="shared" si="4"/>
        <v>0.15515426720077191</v>
      </c>
      <c r="BI126" s="230">
        <f t="shared" si="4"/>
        <v>0.16838756992641596</v>
      </c>
      <c r="BJ126" s="230">
        <f t="shared" si="4"/>
        <v>0.20409575710624703</v>
      </c>
      <c r="BK126" s="230">
        <f t="shared" si="4"/>
        <v>0.24697109641915305</v>
      </c>
      <c r="BL126" s="230">
        <f t="shared" si="4"/>
        <v>0.23620020256583391</v>
      </c>
      <c r="BM126" s="230">
        <f t="shared" si="4"/>
        <v>0.33550622503910277</v>
      </c>
      <c r="BN126" s="230">
        <f t="shared" si="4"/>
        <v>0.33406801632552041</v>
      </c>
      <c r="BO126" s="230">
        <f t="shared" si="4"/>
        <v>0.33975839390035156</v>
      </c>
      <c r="BP126" s="230">
        <f t="shared" si="4"/>
        <v>0.43568716336020874</v>
      </c>
      <c r="BQ126" s="230">
        <f t="shared" ref="BQ126:DG126" si="5">+BQ114/BQ119</f>
        <v>7.6788411115829167E-2</v>
      </c>
      <c r="BR126" s="230">
        <f t="shared" si="5"/>
        <v>8.7739274577299742E-2</v>
      </c>
      <c r="BS126" s="230">
        <f t="shared" si="5"/>
        <v>0.14353648261281815</v>
      </c>
      <c r="BT126" s="230">
        <f t="shared" si="5"/>
        <v>0.48025920138393058</v>
      </c>
      <c r="BU126" s="230">
        <f t="shared" si="5"/>
        <v>0.38980714489102569</v>
      </c>
      <c r="BV126" s="230">
        <f t="shared" si="5"/>
        <v>0.31206138846335435</v>
      </c>
      <c r="BW126" s="230">
        <f t="shared" si="5"/>
        <v>0.1613205293333852</v>
      </c>
      <c r="BX126" s="230">
        <f t="shared" si="5"/>
        <v>0.15643676513565796</v>
      </c>
      <c r="BY126" s="230">
        <f t="shared" si="5"/>
        <v>0</v>
      </c>
      <c r="BZ126" s="230">
        <f t="shared" si="5"/>
        <v>0.23827137793041939</v>
      </c>
      <c r="CA126" s="230">
        <f t="shared" si="5"/>
        <v>0.53033846724421296</v>
      </c>
      <c r="CB126" s="230">
        <f t="shared" si="5"/>
        <v>0</v>
      </c>
      <c r="CC126" s="230">
        <f t="shared" si="5"/>
        <v>0.11800711588193555</v>
      </c>
      <c r="CD126" s="230">
        <f t="shared" si="5"/>
        <v>0.11395835854533484</v>
      </c>
      <c r="CE126" s="230">
        <f t="shared" si="5"/>
        <v>0.31929537510226197</v>
      </c>
      <c r="CF126" s="230">
        <f t="shared" si="5"/>
        <v>0.22779168477176842</v>
      </c>
      <c r="CG126" s="230">
        <f t="shared" si="5"/>
        <v>0.27538060782200036</v>
      </c>
      <c r="CH126" s="230">
        <f t="shared" si="5"/>
        <v>0.66344305361953915</v>
      </c>
      <c r="CI126" s="230">
        <f t="shared" si="5"/>
        <v>6.232692206208771E-2</v>
      </c>
      <c r="CJ126" s="230">
        <f t="shared" si="5"/>
        <v>0.13547449760701746</v>
      </c>
      <c r="CK126" s="230">
        <f t="shared" si="5"/>
        <v>0.35957822788165522</v>
      </c>
      <c r="CL126" s="230">
        <f t="shared" si="5"/>
        <v>0.16351060204521323</v>
      </c>
      <c r="CM126" s="230">
        <f t="shared" si="5"/>
        <v>0.23490576332372456</v>
      </c>
      <c r="CN126" s="230">
        <f t="shared" si="5"/>
        <v>0.3604440067555742</v>
      </c>
      <c r="CO126" s="230">
        <f t="shared" si="5"/>
        <v>0.59227722060772603</v>
      </c>
      <c r="CP126" s="230">
        <f t="shared" si="5"/>
        <v>0.3952151422871788</v>
      </c>
      <c r="CQ126" s="230">
        <f t="shared" si="5"/>
        <v>0.44832645763504153</v>
      </c>
      <c r="CR126" s="230">
        <f t="shared" si="5"/>
        <v>0.53602591171166869</v>
      </c>
      <c r="CS126" s="230">
        <f t="shared" si="5"/>
        <v>0.63500098443006037</v>
      </c>
      <c r="CT126" s="230">
        <f t="shared" si="5"/>
        <v>0.63537773743507431</v>
      </c>
      <c r="CU126" s="230">
        <f t="shared" si="5"/>
        <v>0.4967028017779711</v>
      </c>
      <c r="CV126" s="230">
        <f t="shared" si="5"/>
        <v>0.12511196300401203</v>
      </c>
      <c r="CW126" s="230">
        <f t="shared" si="5"/>
        <v>0.1393494849331188</v>
      </c>
      <c r="CX126" s="230">
        <f t="shared" si="5"/>
        <v>0.27844686325242546</v>
      </c>
      <c r="CY126" s="230">
        <f t="shared" si="5"/>
        <v>0.44113366243931912</v>
      </c>
      <c r="CZ126" s="230">
        <f t="shared" si="5"/>
        <v>0.24524390700386728</v>
      </c>
      <c r="DA126" s="230">
        <f t="shared" si="5"/>
        <v>0.2814219278599206</v>
      </c>
      <c r="DB126" s="230">
        <f t="shared" si="5"/>
        <v>0.26609814704010787</v>
      </c>
      <c r="DC126" s="230">
        <f t="shared" si="5"/>
        <v>0.23248356729728503</v>
      </c>
      <c r="DD126" s="230">
        <f t="shared" si="5"/>
        <v>0.29223635226305938</v>
      </c>
      <c r="DE126" s="230">
        <f t="shared" si="5"/>
        <v>0</v>
      </c>
      <c r="DF126" s="230">
        <f t="shared" si="5"/>
        <v>1.2664213077041749E-2</v>
      </c>
      <c r="DG126" s="230">
        <f t="shared" si="5"/>
        <v>0.26114601694541206</v>
      </c>
    </row>
  </sheetData>
  <phoneticPr fontId="2"/>
  <pageMargins left="0.78740157480314965" right="0.78740157480314965" top="0.78740157480314965" bottom="0.78740157480314965" header="0.51181102362204722" footer="0.51181102362204722"/>
  <pageSetup paperSize="8" scale="56" fitToWidth="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theme="5" tint="0.79998168889431442"/>
    <pageSetUpPr fitToPage="1"/>
  </sheetPr>
  <dimension ref="A1:DG121"/>
  <sheetViews>
    <sheetView workbookViewId="0">
      <pane xSplit="3" ySplit="4" topLeftCell="D5" activePane="bottomRight" state="frozen"/>
      <selection activeCell="F63" sqref="F63"/>
      <selection pane="topRight" activeCell="F63" sqref="F63"/>
      <selection pane="bottomLeft" activeCell="F63" sqref="F63"/>
      <selection pane="bottomRight" activeCell="D5" sqref="D5"/>
    </sheetView>
  </sheetViews>
  <sheetFormatPr defaultColWidth="9" defaultRowHeight="15.9" x14ac:dyDescent="0.55000000000000004"/>
  <cols>
    <col min="1" max="1" width="5" style="85" customWidth="1"/>
    <col min="2" max="2" width="3.61328125" style="21" customWidth="1"/>
    <col min="3" max="3" width="24.765625" style="19" bestFit="1" customWidth="1"/>
    <col min="4" max="61" width="10.61328125" style="19" customWidth="1"/>
    <col min="62" max="62" width="10.3046875" style="19" bestFit="1" customWidth="1"/>
    <col min="63" max="63" width="11.23046875" style="19" bestFit="1" customWidth="1"/>
    <col min="64" max="64" width="10.3046875" style="19" bestFit="1" customWidth="1"/>
    <col min="65" max="65" width="11.23046875" style="19" bestFit="1" customWidth="1"/>
    <col min="66" max="68" width="10.3046875" style="19" bestFit="1" customWidth="1"/>
    <col min="69" max="69" width="11.23046875" style="19" bestFit="1" customWidth="1"/>
    <col min="70" max="71" width="10.3046875" style="19" bestFit="1" customWidth="1"/>
    <col min="72" max="72" width="11.23046875" style="19" bestFit="1" customWidth="1"/>
    <col min="73" max="76" width="10.3046875" style="19" bestFit="1" customWidth="1"/>
    <col min="77" max="77" width="9.15234375" style="19" bestFit="1" customWidth="1"/>
    <col min="78" max="79" width="10.3046875" style="19" bestFit="1" customWidth="1"/>
    <col min="80" max="80" width="9.15234375" style="19" bestFit="1" customWidth="1"/>
    <col min="81" max="82" width="10.3046875" style="19" bestFit="1" customWidth="1"/>
    <col min="83" max="84" width="11.23046875" style="19" bestFit="1" customWidth="1"/>
    <col min="85" max="85" width="10.3046875" style="19" bestFit="1" customWidth="1"/>
    <col min="86" max="86" width="9.15234375" style="19" bestFit="1" customWidth="1"/>
    <col min="87" max="91" width="11.23046875" style="19" bestFit="1" customWidth="1"/>
    <col min="92" max="92" width="9.15234375" style="19" bestFit="1" customWidth="1"/>
    <col min="93" max="95" width="10.3046875" style="19" bestFit="1" customWidth="1"/>
    <col min="96" max="97" width="11.23046875" style="19" bestFit="1" customWidth="1"/>
    <col min="98" max="99" width="10.3046875" style="19" bestFit="1" customWidth="1"/>
    <col min="100" max="101" width="11.23046875" style="19" bestFit="1" customWidth="1"/>
    <col min="102" max="102" width="10.3046875" style="19" bestFit="1" customWidth="1"/>
    <col min="103" max="106" width="11.23046875" style="19" bestFit="1" customWidth="1"/>
    <col min="107" max="107" width="10.3046875" style="19" bestFit="1" customWidth="1"/>
    <col min="108" max="108" width="11.23046875" style="19" bestFit="1" customWidth="1"/>
    <col min="109" max="111" width="11.15234375" style="19" customWidth="1"/>
    <col min="112" max="16384" width="9" style="19"/>
  </cols>
  <sheetData>
    <row r="1" spans="1:111" x14ac:dyDescent="0.55000000000000004">
      <c r="B1" s="229" t="s">
        <v>657</v>
      </c>
    </row>
    <row r="2" spans="1:111" ht="19.3" x14ac:dyDescent="0.65">
      <c r="B2" s="91" t="s">
        <v>563</v>
      </c>
      <c r="BI2" s="20"/>
    </row>
    <row r="3" spans="1:111" s="85" customFormat="1" x14ac:dyDescent="0.55000000000000004">
      <c r="B3" s="83"/>
      <c r="C3" s="84"/>
      <c r="D3" s="75" t="s">
        <v>342</v>
      </c>
      <c r="E3" s="75" t="s">
        <v>343</v>
      </c>
      <c r="F3" s="75" t="s">
        <v>344</v>
      </c>
      <c r="G3" s="75" t="s">
        <v>345</v>
      </c>
      <c r="H3" s="75" t="s">
        <v>346</v>
      </c>
      <c r="I3" s="75" t="s">
        <v>347</v>
      </c>
      <c r="J3" s="75" t="s">
        <v>348</v>
      </c>
      <c r="K3" s="75" t="s">
        <v>350</v>
      </c>
      <c r="L3" s="75" t="s">
        <v>351</v>
      </c>
      <c r="M3" s="75" t="s">
        <v>353</v>
      </c>
      <c r="N3" s="75" t="s">
        <v>354</v>
      </c>
      <c r="O3" s="75" t="s">
        <v>355</v>
      </c>
      <c r="P3" s="75" t="s">
        <v>356</v>
      </c>
      <c r="Q3" s="75" t="s">
        <v>358</v>
      </c>
      <c r="R3" s="75" t="s">
        <v>360</v>
      </c>
      <c r="S3" s="75" t="s">
        <v>361</v>
      </c>
      <c r="T3" s="75" t="s">
        <v>362</v>
      </c>
      <c r="U3" s="75" t="s">
        <v>363</v>
      </c>
      <c r="V3" s="75" t="s">
        <v>365</v>
      </c>
      <c r="W3" s="75" t="s">
        <v>366</v>
      </c>
      <c r="X3" s="75" t="s">
        <v>368</v>
      </c>
      <c r="Y3" s="75" t="s">
        <v>370</v>
      </c>
      <c r="Z3" s="75" t="s">
        <v>372</v>
      </c>
      <c r="AA3" s="75" t="s">
        <v>373</v>
      </c>
      <c r="AB3" s="75" t="s">
        <v>374</v>
      </c>
      <c r="AC3" s="75" t="s">
        <v>376</v>
      </c>
      <c r="AD3" s="75" t="s">
        <v>378</v>
      </c>
      <c r="AE3" s="75" t="s">
        <v>379</v>
      </c>
      <c r="AF3" s="75" t="s">
        <v>380</v>
      </c>
      <c r="AG3" s="75" t="s">
        <v>381</v>
      </c>
      <c r="AH3" s="75" t="s">
        <v>382</v>
      </c>
      <c r="AI3" s="75" t="s">
        <v>384</v>
      </c>
      <c r="AJ3" s="75" t="s">
        <v>385</v>
      </c>
      <c r="AK3" s="75" t="s">
        <v>386</v>
      </c>
      <c r="AL3" s="75" t="s">
        <v>387</v>
      </c>
      <c r="AM3" s="75" t="s">
        <v>388</v>
      </c>
      <c r="AN3" s="75" t="s">
        <v>389</v>
      </c>
      <c r="AO3" s="75" t="s">
        <v>390</v>
      </c>
      <c r="AP3" s="75" t="s">
        <v>392</v>
      </c>
      <c r="AQ3" s="75" t="s">
        <v>394</v>
      </c>
      <c r="AR3" s="75" t="s">
        <v>395</v>
      </c>
      <c r="AS3" s="75" t="s">
        <v>396</v>
      </c>
      <c r="AT3" s="75" t="s">
        <v>398</v>
      </c>
      <c r="AU3" s="75" t="s">
        <v>399</v>
      </c>
      <c r="AV3" s="75" t="s">
        <v>400</v>
      </c>
      <c r="AW3" s="75" t="s">
        <v>401</v>
      </c>
      <c r="AX3" s="75" t="s">
        <v>402</v>
      </c>
      <c r="AY3" s="75" t="s">
        <v>404</v>
      </c>
      <c r="AZ3" s="75" t="s">
        <v>406</v>
      </c>
      <c r="BA3" s="75" t="s">
        <v>408</v>
      </c>
      <c r="BB3" s="75" t="s">
        <v>410</v>
      </c>
      <c r="BC3" s="75" t="s">
        <v>412</v>
      </c>
      <c r="BD3" s="75" t="s">
        <v>414</v>
      </c>
      <c r="BE3" s="75" t="s">
        <v>416</v>
      </c>
      <c r="BF3" s="75" t="s">
        <v>418</v>
      </c>
      <c r="BG3" s="75" t="s">
        <v>420</v>
      </c>
      <c r="BH3" s="75" t="s">
        <v>422</v>
      </c>
      <c r="BI3" s="75" t="s">
        <v>423</v>
      </c>
      <c r="BJ3" s="75" t="s">
        <v>424</v>
      </c>
      <c r="BK3" s="75" t="s">
        <v>425</v>
      </c>
      <c r="BL3" s="75" t="s">
        <v>426</v>
      </c>
      <c r="BM3" s="75" t="s">
        <v>428</v>
      </c>
      <c r="BN3" s="75" t="s">
        <v>429</v>
      </c>
      <c r="BO3" s="75" t="s">
        <v>430</v>
      </c>
      <c r="BP3" s="75" t="s">
        <v>432</v>
      </c>
      <c r="BQ3" s="75" t="s">
        <v>434</v>
      </c>
      <c r="BR3" s="75" t="s">
        <v>435</v>
      </c>
      <c r="BS3" s="75" t="s">
        <v>436</v>
      </c>
      <c r="BT3" s="75" t="s">
        <v>437</v>
      </c>
      <c r="BU3" s="75" t="s">
        <v>438</v>
      </c>
      <c r="BV3" s="75" t="s">
        <v>439</v>
      </c>
      <c r="BW3" s="75" t="s">
        <v>440</v>
      </c>
      <c r="BX3" s="75" t="s">
        <v>441</v>
      </c>
      <c r="BY3" s="75" t="s">
        <v>442</v>
      </c>
      <c r="BZ3" s="75" t="s">
        <v>444</v>
      </c>
      <c r="CA3" s="75" t="s">
        <v>445</v>
      </c>
      <c r="CB3" s="75" t="s">
        <v>447</v>
      </c>
      <c r="CC3" s="75" t="s">
        <v>448</v>
      </c>
      <c r="CD3" s="75" t="s">
        <v>449</v>
      </c>
      <c r="CE3" s="75" t="s">
        <v>450</v>
      </c>
      <c r="CF3" s="75" t="s">
        <v>452</v>
      </c>
      <c r="CG3" s="75" t="s">
        <v>453</v>
      </c>
      <c r="CH3" s="75" t="s">
        <v>455</v>
      </c>
      <c r="CI3" s="75" t="s">
        <v>457</v>
      </c>
      <c r="CJ3" s="75" t="s">
        <v>459</v>
      </c>
      <c r="CK3" s="75" t="s">
        <v>460</v>
      </c>
      <c r="CL3" s="75" t="s">
        <v>462</v>
      </c>
      <c r="CM3" s="75" t="s">
        <v>464</v>
      </c>
      <c r="CN3" s="75" t="s">
        <v>466</v>
      </c>
      <c r="CO3" s="75" t="s">
        <v>467</v>
      </c>
      <c r="CP3" s="75" t="s">
        <v>468</v>
      </c>
      <c r="CQ3" s="75" t="s">
        <v>469</v>
      </c>
      <c r="CR3" s="75" t="s">
        <v>471</v>
      </c>
      <c r="CS3" s="75" t="s">
        <v>473</v>
      </c>
      <c r="CT3" s="75" t="s">
        <v>475</v>
      </c>
      <c r="CU3" s="75" t="s">
        <v>477</v>
      </c>
      <c r="CV3" s="75" t="s">
        <v>479</v>
      </c>
      <c r="CW3" s="75" t="s">
        <v>480</v>
      </c>
      <c r="CX3" s="75" t="s">
        <v>481</v>
      </c>
      <c r="CY3" s="75" t="s">
        <v>482</v>
      </c>
      <c r="CZ3" s="75" t="s">
        <v>484</v>
      </c>
      <c r="DA3" s="75" t="s">
        <v>486</v>
      </c>
      <c r="DB3" s="75" t="s">
        <v>488</v>
      </c>
      <c r="DC3" s="75" t="s">
        <v>490</v>
      </c>
      <c r="DD3" s="75" t="s">
        <v>492</v>
      </c>
      <c r="DE3" s="75" t="s">
        <v>493</v>
      </c>
      <c r="DF3" s="75" t="s">
        <v>494</v>
      </c>
      <c r="DG3" s="75"/>
    </row>
    <row r="4" spans="1:111" s="89" customFormat="1" ht="42" customHeight="1" x14ac:dyDescent="0.25">
      <c r="A4" s="220"/>
      <c r="B4" s="87"/>
      <c r="C4" s="88"/>
      <c r="D4" s="86" t="s">
        <v>265</v>
      </c>
      <c r="E4" s="86" t="s">
        <v>266</v>
      </c>
      <c r="F4" s="86" t="s">
        <v>267</v>
      </c>
      <c r="G4" s="86" t="s">
        <v>7</v>
      </c>
      <c r="H4" s="86" t="s">
        <v>8</v>
      </c>
      <c r="I4" s="86" t="s">
        <v>268</v>
      </c>
      <c r="J4" s="86" t="s">
        <v>349</v>
      </c>
      <c r="K4" s="86" t="s">
        <v>269</v>
      </c>
      <c r="L4" s="86" t="s">
        <v>352</v>
      </c>
      <c r="M4" s="86" t="s">
        <v>270</v>
      </c>
      <c r="N4" s="86" t="s">
        <v>271</v>
      </c>
      <c r="O4" s="86" t="s">
        <v>272</v>
      </c>
      <c r="P4" s="86" t="s">
        <v>357</v>
      </c>
      <c r="Q4" s="86" t="s">
        <v>359</v>
      </c>
      <c r="R4" s="86" t="s">
        <v>273</v>
      </c>
      <c r="S4" s="86" t="s">
        <v>274</v>
      </c>
      <c r="T4" s="86" t="s">
        <v>275</v>
      </c>
      <c r="U4" s="86" t="s">
        <v>364</v>
      </c>
      <c r="V4" s="86" t="s">
        <v>276</v>
      </c>
      <c r="W4" s="86" t="s">
        <v>367</v>
      </c>
      <c r="X4" s="86" t="s">
        <v>369</v>
      </c>
      <c r="Y4" s="86" t="s">
        <v>371</v>
      </c>
      <c r="Z4" s="86" t="s">
        <v>277</v>
      </c>
      <c r="AA4" s="86" t="s">
        <v>278</v>
      </c>
      <c r="AB4" s="86" t="s">
        <v>375</v>
      </c>
      <c r="AC4" s="86" t="s">
        <v>377</v>
      </c>
      <c r="AD4" s="86" t="s">
        <v>279</v>
      </c>
      <c r="AE4" s="86" t="s">
        <v>280</v>
      </c>
      <c r="AF4" s="86" t="s">
        <v>281</v>
      </c>
      <c r="AG4" s="86" t="s">
        <v>282</v>
      </c>
      <c r="AH4" s="86" t="s">
        <v>383</v>
      </c>
      <c r="AI4" s="86" t="s">
        <v>283</v>
      </c>
      <c r="AJ4" s="86" t="s">
        <v>284</v>
      </c>
      <c r="AK4" s="86" t="s">
        <v>285</v>
      </c>
      <c r="AL4" s="86" t="s">
        <v>286</v>
      </c>
      <c r="AM4" s="86" t="s">
        <v>287</v>
      </c>
      <c r="AN4" s="86" t="s">
        <v>288</v>
      </c>
      <c r="AO4" s="86" t="s">
        <v>391</v>
      </c>
      <c r="AP4" s="86" t="s">
        <v>393</v>
      </c>
      <c r="AQ4" s="86" t="s">
        <v>289</v>
      </c>
      <c r="AR4" s="86" t="s">
        <v>290</v>
      </c>
      <c r="AS4" s="86" t="s">
        <v>397</v>
      </c>
      <c r="AT4" s="86" t="s">
        <v>291</v>
      </c>
      <c r="AU4" s="86" t="s">
        <v>256</v>
      </c>
      <c r="AV4" s="86" t="s">
        <v>257</v>
      </c>
      <c r="AW4" s="86" t="s">
        <v>258</v>
      </c>
      <c r="AX4" s="86" t="s">
        <v>403</v>
      </c>
      <c r="AY4" s="86" t="s">
        <v>405</v>
      </c>
      <c r="AZ4" s="86" t="s">
        <v>407</v>
      </c>
      <c r="BA4" s="86" t="s">
        <v>409</v>
      </c>
      <c r="BB4" s="86" t="s">
        <v>411</v>
      </c>
      <c r="BC4" s="86" t="s">
        <v>413</v>
      </c>
      <c r="BD4" s="86" t="s">
        <v>415</v>
      </c>
      <c r="BE4" s="86" t="s">
        <v>417</v>
      </c>
      <c r="BF4" s="86" t="s">
        <v>419</v>
      </c>
      <c r="BG4" s="86" t="s">
        <v>421</v>
      </c>
      <c r="BH4" s="86" t="s">
        <v>292</v>
      </c>
      <c r="BI4" s="86" t="s">
        <v>293</v>
      </c>
      <c r="BJ4" s="86" t="s">
        <v>294</v>
      </c>
      <c r="BK4" s="86" t="s">
        <v>1</v>
      </c>
      <c r="BL4" s="86" t="s">
        <v>427</v>
      </c>
      <c r="BM4" s="86" t="s">
        <v>295</v>
      </c>
      <c r="BN4" s="86" t="s">
        <v>296</v>
      </c>
      <c r="BO4" s="86" t="s">
        <v>431</v>
      </c>
      <c r="BP4" s="86" t="s">
        <v>433</v>
      </c>
      <c r="BQ4" s="86" t="s">
        <v>297</v>
      </c>
      <c r="BR4" s="86" t="s">
        <v>298</v>
      </c>
      <c r="BS4" s="86" t="s">
        <v>299</v>
      </c>
      <c r="BT4" s="86" t="s">
        <v>300</v>
      </c>
      <c r="BU4" s="86" t="s">
        <v>3</v>
      </c>
      <c r="BV4" s="86" t="s">
        <v>4</v>
      </c>
      <c r="BW4" s="86" t="s">
        <v>301</v>
      </c>
      <c r="BX4" s="86" t="s">
        <v>302</v>
      </c>
      <c r="BY4" s="86" t="s">
        <v>443</v>
      </c>
      <c r="BZ4" s="86" t="s">
        <v>303</v>
      </c>
      <c r="CA4" s="86" t="s">
        <v>446</v>
      </c>
      <c r="CB4" s="86" t="s">
        <v>304</v>
      </c>
      <c r="CC4" s="86" t="s">
        <v>305</v>
      </c>
      <c r="CD4" s="86" t="s">
        <v>306</v>
      </c>
      <c r="CE4" s="86" t="s">
        <v>451</v>
      </c>
      <c r="CF4" s="86" t="s">
        <v>307</v>
      </c>
      <c r="CG4" s="86" t="s">
        <v>454</v>
      </c>
      <c r="CH4" s="86" t="s">
        <v>456</v>
      </c>
      <c r="CI4" s="86" t="s">
        <v>458</v>
      </c>
      <c r="CJ4" s="86" t="s">
        <v>308</v>
      </c>
      <c r="CK4" s="86" t="s">
        <v>461</v>
      </c>
      <c r="CL4" s="86" t="s">
        <v>463</v>
      </c>
      <c r="CM4" s="86" t="s">
        <v>465</v>
      </c>
      <c r="CN4" s="86" t="s">
        <v>5</v>
      </c>
      <c r="CO4" s="86" t="s">
        <v>309</v>
      </c>
      <c r="CP4" s="86" t="s">
        <v>310</v>
      </c>
      <c r="CQ4" s="86" t="s">
        <v>470</v>
      </c>
      <c r="CR4" s="86" t="s">
        <v>472</v>
      </c>
      <c r="CS4" s="86" t="s">
        <v>474</v>
      </c>
      <c r="CT4" s="86" t="s">
        <v>476</v>
      </c>
      <c r="CU4" s="86" t="s">
        <v>478</v>
      </c>
      <c r="CV4" s="86" t="s">
        <v>311</v>
      </c>
      <c r="CW4" s="86" t="s">
        <v>312</v>
      </c>
      <c r="CX4" s="86" t="s">
        <v>313</v>
      </c>
      <c r="CY4" s="86" t="s">
        <v>483</v>
      </c>
      <c r="CZ4" s="86" t="s">
        <v>485</v>
      </c>
      <c r="DA4" s="86" t="s">
        <v>487</v>
      </c>
      <c r="DB4" s="86" t="s">
        <v>489</v>
      </c>
      <c r="DC4" s="86" t="s">
        <v>491</v>
      </c>
      <c r="DD4" s="86" t="s">
        <v>314</v>
      </c>
      <c r="DE4" s="86" t="s">
        <v>318</v>
      </c>
      <c r="DF4" s="86" t="s">
        <v>319</v>
      </c>
      <c r="DG4" s="86" t="s">
        <v>562</v>
      </c>
    </row>
    <row r="5" spans="1:111" x14ac:dyDescent="0.55000000000000004">
      <c r="A5" s="85">
        <v>1</v>
      </c>
      <c r="B5" s="77" t="s">
        <v>342</v>
      </c>
      <c r="C5" s="76" t="s">
        <v>265</v>
      </c>
      <c r="D5" s="78">
        <v>3.547082E-2</v>
      </c>
      <c r="E5" s="78">
        <v>8.1621050000000001E-2</v>
      </c>
      <c r="F5" s="78">
        <v>6.9994300000000001E-3</v>
      </c>
      <c r="G5" s="78">
        <v>2.2620600000000002E-3</v>
      </c>
      <c r="H5" s="78">
        <v>0</v>
      </c>
      <c r="I5" s="78">
        <v>0</v>
      </c>
      <c r="J5" s="78">
        <v>0</v>
      </c>
      <c r="K5" s="78">
        <v>0.10758350999999999</v>
      </c>
      <c r="L5" s="78">
        <v>4.5248910000000003E-2</v>
      </c>
      <c r="M5" s="78">
        <v>0.27792206000000003</v>
      </c>
      <c r="N5" s="78">
        <v>3.890151E-2</v>
      </c>
      <c r="O5" s="78">
        <v>1.6135090000000001E-2</v>
      </c>
      <c r="P5" s="78">
        <v>1.6789400000000001E-3</v>
      </c>
      <c r="Q5" s="78">
        <v>4.6529999999999997E-5</v>
      </c>
      <c r="R5" s="78">
        <v>0</v>
      </c>
      <c r="S5" s="78">
        <v>7.4565999999999999E-4</v>
      </c>
      <c r="T5" s="78">
        <v>1.418E-5</v>
      </c>
      <c r="U5" s="78">
        <v>0</v>
      </c>
      <c r="V5" s="78">
        <v>0</v>
      </c>
      <c r="W5" s="78">
        <v>0</v>
      </c>
      <c r="X5" s="78">
        <v>0</v>
      </c>
      <c r="Y5" s="78">
        <v>9.8859999999999999E-5</v>
      </c>
      <c r="Z5" s="78">
        <v>0</v>
      </c>
      <c r="AA5" s="78">
        <v>1.64466E-3</v>
      </c>
      <c r="AB5" s="78">
        <v>4.1667199999999996E-3</v>
      </c>
      <c r="AC5" s="78">
        <v>5.1953000000000004E-4</v>
      </c>
      <c r="AD5" s="78">
        <v>0</v>
      </c>
      <c r="AE5" s="78">
        <v>0</v>
      </c>
      <c r="AF5" s="78">
        <v>0</v>
      </c>
      <c r="AG5" s="78">
        <v>4.9198079999999998E-2</v>
      </c>
      <c r="AH5" s="78">
        <v>0</v>
      </c>
      <c r="AI5" s="78">
        <v>0</v>
      </c>
      <c r="AJ5" s="78">
        <v>0</v>
      </c>
      <c r="AK5" s="78">
        <v>0</v>
      </c>
      <c r="AL5" s="78">
        <v>5.2857999999999996E-4</v>
      </c>
      <c r="AM5" s="78">
        <v>0</v>
      </c>
      <c r="AN5" s="78">
        <v>0</v>
      </c>
      <c r="AO5" s="78">
        <v>0</v>
      </c>
      <c r="AP5" s="78">
        <v>0</v>
      </c>
      <c r="AQ5" s="78">
        <v>0</v>
      </c>
      <c r="AR5" s="78">
        <v>2.179E-5</v>
      </c>
      <c r="AS5" s="78">
        <v>0</v>
      </c>
      <c r="AT5" s="78">
        <v>0</v>
      </c>
      <c r="AU5" s="78">
        <v>0</v>
      </c>
      <c r="AV5" s="78">
        <v>0</v>
      </c>
      <c r="AW5" s="78">
        <v>0</v>
      </c>
      <c r="AX5" s="78">
        <v>0</v>
      </c>
      <c r="AY5" s="78">
        <v>0</v>
      </c>
      <c r="AZ5" s="78">
        <v>0</v>
      </c>
      <c r="BA5" s="78">
        <v>0</v>
      </c>
      <c r="BB5" s="78">
        <v>0</v>
      </c>
      <c r="BC5" s="78">
        <v>0</v>
      </c>
      <c r="BD5" s="78">
        <v>0</v>
      </c>
      <c r="BE5" s="78">
        <v>0</v>
      </c>
      <c r="BF5" s="78">
        <v>0</v>
      </c>
      <c r="BG5" s="78">
        <v>0</v>
      </c>
      <c r="BH5" s="78">
        <v>0</v>
      </c>
      <c r="BI5" s="78">
        <v>0</v>
      </c>
      <c r="BJ5" s="90">
        <v>0</v>
      </c>
      <c r="BK5" s="90">
        <v>3.5035700000000001E-3</v>
      </c>
      <c r="BL5" s="90">
        <v>0</v>
      </c>
      <c r="BM5" s="90">
        <v>7.0507999999999996E-4</v>
      </c>
      <c r="BN5" s="90">
        <v>7.96E-6</v>
      </c>
      <c r="BO5" s="90">
        <v>2.3103500000000001E-3</v>
      </c>
      <c r="BP5" s="90">
        <v>1.4813599999999999E-3</v>
      </c>
      <c r="BQ5" s="90">
        <v>0</v>
      </c>
      <c r="BR5" s="90">
        <v>0</v>
      </c>
      <c r="BS5" s="90">
        <v>0</v>
      </c>
      <c r="BT5" s="90">
        <v>0</v>
      </c>
      <c r="BU5" s="90">
        <v>1.188E-4</v>
      </c>
      <c r="BV5" s="90">
        <v>0</v>
      </c>
      <c r="BW5" s="90">
        <v>7.1999999999999999E-7</v>
      </c>
      <c r="BX5" s="90">
        <v>2.1E-7</v>
      </c>
      <c r="BY5" s="90">
        <v>3.2499999999999998E-6</v>
      </c>
      <c r="BZ5" s="90">
        <v>0</v>
      </c>
      <c r="CA5" s="90">
        <v>0</v>
      </c>
      <c r="CB5" s="90">
        <v>0</v>
      </c>
      <c r="CC5" s="90">
        <v>0</v>
      </c>
      <c r="CD5" s="90">
        <v>0</v>
      </c>
      <c r="CE5" s="90">
        <v>0</v>
      </c>
      <c r="CF5" s="90">
        <v>0</v>
      </c>
      <c r="CG5" s="90">
        <v>2.286E-4</v>
      </c>
      <c r="CH5" s="90">
        <v>0</v>
      </c>
      <c r="CI5" s="90">
        <v>0</v>
      </c>
      <c r="CJ5" s="90">
        <v>0</v>
      </c>
      <c r="CK5" s="90">
        <v>0</v>
      </c>
      <c r="CL5" s="90">
        <v>0</v>
      </c>
      <c r="CM5" s="90">
        <v>0</v>
      </c>
      <c r="CN5" s="90">
        <v>3.065E-5</v>
      </c>
      <c r="CO5" s="90">
        <v>1.83516E-3</v>
      </c>
      <c r="CP5" s="90">
        <v>0</v>
      </c>
      <c r="CQ5" s="90">
        <v>1.10005E-3</v>
      </c>
      <c r="CR5" s="90">
        <v>0</v>
      </c>
      <c r="CS5" s="90">
        <v>3.2304999999999999E-3</v>
      </c>
      <c r="CT5" s="90">
        <v>5.1283800000000001E-3</v>
      </c>
      <c r="CU5" s="90">
        <v>2.0786200000000002E-3</v>
      </c>
      <c r="CV5" s="90">
        <v>7.9339999999999996E-5</v>
      </c>
      <c r="CW5" s="90">
        <v>0</v>
      </c>
      <c r="CX5" s="90">
        <v>0</v>
      </c>
      <c r="CY5" s="90">
        <v>1.44E-6</v>
      </c>
      <c r="CZ5" s="90">
        <v>1.105693E-2</v>
      </c>
      <c r="DA5" s="90">
        <v>2.3272339999999999E-2</v>
      </c>
      <c r="DB5" s="90">
        <v>7.2940000000000003E-5</v>
      </c>
      <c r="DC5" s="90">
        <v>3.0188300000000001E-3</v>
      </c>
      <c r="DD5" s="90">
        <v>5.7862699999999996E-3</v>
      </c>
      <c r="DE5" s="90">
        <v>0</v>
      </c>
      <c r="DF5" s="90">
        <v>0</v>
      </c>
      <c r="DG5" s="90">
        <v>5.4796000000000003E-3</v>
      </c>
    </row>
    <row r="6" spans="1:111" x14ac:dyDescent="0.55000000000000004">
      <c r="A6" s="85">
        <v>2</v>
      </c>
      <c r="B6" s="77" t="s">
        <v>343</v>
      </c>
      <c r="C6" s="76" t="s">
        <v>266</v>
      </c>
      <c r="D6" s="78">
        <v>7.3816400000000001E-3</v>
      </c>
      <c r="E6" s="78">
        <v>9.4862879999999997E-2</v>
      </c>
      <c r="F6" s="78">
        <v>1.8472550000000001E-2</v>
      </c>
      <c r="G6" s="78">
        <v>1.5E-5</v>
      </c>
      <c r="H6" s="78">
        <v>0</v>
      </c>
      <c r="I6" s="78">
        <v>0</v>
      </c>
      <c r="J6" s="78">
        <v>0</v>
      </c>
      <c r="K6" s="78">
        <v>9.3995739999999994E-2</v>
      </c>
      <c r="L6" s="78">
        <v>0</v>
      </c>
      <c r="M6" s="78">
        <v>1.2097500000000001E-3</v>
      </c>
      <c r="N6" s="78">
        <v>0</v>
      </c>
      <c r="O6" s="78">
        <v>1.40262E-3</v>
      </c>
      <c r="P6" s="78">
        <v>4.3111000000000001E-4</v>
      </c>
      <c r="Q6" s="78">
        <v>0</v>
      </c>
      <c r="R6" s="78">
        <v>0</v>
      </c>
      <c r="S6" s="78">
        <v>0</v>
      </c>
      <c r="T6" s="78">
        <v>0</v>
      </c>
      <c r="U6" s="78">
        <v>0</v>
      </c>
      <c r="V6" s="78">
        <v>6.2982000000000001E-4</v>
      </c>
      <c r="W6" s="78">
        <v>0</v>
      </c>
      <c r="X6" s="78">
        <v>0</v>
      </c>
      <c r="Y6" s="78">
        <v>0</v>
      </c>
      <c r="Z6" s="78">
        <v>0</v>
      </c>
      <c r="AA6" s="78">
        <v>0</v>
      </c>
      <c r="AB6" s="78">
        <v>1.7289999999999999E-5</v>
      </c>
      <c r="AC6" s="78">
        <v>0</v>
      </c>
      <c r="AD6" s="78">
        <v>0</v>
      </c>
      <c r="AE6" s="78">
        <v>0</v>
      </c>
      <c r="AF6" s="78">
        <v>0</v>
      </c>
      <c r="AG6" s="78">
        <v>0</v>
      </c>
      <c r="AH6" s="78">
        <v>1.8093270000000002E-2</v>
      </c>
      <c r="AI6" s="78">
        <v>0</v>
      </c>
      <c r="AJ6" s="78">
        <v>0</v>
      </c>
      <c r="AK6" s="78">
        <v>4.4800000000000003E-6</v>
      </c>
      <c r="AL6" s="78">
        <v>0</v>
      </c>
      <c r="AM6" s="78">
        <v>0</v>
      </c>
      <c r="AN6" s="78">
        <v>0</v>
      </c>
      <c r="AO6" s="78">
        <v>0</v>
      </c>
      <c r="AP6" s="78">
        <v>0</v>
      </c>
      <c r="AQ6" s="78">
        <v>0</v>
      </c>
      <c r="AR6" s="78">
        <v>0</v>
      </c>
      <c r="AS6" s="78">
        <v>0</v>
      </c>
      <c r="AT6" s="78">
        <v>0</v>
      </c>
      <c r="AU6" s="78">
        <v>0</v>
      </c>
      <c r="AV6" s="78">
        <v>0</v>
      </c>
      <c r="AW6" s="78">
        <v>0</v>
      </c>
      <c r="AX6" s="78">
        <v>0</v>
      </c>
      <c r="AY6" s="78">
        <v>0</v>
      </c>
      <c r="AZ6" s="78">
        <v>0</v>
      </c>
      <c r="BA6" s="78">
        <v>0</v>
      </c>
      <c r="BB6" s="78">
        <v>0</v>
      </c>
      <c r="BC6" s="78">
        <v>0</v>
      </c>
      <c r="BD6" s="78">
        <v>0</v>
      </c>
      <c r="BE6" s="78">
        <v>0</v>
      </c>
      <c r="BF6" s="78">
        <v>0</v>
      </c>
      <c r="BG6" s="78">
        <v>0</v>
      </c>
      <c r="BH6" s="78">
        <v>0</v>
      </c>
      <c r="BI6" s="78">
        <v>0</v>
      </c>
      <c r="BJ6" s="90">
        <v>0</v>
      </c>
      <c r="BK6" s="90">
        <v>1.6085000000000001E-4</v>
      </c>
      <c r="BL6" s="90">
        <v>0</v>
      </c>
      <c r="BM6" s="90">
        <v>0</v>
      </c>
      <c r="BN6" s="90">
        <v>0</v>
      </c>
      <c r="BO6" s="90">
        <v>0</v>
      </c>
      <c r="BP6" s="90">
        <v>0</v>
      </c>
      <c r="BQ6" s="90">
        <v>0</v>
      </c>
      <c r="BR6" s="90">
        <v>0</v>
      </c>
      <c r="BS6" s="90">
        <v>0</v>
      </c>
      <c r="BT6" s="90">
        <v>0</v>
      </c>
      <c r="BU6" s="90">
        <v>0</v>
      </c>
      <c r="BV6" s="90">
        <v>0</v>
      </c>
      <c r="BW6" s="90">
        <v>0</v>
      </c>
      <c r="BX6" s="90">
        <v>0</v>
      </c>
      <c r="BY6" s="90">
        <v>0</v>
      </c>
      <c r="BZ6" s="90">
        <v>0</v>
      </c>
      <c r="CA6" s="90">
        <v>0</v>
      </c>
      <c r="CB6" s="90">
        <v>0</v>
      </c>
      <c r="CC6" s="90">
        <v>0</v>
      </c>
      <c r="CD6" s="90">
        <v>0</v>
      </c>
      <c r="CE6" s="90">
        <v>0</v>
      </c>
      <c r="CF6" s="90">
        <v>0</v>
      </c>
      <c r="CG6" s="90">
        <v>2.864E-5</v>
      </c>
      <c r="CH6" s="90">
        <v>0</v>
      </c>
      <c r="CI6" s="90">
        <v>0</v>
      </c>
      <c r="CJ6" s="90">
        <v>0</v>
      </c>
      <c r="CK6" s="90">
        <v>0</v>
      </c>
      <c r="CL6" s="90">
        <v>0</v>
      </c>
      <c r="CM6" s="90">
        <v>0</v>
      </c>
      <c r="CN6" s="90">
        <v>2.6699999999999998E-6</v>
      </c>
      <c r="CO6" s="90">
        <v>2.2278E-4</v>
      </c>
      <c r="CP6" s="90">
        <v>1.5387199999999999E-3</v>
      </c>
      <c r="CQ6" s="90">
        <v>1.4716999999999999E-4</v>
      </c>
      <c r="CR6" s="90">
        <v>0</v>
      </c>
      <c r="CS6" s="90">
        <v>4.9005000000000001E-4</v>
      </c>
      <c r="CT6" s="90">
        <v>9.2261999999999997E-4</v>
      </c>
      <c r="CU6" s="90">
        <v>0</v>
      </c>
      <c r="CV6" s="90">
        <v>0</v>
      </c>
      <c r="CW6" s="90">
        <v>0</v>
      </c>
      <c r="CX6" s="90">
        <v>0</v>
      </c>
      <c r="CY6" s="90">
        <v>0</v>
      </c>
      <c r="CZ6" s="90">
        <v>1.82194E-3</v>
      </c>
      <c r="DA6" s="90">
        <v>5.9742500000000004E-3</v>
      </c>
      <c r="DB6" s="90">
        <v>0</v>
      </c>
      <c r="DC6" s="90">
        <v>2.7999999999999999E-6</v>
      </c>
      <c r="DD6" s="90">
        <v>2.1657999999999999E-4</v>
      </c>
      <c r="DE6" s="90">
        <v>0</v>
      </c>
      <c r="DF6" s="90">
        <v>0</v>
      </c>
      <c r="DG6" s="90">
        <v>3.18696E-3</v>
      </c>
    </row>
    <row r="7" spans="1:111" x14ac:dyDescent="0.55000000000000004">
      <c r="A7" s="85">
        <v>3</v>
      </c>
      <c r="B7" s="77" t="s">
        <v>344</v>
      </c>
      <c r="C7" s="76" t="s">
        <v>267</v>
      </c>
      <c r="D7" s="78">
        <v>5.4925410000000001E-2</v>
      </c>
      <c r="E7" s="78">
        <v>4.3772499999999999E-2</v>
      </c>
      <c r="F7" s="78">
        <v>0</v>
      </c>
      <c r="G7" s="78">
        <v>2.6239999999999999E-5</v>
      </c>
      <c r="H7" s="78">
        <v>0</v>
      </c>
      <c r="I7" s="78">
        <v>0</v>
      </c>
      <c r="J7" s="78">
        <v>0</v>
      </c>
      <c r="K7" s="78">
        <v>0</v>
      </c>
      <c r="L7" s="78">
        <v>0</v>
      </c>
      <c r="M7" s="78">
        <v>0</v>
      </c>
      <c r="N7" s="78">
        <v>0</v>
      </c>
      <c r="O7" s="78">
        <v>0</v>
      </c>
      <c r="P7" s="78">
        <v>0</v>
      </c>
      <c r="Q7" s="78">
        <v>0</v>
      </c>
      <c r="R7" s="78">
        <v>0</v>
      </c>
      <c r="S7" s="78">
        <v>0</v>
      </c>
      <c r="T7" s="78">
        <v>0</v>
      </c>
      <c r="U7" s="78">
        <v>0</v>
      </c>
      <c r="V7" s="78">
        <v>0</v>
      </c>
      <c r="W7" s="78">
        <v>0</v>
      </c>
      <c r="X7" s="78">
        <v>0</v>
      </c>
      <c r="Y7" s="78">
        <v>0</v>
      </c>
      <c r="Z7" s="78">
        <v>0</v>
      </c>
      <c r="AA7" s="78">
        <v>0</v>
      </c>
      <c r="AB7" s="78">
        <v>0</v>
      </c>
      <c r="AC7" s="78">
        <v>0</v>
      </c>
      <c r="AD7" s="78">
        <v>0</v>
      </c>
      <c r="AE7" s="78">
        <v>0</v>
      </c>
      <c r="AF7" s="78">
        <v>0</v>
      </c>
      <c r="AG7" s="78">
        <v>0</v>
      </c>
      <c r="AH7" s="78">
        <v>0</v>
      </c>
      <c r="AI7" s="78">
        <v>0</v>
      </c>
      <c r="AJ7" s="78">
        <v>0</v>
      </c>
      <c r="AK7" s="78">
        <v>0</v>
      </c>
      <c r="AL7" s="78">
        <v>0</v>
      </c>
      <c r="AM7" s="78">
        <v>0</v>
      </c>
      <c r="AN7" s="78">
        <v>0</v>
      </c>
      <c r="AO7" s="78">
        <v>0</v>
      </c>
      <c r="AP7" s="78">
        <v>0</v>
      </c>
      <c r="AQ7" s="78">
        <v>0</v>
      </c>
      <c r="AR7" s="78">
        <v>0</v>
      </c>
      <c r="AS7" s="78">
        <v>0</v>
      </c>
      <c r="AT7" s="78">
        <v>0</v>
      </c>
      <c r="AU7" s="78">
        <v>0</v>
      </c>
      <c r="AV7" s="78">
        <v>0</v>
      </c>
      <c r="AW7" s="78">
        <v>0</v>
      </c>
      <c r="AX7" s="78">
        <v>0</v>
      </c>
      <c r="AY7" s="78">
        <v>0</v>
      </c>
      <c r="AZ7" s="78">
        <v>0</v>
      </c>
      <c r="BA7" s="78">
        <v>0</v>
      </c>
      <c r="BB7" s="78">
        <v>0</v>
      </c>
      <c r="BC7" s="78">
        <v>0</v>
      </c>
      <c r="BD7" s="78">
        <v>0</v>
      </c>
      <c r="BE7" s="78">
        <v>0</v>
      </c>
      <c r="BF7" s="78">
        <v>0</v>
      </c>
      <c r="BG7" s="78">
        <v>0</v>
      </c>
      <c r="BH7" s="78">
        <v>0</v>
      </c>
      <c r="BI7" s="78">
        <v>0</v>
      </c>
      <c r="BJ7" s="90">
        <v>0</v>
      </c>
      <c r="BK7" s="90">
        <v>0</v>
      </c>
      <c r="BL7" s="90">
        <v>0</v>
      </c>
      <c r="BM7" s="90">
        <v>0</v>
      </c>
      <c r="BN7" s="90">
        <v>0</v>
      </c>
      <c r="BO7" s="90">
        <v>0</v>
      </c>
      <c r="BP7" s="90">
        <v>0</v>
      </c>
      <c r="BQ7" s="90">
        <v>0</v>
      </c>
      <c r="BR7" s="90">
        <v>0</v>
      </c>
      <c r="BS7" s="90">
        <v>0</v>
      </c>
      <c r="BT7" s="90">
        <v>0</v>
      </c>
      <c r="BU7" s="90">
        <v>0</v>
      </c>
      <c r="BV7" s="90">
        <v>0</v>
      </c>
      <c r="BW7" s="90">
        <v>0</v>
      </c>
      <c r="BX7" s="90">
        <v>0</v>
      </c>
      <c r="BY7" s="90">
        <v>0</v>
      </c>
      <c r="BZ7" s="90">
        <v>0</v>
      </c>
      <c r="CA7" s="90">
        <v>0</v>
      </c>
      <c r="CB7" s="90">
        <v>0</v>
      </c>
      <c r="CC7" s="90">
        <v>0</v>
      </c>
      <c r="CD7" s="90">
        <v>0</v>
      </c>
      <c r="CE7" s="90">
        <v>0</v>
      </c>
      <c r="CF7" s="90">
        <v>0</v>
      </c>
      <c r="CG7" s="90">
        <v>0</v>
      </c>
      <c r="CH7" s="90">
        <v>0</v>
      </c>
      <c r="CI7" s="90">
        <v>0</v>
      </c>
      <c r="CJ7" s="90">
        <v>0</v>
      </c>
      <c r="CK7" s="90">
        <v>0</v>
      </c>
      <c r="CL7" s="90">
        <v>0</v>
      </c>
      <c r="CM7" s="90">
        <v>0</v>
      </c>
      <c r="CN7" s="90">
        <v>0</v>
      </c>
      <c r="CO7" s="90">
        <v>3.2980999999999999E-4</v>
      </c>
      <c r="CP7" s="90">
        <v>0</v>
      </c>
      <c r="CQ7" s="90">
        <v>0</v>
      </c>
      <c r="CR7" s="90">
        <v>0</v>
      </c>
      <c r="CS7" s="90">
        <v>0</v>
      </c>
      <c r="CT7" s="90">
        <v>0</v>
      </c>
      <c r="CU7" s="90">
        <v>0</v>
      </c>
      <c r="CV7" s="90">
        <v>0</v>
      </c>
      <c r="CW7" s="90">
        <v>0</v>
      </c>
      <c r="CX7" s="90">
        <v>0</v>
      </c>
      <c r="CY7" s="90">
        <v>0</v>
      </c>
      <c r="CZ7" s="90">
        <v>0</v>
      </c>
      <c r="DA7" s="90">
        <v>0</v>
      </c>
      <c r="DB7" s="90">
        <v>0</v>
      </c>
      <c r="DC7" s="90">
        <v>1.1785299999999999E-3</v>
      </c>
      <c r="DD7" s="90">
        <v>0</v>
      </c>
      <c r="DE7" s="90">
        <v>0</v>
      </c>
      <c r="DF7" s="90">
        <v>0</v>
      </c>
      <c r="DG7" s="90">
        <v>4.9667999999999999E-4</v>
      </c>
    </row>
    <row r="8" spans="1:111" x14ac:dyDescent="0.55000000000000004">
      <c r="A8" s="85">
        <v>4</v>
      </c>
      <c r="B8" s="77" t="s">
        <v>345</v>
      </c>
      <c r="C8" s="76" t="s">
        <v>7</v>
      </c>
      <c r="D8" s="78">
        <v>2.7030000000000001E-4</v>
      </c>
      <c r="E8" s="78">
        <v>0</v>
      </c>
      <c r="F8" s="78">
        <v>0</v>
      </c>
      <c r="G8" s="78">
        <v>0.12701555</v>
      </c>
      <c r="H8" s="78">
        <v>1.5710999999999999E-4</v>
      </c>
      <c r="I8" s="78">
        <v>2.2230000000000001E-4</v>
      </c>
      <c r="J8" s="78">
        <v>3.1869999999999998E-5</v>
      </c>
      <c r="K8" s="78">
        <v>4.9058000000000001E-4</v>
      </c>
      <c r="L8" s="78">
        <v>0</v>
      </c>
      <c r="M8" s="78">
        <v>1.7566000000000001E-4</v>
      </c>
      <c r="N8" s="78">
        <v>0</v>
      </c>
      <c r="O8" s="78">
        <v>2.198E-5</v>
      </c>
      <c r="P8" s="78">
        <v>0</v>
      </c>
      <c r="Q8" s="78">
        <v>0.14855425</v>
      </c>
      <c r="R8" s="78">
        <v>1.9530000000000001E-5</v>
      </c>
      <c r="S8" s="78">
        <v>3.6023000000000001E-4</v>
      </c>
      <c r="T8" s="78">
        <v>5.7999999999999995E-7</v>
      </c>
      <c r="U8" s="78">
        <v>0</v>
      </c>
      <c r="V8" s="78">
        <v>0</v>
      </c>
      <c r="W8" s="78">
        <v>3.1113000000000001E-4</v>
      </c>
      <c r="X8" s="78">
        <v>0</v>
      </c>
      <c r="Y8" s="78">
        <v>0</v>
      </c>
      <c r="Z8" s="78">
        <v>0</v>
      </c>
      <c r="AA8" s="78">
        <v>0</v>
      </c>
      <c r="AB8" s="78">
        <v>0</v>
      </c>
      <c r="AC8" s="78">
        <v>7.5308999999999999E-4</v>
      </c>
      <c r="AD8" s="78">
        <v>0</v>
      </c>
      <c r="AE8" s="78">
        <v>0</v>
      </c>
      <c r="AF8" s="78">
        <v>0</v>
      </c>
      <c r="AG8" s="78">
        <v>0</v>
      </c>
      <c r="AH8" s="78">
        <v>4.2378800000000003E-3</v>
      </c>
      <c r="AI8" s="78">
        <v>0</v>
      </c>
      <c r="AJ8" s="78">
        <v>0</v>
      </c>
      <c r="AK8" s="78">
        <v>1.4899999999999999E-6</v>
      </c>
      <c r="AL8" s="78">
        <v>0</v>
      </c>
      <c r="AM8" s="78">
        <v>0</v>
      </c>
      <c r="AN8" s="78">
        <v>0</v>
      </c>
      <c r="AO8" s="78">
        <v>1.1000000000000001E-6</v>
      </c>
      <c r="AP8" s="78">
        <v>0</v>
      </c>
      <c r="AQ8" s="78">
        <v>0</v>
      </c>
      <c r="AR8" s="78">
        <v>0</v>
      </c>
      <c r="AS8" s="78">
        <v>0</v>
      </c>
      <c r="AT8" s="78">
        <v>0</v>
      </c>
      <c r="AU8" s="78">
        <v>0</v>
      </c>
      <c r="AV8" s="78">
        <v>0</v>
      </c>
      <c r="AW8" s="78">
        <v>0</v>
      </c>
      <c r="AX8" s="78">
        <v>0</v>
      </c>
      <c r="AY8" s="78">
        <v>0</v>
      </c>
      <c r="AZ8" s="78">
        <v>0</v>
      </c>
      <c r="BA8" s="78">
        <v>0</v>
      </c>
      <c r="BB8" s="78">
        <v>0</v>
      </c>
      <c r="BC8" s="78">
        <v>0</v>
      </c>
      <c r="BD8" s="78">
        <v>0</v>
      </c>
      <c r="BE8" s="78">
        <v>0</v>
      </c>
      <c r="BF8" s="78">
        <v>0</v>
      </c>
      <c r="BG8" s="78">
        <v>0</v>
      </c>
      <c r="BH8" s="78">
        <v>0</v>
      </c>
      <c r="BI8" s="78">
        <v>5.2100000000000001E-6</v>
      </c>
      <c r="BJ8" s="90">
        <v>0</v>
      </c>
      <c r="BK8" s="90">
        <v>3.8277999999999999E-4</v>
      </c>
      <c r="BL8" s="90">
        <v>0</v>
      </c>
      <c r="BM8" s="90">
        <v>1.1780000000000001E-5</v>
      </c>
      <c r="BN8" s="90">
        <v>4.3900000000000003E-5</v>
      </c>
      <c r="BO8" s="90">
        <v>1.0802999999999999E-4</v>
      </c>
      <c r="BP8" s="90">
        <v>3.0380000000000001E-5</v>
      </c>
      <c r="BQ8" s="90">
        <v>0</v>
      </c>
      <c r="BR8" s="90">
        <v>0</v>
      </c>
      <c r="BS8" s="90">
        <v>0</v>
      </c>
      <c r="BT8" s="90">
        <v>0</v>
      </c>
      <c r="BU8" s="90">
        <v>0</v>
      </c>
      <c r="BV8" s="90">
        <v>0</v>
      </c>
      <c r="BW8" s="90">
        <v>0</v>
      </c>
      <c r="BX8" s="90">
        <v>0</v>
      </c>
      <c r="BY8" s="90">
        <v>0</v>
      </c>
      <c r="BZ8" s="90">
        <v>0</v>
      </c>
      <c r="CA8" s="90">
        <v>0</v>
      </c>
      <c r="CB8" s="90">
        <v>0</v>
      </c>
      <c r="CC8" s="90">
        <v>0</v>
      </c>
      <c r="CD8" s="90">
        <v>0</v>
      </c>
      <c r="CE8" s="90">
        <v>0</v>
      </c>
      <c r="CF8" s="90">
        <v>0</v>
      </c>
      <c r="CG8" s="90">
        <v>0</v>
      </c>
      <c r="CH8" s="90">
        <v>0</v>
      </c>
      <c r="CI8" s="90">
        <v>0</v>
      </c>
      <c r="CJ8" s="90">
        <v>0</v>
      </c>
      <c r="CK8" s="90">
        <v>0</v>
      </c>
      <c r="CL8" s="90">
        <v>0</v>
      </c>
      <c r="CM8" s="90">
        <v>0</v>
      </c>
      <c r="CN8" s="90">
        <v>3.9500000000000003E-6</v>
      </c>
      <c r="CO8" s="90">
        <v>7.9460000000000002E-5</v>
      </c>
      <c r="CP8" s="90">
        <v>0</v>
      </c>
      <c r="CQ8" s="90">
        <v>1.1420000000000001E-5</v>
      </c>
      <c r="CR8" s="90">
        <v>0</v>
      </c>
      <c r="CS8" s="90">
        <v>1.2715E-4</v>
      </c>
      <c r="CT8" s="90">
        <v>2.3457999999999999E-4</v>
      </c>
      <c r="CU8" s="90">
        <v>0</v>
      </c>
      <c r="CV8" s="90">
        <v>0</v>
      </c>
      <c r="CW8" s="90">
        <v>0</v>
      </c>
      <c r="CX8" s="90">
        <v>0</v>
      </c>
      <c r="CY8" s="90">
        <v>0</v>
      </c>
      <c r="CZ8" s="90">
        <v>1.03568E-3</v>
      </c>
      <c r="DA8" s="90">
        <v>1.8730999999999999E-3</v>
      </c>
      <c r="DB8" s="90">
        <v>0</v>
      </c>
      <c r="DC8" s="90">
        <v>0</v>
      </c>
      <c r="DD8" s="90">
        <v>1.2554999999999999E-4</v>
      </c>
      <c r="DE8" s="90">
        <v>0</v>
      </c>
      <c r="DF8" s="90">
        <v>0</v>
      </c>
      <c r="DG8" s="90">
        <v>5.4201E-4</v>
      </c>
    </row>
    <row r="9" spans="1:111" x14ac:dyDescent="0.55000000000000004">
      <c r="A9" s="85">
        <v>5</v>
      </c>
      <c r="B9" s="77" t="s">
        <v>346</v>
      </c>
      <c r="C9" s="76" t="s">
        <v>8</v>
      </c>
      <c r="D9" s="78">
        <v>0</v>
      </c>
      <c r="E9" s="78">
        <v>0</v>
      </c>
      <c r="F9" s="78">
        <v>0</v>
      </c>
      <c r="G9" s="78">
        <v>0</v>
      </c>
      <c r="H9" s="78">
        <v>4.0137010000000001E-2</v>
      </c>
      <c r="I9" s="78">
        <v>0</v>
      </c>
      <c r="J9" s="78">
        <v>0</v>
      </c>
      <c r="K9" s="78">
        <v>3.8739759999999998E-2</v>
      </c>
      <c r="L9" s="78">
        <v>0</v>
      </c>
      <c r="M9" s="78">
        <v>1.85341E-3</v>
      </c>
      <c r="N9" s="78">
        <v>0</v>
      </c>
      <c r="O9" s="78">
        <v>2.1299999999999999E-6</v>
      </c>
      <c r="P9" s="78">
        <v>0</v>
      </c>
      <c r="Q9" s="78">
        <v>0</v>
      </c>
      <c r="R9" s="78">
        <v>0</v>
      </c>
      <c r="S9" s="78">
        <v>0</v>
      </c>
      <c r="T9" s="78">
        <v>0</v>
      </c>
      <c r="U9" s="78">
        <v>0</v>
      </c>
      <c r="V9" s="78">
        <v>5.1409999999999997E-5</v>
      </c>
      <c r="W9" s="78">
        <v>0</v>
      </c>
      <c r="X9" s="78">
        <v>0</v>
      </c>
      <c r="Y9" s="78">
        <v>0</v>
      </c>
      <c r="Z9" s="78">
        <v>0</v>
      </c>
      <c r="AA9" s="78">
        <v>0</v>
      </c>
      <c r="AB9" s="78">
        <v>1.4229999999999999E-4</v>
      </c>
      <c r="AC9" s="78">
        <v>0</v>
      </c>
      <c r="AD9" s="78">
        <v>0</v>
      </c>
      <c r="AE9" s="78">
        <v>0</v>
      </c>
      <c r="AF9" s="78">
        <v>0</v>
      </c>
      <c r="AG9" s="78">
        <v>0</v>
      </c>
      <c r="AH9" s="78">
        <v>0</v>
      </c>
      <c r="AI9" s="78">
        <v>0</v>
      </c>
      <c r="AJ9" s="78">
        <v>0</v>
      </c>
      <c r="AK9" s="78">
        <v>0</v>
      </c>
      <c r="AL9" s="78">
        <v>0</v>
      </c>
      <c r="AM9" s="78">
        <v>0</v>
      </c>
      <c r="AN9" s="78">
        <v>0</v>
      </c>
      <c r="AO9" s="78">
        <v>0</v>
      </c>
      <c r="AP9" s="78">
        <v>0</v>
      </c>
      <c r="AQ9" s="78">
        <v>0</v>
      </c>
      <c r="AR9" s="78">
        <v>0</v>
      </c>
      <c r="AS9" s="78">
        <v>0</v>
      </c>
      <c r="AT9" s="78">
        <v>0</v>
      </c>
      <c r="AU9" s="78">
        <v>0</v>
      </c>
      <c r="AV9" s="78">
        <v>0</v>
      </c>
      <c r="AW9" s="78">
        <v>0</v>
      </c>
      <c r="AX9" s="78">
        <v>0</v>
      </c>
      <c r="AY9" s="78">
        <v>0</v>
      </c>
      <c r="AZ9" s="78">
        <v>0</v>
      </c>
      <c r="BA9" s="78">
        <v>0</v>
      </c>
      <c r="BB9" s="78">
        <v>0</v>
      </c>
      <c r="BC9" s="78">
        <v>0</v>
      </c>
      <c r="BD9" s="78">
        <v>0</v>
      </c>
      <c r="BE9" s="78">
        <v>0</v>
      </c>
      <c r="BF9" s="78">
        <v>0</v>
      </c>
      <c r="BG9" s="78">
        <v>0</v>
      </c>
      <c r="BH9" s="78">
        <v>0</v>
      </c>
      <c r="BI9" s="78">
        <v>0</v>
      </c>
      <c r="BJ9" s="90">
        <v>0</v>
      </c>
      <c r="BK9" s="90">
        <v>1.323934E-2</v>
      </c>
      <c r="BL9" s="90">
        <v>0</v>
      </c>
      <c r="BM9" s="90">
        <v>0</v>
      </c>
      <c r="BN9" s="90">
        <v>0</v>
      </c>
      <c r="BO9" s="90">
        <v>0</v>
      </c>
      <c r="BP9" s="90">
        <v>0</v>
      </c>
      <c r="BQ9" s="90">
        <v>0</v>
      </c>
      <c r="BR9" s="90">
        <v>0</v>
      </c>
      <c r="BS9" s="90">
        <v>0</v>
      </c>
      <c r="BT9" s="90">
        <v>0</v>
      </c>
      <c r="BU9" s="90">
        <v>0</v>
      </c>
      <c r="BV9" s="90">
        <v>0</v>
      </c>
      <c r="BW9" s="90">
        <v>0</v>
      </c>
      <c r="BX9" s="90">
        <v>0</v>
      </c>
      <c r="BY9" s="90">
        <v>0</v>
      </c>
      <c r="BZ9" s="90">
        <v>0</v>
      </c>
      <c r="CA9" s="90">
        <v>0</v>
      </c>
      <c r="CB9" s="90">
        <v>0</v>
      </c>
      <c r="CC9" s="90">
        <v>0</v>
      </c>
      <c r="CD9" s="90">
        <v>0</v>
      </c>
      <c r="CE9" s="90">
        <v>0</v>
      </c>
      <c r="CF9" s="90">
        <v>0</v>
      </c>
      <c r="CG9" s="90">
        <v>2.6509999999999999E-5</v>
      </c>
      <c r="CH9" s="90">
        <v>0</v>
      </c>
      <c r="CI9" s="90">
        <v>0</v>
      </c>
      <c r="CJ9" s="90">
        <v>0</v>
      </c>
      <c r="CK9" s="90">
        <v>0</v>
      </c>
      <c r="CL9" s="90">
        <v>0</v>
      </c>
      <c r="CM9" s="90">
        <v>0</v>
      </c>
      <c r="CN9" s="90">
        <v>6.2199999999999997E-6</v>
      </c>
      <c r="CO9" s="90">
        <v>8.6089999999999997E-5</v>
      </c>
      <c r="CP9" s="90">
        <v>0</v>
      </c>
      <c r="CQ9" s="90">
        <v>2.6316000000000002E-4</v>
      </c>
      <c r="CR9" s="90">
        <v>0</v>
      </c>
      <c r="CS9" s="90">
        <v>7.6584999999999999E-4</v>
      </c>
      <c r="CT9" s="90">
        <v>1.67804E-3</v>
      </c>
      <c r="CU9" s="90">
        <v>0</v>
      </c>
      <c r="CV9" s="90">
        <v>0</v>
      </c>
      <c r="CW9" s="90">
        <v>0</v>
      </c>
      <c r="CX9" s="90">
        <v>0</v>
      </c>
      <c r="CY9" s="90">
        <v>0</v>
      </c>
      <c r="CZ9" s="90">
        <v>3.8749700000000002E-3</v>
      </c>
      <c r="DA9" s="90">
        <v>6.6228299999999997E-3</v>
      </c>
      <c r="DB9" s="90">
        <v>0</v>
      </c>
      <c r="DC9" s="90">
        <v>2.915E-5</v>
      </c>
      <c r="DD9" s="90">
        <v>4.4360999999999999E-4</v>
      </c>
      <c r="DE9" s="90">
        <v>0</v>
      </c>
      <c r="DF9" s="90">
        <v>0</v>
      </c>
      <c r="DG9" s="90">
        <v>1.4071699999999999E-3</v>
      </c>
    </row>
    <row r="10" spans="1:111" x14ac:dyDescent="0.55000000000000004">
      <c r="A10" s="85">
        <v>6</v>
      </c>
      <c r="B10" s="77" t="s">
        <v>347</v>
      </c>
      <c r="C10" s="76" t="s">
        <v>268</v>
      </c>
      <c r="D10" s="78">
        <v>0</v>
      </c>
      <c r="E10" s="78">
        <v>2.6849999999999999E-5</v>
      </c>
      <c r="F10" s="78">
        <v>0</v>
      </c>
      <c r="G10" s="78">
        <v>9.3729999999999999E-5</v>
      </c>
      <c r="H10" s="78">
        <v>0</v>
      </c>
      <c r="I10" s="78">
        <v>1.2544100000000001E-3</v>
      </c>
      <c r="J10" s="78">
        <v>0</v>
      </c>
      <c r="K10" s="78">
        <v>3.1065999999999998E-4</v>
      </c>
      <c r="L10" s="78">
        <v>1.6335000000000001E-4</v>
      </c>
      <c r="M10" s="78">
        <v>5.0180000000000005E-4</v>
      </c>
      <c r="N10" s="78">
        <v>4.4870000000000002E-5</v>
      </c>
      <c r="O10" s="78">
        <v>8.0413000000000001E-4</v>
      </c>
      <c r="P10" s="78">
        <v>8.7780000000000003E-5</v>
      </c>
      <c r="Q10" s="78">
        <v>4.9899999999999997E-6</v>
      </c>
      <c r="R10" s="78">
        <v>0</v>
      </c>
      <c r="S10" s="78">
        <v>1.0487959999999999E-2</v>
      </c>
      <c r="T10" s="78">
        <v>1.8227E-4</v>
      </c>
      <c r="U10" s="78">
        <v>0</v>
      </c>
      <c r="V10" s="78">
        <v>8.6165190000000003E-2</v>
      </c>
      <c r="W10" s="78">
        <v>1.9387199999999999E-3</v>
      </c>
      <c r="X10" s="78">
        <v>4.2444999999999999E-4</v>
      </c>
      <c r="Y10" s="78">
        <v>5.64628E-3</v>
      </c>
      <c r="Z10" s="78">
        <v>9.5553999999999995E-4</v>
      </c>
      <c r="AA10" s="78">
        <v>1.441714E-2</v>
      </c>
      <c r="AB10" s="78">
        <v>1.8495999999999999E-4</v>
      </c>
      <c r="AC10" s="78">
        <v>3.8350999999999999E-4</v>
      </c>
      <c r="AD10" s="78">
        <v>0.58970257999999998</v>
      </c>
      <c r="AE10" s="78">
        <v>0.52304477000000005</v>
      </c>
      <c r="AF10" s="78">
        <v>2.993E-5</v>
      </c>
      <c r="AG10" s="78">
        <v>2.3083000000000001E-4</v>
      </c>
      <c r="AH10" s="78">
        <v>8.7379999999999993E-5</v>
      </c>
      <c r="AI10" s="78">
        <v>5.4860999999999998E-3</v>
      </c>
      <c r="AJ10" s="78">
        <v>1.9317819999999999E-2</v>
      </c>
      <c r="AK10" s="78">
        <v>1.310004E-2</v>
      </c>
      <c r="AL10" s="78">
        <v>6.3267999999999996E-3</v>
      </c>
      <c r="AM10" s="78">
        <v>6.5445700000000004E-3</v>
      </c>
      <c r="AN10" s="78">
        <v>2.95759E-3</v>
      </c>
      <c r="AO10" s="78">
        <v>1.08994E-3</v>
      </c>
      <c r="AP10" s="78">
        <v>1.417E-5</v>
      </c>
      <c r="AQ10" s="78">
        <v>1.60574E-3</v>
      </c>
      <c r="AR10" s="78">
        <v>4.1522999999999999E-4</v>
      </c>
      <c r="AS10" s="78">
        <v>7.6420000000000004E-5</v>
      </c>
      <c r="AT10" s="78">
        <v>2.9107999999999998E-4</v>
      </c>
      <c r="AU10" s="78">
        <v>5.2210000000000003E-5</v>
      </c>
      <c r="AV10" s="78">
        <v>2.849E-5</v>
      </c>
      <c r="AW10" s="78">
        <v>7.1999999999999999E-7</v>
      </c>
      <c r="AX10" s="78">
        <v>7.5370000000000005E-5</v>
      </c>
      <c r="AY10" s="78">
        <v>2.5647000000000002E-4</v>
      </c>
      <c r="AZ10" s="78">
        <v>7.169E-5</v>
      </c>
      <c r="BA10" s="78">
        <v>0</v>
      </c>
      <c r="BB10" s="78">
        <v>0</v>
      </c>
      <c r="BC10" s="78">
        <v>5.7160000000000002E-5</v>
      </c>
      <c r="BD10" s="78">
        <v>0</v>
      </c>
      <c r="BE10" s="78">
        <v>8.4950000000000005E-5</v>
      </c>
      <c r="BF10" s="78">
        <v>4.4469999999999999E-5</v>
      </c>
      <c r="BG10" s="78">
        <v>2.8499999999999998E-6</v>
      </c>
      <c r="BH10" s="78">
        <v>1.8196999999999999E-4</v>
      </c>
      <c r="BI10" s="78">
        <v>0</v>
      </c>
      <c r="BJ10" s="90">
        <v>3.8439999999999998E-5</v>
      </c>
      <c r="BK10" s="90">
        <v>3.7030000000000003E-5</v>
      </c>
      <c r="BL10" s="90">
        <v>2.4415999999999999E-4</v>
      </c>
      <c r="BM10" s="90">
        <v>6.7999999999999995E-7</v>
      </c>
      <c r="BN10" s="90">
        <v>7.1999999999999999E-7</v>
      </c>
      <c r="BO10" s="90">
        <v>1.0859999999999999E-5</v>
      </c>
      <c r="BP10" s="90">
        <v>6.8900000000000001E-6</v>
      </c>
      <c r="BQ10" s="90">
        <v>0.28519108999999998</v>
      </c>
      <c r="BR10" s="90">
        <v>0.42355156999999999</v>
      </c>
      <c r="BS10" s="90">
        <v>0</v>
      </c>
      <c r="BT10" s="90">
        <v>2.2400000000000002E-6</v>
      </c>
      <c r="BU10" s="90">
        <v>2.7700000000000002E-6</v>
      </c>
      <c r="BV10" s="90">
        <v>1.1799999999999999E-6</v>
      </c>
      <c r="BW10" s="90">
        <v>5.1000000000000003E-6</v>
      </c>
      <c r="BX10" s="90">
        <v>0</v>
      </c>
      <c r="BY10" s="90">
        <v>0</v>
      </c>
      <c r="BZ10" s="90">
        <v>2.0869999999999998E-5</v>
      </c>
      <c r="CA10" s="90">
        <v>5.9999999999999995E-8</v>
      </c>
      <c r="CB10" s="90">
        <v>0</v>
      </c>
      <c r="CC10" s="90">
        <v>4.9999999999999998E-7</v>
      </c>
      <c r="CD10" s="90">
        <v>0</v>
      </c>
      <c r="CE10" s="90">
        <v>1.4237000000000001E-4</v>
      </c>
      <c r="CF10" s="90">
        <v>8.2900000000000002E-6</v>
      </c>
      <c r="CG10" s="90">
        <v>1.7010000000000001E-5</v>
      </c>
      <c r="CH10" s="90">
        <v>0</v>
      </c>
      <c r="CI10" s="90">
        <v>0</v>
      </c>
      <c r="CJ10" s="90">
        <v>6.3E-7</v>
      </c>
      <c r="CK10" s="90">
        <v>0</v>
      </c>
      <c r="CL10" s="90">
        <v>0</v>
      </c>
      <c r="CM10" s="90">
        <v>2.0499999999999999E-6</v>
      </c>
      <c r="CN10" s="90">
        <v>1.3E-7</v>
      </c>
      <c r="CO10" s="90">
        <v>4.6E-6</v>
      </c>
      <c r="CP10" s="90">
        <v>8.6650000000000006E-5</v>
      </c>
      <c r="CQ10" s="90">
        <v>9.2199999999999998E-6</v>
      </c>
      <c r="CR10" s="90">
        <v>0</v>
      </c>
      <c r="CS10" s="90">
        <v>4.34E-6</v>
      </c>
      <c r="CT10" s="90">
        <v>1.4600000000000001E-5</v>
      </c>
      <c r="CU10" s="90">
        <v>6.3629999999999999E-5</v>
      </c>
      <c r="CV10" s="90">
        <v>6.1779999999999995E-5</v>
      </c>
      <c r="CW10" s="90">
        <v>0</v>
      </c>
      <c r="CX10" s="90">
        <v>1.2100000000000001E-6</v>
      </c>
      <c r="CY10" s="90">
        <v>4.0999999999999999E-7</v>
      </c>
      <c r="CZ10" s="90">
        <v>8.8460000000000003E-5</v>
      </c>
      <c r="DA10" s="90">
        <v>8.2999999999999999E-7</v>
      </c>
      <c r="DB10" s="90">
        <v>1.153E-4</v>
      </c>
      <c r="DC10" s="90">
        <v>1.203E-5</v>
      </c>
      <c r="DD10" s="90">
        <v>1.24E-6</v>
      </c>
      <c r="DE10" s="90">
        <v>0</v>
      </c>
      <c r="DF10" s="90">
        <v>0</v>
      </c>
      <c r="DG10" s="90">
        <v>1.748918E-2</v>
      </c>
    </row>
    <row r="11" spans="1:111" x14ac:dyDescent="0.55000000000000004">
      <c r="A11" s="85">
        <v>7</v>
      </c>
      <c r="B11" s="77" t="s">
        <v>348</v>
      </c>
      <c r="C11" s="76" t="s">
        <v>349</v>
      </c>
      <c r="D11" s="78">
        <v>0</v>
      </c>
      <c r="E11" s="78">
        <v>0</v>
      </c>
      <c r="F11" s="78">
        <v>0</v>
      </c>
      <c r="G11" s="78">
        <v>2.9869E-4</v>
      </c>
      <c r="H11" s="78">
        <v>0</v>
      </c>
      <c r="I11" s="78">
        <v>0</v>
      </c>
      <c r="J11" s="78">
        <v>1.91811E-3</v>
      </c>
      <c r="K11" s="78">
        <v>2.7499999999999999E-6</v>
      </c>
      <c r="L11" s="78">
        <v>0</v>
      </c>
      <c r="M11" s="78">
        <v>2.3996E-4</v>
      </c>
      <c r="N11" s="78">
        <v>0</v>
      </c>
      <c r="O11" s="78">
        <v>2.1299999999999999E-6</v>
      </c>
      <c r="P11" s="78">
        <v>0</v>
      </c>
      <c r="Q11" s="78">
        <v>1.2500000000000001E-6</v>
      </c>
      <c r="R11" s="78">
        <v>0</v>
      </c>
      <c r="S11" s="78">
        <v>1.9132400000000001E-3</v>
      </c>
      <c r="T11" s="78">
        <v>8.6799999999999999E-6</v>
      </c>
      <c r="U11" s="78">
        <v>0</v>
      </c>
      <c r="V11" s="78">
        <v>4.1079999999999997E-3</v>
      </c>
      <c r="W11" s="78">
        <v>2.7241999999999999E-2</v>
      </c>
      <c r="X11" s="78">
        <v>-2.0380000000000001E-5</v>
      </c>
      <c r="Y11" s="78">
        <v>1.6695999999999999E-4</v>
      </c>
      <c r="Z11" s="78">
        <v>8.6399999999999999E-5</v>
      </c>
      <c r="AA11" s="78">
        <v>0</v>
      </c>
      <c r="AB11" s="78">
        <v>8.0220000000000001E-5</v>
      </c>
      <c r="AC11" s="78">
        <v>1.5619000000000001E-4</v>
      </c>
      <c r="AD11" s="78">
        <v>-1.2026599999999999E-3</v>
      </c>
      <c r="AE11" s="78">
        <v>1.921488E-2</v>
      </c>
      <c r="AF11" s="78">
        <v>0</v>
      </c>
      <c r="AG11" s="78">
        <v>1.851E-4</v>
      </c>
      <c r="AH11" s="78">
        <v>4.6600000000000001E-5</v>
      </c>
      <c r="AI11" s="78">
        <v>5.0262630000000003E-2</v>
      </c>
      <c r="AJ11" s="78">
        <v>6.2144680000000001E-2</v>
      </c>
      <c r="AK11" s="78">
        <v>4.1249050000000002E-2</v>
      </c>
      <c r="AL11" s="78">
        <v>4.2138189999999999E-2</v>
      </c>
      <c r="AM11" s="78">
        <v>0.13582862000000001</v>
      </c>
      <c r="AN11" s="78">
        <v>0</v>
      </c>
      <c r="AO11" s="78">
        <v>3.2466999999999999E-4</v>
      </c>
      <c r="AP11" s="78">
        <v>0</v>
      </c>
      <c r="AQ11" s="78">
        <v>0.36078362000000003</v>
      </c>
      <c r="AR11" s="78">
        <v>4.8640000000000002E-5</v>
      </c>
      <c r="AS11" s="78">
        <v>8.2570000000000004E-5</v>
      </c>
      <c r="AT11" s="78">
        <v>2.0109999999999999E-5</v>
      </c>
      <c r="AU11" s="78">
        <v>8.32E-6</v>
      </c>
      <c r="AV11" s="78">
        <v>2.7900000000000001E-5</v>
      </c>
      <c r="AW11" s="78">
        <v>5.3600000000000002E-5</v>
      </c>
      <c r="AX11" s="78">
        <v>0</v>
      </c>
      <c r="AY11" s="78">
        <v>0</v>
      </c>
      <c r="AZ11" s="78">
        <v>0</v>
      </c>
      <c r="BA11" s="78">
        <v>0</v>
      </c>
      <c r="BB11" s="78">
        <v>0</v>
      </c>
      <c r="BC11" s="78">
        <v>0</v>
      </c>
      <c r="BD11" s="78">
        <v>0</v>
      </c>
      <c r="BE11" s="78">
        <v>0</v>
      </c>
      <c r="BF11" s="78">
        <v>0</v>
      </c>
      <c r="BG11" s="78">
        <v>0</v>
      </c>
      <c r="BH11" s="78">
        <v>0</v>
      </c>
      <c r="BI11" s="78">
        <v>0</v>
      </c>
      <c r="BJ11" s="90">
        <v>0</v>
      </c>
      <c r="BK11" s="90">
        <v>1.1281500000000001E-3</v>
      </c>
      <c r="BL11" s="90">
        <v>0</v>
      </c>
      <c r="BM11" s="90">
        <v>2.1771E-3</v>
      </c>
      <c r="BN11" s="90">
        <v>2.6350000000000001E-4</v>
      </c>
      <c r="BO11" s="90">
        <v>1.566002E-2</v>
      </c>
      <c r="BP11" s="90">
        <v>1.497266E-2</v>
      </c>
      <c r="BQ11" s="90">
        <v>-1.057E-5</v>
      </c>
      <c r="BR11" s="90">
        <v>0</v>
      </c>
      <c r="BS11" s="90">
        <v>0</v>
      </c>
      <c r="BT11" s="90">
        <v>0</v>
      </c>
      <c r="BU11" s="90">
        <v>0</v>
      </c>
      <c r="BV11" s="90">
        <v>0</v>
      </c>
      <c r="BW11" s="90">
        <v>0</v>
      </c>
      <c r="BX11" s="90">
        <v>0</v>
      </c>
      <c r="BY11" s="90">
        <v>0</v>
      </c>
      <c r="BZ11" s="90">
        <v>0</v>
      </c>
      <c r="CA11" s="90">
        <v>0</v>
      </c>
      <c r="CB11" s="90">
        <v>0</v>
      </c>
      <c r="CC11" s="90">
        <v>0</v>
      </c>
      <c r="CD11" s="90">
        <v>0</v>
      </c>
      <c r="CE11" s="90">
        <v>0</v>
      </c>
      <c r="CF11" s="90">
        <v>0</v>
      </c>
      <c r="CG11" s="90">
        <v>0</v>
      </c>
      <c r="CH11" s="90">
        <v>0</v>
      </c>
      <c r="CI11" s="90">
        <v>0</v>
      </c>
      <c r="CJ11" s="90">
        <v>0</v>
      </c>
      <c r="CK11" s="90">
        <v>0</v>
      </c>
      <c r="CL11" s="90">
        <v>0</v>
      </c>
      <c r="CM11" s="90">
        <v>0</v>
      </c>
      <c r="CN11" s="90">
        <v>1.1E-5</v>
      </c>
      <c r="CO11" s="90">
        <v>0</v>
      </c>
      <c r="CP11" s="90">
        <v>0</v>
      </c>
      <c r="CQ11" s="90">
        <v>0</v>
      </c>
      <c r="CR11" s="90">
        <v>0</v>
      </c>
      <c r="CS11" s="90">
        <v>0</v>
      </c>
      <c r="CT11" s="90">
        <v>0</v>
      </c>
      <c r="CU11" s="90">
        <v>0</v>
      </c>
      <c r="CV11" s="90">
        <v>0</v>
      </c>
      <c r="CW11" s="90">
        <v>0</v>
      </c>
      <c r="CX11" s="90">
        <v>0</v>
      </c>
      <c r="CY11" s="90">
        <v>0</v>
      </c>
      <c r="CZ11" s="90">
        <v>-4.9060000000000001E-5</v>
      </c>
      <c r="DA11" s="90">
        <v>-2.8710000000000001E-5</v>
      </c>
      <c r="DB11" s="90">
        <v>0</v>
      </c>
      <c r="DC11" s="90">
        <v>3.2889999999999999E-5</v>
      </c>
      <c r="DD11" s="90">
        <v>8.8010000000000006E-5</v>
      </c>
      <c r="DE11" s="90">
        <v>0</v>
      </c>
      <c r="DF11" s="90">
        <v>2.2054E-4</v>
      </c>
      <c r="DG11" s="90">
        <v>3.2571800000000001E-3</v>
      </c>
    </row>
    <row r="12" spans="1:111" x14ac:dyDescent="0.55000000000000004">
      <c r="A12" s="85">
        <v>8</v>
      </c>
      <c r="B12" s="77" t="s">
        <v>350</v>
      </c>
      <c r="C12" s="76" t="s">
        <v>269</v>
      </c>
      <c r="D12" s="78">
        <v>0</v>
      </c>
      <c r="E12" s="78">
        <v>1.4714079999999999E-2</v>
      </c>
      <c r="F12" s="78">
        <v>0</v>
      </c>
      <c r="G12" s="78">
        <v>1.8257740000000001E-2</v>
      </c>
      <c r="H12" s="78">
        <v>3.4585480000000002E-2</v>
      </c>
      <c r="I12" s="78">
        <v>0</v>
      </c>
      <c r="J12" s="78">
        <v>0</v>
      </c>
      <c r="K12" s="78">
        <v>0.20216524999999999</v>
      </c>
      <c r="L12" s="78">
        <v>6.937815E-2</v>
      </c>
      <c r="M12" s="78">
        <v>0.26565351999999998</v>
      </c>
      <c r="N12" s="78">
        <v>1.1566E-4</v>
      </c>
      <c r="O12" s="78">
        <v>3.9427E-4</v>
      </c>
      <c r="P12" s="78">
        <v>3.4998899999999999E-3</v>
      </c>
      <c r="Q12" s="78">
        <v>1.2888000000000001E-3</v>
      </c>
      <c r="R12" s="78">
        <v>0</v>
      </c>
      <c r="S12" s="78">
        <v>3.91312E-3</v>
      </c>
      <c r="T12" s="78">
        <v>3.5299999999999997E-5</v>
      </c>
      <c r="U12" s="78">
        <v>0</v>
      </c>
      <c r="V12" s="78">
        <v>1.4139E-4</v>
      </c>
      <c r="W12" s="78">
        <v>2.6867999999999998E-4</v>
      </c>
      <c r="X12" s="78">
        <v>0</v>
      </c>
      <c r="Y12" s="78">
        <v>3.1170500000000001E-3</v>
      </c>
      <c r="Z12" s="78">
        <v>8.0030000000000005E-5</v>
      </c>
      <c r="AA12" s="78">
        <v>0</v>
      </c>
      <c r="AB12" s="78">
        <v>1.0173150000000001E-2</v>
      </c>
      <c r="AC12" s="78">
        <v>1.57255E-2</v>
      </c>
      <c r="AD12" s="78">
        <v>4.5499999999999996E-6</v>
      </c>
      <c r="AE12" s="78">
        <v>0</v>
      </c>
      <c r="AF12" s="78">
        <v>2.0319999999999999E-5</v>
      </c>
      <c r="AG12" s="78">
        <v>1.8899999999999999E-6</v>
      </c>
      <c r="AH12" s="78">
        <v>6.0119649999999997E-2</v>
      </c>
      <c r="AI12" s="78">
        <v>1.4700999999999999E-4</v>
      </c>
      <c r="AJ12" s="78">
        <v>0</v>
      </c>
      <c r="AK12" s="78">
        <v>8.4891999999999997E-4</v>
      </c>
      <c r="AL12" s="78">
        <v>1.29956E-3</v>
      </c>
      <c r="AM12" s="78">
        <v>0</v>
      </c>
      <c r="AN12" s="78">
        <v>0</v>
      </c>
      <c r="AO12" s="78">
        <v>1.154E-5</v>
      </c>
      <c r="AP12" s="78">
        <v>0</v>
      </c>
      <c r="AQ12" s="78">
        <v>0</v>
      </c>
      <c r="AR12" s="78">
        <v>0</v>
      </c>
      <c r="AS12" s="78">
        <v>0</v>
      </c>
      <c r="AT12" s="78">
        <v>0</v>
      </c>
      <c r="AU12" s="78">
        <v>0</v>
      </c>
      <c r="AV12" s="78">
        <v>0</v>
      </c>
      <c r="AW12" s="78">
        <v>0</v>
      </c>
      <c r="AX12" s="78">
        <v>0</v>
      </c>
      <c r="AY12" s="78">
        <v>0</v>
      </c>
      <c r="AZ12" s="78">
        <v>0</v>
      </c>
      <c r="BA12" s="78">
        <v>0</v>
      </c>
      <c r="BB12" s="78">
        <v>0</v>
      </c>
      <c r="BC12" s="78">
        <v>0</v>
      </c>
      <c r="BD12" s="78">
        <v>0</v>
      </c>
      <c r="BE12" s="78">
        <v>0</v>
      </c>
      <c r="BF12" s="78">
        <v>0</v>
      </c>
      <c r="BG12" s="78">
        <v>0</v>
      </c>
      <c r="BH12" s="78">
        <v>0</v>
      </c>
      <c r="BI12" s="78">
        <v>0</v>
      </c>
      <c r="BJ12" s="90">
        <v>0</v>
      </c>
      <c r="BK12" s="90">
        <v>2.8734400000000001E-3</v>
      </c>
      <c r="BL12" s="90">
        <v>0</v>
      </c>
      <c r="BM12" s="90">
        <v>0</v>
      </c>
      <c r="BN12" s="90">
        <v>0</v>
      </c>
      <c r="BO12" s="90">
        <v>0</v>
      </c>
      <c r="BP12" s="90">
        <v>0</v>
      </c>
      <c r="BQ12" s="90">
        <v>0</v>
      </c>
      <c r="BR12" s="90">
        <v>0</v>
      </c>
      <c r="BS12" s="90">
        <v>0</v>
      </c>
      <c r="BT12" s="90">
        <v>0</v>
      </c>
      <c r="BU12" s="90">
        <v>0</v>
      </c>
      <c r="BV12" s="90">
        <v>0</v>
      </c>
      <c r="BW12" s="90">
        <v>0</v>
      </c>
      <c r="BX12" s="90">
        <v>0</v>
      </c>
      <c r="BY12" s="90">
        <v>0</v>
      </c>
      <c r="BZ12" s="90">
        <v>0</v>
      </c>
      <c r="CA12" s="90">
        <v>0</v>
      </c>
      <c r="CB12" s="90">
        <v>0</v>
      </c>
      <c r="CC12" s="90">
        <v>0</v>
      </c>
      <c r="CD12" s="90">
        <v>0</v>
      </c>
      <c r="CE12" s="90">
        <v>0</v>
      </c>
      <c r="CF12" s="90">
        <v>0</v>
      </c>
      <c r="CG12" s="90">
        <v>5.4737000000000004E-4</v>
      </c>
      <c r="CH12" s="90">
        <v>0</v>
      </c>
      <c r="CI12" s="90">
        <v>0</v>
      </c>
      <c r="CJ12" s="90">
        <v>0</v>
      </c>
      <c r="CK12" s="90">
        <v>0</v>
      </c>
      <c r="CL12" s="90">
        <v>0</v>
      </c>
      <c r="CM12" s="90">
        <v>1.46E-6</v>
      </c>
      <c r="CN12" s="90">
        <v>2.9807E-4</v>
      </c>
      <c r="CO12" s="90">
        <v>6.5556299999999998E-3</v>
      </c>
      <c r="CP12" s="90">
        <v>0</v>
      </c>
      <c r="CQ12" s="90">
        <v>4.0320399999999998E-3</v>
      </c>
      <c r="CR12" s="90">
        <v>0</v>
      </c>
      <c r="CS12" s="90">
        <v>1.1707E-2</v>
      </c>
      <c r="CT12" s="90">
        <v>2.1639419999999999E-2</v>
      </c>
      <c r="CU12" s="90">
        <v>1.40756E-3</v>
      </c>
      <c r="CV12" s="90">
        <v>0</v>
      </c>
      <c r="CW12" s="90">
        <v>0</v>
      </c>
      <c r="CX12" s="90">
        <v>0</v>
      </c>
      <c r="CY12" s="90">
        <v>0</v>
      </c>
      <c r="CZ12" s="90">
        <v>4.8697669999999998E-2</v>
      </c>
      <c r="DA12" s="90">
        <v>0.16861804</v>
      </c>
      <c r="DB12" s="90">
        <v>0</v>
      </c>
      <c r="DC12" s="90">
        <v>3.6100000000000003E-5</v>
      </c>
      <c r="DD12" s="90">
        <v>5.9420699999999998E-3</v>
      </c>
      <c r="DE12" s="90">
        <v>0</v>
      </c>
      <c r="DF12" s="90">
        <v>0</v>
      </c>
      <c r="DG12" s="90">
        <v>1.228346E-2</v>
      </c>
    </row>
    <row r="13" spans="1:111" x14ac:dyDescent="0.55000000000000004">
      <c r="A13" s="85">
        <v>9</v>
      </c>
      <c r="B13" s="77" t="s">
        <v>351</v>
      </c>
      <c r="C13" s="76" t="s">
        <v>352</v>
      </c>
      <c r="D13" s="78">
        <v>0</v>
      </c>
      <c r="E13" s="78">
        <v>2.2877999999999999E-4</v>
      </c>
      <c r="F13" s="78">
        <v>3.8149999999999999E-5</v>
      </c>
      <c r="G13" s="78">
        <v>0</v>
      </c>
      <c r="H13" s="78">
        <v>1.288513E-2</v>
      </c>
      <c r="I13" s="78">
        <v>0</v>
      </c>
      <c r="J13" s="78">
        <v>0</v>
      </c>
      <c r="K13" s="78">
        <v>1.8808900000000001E-3</v>
      </c>
      <c r="L13" s="78">
        <v>5.3377470000000003E-2</v>
      </c>
      <c r="M13" s="78">
        <v>0</v>
      </c>
      <c r="N13" s="78">
        <v>0</v>
      </c>
      <c r="O13" s="78">
        <v>0</v>
      </c>
      <c r="P13" s="78">
        <v>0</v>
      </c>
      <c r="Q13" s="78">
        <v>0</v>
      </c>
      <c r="R13" s="78">
        <v>0</v>
      </c>
      <c r="S13" s="78">
        <v>0</v>
      </c>
      <c r="T13" s="78">
        <v>0</v>
      </c>
      <c r="U13" s="78">
        <v>0</v>
      </c>
      <c r="V13" s="78">
        <v>0</v>
      </c>
      <c r="W13" s="78">
        <v>0</v>
      </c>
      <c r="X13" s="78">
        <v>0</v>
      </c>
      <c r="Y13" s="78">
        <v>6.2199999999999997E-6</v>
      </c>
      <c r="Z13" s="78">
        <v>0</v>
      </c>
      <c r="AA13" s="78">
        <v>0</v>
      </c>
      <c r="AB13" s="78">
        <v>5.0599999999999997E-5</v>
      </c>
      <c r="AC13" s="78">
        <v>2.1799999999999999E-6</v>
      </c>
      <c r="AD13" s="78">
        <v>0</v>
      </c>
      <c r="AE13" s="78">
        <v>0</v>
      </c>
      <c r="AF13" s="78">
        <v>0</v>
      </c>
      <c r="AG13" s="78">
        <v>0</v>
      </c>
      <c r="AH13" s="78">
        <v>0</v>
      </c>
      <c r="AI13" s="78">
        <v>0</v>
      </c>
      <c r="AJ13" s="78">
        <v>0</v>
      </c>
      <c r="AK13" s="78">
        <v>0</v>
      </c>
      <c r="AL13" s="78">
        <v>0</v>
      </c>
      <c r="AM13" s="78">
        <v>0</v>
      </c>
      <c r="AN13" s="78">
        <v>0</v>
      </c>
      <c r="AO13" s="78">
        <v>0</v>
      </c>
      <c r="AP13" s="78">
        <v>0</v>
      </c>
      <c r="AQ13" s="78">
        <v>0</v>
      </c>
      <c r="AR13" s="78">
        <v>0</v>
      </c>
      <c r="AS13" s="78">
        <v>0</v>
      </c>
      <c r="AT13" s="78">
        <v>0</v>
      </c>
      <c r="AU13" s="78">
        <v>0</v>
      </c>
      <c r="AV13" s="78">
        <v>0</v>
      </c>
      <c r="AW13" s="78">
        <v>0</v>
      </c>
      <c r="AX13" s="78">
        <v>0</v>
      </c>
      <c r="AY13" s="78">
        <v>0</v>
      </c>
      <c r="AZ13" s="78">
        <v>0</v>
      </c>
      <c r="BA13" s="78">
        <v>0</v>
      </c>
      <c r="BB13" s="78">
        <v>0</v>
      </c>
      <c r="BC13" s="78">
        <v>0</v>
      </c>
      <c r="BD13" s="78">
        <v>0</v>
      </c>
      <c r="BE13" s="78">
        <v>0</v>
      </c>
      <c r="BF13" s="78">
        <v>0</v>
      </c>
      <c r="BG13" s="78">
        <v>0</v>
      </c>
      <c r="BH13" s="78">
        <v>0</v>
      </c>
      <c r="BI13" s="78">
        <v>0</v>
      </c>
      <c r="BJ13" s="90">
        <v>0</v>
      </c>
      <c r="BK13" s="90">
        <v>0</v>
      </c>
      <c r="BL13" s="90">
        <v>0</v>
      </c>
      <c r="BM13" s="90">
        <v>0</v>
      </c>
      <c r="BN13" s="90">
        <v>0</v>
      </c>
      <c r="BO13" s="90">
        <v>0</v>
      </c>
      <c r="BP13" s="90">
        <v>0</v>
      </c>
      <c r="BQ13" s="90">
        <v>0</v>
      </c>
      <c r="BR13" s="90">
        <v>0</v>
      </c>
      <c r="BS13" s="90">
        <v>0</v>
      </c>
      <c r="BT13" s="90">
        <v>0</v>
      </c>
      <c r="BU13" s="90">
        <v>9.8709999999999995E-5</v>
      </c>
      <c r="BV13" s="90">
        <v>0</v>
      </c>
      <c r="BW13" s="90">
        <v>0</v>
      </c>
      <c r="BX13" s="90">
        <v>0</v>
      </c>
      <c r="BY13" s="90">
        <v>0</v>
      </c>
      <c r="BZ13" s="90">
        <v>0</v>
      </c>
      <c r="CA13" s="90">
        <v>0</v>
      </c>
      <c r="CB13" s="90">
        <v>0</v>
      </c>
      <c r="CC13" s="90">
        <v>0</v>
      </c>
      <c r="CD13" s="90">
        <v>0</v>
      </c>
      <c r="CE13" s="90">
        <v>0</v>
      </c>
      <c r="CF13" s="90">
        <v>0</v>
      </c>
      <c r="CG13" s="90">
        <v>5.8126E-4</v>
      </c>
      <c r="CH13" s="90">
        <v>0</v>
      </c>
      <c r="CI13" s="90">
        <v>0</v>
      </c>
      <c r="CJ13" s="90">
        <v>0</v>
      </c>
      <c r="CK13" s="90">
        <v>0</v>
      </c>
      <c r="CL13" s="90">
        <v>0</v>
      </c>
      <c r="CM13" s="90">
        <v>7.3E-7</v>
      </c>
      <c r="CN13" s="90">
        <v>2.4810000000000001E-5</v>
      </c>
      <c r="CO13" s="90">
        <v>9.8839999999999996E-5</v>
      </c>
      <c r="CP13" s="90">
        <v>0</v>
      </c>
      <c r="CQ13" s="90">
        <v>4.9114999999999999E-4</v>
      </c>
      <c r="CR13" s="90">
        <v>0</v>
      </c>
      <c r="CS13" s="90">
        <v>1.2895999999999999E-3</v>
      </c>
      <c r="CT13" s="90">
        <v>2.42399E-3</v>
      </c>
      <c r="CU13" s="90">
        <v>0</v>
      </c>
      <c r="CV13" s="90">
        <v>0</v>
      </c>
      <c r="CW13" s="90">
        <v>0</v>
      </c>
      <c r="CX13" s="90">
        <v>0</v>
      </c>
      <c r="CY13" s="90">
        <v>8.67E-6</v>
      </c>
      <c r="CZ13" s="90">
        <v>2.3561100000000001E-2</v>
      </c>
      <c r="DA13" s="90">
        <v>7.7346899999999996E-2</v>
      </c>
      <c r="DB13" s="90">
        <v>0</v>
      </c>
      <c r="DC13" s="90">
        <v>5.2E-7</v>
      </c>
      <c r="DD13" s="90">
        <v>1.5099899999999999E-3</v>
      </c>
      <c r="DE13" s="90">
        <v>0</v>
      </c>
      <c r="DF13" s="90">
        <v>3.0530700000000002E-3</v>
      </c>
      <c r="DG13" s="90">
        <v>2.7520800000000001E-3</v>
      </c>
    </row>
    <row r="14" spans="1:111" x14ac:dyDescent="0.55000000000000004">
      <c r="A14" s="85">
        <v>10</v>
      </c>
      <c r="B14" s="77" t="s">
        <v>353</v>
      </c>
      <c r="C14" s="76" t="s">
        <v>270</v>
      </c>
      <c r="D14" s="78">
        <v>7.8590399999999994E-3</v>
      </c>
      <c r="E14" s="78">
        <v>0.33264391999999998</v>
      </c>
      <c r="F14" s="78">
        <v>1.8424590000000001E-2</v>
      </c>
      <c r="G14" s="78">
        <v>1.014555E-2</v>
      </c>
      <c r="H14" s="78">
        <v>4.9288360000000003E-2</v>
      </c>
      <c r="I14" s="78">
        <v>0</v>
      </c>
      <c r="J14" s="78">
        <v>0</v>
      </c>
      <c r="K14" s="78">
        <v>-2.8600000000000001E-6</v>
      </c>
      <c r="L14" s="78">
        <v>0</v>
      </c>
      <c r="M14" s="78">
        <v>4.5550300000000002E-2</v>
      </c>
      <c r="N14" s="78">
        <v>0</v>
      </c>
      <c r="O14" s="78">
        <v>-2.8399999999999999E-6</v>
      </c>
      <c r="P14" s="78">
        <v>0</v>
      </c>
      <c r="Q14" s="78">
        <v>0</v>
      </c>
      <c r="R14" s="78">
        <v>0</v>
      </c>
      <c r="S14" s="78">
        <v>0</v>
      </c>
      <c r="T14" s="78">
        <v>0</v>
      </c>
      <c r="U14" s="78">
        <v>0</v>
      </c>
      <c r="V14" s="78">
        <v>3.7532E-4</v>
      </c>
      <c r="W14" s="78">
        <v>0</v>
      </c>
      <c r="X14" s="78">
        <v>0</v>
      </c>
      <c r="Y14" s="78">
        <v>0</v>
      </c>
      <c r="Z14" s="78">
        <v>0</v>
      </c>
      <c r="AA14" s="78">
        <v>0</v>
      </c>
      <c r="AB14" s="78">
        <v>0</v>
      </c>
      <c r="AC14" s="78">
        <v>0</v>
      </c>
      <c r="AD14" s="78">
        <v>0</v>
      </c>
      <c r="AE14" s="78">
        <v>0</v>
      </c>
      <c r="AF14" s="78">
        <v>0</v>
      </c>
      <c r="AG14" s="78">
        <v>0</v>
      </c>
      <c r="AH14" s="78">
        <v>0</v>
      </c>
      <c r="AI14" s="78">
        <v>0</v>
      </c>
      <c r="AJ14" s="78">
        <v>0</v>
      </c>
      <c r="AK14" s="78">
        <v>0</v>
      </c>
      <c r="AL14" s="78">
        <v>0</v>
      </c>
      <c r="AM14" s="78">
        <v>0</v>
      </c>
      <c r="AN14" s="78">
        <v>0</v>
      </c>
      <c r="AO14" s="78">
        <v>0</v>
      </c>
      <c r="AP14" s="78">
        <v>0</v>
      </c>
      <c r="AQ14" s="78">
        <v>0</v>
      </c>
      <c r="AR14" s="78">
        <v>0</v>
      </c>
      <c r="AS14" s="78">
        <v>0</v>
      </c>
      <c r="AT14" s="78">
        <v>0</v>
      </c>
      <c r="AU14" s="78">
        <v>0</v>
      </c>
      <c r="AV14" s="78">
        <v>0</v>
      </c>
      <c r="AW14" s="78">
        <v>0</v>
      </c>
      <c r="AX14" s="78">
        <v>0</v>
      </c>
      <c r="AY14" s="78">
        <v>0</v>
      </c>
      <c r="AZ14" s="78">
        <v>0</v>
      </c>
      <c r="BA14" s="78">
        <v>0</v>
      </c>
      <c r="BB14" s="78">
        <v>0</v>
      </c>
      <c r="BC14" s="78">
        <v>0</v>
      </c>
      <c r="BD14" s="78">
        <v>0</v>
      </c>
      <c r="BE14" s="78">
        <v>0</v>
      </c>
      <c r="BF14" s="78">
        <v>0</v>
      </c>
      <c r="BG14" s="78">
        <v>0</v>
      </c>
      <c r="BH14" s="78">
        <v>0</v>
      </c>
      <c r="BI14" s="78">
        <v>0</v>
      </c>
      <c r="BJ14" s="90">
        <v>0</v>
      </c>
      <c r="BK14" s="90">
        <v>0</v>
      </c>
      <c r="BL14" s="90">
        <v>0</v>
      </c>
      <c r="BM14" s="90">
        <v>0</v>
      </c>
      <c r="BN14" s="90">
        <v>0</v>
      </c>
      <c r="BO14" s="90">
        <v>1.2354999999999999E-4</v>
      </c>
      <c r="BP14" s="90">
        <v>0</v>
      </c>
      <c r="BQ14" s="90">
        <v>0</v>
      </c>
      <c r="BR14" s="90">
        <v>0</v>
      </c>
      <c r="BS14" s="90">
        <v>0</v>
      </c>
      <c r="BT14" s="90">
        <v>0</v>
      </c>
      <c r="BU14" s="90">
        <v>4.1940000000000002E-5</v>
      </c>
      <c r="BV14" s="90">
        <v>0</v>
      </c>
      <c r="BW14" s="90">
        <v>0</v>
      </c>
      <c r="BX14" s="90">
        <v>0</v>
      </c>
      <c r="BY14" s="90">
        <v>0</v>
      </c>
      <c r="BZ14" s="90">
        <v>0</v>
      </c>
      <c r="CA14" s="90">
        <v>0</v>
      </c>
      <c r="CB14" s="90">
        <v>0</v>
      </c>
      <c r="CC14" s="90">
        <v>0</v>
      </c>
      <c r="CD14" s="90">
        <v>0</v>
      </c>
      <c r="CE14" s="90">
        <v>0</v>
      </c>
      <c r="CF14" s="90">
        <v>0</v>
      </c>
      <c r="CG14" s="90">
        <v>0</v>
      </c>
      <c r="CH14" s="90">
        <v>0</v>
      </c>
      <c r="CI14" s="90">
        <v>0</v>
      </c>
      <c r="CJ14" s="90">
        <v>0</v>
      </c>
      <c r="CK14" s="90">
        <v>0</v>
      </c>
      <c r="CL14" s="90">
        <v>0</v>
      </c>
      <c r="CM14" s="90">
        <v>0</v>
      </c>
      <c r="CN14" s="90">
        <v>1.4999999999999999E-7</v>
      </c>
      <c r="CO14" s="90">
        <v>3.1395000000000001E-4</v>
      </c>
      <c r="CP14" s="90">
        <v>3.7676200000000002E-3</v>
      </c>
      <c r="CQ14" s="90">
        <v>4.0120000000000002E-5</v>
      </c>
      <c r="CR14" s="90">
        <v>0</v>
      </c>
      <c r="CS14" s="90">
        <v>5.8430000000000001E-5</v>
      </c>
      <c r="CT14" s="90">
        <v>2.317E-5</v>
      </c>
      <c r="CU14" s="90">
        <v>0</v>
      </c>
      <c r="CV14" s="90">
        <v>0</v>
      </c>
      <c r="CW14" s="90">
        <v>0</v>
      </c>
      <c r="CX14" s="90">
        <v>0</v>
      </c>
      <c r="CY14" s="90">
        <v>0</v>
      </c>
      <c r="CZ14" s="90">
        <v>0</v>
      </c>
      <c r="DA14" s="90">
        <v>0</v>
      </c>
      <c r="DB14" s="90">
        <v>0</v>
      </c>
      <c r="DC14" s="90">
        <v>1.1775900000000001E-3</v>
      </c>
      <c r="DD14" s="90">
        <v>0</v>
      </c>
      <c r="DE14" s="90">
        <v>0</v>
      </c>
      <c r="DF14" s="90">
        <v>0</v>
      </c>
      <c r="DG14" s="90">
        <v>1.4803399999999999E-3</v>
      </c>
    </row>
    <row r="15" spans="1:111" x14ac:dyDescent="0.55000000000000004">
      <c r="A15" s="85">
        <v>11</v>
      </c>
      <c r="B15" s="77" t="s">
        <v>354</v>
      </c>
      <c r="C15" s="76" t="s">
        <v>271</v>
      </c>
      <c r="D15" s="78">
        <v>0</v>
      </c>
      <c r="E15" s="78">
        <v>0</v>
      </c>
      <c r="F15" s="78">
        <v>0</v>
      </c>
      <c r="G15" s="78">
        <v>0</v>
      </c>
      <c r="H15" s="78">
        <v>0</v>
      </c>
      <c r="I15" s="78">
        <v>0</v>
      </c>
      <c r="J15" s="78">
        <v>0</v>
      </c>
      <c r="K15" s="78">
        <v>0</v>
      </c>
      <c r="L15" s="78">
        <v>0</v>
      </c>
      <c r="M15" s="78">
        <v>0</v>
      </c>
      <c r="N15" s="78">
        <v>0</v>
      </c>
      <c r="O15" s="78">
        <v>0</v>
      </c>
      <c r="P15" s="78">
        <v>0</v>
      </c>
      <c r="Q15" s="78">
        <v>0</v>
      </c>
      <c r="R15" s="78">
        <v>0</v>
      </c>
      <c r="S15" s="78">
        <v>0</v>
      </c>
      <c r="T15" s="78">
        <v>0</v>
      </c>
      <c r="U15" s="78">
        <v>0</v>
      </c>
      <c r="V15" s="78">
        <v>0</v>
      </c>
      <c r="W15" s="78">
        <v>0</v>
      </c>
      <c r="X15" s="78">
        <v>0</v>
      </c>
      <c r="Y15" s="78">
        <v>0</v>
      </c>
      <c r="Z15" s="78">
        <v>0</v>
      </c>
      <c r="AA15" s="78">
        <v>0</v>
      </c>
      <c r="AB15" s="78">
        <v>0</v>
      </c>
      <c r="AC15" s="78">
        <v>0</v>
      </c>
      <c r="AD15" s="78">
        <v>0</v>
      </c>
      <c r="AE15" s="78">
        <v>0</v>
      </c>
      <c r="AF15" s="78">
        <v>0</v>
      </c>
      <c r="AG15" s="78">
        <v>0</v>
      </c>
      <c r="AH15" s="78">
        <v>0</v>
      </c>
      <c r="AI15" s="78">
        <v>0</v>
      </c>
      <c r="AJ15" s="78">
        <v>0</v>
      </c>
      <c r="AK15" s="78">
        <v>0</v>
      </c>
      <c r="AL15" s="78">
        <v>0</v>
      </c>
      <c r="AM15" s="78">
        <v>0</v>
      </c>
      <c r="AN15" s="78">
        <v>0</v>
      </c>
      <c r="AO15" s="78">
        <v>0</v>
      </c>
      <c r="AP15" s="78">
        <v>0</v>
      </c>
      <c r="AQ15" s="78">
        <v>0</v>
      </c>
      <c r="AR15" s="78">
        <v>0</v>
      </c>
      <c r="AS15" s="78">
        <v>0</v>
      </c>
      <c r="AT15" s="78">
        <v>0</v>
      </c>
      <c r="AU15" s="78">
        <v>0</v>
      </c>
      <c r="AV15" s="78">
        <v>0</v>
      </c>
      <c r="AW15" s="78">
        <v>0</v>
      </c>
      <c r="AX15" s="78">
        <v>0</v>
      </c>
      <c r="AY15" s="78">
        <v>0</v>
      </c>
      <c r="AZ15" s="78">
        <v>0</v>
      </c>
      <c r="BA15" s="78">
        <v>0</v>
      </c>
      <c r="BB15" s="78">
        <v>0</v>
      </c>
      <c r="BC15" s="78">
        <v>0</v>
      </c>
      <c r="BD15" s="78">
        <v>0</v>
      </c>
      <c r="BE15" s="78">
        <v>0</v>
      </c>
      <c r="BF15" s="78">
        <v>0</v>
      </c>
      <c r="BG15" s="78">
        <v>0</v>
      </c>
      <c r="BH15" s="78">
        <v>0</v>
      </c>
      <c r="BI15" s="78">
        <v>0</v>
      </c>
      <c r="BJ15" s="90">
        <v>0</v>
      </c>
      <c r="BK15" s="90">
        <v>0</v>
      </c>
      <c r="BL15" s="90">
        <v>0</v>
      </c>
      <c r="BM15" s="90">
        <v>0</v>
      </c>
      <c r="BN15" s="90">
        <v>0</v>
      </c>
      <c r="BO15" s="90">
        <v>0</v>
      </c>
      <c r="BP15" s="90">
        <v>0</v>
      </c>
      <c r="BQ15" s="90">
        <v>0</v>
      </c>
      <c r="BR15" s="90">
        <v>0</v>
      </c>
      <c r="BS15" s="90">
        <v>0</v>
      </c>
      <c r="BT15" s="90">
        <v>0</v>
      </c>
      <c r="BU15" s="90">
        <v>0</v>
      </c>
      <c r="BV15" s="90">
        <v>0</v>
      </c>
      <c r="BW15" s="90">
        <v>0</v>
      </c>
      <c r="BX15" s="90">
        <v>0</v>
      </c>
      <c r="BY15" s="90">
        <v>0</v>
      </c>
      <c r="BZ15" s="90">
        <v>0</v>
      </c>
      <c r="CA15" s="90">
        <v>0</v>
      </c>
      <c r="CB15" s="90">
        <v>0</v>
      </c>
      <c r="CC15" s="90">
        <v>0</v>
      </c>
      <c r="CD15" s="90">
        <v>0</v>
      </c>
      <c r="CE15" s="90">
        <v>0</v>
      </c>
      <c r="CF15" s="90">
        <v>0</v>
      </c>
      <c r="CG15" s="90">
        <v>0</v>
      </c>
      <c r="CH15" s="90">
        <v>0</v>
      </c>
      <c r="CI15" s="90">
        <v>0</v>
      </c>
      <c r="CJ15" s="90">
        <v>0</v>
      </c>
      <c r="CK15" s="90">
        <v>0</v>
      </c>
      <c r="CL15" s="90">
        <v>0</v>
      </c>
      <c r="CM15" s="90">
        <v>0</v>
      </c>
      <c r="CN15" s="90">
        <v>0</v>
      </c>
      <c r="CO15" s="90">
        <v>0</v>
      </c>
      <c r="CP15" s="90">
        <v>0</v>
      </c>
      <c r="CQ15" s="90">
        <v>0</v>
      </c>
      <c r="CR15" s="90">
        <v>0</v>
      </c>
      <c r="CS15" s="90">
        <v>0</v>
      </c>
      <c r="CT15" s="90">
        <v>0</v>
      </c>
      <c r="CU15" s="90">
        <v>0</v>
      </c>
      <c r="CV15" s="90">
        <v>0</v>
      </c>
      <c r="CW15" s="90">
        <v>0</v>
      </c>
      <c r="CX15" s="90">
        <v>0</v>
      </c>
      <c r="CY15" s="90">
        <v>0</v>
      </c>
      <c r="CZ15" s="90">
        <v>0</v>
      </c>
      <c r="DA15" s="90">
        <v>0</v>
      </c>
      <c r="DB15" s="90">
        <v>0</v>
      </c>
      <c r="DC15" s="90">
        <v>0</v>
      </c>
      <c r="DD15" s="90">
        <v>0</v>
      </c>
      <c r="DE15" s="90">
        <v>0</v>
      </c>
      <c r="DF15" s="90">
        <v>0</v>
      </c>
      <c r="DG15" s="90">
        <v>0</v>
      </c>
    </row>
    <row r="16" spans="1:111" x14ac:dyDescent="0.55000000000000004">
      <c r="A16" s="85">
        <v>12</v>
      </c>
      <c r="B16" s="77" t="s">
        <v>355</v>
      </c>
      <c r="C16" s="76" t="s">
        <v>272</v>
      </c>
      <c r="D16" s="78">
        <v>1.7692000000000001E-4</v>
      </c>
      <c r="E16" s="78">
        <v>2.6290000000000001E-5</v>
      </c>
      <c r="F16" s="78">
        <v>1.0465E-4</v>
      </c>
      <c r="G16" s="78">
        <v>1.8983800000000001E-3</v>
      </c>
      <c r="H16" s="78">
        <v>1.407193E-2</v>
      </c>
      <c r="I16" s="78">
        <v>0</v>
      </c>
      <c r="J16" s="78">
        <v>9.0999999999999993E-6</v>
      </c>
      <c r="K16" s="78">
        <v>1.95E-6</v>
      </c>
      <c r="L16" s="78">
        <v>1.6034999999999999E-4</v>
      </c>
      <c r="M16" s="78">
        <v>0</v>
      </c>
      <c r="N16" s="78">
        <v>3.8859999999999997E-5</v>
      </c>
      <c r="O16" s="78">
        <v>0.20369688</v>
      </c>
      <c r="P16" s="78">
        <v>0.24153706999999999</v>
      </c>
      <c r="Q16" s="78">
        <v>3.4194E-4</v>
      </c>
      <c r="R16" s="78">
        <v>9.6161000000000007E-3</v>
      </c>
      <c r="S16" s="78">
        <v>1.82636E-3</v>
      </c>
      <c r="T16" s="78">
        <v>9.6373699999999993E-3</v>
      </c>
      <c r="U16" s="78">
        <v>4.6696999999999998E-4</v>
      </c>
      <c r="V16" s="78">
        <v>9.8971999999999992E-4</v>
      </c>
      <c r="W16" s="78">
        <v>0</v>
      </c>
      <c r="X16" s="78">
        <v>0</v>
      </c>
      <c r="Y16" s="78">
        <v>0</v>
      </c>
      <c r="Z16" s="78">
        <v>0</v>
      </c>
      <c r="AA16" s="78">
        <v>1.004825E-2</v>
      </c>
      <c r="AB16" s="78">
        <v>2.8000000000000002E-7</v>
      </c>
      <c r="AC16" s="78">
        <v>5.1969999999999999E-5</v>
      </c>
      <c r="AD16" s="78">
        <v>7.0000000000000005E-8</v>
      </c>
      <c r="AE16" s="78">
        <v>0</v>
      </c>
      <c r="AF16" s="78">
        <v>6.7730000000000004E-4</v>
      </c>
      <c r="AG16" s="78">
        <v>1.8298950000000001E-2</v>
      </c>
      <c r="AH16" s="78">
        <v>2.5532139999999998E-2</v>
      </c>
      <c r="AI16" s="78">
        <v>1.8044700000000001E-3</v>
      </c>
      <c r="AJ16" s="78">
        <v>8.6200000000000005E-6</v>
      </c>
      <c r="AK16" s="78">
        <v>0</v>
      </c>
      <c r="AL16" s="78">
        <v>1.9628800000000002E-3</v>
      </c>
      <c r="AM16" s="78">
        <v>0</v>
      </c>
      <c r="AN16" s="78">
        <v>0</v>
      </c>
      <c r="AO16" s="78">
        <v>2.4170000000000001E-5</v>
      </c>
      <c r="AP16" s="78">
        <v>0</v>
      </c>
      <c r="AQ16" s="78">
        <v>0</v>
      </c>
      <c r="AR16" s="78">
        <v>6.4773000000000001E-4</v>
      </c>
      <c r="AS16" s="78">
        <v>1.8169E-4</v>
      </c>
      <c r="AT16" s="78">
        <v>3.0771999999999999E-4</v>
      </c>
      <c r="AU16" s="78">
        <v>5.613E-5</v>
      </c>
      <c r="AV16" s="78">
        <v>5.6804000000000002E-4</v>
      </c>
      <c r="AW16" s="78">
        <v>1.8556000000000001E-4</v>
      </c>
      <c r="AX16" s="78">
        <v>1.71422E-3</v>
      </c>
      <c r="AY16" s="78">
        <v>1.5810999999999999E-4</v>
      </c>
      <c r="AZ16" s="78">
        <v>0</v>
      </c>
      <c r="BA16" s="78">
        <v>2.0959500000000001E-3</v>
      </c>
      <c r="BB16" s="78">
        <v>0</v>
      </c>
      <c r="BC16" s="78">
        <v>4.8799999999999999E-4</v>
      </c>
      <c r="BD16" s="78">
        <v>2.6260999999999998E-4</v>
      </c>
      <c r="BE16" s="78">
        <v>0</v>
      </c>
      <c r="BF16" s="78">
        <v>7.5493000000000001E-4</v>
      </c>
      <c r="BG16" s="78">
        <v>5.0869999999999999E-5</v>
      </c>
      <c r="BH16" s="78">
        <v>6.7546000000000001E-4</v>
      </c>
      <c r="BI16" s="78">
        <v>2.5385899999999999E-3</v>
      </c>
      <c r="BJ16" s="90">
        <v>3.5898000000000001E-4</v>
      </c>
      <c r="BK16" s="90">
        <v>3.2551099999999999E-3</v>
      </c>
      <c r="BL16" s="90">
        <v>3.2150000000000002E-5</v>
      </c>
      <c r="BM16" s="90">
        <v>4.3206000000000001E-4</v>
      </c>
      <c r="BN16" s="90">
        <v>2.7862199999999998E-3</v>
      </c>
      <c r="BO16" s="90">
        <v>1.171E-4</v>
      </c>
      <c r="BP16" s="90">
        <v>3.7270000000000001E-5</v>
      </c>
      <c r="BQ16" s="90">
        <v>0</v>
      </c>
      <c r="BR16" s="90">
        <v>0</v>
      </c>
      <c r="BS16" s="90">
        <v>1.177E-4</v>
      </c>
      <c r="BT16" s="90">
        <v>4.4060000000000002E-5</v>
      </c>
      <c r="BU16" s="90">
        <v>2.8770999999999999E-4</v>
      </c>
      <c r="BV16" s="90">
        <v>7.3300000000000001E-6</v>
      </c>
      <c r="BW16" s="90">
        <v>9.7999999999999993E-7</v>
      </c>
      <c r="BX16" s="90">
        <v>0</v>
      </c>
      <c r="BY16" s="90">
        <v>0</v>
      </c>
      <c r="BZ16" s="90">
        <v>4.6978999999999999E-4</v>
      </c>
      <c r="CA16" s="90">
        <v>6.2810000000000003E-5</v>
      </c>
      <c r="CB16" s="90">
        <v>1.401E-5</v>
      </c>
      <c r="CC16" s="90">
        <v>1.8796900000000001E-3</v>
      </c>
      <c r="CD16" s="90">
        <v>5.5649999999999997E-5</v>
      </c>
      <c r="CE16" s="90">
        <v>5.7797999999999997E-4</v>
      </c>
      <c r="CF16" s="90">
        <v>2.7797999999999999E-4</v>
      </c>
      <c r="CG16" s="90">
        <v>7.0618999999999999E-4</v>
      </c>
      <c r="CH16" s="90">
        <v>3.4249999999999999E-5</v>
      </c>
      <c r="CI16" s="90">
        <v>6.9700000000000002E-6</v>
      </c>
      <c r="CJ16" s="90">
        <v>6.7700000000000004E-6</v>
      </c>
      <c r="CK16" s="90">
        <v>3.9707000000000002E-4</v>
      </c>
      <c r="CL16" s="90">
        <v>2.2500000000000001E-6</v>
      </c>
      <c r="CM16" s="90">
        <v>1.5003E-4</v>
      </c>
      <c r="CN16" s="90">
        <v>7.6779999999999993E-5</v>
      </c>
      <c r="CO16" s="90">
        <v>4.6399999999999996E-6</v>
      </c>
      <c r="CP16" s="90">
        <v>7.5000000000000002E-7</v>
      </c>
      <c r="CQ16" s="90">
        <v>5.8539999999999999E-5</v>
      </c>
      <c r="CR16" s="90">
        <v>2.3055599999999999E-3</v>
      </c>
      <c r="CS16" s="90">
        <v>8.0030000000000005E-5</v>
      </c>
      <c r="CT16" s="90">
        <v>7.4740000000000006E-5</v>
      </c>
      <c r="CU16" s="90">
        <v>1.2478000000000001E-4</v>
      </c>
      <c r="CV16" s="90">
        <v>1.6403000000000001E-4</v>
      </c>
      <c r="CW16" s="90">
        <v>0</v>
      </c>
      <c r="CX16" s="90">
        <v>1.2089999999999999E-5</v>
      </c>
      <c r="CY16" s="90">
        <v>3.4634999999999999E-4</v>
      </c>
      <c r="CZ16" s="90">
        <v>6.0698000000000002E-4</v>
      </c>
      <c r="DA16" s="90">
        <v>5.7999999999999995E-7</v>
      </c>
      <c r="DB16" s="90">
        <v>1.7798E-4</v>
      </c>
      <c r="DC16" s="90">
        <v>2.1011200000000002E-3</v>
      </c>
      <c r="DD16" s="90">
        <v>4.1803000000000001E-4</v>
      </c>
      <c r="DE16" s="90">
        <v>1.6691230000000001E-2</v>
      </c>
      <c r="DF16" s="90">
        <v>1.4041999999999999E-4</v>
      </c>
      <c r="DG16" s="90">
        <v>1.24267E-3</v>
      </c>
    </row>
    <row r="17" spans="1:111" x14ac:dyDescent="0.55000000000000004">
      <c r="A17" s="85">
        <v>13</v>
      </c>
      <c r="B17" s="77" t="s">
        <v>356</v>
      </c>
      <c r="C17" s="76" t="s">
        <v>357</v>
      </c>
      <c r="D17" s="78">
        <v>5.6399500000000003E-3</v>
      </c>
      <c r="E17" s="78">
        <v>6.5753000000000003E-4</v>
      </c>
      <c r="F17" s="78">
        <v>5.0318200000000002E-3</v>
      </c>
      <c r="G17" s="78">
        <v>1.7621999999999999E-4</v>
      </c>
      <c r="H17" s="78">
        <v>6.0885899999999996E-3</v>
      </c>
      <c r="I17" s="78">
        <v>4.0702000000000004E-3</v>
      </c>
      <c r="J17" s="78">
        <v>3.8453300000000001E-3</v>
      </c>
      <c r="K17" s="78">
        <v>1.1756900000000001E-3</v>
      </c>
      <c r="L17" s="78">
        <v>5.7987000000000002E-4</v>
      </c>
      <c r="M17" s="78">
        <v>3.3139999999999998E-5</v>
      </c>
      <c r="N17" s="78">
        <v>4.4409999999999997E-5</v>
      </c>
      <c r="O17" s="78">
        <v>2.33935E-3</v>
      </c>
      <c r="P17" s="78">
        <v>1.3636479999999999E-2</v>
      </c>
      <c r="Q17" s="78">
        <v>1.6020699999999999E-3</v>
      </c>
      <c r="R17" s="78">
        <v>1.9564199999999999E-3</v>
      </c>
      <c r="S17" s="78">
        <v>1.49226E-3</v>
      </c>
      <c r="T17" s="78">
        <v>1.3256800000000001E-3</v>
      </c>
      <c r="U17" s="78">
        <v>3.2600000000000001E-4</v>
      </c>
      <c r="V17" s="78">
        <v>4.74297E-3</v>
      </c>
      <c r="W17" s="78">
        <v>8.0155999999999999E-4</v>
      </c>
      <c r="X17" s="78">
        <v>4.0439999999999999E-5</v>
      </c>
      <c r="Y17" s="78">
        <v>5.7198999999999998E-4</v>
      </c>
      <c r="Z17" s="78">
        <v>4.5387999999999998E-4</v>
      </c>
      <c r="AA17" s="78">
        <v>7.8587000000000004E-4</v>
      </c>
      <c r="AB17" s="78">
        <v>9.8591E-4</v>
      </c>
      <c r="AC17" s="78">
        <v>8.9548999999999998E-4</v>
      </c>
      <c r="AD17" s="78">
        <v>9.9499999999999996E-6</v>
      </c>
      <c r="AE17" s="78">
        <v>2.0040999999999999E-4</v>
      </c>
      <c r="AF17" s="78">
        <v>3.6872000000000001E-4</v>
      </c>
      <c r="AG17" s="78">
        <v>2.1632000000000001E-3</v>
      </c>
      <c r="AH17" s="78">
        <v>1.4155400000000001E-3</v>
      </c>
      <c r="AI17" s="78">
        <v>4.0136099999999999E-3</v>
      </c>
      <c r="AJ17" s="78">
        <v>9.5096999999999998E-4</v>
      </c>
      <c r="AK17" s="78">
        <v>4.6645999999999996E-3</v>
      </c>
      <c r="AL17" s="78">
        <v>2.0826400000000002E-3</v>
      </c>
      <c r="AM17" s="78">
        <v>7.525E-5</v>
      </c>
      <c r="AN17" s="78">
        <v>3.5435000000000002E-4</v>
      </c>
      <c r="AO17" s="78">
        <v>1.24486E-3</v>
      </c>
      <c r="AP17" s="78">
        <v>5.0241999999999995E-4</v>
      </c>
      <c r="AQ17" s="78">
        <v>1.4446000000000001E-4</v>
      </c>
      <c r="AR17" s="78">
        <v>7.1646999999999998E-4</v>
      </c>
      <c r="AS17" s="78">
        <v>1.0092499999999999E-3</v>
      </c>
      <c r="AT17" s="78">
        <v>9.5405000000000002E-4</v>
      </c>
      <c r="AU17" s="78">
        <v>1.0215599999999999E-3</v>
      </c>
      <c r="AV17" s="78">
        <v>7.5564999999999996E-4</v>
      </c>
      <c r="AW17" s="78">
        <v>9.3650999999999999E-4</v>
      </c>
      <c r="AX17" s="78">
        <v>2.14817E-3</v>
      </c>
      <c r="AY17" s="78">
        <v>3.22156E-3</v>
      </c>
      <c r="AZ17" s="78">
        <v>1.94718E-3</v>
      </c>
      <c r="BA17" s="78">
        <v>4.1076999999999997E-3</v>
      </c>
      <c r="BB17" s="78">
        <v>8.3768999999999998E-4</v>
      </c>
      <c r="BC17" s="78">
        <v>1.0562799999999999E-3</v>
      </c>
      <c r="BD17" s="78">
        <v>1.76475E-3</v>
      </c>
      <c r="BE17" s="78">
        <v>1.04229E-3</v>
      </c>
      <c r="BF17" s="78">
        <v>2.1507499999999999E-3</v>
      </c>
      <c r="BG17" s="78">
        <v>7.3147000000000002E-4</v>
      </c>
      <c r="BH17" s="78">
        <v>4.1754999999999998E-4</v>
      </c>
      <c r="BI17" s="78">
        <v>9.7028999999999995E-4</v>
      </c>
      <c r="BJ17" s="90">
        <v>4.4637000000000002E-4</v>
      </c>
      <c r="BK17" s="90">
        <v>4.7370199999999998E-3</v>
      </c>
      <c r="BL17" s="90">
        <v>1.55642E-3</v>
      </c>
      <c r="BM17" s="90">
        <v>3.3736500000000002E-3</v>
      </c>
      <c r="BN17" s="90">
        <v>1.7473199999999999E-3</v>
      </c>
      <c r="BO17" s="90">
        <v>1.2290300000000001E-3</v>
      </c>
      <c r="BP17" s="90">
        <v>1.4871400000000001E-3</v>
      </c>
      <c r="BQ17" s="90">
        <v>1.1375E-4</v>
      </c>
      <c r="BR17" s="90">
        <v>3.3209E-4</v>
      </c>
      <c r="BS17" s="90">
        <v>8.2651999999999997E-4</v>
      </c>
      <c r="BT17" s="90">
        <v>1.86516E-3</v>
      </c>
      <c r="BU17" s="90">
        <v>3.9080299999999998E-3</v>
      </c>
      <c r="BV17" s="90">
        <v>1.4981599999999999E-3</v>
      </c>
      <c r="BW17" s="90">
        <v>1.2706999999999999E-4</v>
      </c>
      <c r="BX17" s="90">
        <v>1.7819999999999999E-5</v>
      </c>
      <c r="BY17" s="90">
        <v>0</v>
      </c>
      <c r="BZ17" s="90">
        <v>1.21342E-3</v>
      </c>
      <c r="CA17" s="90">
        <v>1.1348700000000001E-3</v>
      </c>
      <c r="CB17" s="90">
        <v>5.3056999999999996E-4</v>
      </c>
      <c r="CC17" s="90">
        <v>1.81613E-3</v>
      </c>
      <c r="CD17" s="90">
        <v>1.7579399999999999E-3</v>
      </c>
      <c r="CE17" s="90">
        <v>3.1873999999999997E-4</v>
      </c>
      <c r="CF17" s="90">
        <v>9.3780999999999997E-4</v>
      </c>
      <c r="CG17" s="90">
        <v>1.6907599999999999E-3</v>
      </c>
      <c r="CH17" s="90">
        <v>1.7197E-3</v>
      </c>
      <c r="CI17" s="90">
        <v>4.3593000000000001E-4</v>
      </c>
      <c r="CJ17" s="90">
        <v>7.4379000000000003E-4</v>
      </c>
      <c r="CK17" s="90">
        <v>9.9820000000000009E-4</v>
      </c>
      <c r="CL17" s="90">
        <v>8.7222000000000005E-4</v>
      </c>
      <c r="CM17" s="90">
        <v>1.7643800000000001E-3</v>
      </c>
      <c r="CN17" s="90">
        <v>3.2219499999999999E-3</v>
      </c>
      <c r="CO17" s="90">
        <v>1.024E-4</v>
      </c>
      <c r="CP17" s="90">
        <v>1.03466E-3</v>
      </c>
      <c r="CQ17" s="90">
        <v>2.1180700000000001E-3</v>
      </c>
      <c r="CR17" s="90">
        <v>4.1937199999999997E-3</v>
      </c>
      <c r="CS17" s="90">
        <v>5.6072700000000001E-3</v>
      </c>
      <c r="CT17" s="90">
        <v>2.8816699999999998E-3</v>
      </c>
      <c r="CU17" s="90">
        <v>2.5113759999999999E-2</v>
      </c>
      <c r="CV17" s="90">
        <v>3.5685399999999998E-3</v>
      </c>
      <c r="CW17" s="90">
        <v>3.8055000000000001E-4</v>
      </c>
      <c r="CX17" s="90">
        <v>8.5627000000000001E-4</v>
      </c>
      <c r="CY17" s="90">
        <v>1.77859E-3</v>
      </c>
      <c r="CZ17" s="90">
        <v>9.3494600000000004E-3</v>
      </c>
      <c r="DA17" s="90">
        <v>6.7434000000000005E-4</v>
      </c>
      <c r="DB17" s="90">
        <v>5.7480700000000001E-3</v>
      </c>
      <c r="DC17" s="90">
        <v>3.8997200000000002E-3</v>
      </c>
      <c r="DD17" s="90">
        <v>4.7887800000000003E-3</v>
      </c>
      <c r="DE17" s="90">
        <v>2.8119400000000002E-3</v>
      </c>
      <c r="DF17" s="90">
        <v>3.68E-4</v>
      </c>
      <c r="DG17" s="90">
        <v>1.82037E-3</v>
      </c>
    </row>
    <row r="18" spans="1:111" x14ac:dyDescent="0.55000000000000004">
      <c r="A18" s="85">
        <v>14</v>
      </c>
      <c r="B18" s="77" t="s">
        <v>358</v>
      </c>
      <c r="C18" s="76" t="s">
        <v>359</v>
      </c>
      <c r="D18" s="78">
        <v>7.5539999999999998E-5</v>
      </c>
      <c r="E18" s="78">
        <v>3.5631500000000002E-3</v>
      </c>
      <c r="F18" s="78">
        <v>1.0137999999999999E-4</v>
      </c>
      <c r="G18" s="78">
        <v>5.8126300000000001E-3</v>
      </c>
      <c r="H18" s="78">
        <v>1.53169E-3</v>
      </c>
      <c r="I18" s="78">
        <v>5.0810999999999999E-4</v>
      </c>
      <c r="J18" s="78">
        <v>6.1914000000000001E-4</v>
      </c>
      <c r="K18" s="78">
        <v>4.1594000000000001E-4</v>
      </c>
      <c r="L18" s="78">
        <v>2.8801E-4</v>
      </c>
      <c r="M18" s="78">
        <v>3.9222500000000004E-3</v>
      </c>
      <c r="N18" s="78">
        <v>4.5999999999999999E-7</v>
      </c>
      <c r="O18" s="78">
        <v>2.1273E-4</v>
      </c>
      <c r="P18" s="78">
        <v>3.2264000000000001E-4</v>
      </c>
      <c r="Q18" s="78">
        <v>0.17610521000000001</v>
      </c>
      <c r="R18" s="78">
        <v>0.10872101000000001</v>
      </c>
      <c r="S18" s="78">
        <v>6.8909289999999998E-2</v>
      </c>
      <c r="T18" s="78">
        <v>2.3345499999999999E-3</v>
      </c>
      <c r="U18" s="78">
        <v>4.2030000000000002E-5</v>
      </c>
      <c r="V18" s="78">
        <v>2.2107999999999999E-4</v>
      </c>
      <c r="W18" s="78">
        <v>4.9999999999999998E-7</v>
      </c>
      <c r="X18" s="78">
        <v>0</v>
      </c>
      <c r="Y18" s="78">
        <v>1.3726E-4</v>
      </c>
      <c r="Z18" s="78">
        <v>1.9110000000000002E-5</v>
      </c>
      <c r="AA18" s="78">
        <v>0</v>
      </c>
      <c r="AB18" s="78">
        <v>8.2199999999999992E-6</v>
      </c>
      <c r="AC18" s="78">
        <v>2.8582E-4</v>
      </c>
      <c r="AD18" s="78">
        <v>0</v>
      </c>
      <c r="AE18" s="78">
        <v>0</v>
      </c>
      <c r="AF18" s="78">
        <v>1.6412999999999999E-4</v>
      </c>
      <c r="AG18" s="78">
        <v>3.1529999999999998E-5</v>
      </c>
      <c r="AH18" s="78">
        <v>1.50001E-3</v>
      </c>
      <c r="AI18" s="78">
        <v>6.3115999999999997E-3</v>
      </c>
      <c r="AJ18" s="78">
        <v>7.3499999999999998E-5</v>
      </c>
      <c r="AK18" s="78">
        <v>2.3778850000000001E-2</v>
      </c>
      <c r="AL18" s="78">
        <v>2.0786099999999998E-3</v>
      </c>
      <c r="AM18" s="78">
        <v>0</v>
      </c>
      <c r="AN18" s="78">
        <v>4.1829999999999998E-5</v>
      </c>
      <c r="AO18" s="78">
        <v>3.5489000000000001E-4</v>
      </c>
      <c r="AP18" s="78">
        <v>9.7399999999999999E-6</v>
      </c>
      <c r="AQ18" s="78">
        <v>0</v>
      </c>
      <c r="AR18" s="78">
        <v>2.05718E-3</v>
      </c>
      <c r="AS18" s="78">
        <v>1.3492199999999999E-3</v>
      </c>
      <c r="AT18" s="78">
        <v>6.6270999999999995E-4</v>
      </c>
      <c r="AU18" s="78">
        <v>1.3873999999999999E-4</v>
      </c>
      <c r="AV18" s="78">
        <v>1.6923E-4</v>
      </c>
      <c r="AW18" s="78">
        <v>1.56186E-3</v>
      </c>
      <c r="AX18" s="78">
        <v>5.0949999999999998E-5</v>
      </c>
      <c r="AY18" s="78">
        <v>1.5752E-4</v>
      </c>
      <c r="AZ18" s="78">
        <v>1.9588E-4</v>
      </c>
      <c r="BA18" s="78">
        <v>3.3505999999999998E-4</v>
      </c>
      <c r="BB18" s="78">
        <v>1.0806000000000001E-4</v>
      </c>
      <c r="BC18" s="78">
        <v>3.9515999999999998E-4</v>
      </c>
      <c r="BD18" s="78">
        <v>1.1703E-4</v>
      </c>
      <c r="BE18" s="78">
        <v>3.6999999999999998E-5</v>
      </c>
      <c r="BF18" s="78">
        <v>4.6350000000000002E-5</v>
      </c>
      <c r="BG18" s="78">
        <v>4.7690999999999999E-4</v>
      </c>
      <c r="BH18" s="78">
        <v>2.5806000000000001E-4</v>
      </c>
      <c r="BI18" s="78">
        <v>3.1418100000000001E-3</v>
      </c>
      <c r="BJ18" s="90">
        <v>9.5361000000000003E-4</v>
      </c>
      <c r="BK18" s="90">
        <v>2.969898E-2</v>
      </c>
      <c r="BL18" s="90">
        <v>0</v>
      </c>
      <c r="BM18" s="90">
        <v>6.411762E-2</v>
      </c>
      <c r="BN18" s="90">
        <v>1.543898E-2</v>
      </c>
      <c r="BO18" s="90">
        <v>1.8221999999999999E-3</v>
      </c>
      <c r="BP18" s="90">
        <v>4.5283399999999996E-3</v>
      </c>
      <c r="BQ18" s="90">
        <v>2.3551499999999999E-3</v>
      </c>
      <c r="BR18" s="90">
        <v>7.4599999999999997E-6</v>
      </c>
      <c r="BS18" s="90">
        <v>0</v>
      </c>
      <c r="BT18" s="90">
        <v>3.0599999999999999E-6</v>
      </c>
      <c r="BU18" s="90">
        <v>7.7220000000000001E-4</v>
      </c>
      <c r="BV18" s="90">
        <v>8.5309999999999995E-5</v>
      </c>
      <c r="BW18" s="90">
        <v>1.3E-7</v>
      </c>
      <c r="BX18" s="90">
        <v>1.06E-6</v>
      </c>
      <c r="BY18" s="90">
        <v>2.0999999999999998E-6</v>
      </c>
      <c r="BZ18" s="90">
        <v>3.2499999999999998E-6</v>
      </c>
      <c r="CA18" s="90">
        <v>5.4000000000000002E-7</v>
      </c>
      <c r="CB18" s="90">
        <v>0</v>
      </c>
      <c r="CC18" s="90">
        <v>1.3753999999999999E-4</v>
      </c>
      <c r="CD18" s="90">
        <v>4.69E-6</v>
      </c>
      <c r="CE18" s="90">
        <v>2.12E-6</v>
      </c>
      <c r="CF18" s="90">
        <v>5.0474999999999999E-4</v>
      </c>
      <c r="CG18" s="90">
        <v>7.9883200000000001E-3</v>
      </c>
      <c r="CH18" s="90">
        <v>3.9150000000000003E-5</v>
      </c>
      <c r="CI18" s="90">
        <v>4.0299999999999997E-5</v>
      </c>
      <c r="CJ18" s="90">
        <v>9.3129999999999998E-5</v>
      </c>
      <c r="CK18" s="90">
        <v>1.5840000000000001E-5</v>
      </c>
      <c r="CL18" s="90">
        <v>3.1819999999999997E-5</v>
      </c>
      <c r="CM18" s="90">
        <v>1.5105000000000001E-4</v>
      </c>
      <c r="CN18" s="90">
        <v>3.5410000000000001E-5</v>
      </c>
      <c r="CO18" s="90">
        <v>2.2540000000000001E-5</v>
      </c>
      <c r="CP18" s="90">
        <v>1.0643E-4</v>
      </c>
      <c r="CQ18" s="90">
        <v>9.7999999999999993E-7</v>
      </c>
      <c r="CR18" s="90">
        <v>4.4993000000000002E-4</v>
      </c>
      <c r="CS18" s="90">
        <v>3.3200000000000001E-5</v>
      </c>
      <c r="CT18" s="90">
        <v>2.6789999999999999E-5</v>
      </c>
      <c r="CU18" s="90">
        <v>1.3538999999999999E-4</v>
      </c>
      <c r="CV18" s="90">
        <v>4.2150000000000001E-5</v>
      </c>
      <c r="CW18" s="90">
        <v>5.5000000000000003E-7</v>
      </c>
      <c r="CX18" s="90">
        <v>3.082E-5</v>
      </c>
      <c r="CY18" s="90">
        <v>2.2069E-4</v>
      </c>
      <c r="CZ18" s="90">
        <v>2.24E-4</v>
      </c>
      <c r="DA18" s="90">
        <v>8.8999000000000001E-4</v>
      </c>
      <c r="DB18" s="90">
        <v>3.3583000000000002E-4</v>
      </c>
      <c r="DC18" s="90">
        <v>6.0420000000000005E-4</v>
      </c>
      <c r="DD18" s="90">
        <v>6.7256E-4</v>
      </c>
      <c r="DE18" s="90">
        <v>0</v>
      </c>
      <c r="DF18" s="90">
        <v>2.2799999999999999E-5</v>
      </c>
      <c r="DG18" s="90">
        <v>3.4689199999999999E-3</v>
      </c>
    </row>
    <row r="19" spans="1:111" x14ac:dyDescent="0.55000000000000004">
      <c r="A19" s="85">
        <v>15</v>
      </c>
      <c r="B19" s="77" t="s">
        <v>360</v>
      </c>
      <c r="C19" s="76" t="s">
        <v>273</v>
      </c>
      <c r="D19" s="78">
        <v>0</v>
      </c>
      <c r="E19" s="78">
        <v>0</v>
      </c>
      <c r="F19" s="78">
        <v>4.905E-5</v>
      </c>
      <c r="G19" s="78">
        <v>1.3496999999999999E-4</v>
      </c>
      <c r="H19" s="78">
        <v>3.7994999999999999E-4</v>
      </c>
      <c r="I19" s="78">
        <v>3.5462100000000002E-3</v>
      </c>
      <c r="J19" s="78">
        <v>1.42796E-3</v>
      </c>
      <c r="K19" s="78">
        <v>3.6881000000000001E-4</v>
      </c>
      <c r="L19" s="78">
        <v>5.5188000000000004E-4</v>
      </c>
      <c r="M19" s="78">
        <v>1.4579999999999999E-5</v>
      </c>
      <c r="N19" s="78">
        <v>2.0725999999999999E-4</v>
      </c>
      <c r="O19" s="78">
        <v>8.2540000000000001E-4</v>
      </c>
      <c r="P19" s="78">
        <v>6.5769000000000005E-4</v>
      </c>
      <c r="Q19" s="78">
        <v>3.0537000000000001E-4</v>
      </c>
      <c r="R19" s="78">
        <v>2.730368E-2</v>
      </c>
      <c r="S19" s="78">
        <v>9.1870999999999999E-4</v>
      </c>
      <c r="T19" s="78">
        <v>7.9332999999999997E-4</v>
      </c>
      <c r="U19" s="78">
        <v>4.1669999999999999E-4</v>
      </c>
      <c r="V19" s="78">
        <v>1.02571E-3</v>
      </c>
      <c r="W19" s="78">
        <v>9.4339000000000001E-4</v>
      </c>
      <c r="X19" s="78">
        <v>5.2930000000000003E-5</v>
      </c>
      <c r="Y19" s="78">
        <v>6.6604999999999995E-4</v>
      </c>
      <c r="Z19" s="78">
        <v>4.1366999999999999E-4</v>
      </c>
      <c r="AA19" s="78">
        <v>6.4813999999999996E-4</v>
      </c>
      <c r="AB19" s="78">
        <v>1.60231E-3</v>
      </c>
      <c r="AC19" s="78">
        <v>5.8064E-4</v>
      </c>
      <c r="AD19" s="78">
        <v>4.9400000000000001E-6</v>
      </c>
      <c r="AE19" s="78">
        <v>1.1019E-4</v>
      </c>
      <c r="AF19" s="78">
        <v>8.6830999999999996E-4</v>
      </c>
      <c r="AG19" s="78">
        <v>1.24463E-3</v>
      </c>
      <c r="AH19" s="78">
        <v>1.4854000000000001E-4</v>
      </c>
      <c r="AI19" s="78">
        <v>3.4812999999999999E-4</v>
      </c>
      <c r="AJ19" s="78">
        <v>6.4048000000000002E-4</v>
      </c>
      <c r="AK19" s="78">
        <v>4.9082199999999996E-3</v>
      </c>
      <c r="AL19" s="78">
        <v>1.3191399999999999E-3</v>
      </c>
      <c r="AM19" s="78">
        <v>9.0190000000000002E-5</v>
      </c>
      <c r="AN19" s="78">
        <v>1.6317E-4</v>
      </c>
      <c r="AO19" s="78">
        <v>9.8116000000000002E-4</v>
      </c>
      <c r="AP19" s="78">
        <v>5.31E-6</v>
      </c>
      <c r="AQ19" s="78">
        <v>4.3940000000000003E-5</v>
      </c>
      <c r="AR19" s="78">
        <v>3.9400999999999998E-4</v>
      </c>
      <c r="AS19" s="78">
        <v>3.4233000000000001E-4</v>
      </c>
      <c r="AT19" s="78">
        <v>2.3834999999999999E-4</v>
      </c>
      <c r="AU19" s="78">
        <v>3.2299E-4</v>
      </c>
      <c r="AV19" s="78">
        <v>3.6851000000000001E-4</v>
      </c>
      <c r="AW19" s="78">
        <v>4.0342999999999998E-4</v>
      </c>
      <c r="AX19" s="78">
        <v>9.7263999999999998E-4</v>
      </c>
      <c r="AY19" s="78">
        <v>1.0520900000000001E-3</v>
      </c>
      <c r="AZ19" s="78">
        <v>7.7079000000000004E-4</v>
      </c>
      <c r="BA19" s="78">
        <v>1.0862199999999999E-3</v>
      </c>
      <c r="BB19" s="78">
        <v>8.1183000000000004E-4</v>
      </c>
      <c r="BC19" s="78">
        <v>7.0704999999999997E-4</v>
      </c>
      <c r="BD19" s="78">
        <v>2.40077E-3</v>
      </c>
      <c r="BE19" s="78">
        <v>2.9919E-3</v>
      </c>
      <c r="BF19" s="78">
        <v>2.5531000000000002E-4</v>
      </c>
      <c r="BG19" s="78">
        <v>3.3744999999999999E-4</v>
      </c>
      <c r="BH19" s="78">
        <v>2.9611999999999998E-4</v>
      </c>
      <c r="BI19" s="78">
        <v>5.2296499999999998E-3</v>
      </c>
      <c r="BJ19" s="90">
        <v>5.7357999999999997E-4</v>
      </c>
      <c r="BK19" s="90">
        <v>3.73683E-3</v>
      </c>
      <c r="BL19" s="90">
        <v>1.2761000000000001E-4</v>
      </c>
      <c r="BM19" s="90">
        <v>1.056003E-2</v>
      </c>
      <c r="BN19" s="90">
        <v>2.4457969999999999E-2</v>
      </c>
      <c r="BO19" s="90">
        <v>6.737E-5</v>
      </c>
      <c r="BP19" s="90">
        <v>1.2459E-4</v>
      </c>
      <c r="BQ19" s="90">
        <v>6.3648999999999997E-4</v>
      </c>
      <c r="BR19" s="90">
        <v>4.0036999999999999E-4</v>
      </c>
      <c r="BS19" s="90">
        <v>2.8046999999999998E-3</v>
      </c>
      <c r="BT19" s="90">
        <v>2.6099700000000001E-3</v>
      </c>
      <c r="BU19" s="90">
        <v>1.214E-3</v>
      </c>
      <c r="BV19" s="90">
        <v>2.4257599999999999E-3</v>
      </c>
      <c r="BW19" s="90">
        <v>4.3193000000000002E-4</v>
      </c>
      <c r="BX19" s="90">
        <v>1.11327E-3</v>
      </c>
      <c r="BY19" s="90">
        <v>1.4919999999999999E-4</v>
      </c>
      <c r="BZ19" s="90">
        <v>3.1923999999999999E-4</v>
      </c>
      <c r="CA19" s="90">
        <v>3.9486000000000002E-4</v>
      </c>
      <c r="CB19" s="90">
        <v>0</v>
      </c>
      <c r="CC19" s="90">
        <v>7.5480000000000002E-4</v>
      </c>
      <c r="CD19" s="90">
        <v>6.9594000000000004E-4</v>
      </c>
      <c r="CE19" s="90">
        <v>3.3998999999999998E-4</v>
      </c>
      <c r="CF19" s="90">
        <v>2.2852699999999998E-3</v>
      </c>
      <c r="CG19" s="90">
        <v>2.0370399999999999E-3</v>
      </c>
      <c r="CH19" s="90">
        <v>3.3345E-4</v>
      </c>
      <c r="CI19" s="90">
        <v>2.7642299999999999E-3</v>
      </c>
      <c r="CJ19" s="90">
        <v>6.6991999999999996E-4</v>
      </c>
      <c r="CK19" s="90">
        <v>3.7452900000000001E-3</v>
      </c>
      <c r="CL19" s="90">
        <v>3.0024800000000001E-3</v>
      </c>
      <c r="CM19" s="90">
        <v>1.9228800000000001E-3</v>
      </c>
      <c r="CN19" s="90">
        <v>8.9826000000000001E-4</v>
      </c>
      <c r="CO19" s="90">
        <v>1.9148500000000001E-3</v>
      </c>
      <c r="CP19" s="90">
        <v>3.6420100000000002E-3</v>
      </c>
      <c r="CQ19" s="90">
        <v>1.7014899999999999E-3</v>
      </c>
      <c r="CR19" s="90">
        <v>7.3665999999999998E-4</v>
      </c>
      <c r="CS19" s="90">
        <v>7.6161900000000001E-3</v>
      </c>
      <c r="CT19" s="90">
        <v>3.5402900000000002E-3</v>
      </c>
      <c r="CU19" s="90">
        <v>1.4158830000000001E-2</v>
      </c>
      <c r="CV19" s="90">
        <v>1.5107600000000001E-3</v>
      </c>
      <c r="CW19" s="90">
        <v>5.6937000000000003E-4</v>
      </c>
      <c r="CX19" s="90">
        <v>2.0955999999999999E-4</v>
      </c>
      <c r="CY19" s="90">
        <v>1.93038E-3</v>
      </c>
      <c r="CZ19" s="90">
        <v>3.0085200000000002E-3</v>
      </c>
      <c r="DA19" s="90">
        <v>2.5864600000000001E-3</v>
      </c>
      <c r="DB19" s="90">
        <v>9.4804000000000004E-4</v>
      </c>
      <c r="DC19" s="90">
        <v>4.5424100000000002E-3</v>
      </c>
      <c r="DD19" s="90">
        <v>3.6116899999999999E-3</v>
      </c>
      <c r="DE19" s="90">
        <v>0</v>
      </c>
      <c r="DF19" s="90">
        <v>3.0875999999999999E-4</v>
      </c>
      <c r="DG19" s="90">
        <v>1.9104199999999999E-3</v>
      </c>
    </row>
    <row r="20" spans="1:111" x14ac:dyDescent="0.55000000000000004">
      <c r="A20" s="85">
        <v>16</v>
      </c>
      <c r="B20" s="77" t="s">
        <v>361</v>
      </c>
      <c r="C20" s="76" t="s">
        <v>274</v>
      </c>
      <c r="D20" s="78">
        <v>1.2006E-4</v>
      </c>
      <c r="E20" s="78">
        <v>0</v>
      </c>
      <c r="F20" s="78">
        <v>1.4934E-4</v>
      </c>
      <c r="G20" s="78">
        <v>0</v>
      </c>
      <c r="H20" s="78">
        <v>2.0405999999999999E-4</v>
      </c>
      <c r="I20" s="78">
        <v>0</v>
      </c>
      <c r="J20" s="78">
        <v>0</v>
      </c>
      <c r="K20" s="78">
        <v>2.3269E-4</v>
      </c>
      <c r="L20" s="78">
        <v>5.3803E-4</v>
      </c>
      <c r="M20" s="78">
        <v>1.1468000000000001E-4</v>
      </c>
      <c r="N20" s="78">
        <v>3.8703000000000001E-3</v>
      </c>
      <c r="O20" s="78">
        <v>8.0199999999999998E-4</v>
      </c>
      <c r="P20" s="78">
        <v>2.56368E-3</v>
      </c>
      <c r="Q20" s="78">
        <v>9.5700500000000001E-3</v>
      </c>
      <c r="R20" s="78">
        <v>1.2884410000000001E-2</v>
      </c>
      <c r="S20" s="78">
        <v>0.32562246</v>
      </c>
      <c r="T20" s="78">
        <v>0.26994597999999997</v>
      </c>
      <c r="U20" s="78">
        <v>0.13155284</v>
      </c>
      <c r="V20" s="78">
        <v>0</v>
      </c>
      <c r="W20" s="78">
        <v>1.3374299999999999E-3</v>
      </c>
      <c r="X20" s="78">
        <v>0</v>
      </c>
      <c r="Y20" s="78">
        <v>8.8999999999999995E-7</v>
      </c>
      <c r="Z20" s="78">
        <v>1.1247500000000001E-3</v>
      </c>
      <c r="AA20" s="78">
        <v>2.409878E-2</v>
      </c>
      <c r="AB20" s="78">
        <v>1.9767700000000001E-3</v>
      </c>
      <c r="AC20" s="78">
        <v>3.3063200000000002E-3</v>
      </c>
      <c r="AD20" s="78">
        <v>0</v>
      </c>
      <c r="AE20" s="78">
        <v>0</v>
      </c>
      <c r="AF20" s="78">
        <v>3.7242899999999999E-3</v>
      </c>
      <c r="AG20" s="78">
        <v>3.1606099999999999E-3</v>
      </c>
      <c r="AH20" s="78">
        <v>7.5728000000000004E-4</v>
      </c>
      <c r="AI20" s="78">
        <v>1.2396239999999999E-2</v>
      </c>
      <c r="AJ20" s="78">
        <v>0</v>
      </c>
      <c r="AK20" s="78">
        <v>1.5119219999999999E-2</v>
      </c>
      <c r="AL20" s="78">
        <v>8.5758499999999994E-3</v>
      </c>
      <c r="AM20" s="78">
        <v>0</v>
      </c>
      <c r="AN20" s="78">
        <v>7.7929999999999994E-5</v>
      </c>
      <c r="AO20" s="78">
        <v>0</v>
      </c>
      <c r="AP20" s="78">
        <v>2.2399E-4</v>
      </c>
      <c r="AQ20" s="78">
        <v>0</v>
      </c>
      <c r="AR20" s="78">
        <v>1.1380800000000001E-3</v>
      </c>
      <c r="AS20" s="78">
        <v>1.8974000000000001E-4</v>
      </c>
      <c r="AT20" s="78">
        <v>4.6125000000000002E-4</v>
      </c>
      <c r="AU20" s="78">
        <v>6.3699000000000004E-4</v>
      </c>
      <c r="AV20" s="78">
        <v>1.9593E-4</v>
      </c>
      <c r="AW20" s="78">
        <v>3.3534999999999999E-4</v>
      </c>
      <c r="AX20" s="78">
        <v>8.8049000000000005E-4</v>
      </c>
      <c r="AY20" s="78">
        <v>4.63825E-3</v>
      </c>
      <c r="AZ20" s="78">
        <v>4.7326E-3</v>
      </c>
      <c r="BA20" s="78">
        <v>1.9619300000000002E-3</v>
      </c>
      <c r="BB20" s="78">
        <v>1.8241000000000001E-4</v>
      </c>
      <c r="BC20" s="78">
        <v>3.31489E-3</v>
      </c>
      <c r="BD20" s="78">
        <v>1.6923800000000001E-3</v>
      </c>
      <c r="BE20" s="78">
        <v>1.4545199999999999E-3</v>
      </c>
      <c r="BF20" s="78">
        <v>2.4999999999999999E-7</v>
      </c>
      <c r="BG20" s="78">
        <v>3.9500000000000003E-6</v>
      </c>
      <c r="BH20" s="78">
        <v>4.6710000000000002E-4</v>
      </c>
      <c r="BI20" s="78">
        <v>1.7479999999999999E-5</v>
      </c>
      <c r="BJ20" s="90">
        <v>2.2999999999999999E-7</v>
      </c>
      <c r="BK20" s="90">
        <v>1.203243E-2</v>
      </c>
      <c r="BL20" s="90">
        <v>1.2459E-4</v>
      </c>
      <c r="BM20" s="90">
        <v>3.9728000000000003E-3</v>
      </c>
      <c r="BN20" s="90">
        <v>2.7192499999999999E-3</v>
      </c>
      <c r="BO20" s="90">
        <v>8.9999999999999996E-7</v>
      </c>
      <c r="BP20" s="90">
        <v>7.4000000000000001E-7</v>
      </c>
      <c r="BQ20" s="90">
        <v>0</v>
      </c>
      <c r="BR20" s="90">
        <v>0</v>
      </c>
      <c r="BS20" s="90">
        <v>2.2000000000000001E-7</v>
      </c>
      <c r="BT20" s="90">
        <v>1.7971999999999999E-4</v>
      </c>
      <c r="BU20" s="90">
        <v>-4.638E-4</v>
      </c>
      <c r="BV20" s="90">
        <v>4.7367999999999998E-4</v>
      </c>
      <c r="BW20" s="90">
        <v>0</v>
      </c>
      <c r="BX20" s="90">
        <v>0</v>
      </c>
      <c r="BY20" s="90">
        <v>7.9250000000000002E-5</v>
      </c>
      <c r="BZ20" s="90">
        <v>0</v>
      </c>
      <c r="CA20" s="90">
        <v>2.2749000000000001E-4</v>
      </c>
      <c r="CB20" s="90">
        <v>0</v>
      </c>
      <c r="CC20" s="90">
        <v>6.9280000000000001E-5</v>
      </c>
      <c r="CD20" s="90">
        <v>1.0325E-4</v>
      </c>
      <c r="CE20" s="90">
        <v>1.43114E-3</v>
      </c>
      <c r="CF20" s="90">
        <v>4.0599299999999998E-3</v>
      </c>
      <c r="CG20" s="90">
        <v>7.6600499999999998E-3</v>
      </c>
      <c r="CH20" s="90">
        <v>0</v>
      </c>
      <c r="CI20" s="90">
        <v>1.2578000000000001E-4</v>
      </c>
      <c r="CJ20" s="90">
        <v>1.2699999999999999E-6</v>
      </c>
      <c r="CK20" s="90">
        <v>6.0756200000000003E-3</v>
      </c>
      <c r="CL20" s="90">
        <v>2.6585999999999998E-4</v>
      </c>
      <c r="CM20" s="90">
        <v>5.9315519999999997E-2</v>
      </c>
      <c r="CN20" s="90">
        <v>1.6197999999999999E-4</v>
      </c>
      <c r="CO20" s="90">
        <v>1.79751E-3</v>
      </c>
      <c r="CP20" s="90">
        <v>4.0442999999999998E-3</v>
      </c>
      <c r="CQ20" s="90">
        <v>2.6E-7</v>
      </c>
      <c r="CR20" s="90">
        <v>2.68024E-3</v>
      </c>
      <c r="CS20" s="90">
        <v>1.22562E-3</v>
      </c>
      <c r="CT20" s="90">
        <v>8.7668999999999996E-4</v>
      </c>
      <c r="CU20" s="90">
        <v>2.0190500000000001E-3</v>
      </c>
      <c r="CV20" s="90">
        <v>0</v>
      </c>
      <c r="CW20" s="90">
        <v>2.9100000000000001E-6</v>
      </c>
      <c r="CX20" s="90">
        <v>2.1913999999999999E-4</v>
      </c>
      <c r="CY20" s="90">
        <v>1.9176E-3</v>
      </c>
      <c r="CZ20" s="90">
        <v>1.0021800000000001E-3</v>
      </c>
      <c r="DA20" s="90">
        <v>7.0000000000000005E-8</v>
      </c>
      <c r="DB20" s="90">
        <v>5.5294000000000003E-4</v>
      </c>
      <c r="DC20" s="90">
        <v>5.6975999999999999E-4</v>
      </c>
      <c r="DD20" s="90">
        <v>5.3770000000000002E-5</v>
      </c>
      <c r="DE20" s="90">
        <v>0.12191105000000001</v>
      </c>
      <c r="DF20" s="90">
        <v>4.8518999999999998E-4</v>
      </c>
      <c r="DG20" s="90">
        <v>4.4587699999999999E-3</v>
      </c>
    </row>
    <row r="21" spans="1:111" x14ac:dyDescent="0.55000000000000004">
      <c r="A21" s="85">
        <v>17</v>
      </c>
      <c r="B21" s="77" t="s">
        <v>362</v>
      </c>
      <c r="C21" s="76" t="s">
        <v>275</v>
      </c>
      <c r="D21" s="78">
        <v>3.3388130000000002E-2</v>
      </c>
      <c r="E21" s="78">
        <v>6.5828800000000002E-3</v>
      </c>
      <c r="F21" s="78">
        <v>3.1504499999999998E-2</v>
      </c>
      <c r="G21" s="78">
        <v>4.3166699999999999E-3</v>
      </c>
      <c r="H21" s="78">
        <v>1.1755299999999999E-3</v>
      </c>
      <c r="I21" s="78">
        <v>0</v>
      </c>
      <c r="J21" s="78">
        <v>0</v>
      </c>
      <c r="K21" s="78">
        <v>1.405262E-2</v>
      </c>
      <c r="L21" s="78">
        <v>2.7091259999999999E-2</v>
      </c>
      <c r="M21" s="78">
        <v>1.46098E-3</v>
      </c>
      <c r="N21" s="78">
        <v>5.0157600000000002E-3</v>
      </c>
      <c r="O21" s="78">
        <v>1.6919400000000001E-3</v>
      </c>
      <c r="P21" s="78">
        <v>4.1304699999999998E-3</v>
      </c>
      <c r="Q21" s="78">
        <v>1.0553100000000001E-3</v>
      </c>
      <c r="R21" s="78">
        <v>1.0419619999999999E-2</v>
      </c>
      <c r="S21" s="78">
        <v>1.0190100000000001E-3</v>
      </c>
      <c r="T21" s="78">
        <v>1.2344859999999999E-2</v>
      </c>
      <c r="U21" s="78">
        <v>1.0697E-3</v>
      </c>
      <c r="V21" s="78">
        <v>3.8766400000000002E-3</v>
      </c>
      <c r="W21" s="78">
        <v>1.0642500000000001E-3</v>
      </c>
      <c r="X21" s="78">
        <v>0</v>
      </c>
      <c r="Y21" s="78">
        <v>1.4385999999999999E-3</v>
      </c>
      <c r="Z21" s="78">
        <v>2.9203599999999999E-3</v>
      </c>
      <c r="AA21" s="78">
        <v>7.8911399999999996E-3</v>
      </c>
      <c r="AB21" s="78">
        <v>2.0865760000000001E-2</v>
      </c>
      <c r="AC21" s="78">
        <v>1.9272350000000001E-2</v>
      </c>
      <c r="AD21" s="78">
        <v>0</v>
      </c>
      <c r="AE21" s="78">
        <v>1.9279999999999998E-5</v>
      </c>
      <c r="AF21" s="78">
        <v>2.1866199999999998E-3</v>
      </c>
      <c r="AG21" s="78">
        <v>8.3595999999999996E-4</v>
      </c>
      <c r="AH21" s="78">
        <v>7.5524600000000004E-3</v>
      </c>
      <c r="AI21" s="78">
        <v>1.34059E-2</v>
      </c>
      <c r="AJ21" s="78">
        <v>2.8446500000000002E-3</v>
      </c>
      <c r="AK21" s="78">
        <v>2.4816089999999999E-2</v>
      </c>
      <c r="AL21" s="78">
        <v>3.82038E-3</v>
      </c>
      <c r="AM21" s="78">
        <v>0</v>
      </c>
      <c r="AN21" s="78">
        <v>0</v>
      </c>
      <c r="AO21" s="78">
        <v>5.49E-6</v>
      </c>
      <c r="AP21" s="78">
        <v>5.6882000000000005E-4</v>
      </c>
      <c r="AQ21" s="78">
        <v>0</v>
      </c>
      <c r="AR21" s="78">
        <v>2.1917E-4</v>
      </c>
      <c r="AS21" s="78">
        <v>7.6180000000000006E-5</v>
      </c>
      <c r="AT21" s="78">
        <v>3.0247400000000002E-3</v>
      </c>
      <c r="AU21" s="78">
        <v>5.0542000000000002E-4</v>
      </c>
      <c r="AV21" s="78">
        <v>4.0831999999999999E-4</v>
      </c>
      <c r="AW21" s="78">
        <v>2.80431E-3</v>
      </c>
      <c r="AX21" s="78">
        <v>7.5805999999999996E-4</v>
      </c>
      <c r="AY21" s="78">
        <v>3.40779E-3</v>
      </c>
      <c r="AZ21" s="78">
        <v>1.76626E-3</v>
      </c>
      <c r="BA21" s="78">
        <v>4.5452000000000001E-3</v>
      </c>
      <c r="BB21" s="78">
        <v>8.4369000000000002E-4</v>
      </c>
      <c r="BC21" s="78">
        <v>5.02602E-3</v>
      </c>
      <c r="BD21" s="78">
        <v>1.8831900000000001E-3</v>
      </c>
      <c r="BE21" s="78">
        <v>8.7031000000000001E-4</v>
      </c>
      <c r="BF21" s="78">
        <v>5.5600000000000003E-5</v>
      </c>
      <c r="BG21" s="78">
        <v>4.9990000000000001E-5</v>
      </c>
      <c r="BH21" s="78">
        <v>3.0720999999999998E-4</v>
      </c>
      <c r="BI21" s="78">
        <v>3.6069999999999999E-5</v>
      </c>
      <c r="BJ21" s="90">
        <v>1.9035999999999999E-4</v>
      </c>
      <c r="BK21" s="90">
        <v>5.5951600000000001E-3</v>
      </c>
      <c r="BL21" s="90">
        <v>1.15953E-3</v>
      </c>
      <c r="BM21" s="90">
        <v>1.9879999999999999E-5</v>
      </c>
      <c r="BN21" s="90">
        <v>2.2655700000000002E-3</v>
      </c>
      <c r="BO21" s="90">
        <v>8.0000000000000002E-8</v>
      </c>
      <c r="BP21" s="90">
        <v>0</v>
      </c>
      <c r="BQ21" s="90">
        <v>0</v>
      </c>
      <c r="BR21" s="90">
        <v>0</v>
      </c>
      <c r="BS21" s="90">
        <v>4.6640000000000001E-5</v>
      </c>
      <c r="BT21" s="90">
        <v>6.1812E-4</v>
      </c>
      <c r="BU21" s="90">
        <v>6.4787500000000001E-3</v>
      </c>
      <c r="BV21" s="90">
        <v>1.38927E-3</v>
      </c>
      <c r="BW21" s="90">
        <v>3.896E-5</v>
      </c>
      <c r="BX21" s="90">
        <v>0</v>
      </c>
      <c r="BY21" s="90">
        <v>0</v>
      </c>
      <c r="BZ21" s="90">
        <v>2.7033E-4</v>
      </c>
      <c r="CA21" s="90">
        <v>4.0108E-4</v>
      </c>
      <c r="CB21" s="90">
        <v>0</v>
      </c>
      <c r="CC21" s="90">
        <v>5.0173999999999998E-4</v>
      </c>
      <c r="CD21" s="90">
        <v>4.8373999999999997E-4</v>
      </c>
      <c r="CE21" s="90">
        <v>2.2524000000000001E-4</v>
      </c>
      <c r="CF21" s="90">
        <v>1.67567E-3</v>
      </c>
      <c r="CG21" s="90">
        <v>6.6105799999999996E-3</v>
      </c>
      <c r="CH21" s="90">
        <v>3.5651999999999998E-4</v>
      </c>
      <c r="CI21" s="90">
        <v>2.5999999999999998E-4</v>
      </c>
      <c r="CJ21" s="90">
        <v>3.2257999999999999E-4</v>
      </c>
      <c r="CK21" s="90">
        <v>1.0462E-3</v>
      </c>
      <c r="CL21" s="90">
        <v>4.0047999999999999E-4</v>
      </c>
      <c r="CM21" s="90">
        <v>6.9899999999999997E-4</v>
      </c>
      <c r="CN21" s="90">
        <v>1.5707000000000001E-4</v>
      </c>
      <c r="CO21" s="90">
        <v>6.1063000000000003E-4</v>
      </c>
      <c r="CP21" s="90">
        <v>1.8938E-3</v>
      </c>
      <c r="CQ21" s="90">
        <v>8.9605000000000001E-4</v>
      </c>
      <c r="CR21" s="90">
        <v>2.8561400000000001E-3</v>
      </c>
      <c r="CS21" s="90">
        <v>6.3398100000000004E-3</v>
      </c>
      <c r="CT21" s="90">
        <v>4.19076E-3</v>
      </c>
      <c r="CU21" s="90">
        <v>1.8748599999999999E-3</v>
      </c>
      <c r="CV21" s="90">
        <v>1.1209999999999999E-5</v>
      </c>
      <c r="CW21" s="90">
        <v>5.8447999999999996E-4</v>
      </c>
      <c r="CX21" s="90">
        <v>3.0199999999999999E-6</v>
      </c>
      <c r="CY21" s="90">
        <v>8.8172000000000001E-4</v>
      </c>
      <c r="CZ21" s="90">
        <v>6.7318E-4</v>
      </c>
      <c r="DA21" s="90">
        <v>2.9392899999999998E-3</v>
      </c>
      <c r="DB21" s="90">
        <v>4.9063999999999998E-4</v>
      </c>
      <c r="DC21" s="90">
        <v>5.1975000000000003E-4</v>
      </c>
      <c r="DD21" s="90">
        <v>1.5562E-3</v>
      </c>
      <c r="DE21" s="90">
        <v>0.31002465000000001</v>
      </c>
      <c r="DF21" s="90">
        <v>3.9591000000000002E-4</v>
      </c>
      <c r="DG21" s="90">
        <v>3.0488899999999998E-3</v>
      </c>
    </row>
    <row r="22" spans="1:111" x14ac:dyDescent="0.55000000000000004">
      <c r="A22" s="85">
        <v>18</v>
      </c>
      <c r="B22" s="77" t="s">
        <v>363</v>
      </c>
      <c r="C22" s="76" t="s">
        <v>364</v>
      </c>
      <c r="D22" s="78">
        <v>1.1639E-4</v>
      </c>
      <c r="E22" s="78">
        <v>0</v>
      </c>
      <c r="F22" s="78">
        <v>2.7578999999999999E-4</v>
      </c>
      <c r="G22" s="78">
        <v>2.8739999999999999E-5</v>
      </c>
      <c r="H22" s="78">
        <v>4.5381000000000002E-4</v>
      </c>
      <c r="I22" s="78">
        <v>7.3041000000000002E-4</v>
      </c>
      <c r="J22" s="78">
        <v>3.4143999999999998E-4</v>
      </c>
      <c r="K22" s="78">
        <v>9.4937800000000003E-3</v>
      </c>
      <c r="L22" s="78">
        <v>1.5633999999999999E-3</v>
      </c>
      <c r="M22" s="78">
        <v>1.6836999999999999E-4</v>
      </c>
      <c r="N22" s="78">
        <v>1.3911100000000001E-3</v>
      </c>
      <c r="O22" s="78">
        <v>2.7301000000000002E-4</v>
      </c>
      <c r="P22" s="78">
        <v>3.64329E-3</v>
      </c>
      <c r="Q22" s="78">
        <v>9.5684000000000003E-4</v>
      </c>
      <c r="R22" s="78">
        <v>3.2959700000000001E-3</v>
      </c>
      <c r="S22" s="78">
        <v>2.3897999999999999E-4</v>
      </c>
      <c r="T22" s="78">
        <v>1.2920040000000001E-2</v>
      </c>
      <c r="U22" s="78">
        <v>4.9639990000000002E-2</v>
      </c>
      <c r="V22" s="78">
        <v>3.1105999999999999E-4</v>
      </c>
      <c r="W22" s="78">
        <v>1.2935E-4</v>
      </c>
      <c r="X22" s="78">
        <v>6.5430000000000002E-5</v>
      </c>
      <c r="Y22" s="78">
        <v>2.331E-4</v>
      </c>
      <c r="Z22" s="78">
        <v>1.3537E-4</v>
      </c>
      <c r="AA22" s="78">
        <v>4.33446E-3</v>
      </c>
      <c r="AB22" s="78">
        <v>2.2721500000000001E-3</v>
      </c>
      <c r="AC22" s="78">
        <v>6.9743699999999997E-3</v>
      </c>
      <c r="AD22" s="78">
        <v>1.2999999999999999E-5</v>
      </c>
      <c r="AE22" s="78">
        <v>9.6420000000000002E-5</v>
      </c>
      <c r="AF22" s="78">
        <v>3.5948000000000002E-4</v>
      </c>
      <c r="AG22" s="78">
        <v>9.5768000000000003E-4</v>
      </c>
      <c r="AH22" s="78">
        <v>7.6020000000000005E-4</v>
      </c>
      <c r="AI22" s="78">
        <v>5.8600800000000001E-3</v>
      </c>
      <c r="AJ22" s="78">
        <v>9.4870000000000005E-5</v>
      </c>
      <c r="AK22" s="78">
        <v>1.7680899999999999E-3</v>
      </c>
      <c r="AL22" s="78">
        <v>2.2686000000000001E-4</v>
      </c>
      <c r="AM22" s="78">
        <v>1.7629999999999999E-5</v>
      </c>
      <c r="AN22" s="78">
        <v>6.3540000000000005E-5</v>
      </c>
      <c r="AO22" s="78">
        <v>1.3937299999999999E-3</v>
      </c>
      <c r="AP22" s="78">
        <v>5.1789999999999997E-5</v>
      </c>
      <c r="AQ22" s="78">
        <v>1.1919E-4</v>
      </c>
      <c r="AR22" s="78">
        <v>8.3102000000000002E-4</v>
      </c>
      <c r="AS22" s="78">
        <v>3.3996999999999999E-4</v>
      </c>
      <c r="AT22" s="78">
        <v>3.47547E-3</v>
      </c>
      <c r="AU22" s="78">
        <v>1.26413E-3</v>
      </c>
      <c r="AV22" s="78">
        <v>1.24179E-3</v>
      </c>
      <c r="AW22" s="78">
        <v>3.7486400000000001E-3</v>
      </c>
      <c r="AX22" s="78">
        <v>6.0780000000000001E-3</v>
      </c>
      <c r="AY22" s="78">
        <v>2.3557000000000001E-3</v>
      </c>
      <c r="AZ22" s="78">
        <v>1.2154100000000001E-3</v>
      </c>
      <c r="BA22" s="78">
        <v>1.127652E-2</v>
      </c>
      <c r="BB22" s="78">
        <v>1.80376E-3</v>
      </c>
      <c r="BC22" s="78">
        <v>6.5353000000000004E-4</v>
      </c>
      <c r="BD22" s="78">
        <v>6.7576600000000004E-3</v>
      </c>
      <c r="BE22" s="78">
        <v>4.0190800000000004E-3</v>
      </c>
      <c r="BF22" s="78">
        <v>1.3264699999999999E-3</v>
      </c>
      <c r="BG22" s="78">
        <v>8.3562999999999997E-4</v>
      </c>
      <c r="BH22" s="78">
        <v>3.7148999999999998E-4</v>
      </c>
      <c r="BI22" s="78">
        <v>1.16033E-3</v>
      </c>
      <c r="BJ22" s="90">
        <v>2.7516900000000002E-3</v>
      </c>
      <c r="BK22" s="90">
        <v>6.3170400000000003E-3</v>
      </c>
      <c r="BL22" s="90">
        <v>2.7089200000000001E-3</v>
      </c>
      <c r="BM22" s="90">
        <v>6.4342999999999996E-4</v>
      </c>
      <c r="BN22" s="90">
        <v>9.1372000000000003E-4</v>
      </c>
      <c r="BO22" s="90">
        <v>4.8521000000000002E-4</v>
      </c>
      <c r="BP22" s="90">
        <v>3.3885000000000002E-4</v>
      </c>
      <c r="BQ22" s="90">
        <v>1.26881E-3</v>
      </c>
      <c r="BR22" s="90">
        <v>3.5898000000000002E-3</v>
      </c>
      <c r="BS22" s="90">
        <v>2.8783900000000002E-3</v>
      </c>
      <c r="BT22" s="90">
        <v>3.2070699999999998E-3</v>
      </c>
      <c r="BU22" s="90">
        <v>5.7007000000000004E-3</v>
      </c>
      <c r="BV22" s="90">
        <v>1.560281E-2</v>
      </c>
      <c r="BW22" s="90">
        <v>3.0060999999999998E-4</v>
      </c>
      <c r="BX22" s="90">
        <v>3.1869999999999998E-5</v>
      </c>
      <c r="BY22" s="90">
        <v>0</v>
      </c>
      <c r="BZ22" s="90">
        <v>1.5494700000000001E-3</v>
      </c>
      <c r="CA22" s="90">
        <v>1.41165E-3</v>
      </c>
      <c r="CB22" s="90">
        <v>0</v>
      </c>
      <c r="CC22" s="90">
        <v>6.5912999999999996E-4</v>
      </c>
      <c r="CD22" s="90">
        <v>6.2385999999999995E-4</v>
      </c>
      <c r="CE22" s="90">
        <v>1.84125E-3</v>
      </c>
      <c r="CF22" s="90">
        <v>1.049E-3</v>
      </c>
      <c r="CG22" s="90">
        <v>6.8270600000000002E-3</v>
      </c>
      <c r="CH22" s="90">
        <v>7.1570100000000001E-3</v>
      </c>
      <c r="CI22" s="90">
        <v>7.3330299999999999E-3</v>
      </c>
      <c r="CJ22" s="90">
        <v>2.3458900000000002E-3</v>
      </c>
      <c r="CK22" s="90">
        <v>7.1237699999999998E-3</v>
      </c>
      <c r="CL22" s="90">
        <v>8.5480999999999994E-3</v>
      </c>
      <c r="CM22" s="90">
        <v>8.7963189999999997E-2</v>
      </c>
      <c r="CN22" s="90">
        <v>7.2426799999999996E-3</v>
      </c>
      <c r="CO22" s="90">
        <v>5.3999599999999997E-3</v>
      </c>
      <c r="CP22" s="90">
        <v>1.9498479999999999E-2</v>
      </c>
      <c r="CQ22" s="90">
        <v>2.2889199999999998E-3</v>
      </c>
      <c r="CR22" s="90">
        <v>5.8480299999999997E-3</v>
      </c>
      <c r="CS22" s="90">
        <v>7.9483999999999996E-3</v>
      </c>
      <c r="CT22" s="90">
        <v>1.7845999999999999E-3</v>
      </c>
      <c r="CU22" s="90">
        <v>4.074784E-2</v>
      </c>
      <c r="CV22" s="90">
        <v>1.1840900000000001E-3</v>
      </c>
      <c r="CW22" s="90">
        <v>4.302686E-2</v>
      </c>
      <c r="CX22" s="90">
        <v>1.12739E-3</v>
      </c>
      <c r="CY22" s="90">
        <v>2.6088000000000001E-3</v>
      </c>
      <c r="CZ22" s="90">
        <v>4.8306999999999999E-4</v>
      </c>
      <c r="DA22" s="90">
        <v>4.9470000000000004E-4</v>
      </c>
      <c r="DB22" s="90">
        <v>2.0457600000000002E-3</v>
      </c>
      <c r="DC22" s="90">
        <v>6.2705699999999996E-3</v>
      </c>
      <c r="DD22" s="90">
        <v>3.8986799999999999E-3</v>
      </c>
      <c r="DE22" s="90">
        <v>0</v>
      </c>
      <c r="DF22" s="90">
        <v>5.5829999999999999E-5</v>
      </c>
      <c r="DG22" s="90">
        <v>4.8608699999999998E-3</v>
      </c>
    </row>
    <row r="23" spans="1:111" x14ac:dyDescent="0.55000000000000004">
      <c r="A23" s="85">
        <v>19</v>
      </c>
      <c r="B23" s="77" t="s">
        <v>365</v>
      </c>
      <c r="C23" s="76" t="s">
        <v>276</v>
      </c>
      <c r="D23" s="78">
        <v>5.3921919999999998E-2</v>
      </c>
      <c r="E23" s="78">
        <v>0</v>
      </c>
      <c r="F23" s="78">
        <v>5.5484999999999996E-4</v>
      </c>
      <c r="G23" s="78">
        <v>9.1230000000000006E-5</v>
      </c>
      <c r="H23" s="78">
        <v>0</v>
      </c>
      <c r="I23" s="78">
        <v>0</v>
      </c>
      <c r="J23" s="78">
        <v>0</v>
      </c>
      <c r="K23" s="78">
        <v>3.8299999999999998E-6</v>
      </c>
      <c r="L23" s="78">
        <v>2.6129999999999999E-5</v>
      </c>
      <c r="M23" s="78">
        <v>1.99E-6</v>
      </c>
      <c r="N23" s="78">
        <v>0</v>
      </c>
      <c r="O23" s="78">
        <v>5.6699999999999999E-6</v>
      </c>
      <c r="P23" s="78">
        <v>2.7599999999999998E-6</v>
      </c>
      <c r="Q23" s="78">
        <v>7.8900000000000007E-6</v>
      </c>
      <c r="R23" s="78">
        <v>0</v>
      </c>
      <c r="S23" s="78">
        <v>2.12E-6</v>
      </c>
      <c r="T23" s="78">
        <v>7.52E-6</v>
      </c>
      <c r="U23" s="78">
        <v>2.8200000000000001E-6</v>
      </c>
      <c r="V23" s="78">
        <v>0.18386516999999999</v>
      </c>
      <c r="W23" s="78">
        <v>6.19572E-3</v>
      </c>
      <c r="X23" s="78">
        <v>0</v>
      </c>
      <c r="Y23" s="78">
        <v>7.3681099999999998E-3</v>
      </c>
      <c r="Z23" s="78">
        <v>2.5477E-3</v>
      </c>
      <c r="AA23" s="78">
        <v>3.5648E-4</v>
      </c>
      <c r="AB23" s="78">
        <v>1.1061000000000001E-3</v>
      </c>
      <c r="AC23" s="78">
        <v>2.5424800000000002E-3</v>
      </c>
      <c r="AD23" s="78">
        <v>2.6000000000000001E-6</v>
      </c>
      <c r="AE23" s="78">
        <v>-3.0020699999999999E-3</v>
      </c>
      <c r="AF23" s="78">
        <v>0</v>
      </c>
      <c r="AG23" s="78">
        <v>3.6260000000000002E-5</v>
      </c>
      <c r="AH23" s="78">
        <v>1.456E-5</v>
      </c>
      <c r="AI23" s="78">
        <v>6.5430000000000002E-5</v>
      </c>
      <c r="AJ23" s="78">
        <v>0</v>
      </c>
      <c r="AK23" s="78">
        <v>0</v>
      </c>
      <c r="AL23" s="78">
        <v>7.8880000000000004E-5</v>
      </c>
      <c r="AM23" s="78">
        <v>-1.71306E-3</v>
      </c>
      <c r="AN23" s="78">
        <v>2.8852000000000001E-4</v>
      </c>
      <c r="AO23" s="78">
        <v>0</v>
      </c>
      <c r="AP23" s="78">
        <v>0</v>
      </c>
      <c r="AQ23" s="78">
        <v>7.8410000000000003E-5</v>
      </c>
      <c r="AR23" s="78">
        <v>3.19E-6</v>
      </c>
      <c r="AS23" s="78">
        <v>0</v>
      </c>
      <c r="AT23" s="78">
        <v>0</v>
      </c>
      <c r="AU23" s="78">
        <v>0</v>
      </c>
      <c r="AV23" s="78">
        <v>1.173E-5</v>
      </c>
      <c r="AW23" s="78">
        <v>0</v>
      </c>
      <c r="AX23" s="78">
        <v>0</v>
      </c>
      <c r="AY23" s="78">
        <v>4.95E-6</v>
      </c>
      <c r="AZ23" s="78">
        <v>0</v>
      </c>
      <c r="BA23" s="78">
        <v>0</v>
      </c>
      <c r="BB23" s="78">
        <v>0</v>
      </c>
      <c r="BC23" s="78">
        <v>2.2599E-4</v>
      </c>
      <c r="BD23" s="78">
        <v>0</v>
      </c>
      <c r="BE23" s="78">
        <v>0</v>
      </c>
      <c r="BF23" s="78">
        <v>0</v>
      </c>
      <c r="BG23" s="78">
        <v>0</v>
      </c>
      <c r="BH23" s="78">
        <v>0</v>
      </c>
      <c r="BI23" s="78">
        <v>0</v>
      </c>
      <c r="BJ23" s="90">
        <v>0</v>
      </c>
      <c r="BK23" s="90">
        <v>2.018E-5</v>
      </c>
      <c r="BL23" s="90">
        <v>0</v>
      </c>
      <c r="BM23" s="90">
        <v>0</v>
      </c>
      <c r="BN23" s="90">
        <v>0</v>
      </c>
      <c r="BO23" s="90">
        <v>4.0911000000000002E-4</v>
      </c>
      <c r="BP23" s="90">
        <v>2.0614E-4</v>
      </c>
      <c r="BQ23" s="90">
        <v>1.2137E-4</v>
      </c>
      <c r="BR23" s="90">
        <v>9.6710000000000001E-5</v>
      </c>
      <c r="BS23" s="90">
        <v>0</v>
      </c>
      <c r="BT23" s="90">
        <v>0</v>
      </c>
      <c r="BU23" s="90">
        <v>0</v>
      </c>
      <c r="BV23" s="90">
        <v>0</v>
      </c>
      <c r="BW23" s="90">
        <v>5.1599999999999997E-6</v>
      </c>
      <c r="BX23" s="90">
        <v>0</v>
      </c>
      <c r="BY23" s="90">
        <v>0</v>
      </c>
      <c r="BZ23" s="90">
        <v>0</v>
      </c>
      <c r="CA23" s="90">
        <v>0</v>
      </c>
      <c r="CB23" s="90">
        <v>0</v>
      </c>
      <c r="CC23" s="90">
        <v>0</v>
      </c>
      <c r="CD23" s="90">
        <v>0</v>
      </c>
      <c r="CE23" s="90">
        <v>0</v>
      </c>
      <c r="CF23" s="90">
        <v>9.7499999999999998E-6</v>
      </c>
      <c r="CG23" s="90">
        <v>0</v>
      </c>
      <c r="CH23" s="90">
        <v>0</v>
      </c>
      <c r="CI23" s="90">
        <v>0</v>
      </c>
      <c r="CJ23" s="90">
        <v>0</v>
      </c>
      <c r="CK23" s="90">
        <v>0</v>
      </c>
      <c r="CL23" s="90">
        <v>0</v>
      </c>
      <c r="CM23" s="90">
        <v>0</v>
      </c>
      <c r="CN23" s="90">
        <v>3.2200000000000001E-6</v>
      </c>
      <c r="CO23" s="90">
        <v>0</v>
      </c>
      <c r="CP23" s="90">
        <v>0</v>
      </c>
      <c r="CQ23" s="90">
        <v>0</v>
      </c>
      <c r="CR23" s="90">
        <v>0</v>
      </c>
      <c r="CS23" s="90">
        <v>0</v>
      </c>
      <c r="CT23" s="90">
        <v>0</v>
      </c>
      <c r="CU23" s="90">
        <v>0</v>
      </c>
      <c r="CV23" s="90">
        <v>0</v>
      </c>
      <c r="CW23" s="90">
        <v>0</v>
      </c>
      <c r="CX23" s="90">
        <v>0</v>
      </c>
      <c r="CY23" s="90">
        <v>0</v>
      </c>
      <c r="CZ23" s="90">
        <v>0</v>
      </c>
      <c r="DA23" s="90">
        <v>0</v>
      </c>
      <c r="DB23" s="90">
        <v>0</v>
      </c>
      <c r="DC23" s="90">
        <v>1.4451000000000001E-4</v>
      </c>
      <c r="DD23" s="90">
        <v>5.9679000000000004E-4</v>
      </c>
      <c r="DE23" s="90">
        <v>0</v>
      </c>
      <c r="DF23" s="90">
        <v>1.2889399999999999E-3</v>
      </c>
      <c r="DG23" s="90">
        <v>4.8001000000000001E-4</v>
      </c>
    </row>
    <row r="24" spans="1:111" x14ac:dyDescent="0.55000000000000004">
      <c r="A24" s="85">
        <v>20</v>
      </c>
      <c r="B24" s="77" t="s">
        <v>366</v>
      </c>
      <c r="C24" s="76" t="s">
        <v>367</v>
      </c>
      <c r="D24" s="78">
        <v>1.13222E-3</v>
      </c>
      <c r="E24" s="78">
        <v>5.7306999999999996E-4</v>
      </c>
      <c r="F24" s="78">
        <v>1.8793E-3</v>
      </c>
      <c r="G24" s="78">
        <v>3.7490000000000002E-5</v>
      </c>
      <c r="H24" s="78">
        <v>1.2456399999999999E-3</v>
      </c>
      <c r="I24" s="78">
        <v>0</v>
      </c>
      <c r="J24" s="78">
        <v>1.6085000000000001E-4</v>
      </c>
      <c r="K24" s="78">
        <v>4.1187100000000003E-3</v>
      </c>
      <c r="L24" s="78">
        <v>4.3219399999999998E-3</v>
      </c>
      <c r="M24" s="78">
        <v>2.3154299999999998E-3</v>
      </c>
      <c r="N24" s="78">
        <v>1.295E-5</v>
      </c>
      <c r="O24" s="78">
        <v>1.423468E-2</v>
      </c>
      <c r="P24" s="78">
        <v>5.8553999999999995E-4</v>
      </c>
      <c r="Q24" s="78">
        <v>2.7671E-4</v>
      </c>
      <c r="R24" s="78">
        <v>4.2861E-4</v>
      </c>
      <c r="S24" s="78">
        <v>1.127059E-2</v>
      </c>
      <c r="T24" s="78">
        <v>9.5911E-4</v>
      </c>
      <c r="U24" s="78">
        <v>6.0299999999999999E-6</v>
      </c>
      <c r="V24" s="78">
        <v>8.7386279999999997E-2</v>
      </c>
      <c r="W24" s="78">
        <v>0.16377913999999999</v>
      </c>
      <c r="X24" s="78">
        <v>5.7463499999999999E-3</v>
      </c>
      <c r="Y24" s="78">
        <v>3.0509749999999999E-2</v>
      </c>
      <c r="Z24" s="78">
        <v>1.591089E-2</v>
      </c>
      <c r="AA24" s="78">
        <v>1.2332950000000001E-2</v>
      </c>
      <c r="AB24" s="78">
        <v>2.7396190000000001E-2</v>
      </c>
      <c r="AC24" s="78">
        <v>4.7187680000000003E-2</v>
      </c>
      <c r="AD24" s="78">
        <v>3.7960000000000002E-5</v>
      </c>
      <c r="AE24" s="78">
        <v>2.376E-4</v>
      </c>
      <c r="AF24" s="78">
        <v>3.9626799999999997E-3</v>
      </c>
      <c r="AG24" s="78">
        <v>3.5823430000000003E-2</v>
      </c>
      <c r="AH24" s="78">
        <v>1.2524299999999999E-3</v>
      </c>
      <c r="AI24" s="78">
        <v>3.468798E-2</v>
      </c>
      <c r="AJ24" s="78">
        <v>1.0698400000000001E-3</v>
      </c>
      <c r="AK24" s="78">
        <v>1.7362599999999999E-2</v>
      </c>
      <c r="AL24" s="78">
        <v>3.09546E-3</v>
      </c>
      <c r="AM24" s="78">
        <v>5.59839E-3</v>
      </c>
      <c r="AN24" s="78">
        <v>2.4016699999999998E-3</v>
      </c>
      <c r="AO24" s="78">
        <v>1.4898699999999999E-3</v>
      </c>
      <c r="AP24" s="78">
        <v>2.3638000000000001E-4</v>
      </c>
      <c r="AQ24" s="78">
        <v>2.7930300000000002E-3</v>
      </c>
      <c r="AR24" s="78">
        <v>2.5315699999999999E-3</v>
      </c>
      <c r="AS24" s="78">
        <v>4.3057700000000004E-3</v>
      </c>
      <c r="AT24" s="78">
        <v>9.1184000000000002E-4</v>
      </c>
      <c r="AU24" s="78">
        <v>1.28039E-3</v>
      </c>
      <c r="AV24" s="78">
        <v>6.2604000000000002E-4</v>
      </c>
      <c r="AW24" s="78">
        <v>5.4655000000000003E-4</v>
      </c>
      <c r="AX24" s="78">
        <v>9.0691999999999995E-3</v>
      </c>
      <c r="AY24" s="78">
        <v>2.6464100000000001E-3</v>
      </c>
      <c r="AZ24" s="78">
        <v>8.9621999999999998E-4</v>
      </c>
      <c r="BA24" s="78">
        <v>4.50871E-3</v>
      </c>
      <c r="BB24" s="78">
        <v>1.2297499999999999E-3</v>
      </c>
      <c r="BC24" s="78">
        <v>1.3734339999999999E-2</v>
      </c>
      <c r="BD24" s="78">
        <v>3.1362999999999999E-3</v>
      </c>
      <c r="BE24" s="78">
        <v>1.9589899999999999E-3</v>
      </c>
      <c r="BF24" s="78">
        <v>1.2015000000000001E-4</v>
      </c>
      <c r="BG24" s="78">
        <v>1.666E-5</v>
      </c>
      <c r="BH24" s="78">
        <v>1.5269E-4</v>
      </c>
      <c r="BI24" s="78">
        <v>1.77731E-3</v>
      </c>
      <c r="BJ24" s="90">
        <v>7.7994999999999996E-4</v>
      </c>
      <c r="BK24" s="90">
        <v>3.0199200000000002E-3</v>
      </c>
      <c r="BL24" s="90">
        <v>5.4259000000000002E-4</v>
      </c>
      <c r="BM24" s="90">
        <v>1.6559999999999999E-4</v>
      </c>
      <c r="BN24" s="90">
        <v>3.3440999999999999E-4</v>
      </c>
      <c r="BO24" s="90">
        <v>6.4796000000000005E-4</v>
      </c>
      <c r="BP24" s="90">
        <v>8.8729E-4</v>
      </c>
      <c r="BQ24" s="90">
        <v>4.1300000000000003E-6</v>
      </c>
      <c r="BR24" s="90">
        <v>1.258E-5</v>
      </c>
      <c r="BS24" s="90">
        <v>7.5686499999999997E-3</v>
      </c>
      <c r="BT24" s="90">
        <v>6.5783600000000001E-3</v>
      </c>
      <c r="BU24" s="90">
        <v>0</v>
      </c>
      <c r="BV24" s="90">
        <v>0</v>
      </c>
      <c r="BW24" s="90">
        <v>0</v>
      </c>
      <c r="BX24" s="90">
        <v>0</v>
      </c>
      <c r="BY24" s="90">
        <v>0</v>
      </c>
      <c r="BZ24" s="90">
        <v>2.7909999999999999E-5</v>
      </c>
      <c r="CA24" s="90">
        <v>4.498E-5</v>
      </c>
      <c r="CB24" s="90">
        <v>0</v>
      </c>
      <c r="CC24" s="90">
        <v>0</v>
      </c>
      <c r="CD24" s="90">
        <v>0</v>
      </c>
      <c r="CE24" s="90">
        <v>0</v>
      </c>
      <c r="CF24" s="90">
        <v>6.5886000000000004E-4</v>
      </c>
      <c r="CG24" s="90">
        <v>3.0714000000000002E-4</v>
      </c>
      <c r="CH24" s="90">
        <v>0</v>
      </c>
      <c r="CI24" s="90">
        <v>0</v>
      </c>
      <c r="CJ24" s="90">
        <v>0</v>
      </c>
      <c r="CK24" s="90">
        <v>0</v>
      </c>
      <c r="CL24" s="90">
        <v>0</v>
      </c>
      <c r="CM24" s="90">
        <v>2.4279E-4</v>
      </c>
      <c r="CN24" s="90">
        <v>1.4369E-4</v>
      </c>
      <c r="CO24" s="90">
        <v>1.5990000000000001E-5</v>
      </c>
      <c r="CP24" s="90">
        <v>4.82768E-3</v>
      </c>
      <c r="CQ24" s="90">
        <v>3.2948999999999999E-4</v>
      </c>
      <c r="CR24" s="90">
        <v>1.13773E-2</v>
      </c>
      <c r="CS24" s="90">
        <v>3.3403000000000003E-4</v>
      </c>
      <c r="CT24" s="90">
        <v>2.9380999999999998E-4</v>
      </c>
      <c r="CU24" s="90">
        <v>0</v>
      </c>
      <c r="CV24" s="90">
        <v>0</v>
      </c>
      <c r="CW24" s="90">
        <v>2.6424E-4</v>
      </c>
      <c r="CX24" s="90">
        <v>3.8518E-4</v>
      </c>
      <c r="CY24" s="90">
        <v>0</v>
      </c>
      <c r="CZ24" s="90">
        <v>7.7029999999999999E-5</v>
      </c>
      <c r="DA24" s="90">
        <v>3.1237000000000002E-4</v>
      </c>
      <c r="DB24" s="90">
        <v>2.0797599999999999E-3</v>
      </c>
      <c r="DC24" s="90">
        <v>6.6157E-4</v>
      </c>
      <c r="DD24" s="90">
        <v>3.96E-5</v>
      </c>
      <c r="DE24" s="90">
        <v>0</v>
      </c>
      <c r="DF24" s="90">
        <v>9.9722999999999999E-4</v>
      </c>
      <c r="DG24" s="90">
        <v>2.1550599999999999E-3</v>
      </c>
    </row>
    <row r="25" spans="1:111" x14ac:dyDescent="0.55000000000000004">
      <c r="A25" s="85">
        <v>21</v>
      </c>
      <c r="B25" s="77" t="s">
        <v>368</v>
      </c>
      <c r="C25" s="76" t="s">
        <v>369</v>
      </c>
      <c r="D25" s="78">
        <v>0</v>
      </c>
      <c r="E25" s="78">
        <v>0</v>
      </c>
      <c r="F25" s="78">
        <v>0</v>
      </c>
      <c r="G25" s="78">
        <v>0</v>
      </c>
      <c r="H25" s="78">
        <v>0</v>
      </c>
      <c r="I25" s="78">
        <v>0</v>
      </c>
      <c r="J25" s="78">
        <v>0</v>
      </c>
      <c r="K25" s="78">
        <v>0</v>
      </c>
      <c r="L25" s="78">
        <v>0</v>
      </c>
      <c r="M25" s="78">
        <v>0</v>
      </c>
      <c r="N25" s="78">
        <v>6.0600000000000003E-5</v>
      </c>
      <c r="O25" s="78">
        <v>6.0980000000000002E-5</v>
      </c>
      <c r="P25" s="78">
        <v>0</v>
      </c>
      <c r="Q25" s="78">
        <v>0</v>
      </c>
      <c r="R25" s="78">
        <v>0</v>
      </c>
      <c r="S25" s="78">
        <v>3.3409999999999999E-4</v>
      </c>
      <c r="T25" s="78">
        <v>1.5909999999999998E-5</v>
      </c>
      <c r="U25" s="78">
        <v>1.7090000000000001E-5</v>
      </c>
      <c r="V25" s="78">
        <v>1.645771E-2</v>
      </c>
      <c r="W25" s="78">
        <v>5.4346200000000002E-3</v>
      </c>
      <c r="X25" s="78">
        <v>0.17775831</v>
      </c>
      <c r="Y25" s="78">
        <v>0.22483093000000001</v>
      </c>
      <c r="Z25" s="78">
        <v>0.21185655</v>
      </c>
      <c r="AA25" s="78">
        <v>1.8573400000000001E-3</v>
      </c>
      <c r="AB25" s="78">
        <v>4.0393999999999998E-4</v>
      </c>
      <c r="AC25" s="78">
        <v>1.960752E-2</v>
      </c>
      <c r="AD25" s="78">
        <v>1.2617999999999999E-4</v>
      </c>
      <c r="AE25" s="78">
        <v>0</v>
      </c>
      <c r="AF25" s="78">
        <v>1.7920000000000001E-5</v>
      </c>
      <c r="AG25" s="78">
        <v>3.0461000000000003E-4</v>
      </c>
      <c r="AH25" s="78">
        <v>0</v>
      </c>
      <c r="AI25" s="78">
        <v>1.0088600000000001E-3</v>
      </c>
      <c r="AJ25" s="78">
        <v>0</v>
      </c>
      <c r="AK25" s="78">
        <v>0</v>
      </c>
      <c r="AL25" s="78">
        <v>2.8329000000000001E-4</v>
      </c>
      <c r="AM25" s="78">
        <v>0</v>
      </c>
      <c r="AN25" s="78">
        <v>0</v>
      </c>
      <c r="AO25" s="78">
        <v>2.2520000000000001E-5</v>
      </c>
      <c r="AP25" s="78">
        <v>0</v>
      </c>
      <c r="AQ25" s="78">
        <v>0</v>
      </c>
      <c r="AR25" s="78">
        <v>0</v>
      </c>
      <c r="AS25" s="78">
        <v>0</v>
      </c>
      <c r="AT25" s="78">
        <v>2.7000000000000001E-7</v>
      </c>
      <c r="AU25" s="78">
        <v>1.8260000000000001E-5</v>
      </c>
      <c r="AV25" s="78">
        <v>2.4499999999999998E-6</v>
      </c>
      <c r="AW25" s="78">
        <v>0</v>
      </c>
      <c r="AX25" s="78">
        <v>2.442E-5</v>
      </c>
      <c r="AY25" s="78">
        <v>1.4353E-4</v>
      </c>
      <c r="AZ25" s="78">
        <v>0</v>
      </c>
      <c r="BA25" s="78">
        <v>0</v>
      </c>
      <c r="BB25" s="78">
        <v>0</v>
      </c>
      <c r="BC25" s="78">
        <v>0</v>
      </c>
      <c r="BD25" s="78">
        <v>0</v>
      </c>
      <c r="BE25" s="78">
        <v>0</v>
      </c>
      <c r="BF25" s="78">
        <v>0</v>
      </c>
      <c r="BG25" s="78">
        <v>0</v>
      </c>
      <c r="BH25" s="78">
        <v>0</v>
      </c>
      <c r="BI25" s="78">
        <v>1.2639999999999999E-5</v>
      </c>
      <c r="BJ25" s="90">
        <v>0</v>
      </c>
      <c r="BK25" s="90">
        <v>3.1754999999999999E-4</v>
      </c>
      <c r="BL25" s="90">
        <v>0</v>
      </c>
      <c r="BM25" s="90">
        <v>0</v>
      </c>
      <c r="BN25" s="90">
        <v>0</v>
      </c>
      <c r="BO25" s="90">
        <v>0</v>
      </c>
      <c r="BP25" s="90">
        <v>0</v>
      </c>
      <c r="BQ25" s="90">
        <v>0</v>
      </c>
      <c r="BR25" s="90">
        <v>2.4656E-4</v>
      </c>
      <c r="BS25" s="90">
        <v>0</v>
      </c>
      <c r="BT25" s="90">
        <v>0</v>
      </c>
      <c r="BU25" s="90">
        <v>0</v>
      </c>
      <c r="BV25" s="90">
        <v>0</v>
      </c>
      <c r="BW25" s="90">
        <v>0</v>
      </c>
      <c r="BX25" s="90">
        <v>0</v>
      </c>
      <c r="BY25" s="90">
        <v>0</v>
      </c>
      <c r="BZ25" s="90">
        <v>0</v>
      </c>
      <c r="CA25" s="90">
        <v>0</v>
      </c>
      <c r="CB25" s="90">
        <v>0</v>
      </c>
      <c r="CC25" s="90">
        <v>0</v>
      </c>
      <c r="CD25" s="90">
        <v>0</v>
      </c>
      <c r="CE25" s="90">
        <v>0</v>
      </c>
      <c r="CF25" s="90">
        <v>0</v>
      </c>
      <c r="CG25" s="90">
        <v>0</v>
      </c>
      <c r="CH25" s="90">
        <v>0</v>
      </c>
      <c r="CI25" s="90">
        <v>0</v>
      </c>
      <c r="CJ25" s="90">
        <v>0</v>
      </c>
      <c r="CK25" s="90">
        <v>0</v>
      </c>
      <c r="CL25" s="90">
        <v>0</v>
      </c>
      <c r="CM25" s="90">
        <v>1.49E-5</v>
      </c>
      <c r="CN25" s="90">
        <v>0</v>
      </c>
      <c r="CO25" s="90">
        <v>0</v>
      </c>
      <c r="CP25" s="90">
        <v>1.19859E-3</v>
      </c>
      <c r="CQ25" s="90">
        <v>6.6509999999999998E-5</v>
      </c>
      <c r="CR25" s="90">
        <v>5.643E-5</v>
      </c>
      <c r="CS25" s="90">
        <v>0</v>
      </c>
      <c r="CT25" s="90">
        <v>0</v>
      </c>
      <c r="CU25" s="90">
        <v>0</v>
      </c>
      <c r="CV25" s="90">
        <v>0</v>
      </c>
      <c r="CW25" s="90">
        <v>0</v>
      </c>
      <c r="CX25" s="90">
        <v>0</v>
      </c>
      <c r="CY25" s="90">
        <v>0</v>
      </c>
      <c r="CZ25" s="90">
        <v>0</v>
      </c>
      <c r="DA25" s="90">
        <v>0</v>
      </c>
      <c r="DB25" s="90">
        <v>0</v>
      </c>
      <c r="DC25" s="90">
        <v>0</v>
      </c>
      <c r="DD25" s="90">
        <v>0</v>
      </c>
      <c r="DE25" s="90">
        <v>0</v>
      </c>
      <c r="DF25" s="90">
        <v>0</v>
      </c>
      <c r="DG25" s="90">
        <v>2.48504E-3</v>
      </c>
    </row>
    <row r="26" spans="1:111" x14ac:dyDescent="0.55000000000000004">
      <c r="A26" s="85">
        <v>22</v>
      </c>
      <c r="B26" s="77" t="s">
        <v>370</v>
      </c>
      <c r="C26" s="76" t="s">
        <v>371</v>
      </c>
      <c r="D26" s="78">
        <v>0</v>
      </c>
      <c r="E26" s="78">
        <v>5.6000000000000004E-7</v>
      </c>
      <c r="F26" s="78">
        <v>5.0688999999999997E-4</v>
      </c>
      <c r="G26" s="78">
        <v>6.4989999999999999E-5</v>
      </c>
      <c r="H26" s="78">
        <v>0</v>
      </c>
      <c r="I26" s="78">
        <v>0</v>
      </c>
      <c r="J26" s="78">
        <v>9.7878000000000006E-4</v>
      </c>
      <c r="K26" s="78">
        <v>3.2273599999999999E-3</v>
      </c>
      <c r="L26" s="78">
        <v>4.4951499999999998E-3</v>
      </c>
      <c r="M26" s="78">
        <v>1.4715900000000001E-3</v>
      </c>
      <c r="N26" s="78">
        <v>7.5223E-4</v>
      </c>
      <c r="O26" s="78">
        <v>1.7049849999999998E-2</v>
      </c>
      <c r="P26" s="78">
        <v>5.5796000000000003E-4</v>
      </c>
      <c r="Q26" s="78">
        <v>1.8364E-3</v>
      </c>
      <c r="R26" s="78">
        <v>1.4231000000000001E-3</v>
      </c>
      <c r="S26" s="78">
        <v>1.479451E-2</v>
      </c>
      <c r="T26" s="78">
        <v>7.8400899999999992E-3</v>
      </c>
      <c r="U26" s="78">
        <v>5.3273999999999997E-4</v>
      </c>
      <c r="V26" s="78">
        <v>6.0951599999999996E-3</v>
      </c>
      <c r="W26" s="78">
        <v>2.4159130000000001E-2</v>
      </c>
      <c r="X26" s="78">
        <v>1.743861E-2</v>
      </c>
      <c r="Y26" s="78">
        <v>0.30124256999999999</v>
      </c>
      <c r="Z26" s="78">
        <v>0.38080549000000002</v>
      </c>
      <c r="AA26" s="78">
        <v>0.26375988</v>
      </c>
      <c r="AB26" s="78">
        <v>6.7518309999999998E-2</v>
      </c>
      <c r="AC26" s="78">
        <v>0.14369007</v>
      </c>
      <c r="AD26" s="78">
        <v>2.3929999999999999E-4</v>
      </c>
      <c r="AE26" s="78">
        <v>1.48072E-3</v>
      </c>
      <c r="AF26" s="78">
        <v>3.7055659999999997E-2</v>
      </c>
      <c r="AG26" s="78">
        <v>0.1224645</v>
      </c>
      <c r="AH26" s="78">
        <v>2.6650599999999999E-3</v>
      </c>
      <c r="AI26" s="78">
        <v>1.352221E-2</v>
      </c>
      <c r="AJ26" s="78">
        <v>1.7061999999999999E-4</v>
      </c>
      <c r="AK26" s="78">
        <v>7.9511999999999996E-4</v>
      </c>
      <c r="AL26" s="78">
        <v>2.968266E-2</v>
      </c>
      <c r="AM26" s="78">
        <v>5.558E-5</v>
      </c>
      <c r="AN26" s="78">
        <v>0</v>
      </c>
      <c r="AO26" s="78">
        <v>2.472E-5</v>
      </c>
      <c r="AP26" s="78">
        <v>0</v>
      </c>
      <c r="AQ26" s="78">
        <v>2.9179999999999999E-4</v>
      </c>
      <c r="AR26" s="78">
        <v>2.5289399999999999E-3</v>
      </c>
      <c r="AS26" s="78">
        <v>8.9900000000000003E-5</v>
      </c>
      <c r="AT26" s="78">
        <v>2.0293000000000001E-4</v>
      </c>
      <c r="AU26" s="78">
        <v>6.8126000000000005E-4</v>
      </c>
      <c r="AV26" s="78">
        <v>2.1549999999999999E-5</v>
      </c>
      <c r="AW26" s="78">
        <v>1.1929099999999999E-3</v>
      </c>
      <c r="AX26" s="78">
        <v>6.8043000000000001E-3</v>
      </c>
      <c r="AY26" s="78">
        <v>2.0665900000000001E-3</v>
      </c>
      <c r="AZ26" s="78">
        <v>1.1246400000000001E-3</v>
      </c>
      <c r="BA26" s="78">
        <v>3.64248E-3</v>
      </c>
      <c r="BB26" s="78">
        <v>8.9448999999999996E-4</v>
      </c>
      <c r="BC26" s="78">
        <v>2.026E-3</v>
      </c>
      <c r="BD26" s="78">
        <v>3.9743999999999999E-4</v>
      </c>
      <c r="BE26" s="78">
        <v>2.137E-5</v>
      </c>
      <c r="BF26" s="78">
        <v>2.9459999999999999E-5</v>
      </c>
      <c r="BG26" s="78">
        <v>6.6000000000000005E-5</v>
      </c>
      <c r="BH26" s="78">
        <v>2.9933E-4</v>
      </c>
      <c r="BI26" s="78">
        <v>1.2645000000000001E-4</v>
      </c>
      <c r="BJ26" s="90">
        <v>1.258E-5</v>
      </c>
      <c r="BK26" s="90">
        <v>1.1853600000000001E-3</v>
      </c>
      <c r="BL26" s="90">
        <v>0</v>
      </c>
      <c r="BM26" s="90">
        <v>5.7450000000000001E-5</v>
      </c>
      <c r="BN26" s="90">
        <v>2.2023E-4</v>
      </c>
      <c r="BO26" s="90">
        <v>2.3999999999999998E-7</v>
      </c>
      <c r="BP26" s="90">
        <v>0</v>
      </c>
      <c r="BQ26" s="90">
        <v>0</v>
      </c>
      <c r="BR26" s="90">
        <v>3.0299999999999998E-6</v>
      </c>
      <c r="BS26" s="90">
        <v>6.7319999999999999E-5</v>
      </c>
      <c r="BT26" s="90">
        <v>0</v>
      </c>
      <c r="BU26" s="90">
        <v>0</v>
      </c>
      <c r="BV26" s="90">
        <v>0</v>
      </c>
      <c r="BW26" s="90">
        <v>0</v>
      </c>
      <c r="BX26" s="90">
        <v>0</v>
      </c>
      <c r="BY26" s="90">
        <v>0</v>
      </c>
      <c r="BZ26" s="90">
        <v>0</v>
      </c>
      <c r="CA26" s="90">
        <v>3.5999999999999999E-7</v>
      </c>
      <c r="CB26" s="90">
        <v>0</v>
      </c>
      <c r="CC26" s="90">
        <v>0</v>
      </c>
      <c r="CD26" s="90">
        <v>0</v>
      </c>
      <c r="CE26" s="90">
        <v>0</v>
      </c>
      <c r="CF26" s="90">
        <v>5.3600000000000004E-6</v>
      </c>
      <c r="CG26" s="90">
        <v>5.4312000000000002E-4</v>
      </c>
      <c r="CH26" s="90">
        <v>2.7999999999999999E-6</v>
      </c>
      <c r="CI26" s="90">
        <v>0</v>
      </c>
      <c r="CJ26" s="90">
        <v>0</v>
      </c>
      <c r="CK26" s="90">
        <v>0</v>
      </c>
      <c r="CL26" s="90">
        <v>0</v>
      </c>
      <c r="CM26" s="90">
        <v>3.0590000000000001E-4</v>
      </c>
      <c r="CN26" s="90">
        <v>4.1500000000000001E-6</v>
      </c>
      <c r="CO26" s="90">
        <v>4.3949000000000001E-4</v>
      </c>
      <c r="CP26" s="90">
        <v>4.26364E-3</v>
      </c>
      <c r="CQ26" s="90">
        <v>3.8918999999999998E-4</v>
      </c>
      <c r="CR26" s="90">
        <v>8.3732000000000001E-4</v>
      </c>
      <c r="CS26" s="90">
        <v>1.322E-5</v>
      </c>
      <c r="CT26" s="90">
        <v>6.4869999999999994E-5</v>
      </c>
      <c r="CU26" s="90">
        <v>0</v>
      </c>
      <c r="CV26" s="90">
        <v>1.0899999999999999E-6</v>
      </c>
      <c r="CW26" s="90">
        <v>0</v>
      </c>
      <c r="CX26" s="90">
        <v>3.591E-4</v>
      </c>
      <c r="CY26" s="90">
        <v>0</v>
      </c>
      <c r="CZ26" s="90">
        <v>0</v>
      </c>
      <c r="DA26" s="90">
        <v>0</v>
      </c>
      <c r="DB26" s="90">
        <v>7.2219000000000005E-4</v>
      </c>
      <c r="DC26" s="90">
        <v>0</v>
      </c>
      <c r="DD26" s="90">
        <v>8.2509999999999994E-5</v>
      </c>
      <c r="DE26" s="90">
        <v>0</v>
      </c>
      <c r="DF26" s="90">
        <v>2.7658000000000001E-4</v>
      </c>
      <c r="DG26" s="90">
        <v>5.6335400000000002E-3</v>
      </c>
    </row>
    <row r="27" spans="1:111" x14ac:dyDescent="0.55000000000000004">
      <c r="A27" s="85">
        <v>23</v>
      </c>
      <c r="B27" s="77" t="s">
        <v>372</v>
      </c>
      <c r="C27" s="76" t="s">
        <v>277</v>
      </c>
      <c r="D27" s="78">
        <v>0</v>
      </c>
      <c r="E27" s="78">
        <v>0</v>
      </c>
      <c r="F27" s="78">
        <v>0</v>
      </c>
      <c r="G27" s="78">
        <v>0</v>
      </c>
      <c r="H27" s="78">
        <v>0</v>
      </c>
      <c r="I27" s="78">
        <v>0</v>
      </c>
      <c r="J27" s="78">
        <v>0</v>
      </c>
      <c r="K27" s="78">
        <v>5.5340000000000002E-5</v>
      </c>
      <c r="L27" s="78">
        <v>0</v>
      </c>
      <c r="M27" s="78">
        <v>1.7229999999999999E-5</v>
      </c>
      <c r="N27" s="78">
        <v>0</v>
      </c>
      <c r="O27" s="78">
        <v>1.8855199999999999E-3</v>
      </c>
      <c r="P27" s="78">
        <v>3.8149999999999999E-5</v>
      </c>
      <c r="Q27" s="78">
        <v>2.5963000000000002E-3</v>
      </c>
      <c r="R27" s="78">
        <v>7.4817000000000004E-4</v>
      </c>
      <c r="S27" s="78">
        <v>2.8371300000000002E-3</v>
      </c>
      <c r="T27" s="78">
        <v>3.2222000000000002E-3</v>
      </c>
      <c r="U27" s="78">
        <v>5.2327999999999999E-4</v>
      </c>
      <c r="V27" s="78">
        <v>0</v>
      </c>
      <c r="W27" s="78">
        <v>0</v>
      </c>
      <c r="X27" s="78">
        <v>0</v>
      </c>
      <c r="Y27" s="78">
        <v>0</v>
      </c>
      <c r="Z27" s="78">
        <v>3.1751700000000002E-3</v>
      </c>
      <c r="AA27" s="78">
        <v>6.5332840000000003E-2</v>
      </c>
      <c r="AB27" s="78">
        <v>0</v>
      </c>
      <c r="AC27" s="78">
        <v>2.085909E-2</v>
      </c>
      <c r="AD27" s="78">
        <v>0</v>
      </c>
      <c r="AE27" s="78">
        <v>6.8999999999999996E-7</v>
      </c>
      <c r="AF27" s="78">
        <v>0.15416635000000001</v>
      </c>
      <c r="AG27" s="78">
        <v>5.3702000000000003E-4</v>
      </c>
      <c r="AH27" s="78">
        <v>7.4942000000000003E-3</v>
      </c>
      <c r="AI27" s="78">
        <v>9.7897000000000001E-4</v>
      </c>
      <c r="AJ27" s="78">
        <v>0</v>
      </c>
      <c r="AK27" s="78">
        <v>0</v>
      </c>
      <c r="AL27" s="78">
        <v>2.3331099999999998E-3</v>
      </c>
      <c r="AM27" s="78">
        <v>0</v>
      </c>
      <c r="AN27" s="78">
        <v>1.031E-5</v>
      </c>
      <c r="AO27" s="78">
        <v>0</v>
      </c>
      <c r="AP27" s="78">
        <v>0</v>
      </c>
      <c r="AQ27" s="78">
        <v>0</v>
      </c>
      <c r="AR27" s="78">
        <v>4.4683800000000001E-3</v>
      </c>
      <c r="AS27" s="78">
        <v>3.0280000000000001E-5</v>
      </c>
      <c r="AT27" s="78">
        <v>1.8469E-4</v>
      </c>
      <c r="AU27" s="78">
        <v>2.4899999999999999E-6</v>
      </c>
      <c r="AV27" s="78">
        <v>6.9859999999999999E-5</v>
      </c>
      <c r="AW27" s="78">
        <v>2.61875E-3</v>
      </c>
      <c r="AX27" s="78">
        <v>3.6815300000000001E-3</v>
      </c>
      <c r="AY27" s="78">
        <v>3.15643E-3</v>
      </c>
      <c r="AZ27" s="78">
        <v>3.29051E-3</v>
      </c>
      <c r="BA27" s="78">
        <v>4.9093799999999996E-3</v>
      </c>
      <c r="BB27" s="78">
        <v>0</v>
      </c>
      <c r="BC27" s="78">
        <v>4.5135799999999997E-3</v>
      </c>
      <c r="BD27" s="78">
        <v>1.9764700000000001E-3</v>
      </c>
      <c r="BE27" s="78">
        <v>1.13141E-3</v>
      </c>
      <c r="BF27" s="78">
        <v>0</v>
      </c>
      <c r="BG27" s="78">
        <v>0</v>
      </c>
      <c r="BH27" s="78">
        <v>2.9918900000000001E-3</v>
      </c>
      <c r="BI27" s="78">
        <v>4.1912999999999998E-4</v>
      </c>
      <c r="BJ27" s="90">
        <v>4.7589999999999997E-5</v>
      </c>
      <c r="BK27" s="90">
        <v>4.31694E-3</v>
      </c>
      <c r="BL27" s="90">
        <v>0</v>
      </c>
      <c r="BM27" s="90">
        <v>2.9999999999999997E-8</v>
      </c>
      <c r="BN27" s="90">
        <v>0</v>
      </c>
      <c r="BO27" s="90">
        <v>0</v>
      </c>
      <c r="BP27" s="90">
        <v>0</v>
      </c>
      <c r="BQ27" s="90">
        <v>0</v>
      </c>
      <c r="BR27" s="90">
        <v>0</v>
      </c>
      <c r="BS27" s="90">
        <v>0</v>
      </c>
      <c r="BT27" s="90">
        <v>0</v>
      </c>
      <c r="BU27" s="90">
        <v>0</v>
      </c>
      <c r="BV27" s="90">
        <v>0</v>
      </c>
      <c r="BW27" s="90">
        <v>0</v>
      </c>
      <c r="BX27" s="90">
        <v>0</v>
      </c>
      <c r="BY27" s="90">
        <v>0</v>
      </c>
      <c r="BZ27" s="90">
        <v>0</v>
      </c>
      <c r="CA27" s="90">
        <v>0</v>
      </c>
      <c r="CB27" s="90">
        <v>0</v>
      </c>
      <c r="CC27" s="90">
        <v>0</v>
      </c>
      <c r="CD27" s="90">
        <v>0</v>
      </c>
      <c r="CE27" s="90">
        <v>0</v>
      </c>
      <c r="CF27" s="90">
        <v>0</v>
      </c>
      <c r="CG27" s="90">
        <v>0</v>
      </c>
      <c r="CH27" s="90">
        <v>0</v>
      </c>
      <c r="CI27" s="90">
        <v>0</v>
      </c>
      <c r="CJ27" s="90">
        <v>0</v>
      </c>
      <c r="CK27" s="90">
        <v>0</v>
      </c>
      <c r="CL27" s="90">
        <v>0</v>
      </c>
      <c r="CM27" s="90">
        <v>3.0679999999999998E-5</v>
      </c>
      <c r="CN27" s="90">
        <v>0</v>
      </c>
      <c r="CO27" s="90">
        <v>0</v>
      </c>
      <c r="CP27" s="90">
        <v>0</v>
      </c>
      <c r="CQ27" s="90">
        <v>1.5137000000000001E-4</v>
      </c>
      <c r="CR27" s="90">
        <v>2.0031000000000001E-4</v>
      </c>
      <c r="CS27" s="90">
        <v>0</v>
      </c>
      <c r="CT27" s="90">
        <v>1.4399999999999999E-5</v>
      </c>
      <c r="CU27" s="90">
        <v>0</v>
      </c>
      <c r="CV27" s="90">
        <v>0</v>
      </c>
      <c r="CW27" s="90">
        <v>0</v>
      </c>
      <c r="CX27" s="90">
        <v>0</v>
      </c>
      <c r="CY27" s="90">
        <v>0</v>
      </c>
      <c r="CZ27" s="90">
        <v>0</v>
      </c>
      <c r="DA27" s="90">
        <v>0</v>
      </c>
      <c r="DB27" s="90">
        <v>0</v>
      </c>
      <c r="DC27" s="90">
        <v>0</v>
      </c>
      <c r="DD27" s="90">
        <v>0</v>
      </c>
      <c r="DE27" s="90">
        <v>0</v>
      </c>
      <c r="DF27" s="90">
        <v>1.52483E-3</v>
      </c>
      <c r="DG27" s="90">
        <v>2.1313600000000001E-3</v>
      </c>
    </row>
    <row r="28" spans="1:111" x14ac:dyDescent="0.55000000000000004">
      <c r="A28" s="85">
        <v>24</v>
      </c>
      <c r="B28" s="77" t="s">
        <v>373</v>
      </c>
      <c r="C28" s="76" t="s">
        <v>278</v>
      </c>
      <c r="D28" s="78">
        <v>0</v>
      </c>
      <c r="E28" s="78">
        <v>0</v>
      </c>
      <c r="F28" s="78">
        <v>0</v>
      </c>
      <c r="G28" s="78">
        <v>0</v>
      </c>
      <c r="H28" s="78">
        <v>0</v>
      </c>
      <c r="I28" s="78">
        <v>0</v>
      </c>
      <c r="J28" s="78">
        <v>0</v>
      </c>
      <c r="K28" s="78">
        <v>0</v>
      </c>
      <c r="L28" s="78">
        <v>0</v>
      </c>
      <c r="M28" s="78">
        <v>0</v>
      </c>
      <c r="N28" s="78">
        <v>1.122277E-2</v>
      </c>
      <c r="O28" s="78">
        <v>0.12602874</v>
      </c>
      <c r="P28" s="78">
        <v>5.6351230000000002E-2</v>
      </c>
      <c r="Q28" s="78">
        <v>9.5970000000000004E-5</v>
      </c>
      <c r="R28" s="78">
        <v>8.9032E-4</v>
      </c>
      <c r="S28" s="78">
        <v>1.1633399999999999E-3</v>
      </c>
      <c r="T28" s="78">
        <v>2.141E-5</v>
      </c>
      <c r="U28" s="78">
        <v>0</v>
      </c>
      <c r="V28" s="78">
        <v>0</v>
      </c>
      <c r="W28" s="78">
        <v>0</v>
      </c>
      <c r="X28" s="78">
        <v>0</v>
      </c>
      <c r="Y28" s="78">
        <v>0</v>
      </c>
      <c r="Z28" s="78">
        <v>0</v>
      </c>
      <c r="AA28" s="78">
        <v>7.8990000000000001E-5</v>
      </c>
      <c r="AB28" s="78">
        <v>0</v>
      </c>
      <c r="AC28" s="78">
        <v>0</v>
      </c>
      <c r="AD28" s="78">
        <v>0</v>
      </c>
      <c r="AE28" s="78">
        <v>2.4105E-4</v>
      </c>
      <c r="AF28" s="78">
        <v>3.2142999999999999E-4</v>
      </c>
      <c r="AG28" s="78">
        <v>1.3118E-4</v>
      </c>
      <c r="AH28" s="78">
        <v>1.6194200000000001E-3</v>
      </c>
      <c r="AI28" s="78">
        <v>8.8285000000000002E-4</v>
      </c>
      <c r="AJ28" s="78">
        <v>0</v>
      </c>
      <c r="AK28" s="78">
        <v>0</v>
      </c>
      <c r="AL28" s="78">
        <v>8.7739199999999993E-3</v>
      </c>
      <c r="AM28" s="78">
        <v>0</v>
      </c>
      <c r="AN28" s="78">
        <v>0</v>
      </c>
      <c r="AO28" s="78">
        <v>0</v>
      </c>
      <c r="AP28" s="78">
        <v>0</v>
      </c>
      <c r="AQ28" s="78">
        <v>0</v>
      </c>
      <c r="AR28" s="78">
        <v>0</v>
      </c>
      <c r="AS28" s="78">
        <v>0</v>
      </c>
      <c r="AT28" s="78">
        <v>0</v>
      </c>
      <c r="AU28" s="78">
        <v>0</v>
      </c>
      <c r="AV28" s="78">
        <v>0</v>
      </c>
      <c r="AW28" s="78">
        <v>4.8338999999999999E-4</v>
      </c>
      <c r="AX28" s="78">
        <v>0</v>
      </c>
      <c r="AY28" s="78">
        <v>0</v>
      </c>
      <c r="AZ28" s="78">
        <v>0</v>
      </c>
      <c r="BA28" s="78">
        <v>0</v>
      </c>
      <c r="BB28" s="78">
        <v>0</v>
      </c>
      <c r="BC28" s="78">
        <v>0</v>
      </c>
      <c r="BD28" s="78">
        <v>0</v>
      </c>
      <c r="BE28" s="78">
        <v>0</v>
      </c>
      <c r="BF28" s="78">
        <v>0</v>
      </c>
      <c r="BG28" s="78">
        <v>0</v>
      </c>
      <c r="BH28" s="78">
        <v>0</v>
      </c>
      <c r="BI28" s="78">
        <v>0</v>
      </c>
      <c r="BJ28" s="90">
        <v>0</v>
      </c>
      <c r="BK28" s="90">
        <v>1.034241E-2</v>
      </c>
      <c r="BL28" s="90">
        <v>0</v>
      </c>
      <c r="BM28" s="90">
        <v>0</v>
      </c>
      <c r="BN28" s="90">
        <v>0</v>
      </c>
      <c r="BO28" s="90">
        <v>0</v>
      </c>
      <c r="BP28" s="90">
        <v>0</v>
      </c>
      <c r="BQ28" s="90">
        <v>0</v>
      </c>
      <c r="BR28" s="90">
        <v>0</v>
      </c>
      <c r="BS28" s="90">
        <v>0</v>
      </c>
      <c r="BT28" s="90">
        <v>0</v>
      </c>
      <c r="BU28" s="90">
        <v>0</v>
      </c>
      <c r="BV28" s="90">
        <v>0</v>
      </c>
      <c r="BW28" s="90">
        <v>0</v>
      </c>
      <c r="BX28" s="90">
        <v>0</v>
      </c>
      <c r="BY28" s="90">
        <v>0</v>
      </c>
      <c r="BZ28" s="90">
        <v>0</v>
      </c>
      <c r="CA28" s="90">
        <v>0</v>
      </c>
      <c r="CB28" s="90">
        <v>0</v>
      </c>
      <c r="CC28" s="90">
        <v>0</v>
      </c>
      <c r="CD28" s="90">
        <v>0</v>
      </c>
      <c r="CE28" s="90">
        <v>0</v>
      </c>
      <c r="CF28" s="90">
        <v>0</v>
      </c>
      <c r="CG28" s="90">
        <v>0</v>
      </c>
      <c r="CH28" s="90">
        <v>0</v>
      </c>
      <c r="CI28" s="90">
        <v>0</v>
      </c>
      <c r="CJ28" s="90">
        <v>0</v>
      </c>
      <c r="CK28" s="90">
        <v>0</v>
      </c>
      <c r="CL28" s="90">
        <v>0</v>
      </c>
      <c r="CM28" s="90">
        <v>0</v>
      </c>
      <c r="CN28" s="90">
        <v>1.11E-6</v>
      </c>
      <c r="CO28" s="90">
        <v>0</v>
      </c>
      <c r="CP28" s="90">
        <v>0</v>
      </c>
      <c r="CQ28" s="90">
        <v>0</v>
      </c>
      <c r="CR28" s="90">
        <v>0</v>
      </c>
      <c r="CS28" s="90">
        <v>0</v>
      </c>
      <c r="CT28" s="90">
        <v>0</v>
      </c>
      <c r="CU28" s="90">
        <v>0</v>
      </c>
      <c r="CV28" s="90">
        <v>0</v>
      </c>
      <c r="CW28" s="90">
        <v>0</v>
      </c>
      <c r="CX28" s="90">
        <v>0</v>
      </c>
      <c r="CY28" s="90">
        <v>0</v>
      </c>
      <c r="CZ28" s="90">
        <v>0</v>
      </c>
      <c r="DA28" s="90">
        <v>0</v>
      </c>
      <c r="DB28" s="90">
        <v>0</v>
      </c>
      <c r="DC28" s="90">
        <v>0</v>
      </c>
      <c r="DD28" s="90">
        <v>0</v>
      </c>
      <c r="DE28" s="90">
        <v>0</v>
      </c>
      <c r="DF28" s="90">
        <v>1.2998E-4</v>
      </c>
      <c r="DG28" s="90">
        <v>3.8716999999999999E-4</v>
      </c>
    </row>
    <row r="29" spans="1:111" x14ac:dyDescent="0.55000000000000004">
      <c r="A29" s="85">
        <v>25</v>
      </c>
      <c r="B29" s="77" t="s">
        <v>374</v>
      </c>
      <c r="C29" s="76" t="s">
        <v>375</v>
      </c>
      <c r="D29" s="78">
        <v>0</v>
      </c>
      <c r="E29" s="78">
        <v>8.6072200000000005E-3</v>
      </c>
      <c r="F29" s="78">
        <v>4.3238159999999998E-2</v>
      </c>
      <c r="G29" s="78">
        <v>0</v>
      </c>
      <c r="H29" s="78">
        <v>5.5177300000000002E-3</v>
      </c>
      <c r="I29" s="78">
        <v>0</v>
      </c>
      <c r="J29" s="78">
        <v>0</v>
      </c>
      <c r="K29" s="78">
        <v>1.9377000000000001E-4</v>
      </c>
      <c r="L29" s="78">
        <v>0</v>
      </c>
      <c r="M29" s="78">
        <v>2.0642E-3</v>
      </c>
      <c r="N29" s="78">
        <v>3.5160000000000002E-5</v>
      </c>
      <c r="O29" s="78">
        <v>0</v>
      </c>
      <c r="P29" s="78">
        <v>4.5500000000000001E-5</v>
      </c>
      <c r="Q29" s="78">
        <v>0</v>
      </c>
      <c r="R29" s="78">
        <v>0</v>
      </c>
      <c r="S29" s="78">
        <v>0</v>
      </c>
      <c r="T29" s="78">
        <v>0</v>
      </c>
      <c r="U29" s="78">
        <v>0</v>
      </c>
      <c r="V29" s="78">
        <v>0</v>
      </c>
      <c r="W29" s="78">
        <v>0</v>
      </c>
      <c r="X29" s="78">
        <v>0</v>
      </c>
      <c r="Y29" s="78">
        <v>0</v>
      </c>
      <c r="Z29" s="78">
        <v>0</v>
      </c>
      <c r="AA29" s="78">
        <v>0</v>
      </c>
      <c r="AB29" s="78">
        <v>3.8145779999999997E-2</v>
      </c>
      <c r="AC29" s="78">
        <v>1.2723299999999999E-3</v>
      </c>
      <c r="AD29" s="78">
        <v>0</v>
      </c>
      <c r="AE29" s="78">
        <v>0</v>
      </c>
      <c r="AF29" s="78">
        <v>0</v>
      </c>
      <c r="AG29" s="78">
        <v>0</v>
      </c>
      <c r="AH29" s="78">
        <v>0</v>
      </c>
      <c r="AI29" s="78">
        <v>0</v>
      </c>
      <c r="AJ29" s="78">
        <v>0</v>
      </c>
      <c r="AK29" s="78">
        <v>0</v>
      </c>
      <c r="AL29" s="78">
        <v>0</v>
      </c>
      <c r="AM29" s="78">
        <v>0</v>
      </c>
      <c r="AN29" s="78">
        <v>0</v>
      </c>
      <c r="AO29" s="78">
        <v>0</v>
      </c>
      <c r="AP29" s="78">
        <v>0</v>
      </c>
      <c r="AQ29" s="78">
        <v>0</v>
      </c>
      <c r="AR29" s="78">
        <v>0</v>
      </c>
      <c r="AS29" s="78">
        <v>0</v>
      </c>
      <c r="AT29" s="78">
        <v>0</v>
      </c>
      <c r="AU29" s="78">
        <v>0</v>
      </c>
      <c r="AV29" s="78">
        <v>0</v>
      </c>
      <c r="AW29" s="78">
        <v>0</v>
      </c>
      <c r="AX29" s="78">
        <v>0</v>
      </c>
      <c r="AY29" s="78">
        <v>0</v>
      </c>
      <c r="AZ29" s="78">
        <v>0</v>
      </c>
      <c r="BA29" s="78">
        <v>0</v>
      </c>
      <c r="BB29" s="78">
        <v>0</v>
      </c>
      <c r="BC29" s="78">
        <v>0</v>
      </c>
      <c r="BD29" s="78">
        <v>0</v>
      </c>
      <c r="BE29" s="78">
        <v>0</v>
      </c>
      <c r="BF29" s="78">
        <v>0</v>
      </c>
      <c r="BG29" s="78">
        <v>0</v>
      </c>
      <c r="BH29" s="78">
        <v>0</v>
      </c>
      <c r="BI29" s="78">
        <v>0</v>
      </c>
      <c r="BJ29" s="90">
        <v>0</v>
      </c>
      <c r="BK29" s="90">
        <v>0</v>
      </c>
      <c r="BL29" s="90">
        <v>3.2150000000000002E-5</v>
      </c>
      <c r="BM29" s="90">
        <v>0</v>
      </c>
      <c r="BN29" s="90">
        <v>0</v>
      </c>
      <c r="BO29" s="90">
        <v>0</v>
      </c>
      <c r="BP29" s="90">
        <v>0</v>
      </c>
      <c r="BQ29" s="90">
        <v>0</v>
      </c>
      <c r="BR29" s="90">
        <v>0</v>
      </c>
      <c r="BS29" s="90">
        <v>2.97E-5</v>
      </c>
      <c r="BT29" s="90">
        <v>5.0071600000000001E-3</v>
      </c>
      <c r="BU29" s="90">
        <v>0</v>
      </c>
      <c r="BV29" s="90">
        <v>0</v>
      </c>
      <c r="BW29" s="90">
        <v>0</v>
      </c>
      <c r="BX29" s="90">
        <v>0</v>
      </c>
      <c r="BY29" s="90">
        <v>0</v>
      </c>
      <c r="BZ29" s="90">
        <v>0</v>
      </c>
      <c r="CA29" s="90">
        <v>1.4059999999999999E-5</v>
      </c>
      <c r="CB29" s="90">
        <v>0</v>
      </c>
      <c r="CC29" s="90">
        <v>1.715E-5</v>
      </c>
      <c r="CD29" s="90">
        <v>2.0099999999999998E-6</v>
      </c>
      <c r="CE29" s="90">
        <v>0</v>
      </c>
      <c r="CF29" s="90">
        <v>0</v>
      </c>
      <c r="CG29" s="90">
        <v>0</v>
      </c>
      <c r="CH29" s="90">
        <v>8.5075999999999999E-4</v>
      </c>
      <c r="CI29" s="90">
        <v>0</v>
      </c>
      <c r="CJ29" s="90">
        <v>0</v>
      </c>
      <c r="CK29" s="90">
        <v>0</v>
      </c>
      <c r="CL29" s="90">
        <v>0</v>
      </c>
      <c r="CM29" s="90">
        <v>3.8E-6</v>
      </c>
      <c r="CN29" s="90">
        <v>3.2312999999999998E-4</v>
      </c>
      <c r="CO29" s="90">
        <v>4.9200000000000003E-6</v>
      </c>
      <c r="CP29" s="90">
        <v>8.0641999999999997E-4</v>
      </c>
      <c r="CQ29" s="90">
        <v>0.18375755999999999</v>
      </c>
      <c r="CR29" s="90">
        <v>1.597113E-2</v>
      </c>
      <c r="CS29" s="90">
        <v>7.9410399999999999E-3</v>
      </c>
      <c r="CT29" s="90">
        <v>3.8064000000000001E-3</v>
      </c>
      <c r="CU29" s="90">
        <v>0</v>
      </c>
      <c r="CV29" s="90">
        <v>0</v>
      </c>
      <c r="CW29" s="90">
        <v>0</v>
      </c>
      <c r="CX29" s="90">
        <v>0</v>
      </c>
      <c r="CY29" s="90">
        <v>0</v>
      </c>
      <c r="CZ29" s="90">
        <v>1.872E-5</v>
      </c>
      <c r="DA29" s="90">
        <v>0</v>
      </c>
      <c r="DB29" s="90">
        <v>0</v>
      </c>
      <c r="DC29" s="90">
        <v>2.5619999999999999E-5</v>
      </c>
      <c r="DD29" s="90">
        <v>2.8899999999999999E-6</v>
      </c>
      <c r="DE29" s="90">
        <v>0</v>
      </c>
      <c r="DF29" s="90">
        <v>1.88814E-3</v>
      </c>
      <c r="DG29" s="90">
        <v>8.8326900000000007E-3</v>
      </c>
    </row>
    <row r="30" spans="1:111" x14ac:dyDescent="0.55000000000000004">
      <c r="A30" s="85">
        <v>26</v>
      </c>
      <c r="B30" s="77" t="s">
        <v>376</v>
      </c>
      <c r="C30" s="76" t="s">
        <v>377</v>
      </c>
      <c r="D30" s="78">
        <v>4.2725230000000003E-2</v>
      </c>
      <c r="E30" s="78">
        <v>1.8036700000000001E-3</v>
      </c>
      <c r="F30" s="78">
        <v>4.5303899999999996E-3</v>
      </c>
      <c r="G30" s="78">
        <v>5.4613999999999997E-4</v>
      </c>
      <c r="H30" s="78">
        <v>3.77196E-3</v>
      </c>
      <c r="I30" s="78">
        <v>1.8948400000000001E-3</v>
      </c>
      <c r="J30" s="78">
        <v>1.725695E-2</v>
      </c>
      <c r="K30" s="78">
        <v>2.1750699999999999E-3</v>
      </c>
      <c r="L30" s="78">
        <v>3.2230399999999999E-3</v>
      </c>
      <c r="M30" s="78">
        <v>1.6569999999999999E-5</v>
      </c>
      <c r="N30" s="78">
        <v>1.9592099999999999E-3</v>
      </c>
      <c r="O30" s="78">
        <v>1.893324E-2</v>
      </c>
      <c r="P30" s="78">
        <v>7.3265600000000002E-3</v>
      </c>
      <c r="Q30" s="78">
        <v>3.2021059999999997E-2</v>
      </c>
      <c r="R30" s="78">
        <v>2.4466700000000001E-2</v>
      </c>
      <c r="S30" s="78">
        <v>1.0323860000000001E-2</v>
      </c>
      <c r="T30" s="78">
        <v>1.8233180000000002E-2</v>
      </c>
      <c r="U30" s="78">
        <v>3.0364749999999999E-2</v>
      </c>
      <c r="V30" s="78">
        <v>3.8123699999999998E-3</v>
      </c>
      <c r="W30" s="78">
        <v>1.333434E-2</v>
      </c>
      <c r="X30" s="78">
        <v>5.0358599999999996E-3</v>
      </c>
      <c r="Y30" s="78">
        <v>1.095847E-2</v>
      </c>
      <c r="Z30" s="78">
        <v>8.3382600000000001E-3</v>
      </c>
      <c r="AA30" s="78">
        <v>1.368392E-2</v>
      </c>
      <c r="AB30" s="78">
        <v>1.5436470000000001E-2</v>
      </c>
      <c r="AC30" s="78">
        <v>0.11797000000000001</v>
      </c>
      <c r="AD30" s="78">
        <v>7.0585999999999999E-4</v>
      </c>
      <c r="AE30" s="78">
        <v>1.058884E-2</v>
      </c>
      <c r="AF30" s="78">
        <v>5.5038600000000002E-3</v>
      </c>
      <c r="AG30" s="78">
        <v>1.0202060000000001E-2</v>
      </c>
      <c r="AH30" s="78">
        <v>1.7970900000000001E-3</v>
      </c>
      <c r="AI30" s="78">
        <v>3.1768E-3</v>
      </c>
      <c r="AJ30" s="78">
        <v>7.1363700000000004E-3</v>
      </c>
      <c r="AK30" s="78">
        <v>8.0707999999999995E-4</v>
      </c>
      <c r="AL30" s="78">
        <v>1.5982260000000002E-2</v>
      </c>
      <c r="AM30" s="78">
        <v>1.6243E-4</v>
      </c>
      <c r="AN30" s="78">
        <v>8.7115999999999995E-4</v>
      </c>
      <c r="AO30" s="78">
        <v>4.91735E-3</v>
      </c>
      <c r="AP30" s="78">
        <v>1.7352000000000001E-4</v>
      </c>
      <c r="AQ30" s="78">
        <v>2.2399999999999999E-5</v>
      </c>
      <c r="AR30" s="78">
        <v>2.3736299999999998E-3</v>
      </c>
      <c r="AS30" s="78">
        <v>6.7761399999999999E-3</v>
      </c>
      <c r="AT30" s="78">
        <v>6.0393699999999996E-3</v>
      </c>
      <c r="AU30" s="78">
        <v>2.3354999999999999E-3</v>
      </c>
      <c r="AV30" s="78">
        <v>3.2412000000000001E-3</v>
      </c>
      <c r="AW30" s="78">
        <v>1.1631539999999999E-2</v>
      </c>
      <c r="AX30" s="78">
        <v>2.5194900000000001E-3</v>
      </c>
      <c r="AY30" s="78">
        <v>4.4896099999999998E-3</v>
      </c>
      <c r="AZ30" s="78">
        <v>4.1343700000000001E-3</v>
      </c>
      <c r="BA30" s="78">
        <v>2.9260499999999999E-3</v>
      </c>
      <c r="BB30" s="78">
        <v>2.9503899999999998E-3</v>
      </c>
      <c r="BC30" s="78">
        <v>6.3505899999999997E-3</v>
      </c>
      <c r="BD30" s="78">
        <v>4.8467700000000002E-3</v>
      </c>
      <c r="BE30" s="78">
        <v>6.5299599999999996E-3</v>
      </c>
      <c r="BF30" s="78">
        <v>5.0722600000000003E-3</v>
      </c>
      <c r="BG30" s="78">
        <v>8.9575000000000002E-3</v>
      </c>
      <c r="BH30" s="78">
        <v>8.8918699999999996E-3</v>
      </c>
      <c r="BI30" s="78">
        <v>1.5313709999999999E-2</v>
      </c>
      <c r="BJ30" s="90">
        <v>4.2507400000000002E-3</v>
      </c>
      <c r="BK30" s="90">
        <v>2.7685049999999999E-2</v>
      </c>
      <c r="BL30" s="90">
        <v>2.1603E-4</v>
      </c>
      <c r="BM30" s="90">
        <v>5.9099900000000004E-3</v>
      </c>
      <c r="BN30" s="90">
        <v>7.2399200000000004E-3</v>
      </c>
      <c r="BO30" s="90">
        <v>1.7642199999999999E-3</v>
      </c>
      <c r="BP30" s="90">
        <v>2.3027299999999998E-3</v>
      </c>
      <c r="BQ30" s="90">
        <v>1.8498000000000001E-4</v>
      </c>
      <c r="BR30" s="90">
        <v>2.47795E-3</v>
      </c>
      <c r="BS30" s="90">
        <v>1.10305E-3</v>
      </c>
      <c r="BT30" s="90">
        <v>2.5579499999999998E-3</v>
      </c>
      <c r="BU30" s="90">
        <v>8.8799999999999997E-6</v>
      </c>
      <c r="BV30" s="90">
        <v>2.2770000000000001E-5</v>
      </c>
      <c r="BW30" s="90">
        <v>1.4049999999999999E-5</v>
      </c>
      <c r="BX30" s="90">
        <v>2.1509999999999999E-5</v>
      </c>
      <c r="BY30" s="90">
        <v>4.3109999999999999E-5</v>
      </c>
      <c r="BZ30" s="90">
        <v>8.7670000000000006E-5</v>
      </c>
      <c r="CA30" s="90">
        <v>3.8109999999999999E-4</v>
      </c>
      <c r="CB30" s="90">
        <v>8.5119999999999998E-5</v>
      </c>
      <c r="CC30" s="90">
        <v>1.5705E-4</v>
      </c>
      <c r="CD30" s="90">
        <v>2.1086E-4</v>
      </c>
      <c r="CE30" s="90">
        <v>2.0190000000000002E-5</v>
      </c>
      <c r="CF30" s="90">
        <v>2.3018E-4</v>
      </c>
      <c r="CG30" s="90">
        <v>4.2718999999999998E-4</v>
      </c>
      <c r="CH30" s="90">
        <v>6.2899999999999999E-6</v>
      </c>
      <c r="CI30" s="90">
        <v>3.1E-7</v>
      </c>
      <c r="CJ30" s="90">
        <v>4.6946999999999999E-4</v>
      </c>
      <c r="CK30" s="90">
        <v>8.1318000000000004E-4</v>
      </c>
      <c r="CL30" s="90">
        <v>8.4E-7</v>
      </c>
      <c r="CM30" s="90">
        <v>6.2525999999999997E-3</v>
      </c>
      <c r="CN30" s="90">
        <v>4.3162000000000002E-4</v>
      </c>
      <c r="CO30" s="90">
        <v>3.4489999999999997E-5</v>
      </c>
      <c r="CP30" s="90">
        <v>6.7308000000000003E-3</v>
      </c>
      <c r="CQ30" s="90">
        <v>1.6467700000000001E-3</v>
      </c>
      <c r="CR30" s="90">
        <v>8.8373700000000006E-3</v>
      </c>
      <c r="CS30" s="90">
        <v>3.2631000000000001E-3</v>
      </c>
      <c r="CT30" s="90">
        <v>2.9531800000000001E-3</v>
      </c>
      <c r="CU30" s="90">
        <v>2.3647299999999998E-3</v>
      </c>
      <c r="CV30" s="90">
        <v>3.1373400000000002E-3</v>
      </c>
      <c r="CW30" s="90">
        <v>4.8520500000000001E-3</v>
      </c>
      <c r="CX30" s="90">
        <v>5.5800399999999997E-3</v>
      </c>
      <c r="CY30" s="90">
        <v>3.6442800000000002E-3</v>
      </c>
      <c r="CZ30" s="90">
        <v>3.0538399999999999E-3</v>
      </c>
      <c r="DA30" s="90">
        <v>2.2294599999999999E-3</v>
      </c>
      <c r="DB30" s="90">
        <v>2.6916829999999999E-2</v>
      </c>
      <c r="DC30" s="90">
        <v>3.0319000000000001E-3</v>
      </c>
      <c r="DD30" s="90">
        <v>7.3031399999999996E-3</v>
      </c>
      <c r="DE30" s="90">
        <v>9.3378200000000001E-3</v>
      </c>
      <c r="DF30" s="90">
        <v>1.20115E-3</v>
      </c>
      <c r="DG30" s="90">
        <v>4.2174600000000001E-3</v>
      </c>
    </row>
    <row r="31" spans="1:111" x14ac:dyDescent="0.55000000000000004">
      <c r="A31" s="85">
        <v>27</v>
      </c>
      <c r="B31" s="77" t="s">
        <v>378</v>
      </c>
      <c r="C31" s="76" t="s">
        <v>279</v>
      </c>
      <c r="D31" s="78">
        <v>1.044615E-2</v>
      </c>
      <c r="E31" s="78">
        <v>1.3441499999999999E-3</v>
      </c>
      <c r="F31" s="78">
        <v>3.9243000000000004E-3</v>
      </c>
      <c r="G31" s="78">
        <v>9.8568500000000003E-3</v>
      </c>
      <c r="H31" s="78">
        <v>5.0129630000000001E-2</v>
      </c>
      <c r="I31" s="78">
        <v>3.58326E-3</v>
      </c>
      <c r="J31" s="78">
        <v>2.744692E-2</v>
      </c>
      <c r="K31" s="78">
        <v>4.5074700000000004E-3</v>
      </c>
      <c r="L31" s="78">
        <v>3.0114199999999999E-3</v>
      </c>
      <c r="M31" s="78">
        <v>5.5297300000000001E-3</v>
      </c>
      <c r="N31" s="78">
        <v>2.9145000000000001E-4</v>
      </c>
      <c r="O31" s="78">
        <v>1.164572E-2</v>
      </c>
      <c r="P31" s="78">
        <v>2.1868E-3</v>
      </c>
      <c r="Q31" s="78">
        <v>2.0320899999999999E-3</v>
      </c>
      <c r="R31" s="78">
        <v>1.8056000000000001E-3</v>
      </c>
      <c r="S31" s="78">
        <v>5.7580799999999996E-3</v>
      </c>
      <c r="T31" s="78">
        <v>3.7768300000000001E-3</v>
      </c>
      <c r="U31" s="78">
        <v>1.6955399999999999E-3</v>
      </c>
      <c r="V31" s="78">
        <v>5.6671390000000002E-2</v>
      </c>
      <c r="W31" s="78">
        <v>1.8009850000000001E-2</v>
      </c>
      <c r="X31" s="78">
        <v>0.64385247000000001</v>
      </c>
      <c r="Y31" s="78">
        <v>1.3649680000000001E-2</v>
      </c>
      <c r="Z31" s="78">
        <v>1.45082E-3</v>
      </c>
      <c r="AA31" s="78">
        <v>8.6223299999999992E-3</v>
      </c>
      <c r="AB31" s="78">
        <v>1.94673E-3</v>
      </c>
      <c r="AC31" s="78">
        <v>5.2029800000000003E-3</v>
      </c>
      <c r="AD31" s="78">
        <v>5.3883760000000003E-2</v>
      </c>
      <c r="AE31" s="78">
        <v>0.10473003</v>
      </c>
      <c r="AF31" s="78">
        <v>9.4636000000000004E-4</v>
      </c>
      <c r="AG31" s="78">
        <v>5.0955100000000001E-3</v>
      </c>
      <c r="AH31" s="78">
        <v>1.7825300000000001E-3</v>
      </c>
      <c r="AI31" s="78">
        <v>2.5584860000000001E-2</v>
      </c>
      <c r="AJ31" s="78">
        <v>9.14593E-3</v>
      </c>
      <c r="AK31" s="78">
        <v>4.5030359999999998E-2</v>
      </c>
      <c r="AL31" s="78">
        <v>1.890383E-2</v>
      </c>
      <c r="AM31" s="78">
        <v>1.9810399999999999E-3</v>
      </c>
      <c r="AN31" s="78">
        <v>2.3926400000000001E-3</v>
      </c>
      <c r="AO31" s="78">
        <v>3.3225500000000001E-3</v>
      </c>
      <c r="AP31" s="78">
        <v>1.57234E-3</v>
      </c>
      <c r="AQ31" s="78">
        <v>2.86397E-3</v>
      </c>
      <c r="AR31" s="78">
        <v>1.76553E-3</v>
      </c>
      <c r="AS31" s="78">
        <v>2.8595500000000002E-3</v>
      </c>
      <c r="AT31" s="78">
        <v>2.94911E-3</v>
      </c>
      <c r="AU31" s="78">
        <v>1.26614E-3</v>
      </c>
      <c r="AV31" s="78">
        <v>1.06543E-3</v>
      </c>
      <c r="AW31" s="78">
        <v>8.8551999999999999E-4</v>
      </c>
      <c r="AX31" s="78">
        <v>1.5452E-3</v>
      </c>
      <c r="AY31" s="78">
        <v>1.1691099999999999E-3</v>
      </c>
      <c r="AZ31" s="78">
        <v>1.1730200000000001E-3</v>
      </c>
      <c r="BA31" s="78">
        <v>7.8027999999999995E-4</v>
      </c>
      <c r="BB31" s="78">
        <v>2.175E-4</v>
      </c>
      <c r="BC31" s="78">
        <v>1.5555199999999999E-3</v>
      </c>
      <c r="BD31" s="78">
        <v>5.0626999999999996E-4</v>
      </c>
      <c r="BE31" s="78">
        <v>3.1373000000000002E-4</v>
      </c>
      <c r="BF31" s="78">
        <v>5.6753999999999995E-4</v>
      </c>
      <c r="BG31" s="78">
        <v>6.8148000000000004E-4</v>
      </c>
      <c r="BH31" s="78">
        <v>2.1829699999999998E-3</v>
      </c>
      <c r="BI31" s="78">
        <v>3.7100700000000002E-3</v>
      </c>
      <c r="BJ31" s="90">
        <v>5.0364199999999998E-3</v>
      </c>
      <c r="BK31" s="90">
        <v>7.8490000000000005E-4</v>
      </c>
      <c r="BL31" s="90">
        <v>6.8426299999999997E-3</v>
      </c>
      <c r="BM31" s="90">
        <v>2.3422899999999999E-3</v>
      </c>
      <c r="BN31" s="90">
        <v>3.3320899999999998E-3</v>
      </c>
      <c r="BO31" s="90">
        <v>1.085625E-2</v>
      </c>
      <c r="BP31" s="90">
        <v>4.8195900000000003E-3</v>
      </c>
      <c r="BQ31" s="90">
        <v>3.4469769999999997E-2</v>
      </c>
      <c r="BR31" s="90">
        <v>2.861938E-2</v>
      </c>
      <c r="BS31" s="90">
        <v>1.1467379999999999E-2</v>
      </c>
      <c r="BT31" s="90">
        <v>1.131645E-2</v>
      </c>
      <c r="BU31" s="90">
        <v>1.57665E-3</v>
      </c>
      <c r="BV31" s="90">
        <v>4.4058999999999998E-4</v>
      </c>
      <c r="BW31" s="90">
        <v>1.39448E-3</v>
      </c>
      <c r="BX31" s="90">
        <v>7.7559000000000005E-4</v>
      </c>
      <c r="BY31" s="90">
        <v>1.11E-6</v>
      </c>
      <c r="BZ31" s="90">
        <v>3.2616699999999999E-3</v>
      </c>
      <c r="CA31" s="90">
        <v>6.0330889999999998E-2</v>
      </c>
      <c r="CB31" s="90">
        <v>0.33804052000000001</v>
      </c>
      <c r="CC31" s="90">
        <v>6.9538909999999995E-2</v>
      </c>
      <c r="CD31" s="90">
        <v>0.24120048999999999</v>
      </c>
      <c r="CE31" s="90">
        <v>2.647124E-2</v>
      </c>
      <c r="CF31" s="90">
        <v>1.32844E-3</v>
      </c>
      <c r="CG31" s="90">
        <v>1.8727100000000001E-3</v>
      </c>
      <c r="CH31" s="90">
        <v>4.81235E-3</v>
      </c>
      <c r="CI31" s="90">
        <v>6.8860000000000004E-4</v>
      </c>
      <c r="CJ31" s="90">
        <v>9.9208E-4</v>
      </c>
      <c r="CK31" s="90">
        <v>6.7246999999999999E-4</v>
      </c>
      <c r="CL31" s="90">
        <v>2.5262E-4</v>
      </c>
      <c r="CM31" s="90">
        <v>1.4191900000000001E-3</v>
      </c>
      <c r="CN31" s="90">
        <v>1.074291E-2</v>
      </c>
      <c r="CO31" s="90">
        <v>1.57489E-3</v>
      </c>
      <c r="CP31" s="90">
        <v>6.0240600000000004E-3</v>
      </c>
      <c r="CQ31" s="90">
        <v>2.0894099999999999E-3</v>
      </c>
      <c r="CR31" s="90">
        <v>3.4987500000000001E-3</v>
      </c>
      <c r="CS31" s="90">
        <v>1.8227300000000001E-3</v>
      </c>
      <c r="CT31" s="90">
        <v>3.09611E-3</v>
      </c>
      <c r="CU31" s="90">
        <v>3.2781300000000002E-3</v>
      </c>
      <c r="CV31" s="90">
        <v>1.82741E-3</v>
      </c>
      <c r="CW31" s="90">
        <v>1.1373500000000001E-3</v>
      </c>
      <c r="CX31" s="90">
        <v>4.4662E-3</v>
      </c>
      <c r="CY31" s="90">
        <v>1.6443499999999999E-3</v>
      </c>
      <c r="CZ31" s="90">
        <v>2.46123E-3</v>
      </c>
      <c r="DA31" s="90">
        <v>3.7963599999999999E-3</v>
      </c>
      <c r="DB31" s="90">
        <v>7.9429400000000008E-3</v>
      </c>
      <c r="DC31" s="90">
        <v>7.6748399999999996E-3</v>
      </c>
      <c r="DD31" s="90">
        <v>3.3024299999999999E-3</v>
      </c>
      <c r="DE31" s="90">
        <v>0</v>
      </c>
      <c r="DF31" s="90">
        <v>1.9349080000000001E-2</v>
      </c>
      <c r="DG31" s="90">
        <v>1.191857E-2</v>
      </c>
    </row>
    <row r="32" spans="1:111" x14ac:dyDescent="0.55000000000000004">
      <c r="A32" s="85">
        <v>28</v>
      </c>
      <c r="B32" s="77" t="s">
        <v>379</v>
      </c>
      <c r="C32" s="76" t="s">
        <v>280</v>
      </c>
      <c r="D32" s="78">
        <v>0</v>
      </c>
      <c r="E32" s="78">
        <v>0</v>
      </c>
      <c r="F32" s="78">
        <v>0</v>
      </c>
      <c r="G32" s="78">
        <v>0</v>
      </c>
      <c r="H32" s="78">
        <v>0</v>
      </c>
      <c r="I32" s="78">
        <v>0</v>
      </c>
      <c r="J32" s="78">
        <v>2.519E-4</v>
      </c>
      <c r="K32" s="78">
        <v>5.8900000000000004E-6</v>
      </c>
      <c r="L32" s="78">
        <v>0</v>
      </c>
      <c r="M32" s="78">
        <v>0</v>
      </c>
      <c r="N32" s="78">
        <v>0</v>
      </c>
      <c r="O32" s="78">
        <v>7.0999999999999998E-7</v>
      </c>
      <c r="P32" s="78">
        <v>0</v>
      </c>
      <c r="Q32" s="78">
        <v>4.2E-7</v>
      </c>
      <c r="R32" s="78">
        <v>0</v>
      </c>
      <c r="S32" s="78">
        <v>4.85E-5</v>
      </c>
      <c r="T32" s="78">
        <v>0</v>
      </c>
      <c r="U32" s="78">
        <v>0</v>
      </c>
      <c r="V32" s="78">
        <v>4.5655899999999996E-3</v>
      </c>
      <c r="W32" s="78">
        <v>5.1988999999999996E-4</v>
      </c>
      <c r="X32" s="78">
        <v>2.2258E-4</v>
      </c>
      <c r="Y32" s="78">
        <v>3.2521799999999999E-3</v>
      </c>
      <c r="Z32" s="78">
        <v>0</v>
      </c>
      <c r="AA32" s="78">
        <v>0</v>
      </c>
      <c r="AB32" s="78">
        <v>0</v>
      </c>
      <c r="AC32" s="78">
        <v>1.0176E-4</v>
      </c>
      <c r="AD32" s="78">
        <v>0</v>
      </c>
      <c r="AE32" s="78">
        <v>3.9865009999999999E-2</v>
      </c>
      <c r="AF32" s="78">
        <v>5.2370000000000002E-5</v>
      </c>
      <c r="AG32" s="78">
        <v>0</v>
      </c>
      <c r="AH32" s="78">
        <v>0</v>
      </c>
      <c r="AI32" s="78">
        <v>0</v>
      </c>
      <c r="AJ32" s="78">
        <v>1.305E-4</v>
      </c>
      <c r="AK32" s="78">
        <v>0</v>
      </c>
      <c r="AL32" s="78">
        <v>8.6731599999999992E-3</v>
      </c>
      <c r="AM32" s="78">
        <v>4.5129299999999997E-2</v>
      </c>
      <c r="AN32" s="78">
        <v>7.8728099999999992E-3</v>
      </c>
      <c r="AO32" s="78">
        <v>1.09598E-2</v>
      </c>
      <c r="AP32" s="78">
        <v>6.1970000000000005E-5</v>
      </c>
      <c r="AQ32" s="78">
        <v>1.16288E-3</v>
      </c>
      <c r="AR32" s="78">
        <v>6.4980000000000005E-5</v>
      </c>
      <c r="AS32" s="78">
        <v>1.609E-5</v>
      </c>
      <c r="AT32" s="78">
        <v>4.8730000000000003E-5</v>
      </c>
      <c r="AU32" s="78">
        <v>1.4630000000000001E-5</v>
      </c>
      <c r="AV32" s="78">
        <v>1.449E-5</v>
      </c>
      <c r="AW32" s="78">
        <v>2.2160000000000001E-5</v>
      </c>
      <c r="AX32" s="78">
        <v>0</v>
      </c>
      <c r="AY32" s="78">
        <v>0</v>
      </c>
      <c r="AZ32" s="78">
        <v>5.49E-6</v>
      </c>
      <c r="BA32" s="78">
        <v>0</v>
      </c>
      <c r="BB32" s="78">
        <v>9.1999999999999998E-7</v>
      </c>
      <c r="BC32" s="78">
        <v>0</v>
      </c>
      <c r="BD32" s="78">
        <v>7.6299999999999998E-6</v>
      </c>
      <c r="BE32" s="78">
        <v>0</v>
      </c>
      <c r="BF32" s="78">
        <v>0</v>
      </c>
      <c r="BG32" s="78">
        <v>0</v>
      </c>
      <c r="BH32" s="78">
        <v>4.7500000000000003E-5</v>
      </c>
      <c r="BI32" s="78">
        <v>7.4399999999999999E-6</v>
      </c>
      <c r="BJ32" s="90">
        <v>3.2236999999999999E-4</v>
      </c>
      <c r="BK32" s="90">
        <v>1.1610000000000001E-5</v>
      </c>
      <c r="BL32" s="90">
        <v>1.8688999999999999E-4</v>
      </c>
      <c r="BM32" s="90">
        <v>7.4679E-4</v>
      </c>
      <c r="BN32" s="90">
        <v>2.995E-5</v>
      </c>
      <c r="BO32" s="90">
        <v>2.755782E-2</v>
      </c>
      <c r="BP32" s="90">
        <v>1.290842E-2</v>
      </c>
      <c r="BQ32" s="90">
        <v>1.9749429999999998E-2</v>
      </c>
      <c r="BR32" s="90">
        <v>0</v>
      </c>
      <c r="BS32" s="90">
        <v>2.2000000000000001E-7</v>
      </c>
      <c r="BT32" s="90">
        <v>1.8278000000000001E-4</v>
      </c>
      <c r="BU32" s="90">
        <v>-5.0699999999999997E-6</v>
      </c>
      <c r="BV32" s="90">
        <v>0</v>
      </c>
      <c r="BW32" s="90">
        <v>0</v>
      </c>
      <c r="BX32" s="90">
        <v>0</v>
      </c>
      <c r="BY32" s="90">
        <v>0</v>
      </c>
      <c r="BZ32" s="90">
        <v>1.7750000000000001E-5</v>
      </c>
      <c r="CA32" s="90">
        <v>0</v>
      </c>
      <c r="CB32" s="90">
        <v>0</v>
      </c>
      <c r="CC32" s="90">
        <v>0</v>
      </c>
      <c r="CD32" s="90">
        <v>0</v>
      </c>
      <c r="CE32" s="90">
        <v>0</v>
      </c>
      <c r="CF32" s="90">
        <v>0</v>
      </c>
      <c r="CG32" s="90">
        <v>0</v>
      </c>
      <c r="CH32" s="90">
        <v>0</v>
      </c>
      <c r="CI32" s="90">
        <v>0</v>
      </c>
      <c r="CJ32" s="90">
        <v>0</v>
      </c>
      <c r="CK32" s="90">
        <v>0</v>
      </c>
      <c r="CL32" s="90">
        <v>0</v>
      </c>
      <c r="CM32" s="90">
        <v>1.7090000000000001E-5</v>
      </c>
      <c r="CN32" s="90">
        <v>0</v>
      </c>
      <c r="CO32" s="90">
        <v>0</v>
      </c>
      <c r="CP32" s="90">
        <v>0</v>
      </c>
      <c r="CQ32" s="90">
        <v>0</v>
      </c>
      <c r="CR32" s="90">
        <v>0</v>
      </c>
      <c r="CS32" s="90">
        <v>1.8159999999999999E-5</v>
      </c>
      <c r="CT32" s="90">
        <v>2.145E-5</v>
      </c>
      <c r="CU32" s="90">
        <v>2.1322999999999999E-4</v>
      </c>
      <c r="CV32" s="90">
        <v>1.398E-5</v>
      </c>
      <c r="CW32" s="90">
        <v>0</v>
      </c>
      <c r="CX32" s="90">
        <v>0</v>
      </c>
      <c r="CY32" s="90">
        <v>3.1999999999999999E-6</v>
      </c>
      <c r="CZ32" s="90">
        <v>1.9700000000000002E-6</v>
      </c>
      <c r="DA32" s="90">
        <v>4.9967000000000002E-4</v>
      </c>
      <c r="DB32" s="90">
        <v>0</v>
      </c>
      <c r="DC32" s="90">
        <v>0</v>
      </c>
      <c r="DD32" s="90">
        <v>6.3800000000000006E-5</v>
      </c>
      <c r="DE32" s="90">
        <v>0</v>
      </c>
      <c r="DF32" s="90">
        <v>1.2150000000000001E-5</v>
      </c>
      <c r="DG32" s="90">
        <v>1.51118E-3</v>
      </c>
    </row>
    <row r="33" spans="1:111" x14ac:dyDescent="0.55000000000000004">
      <c r="A33" s="85">
        <v>29</v>
      </c>
      <c r="B33" s="77" t="s">
        <v>380</v>
      </c>
      <c r="C33" s="76" t="s">
        <v>281</v>
      </c>
      <c r="D33" s="78">
        <v>8.3582900000000009E-3</v>
      </c>
      <c r="E33" s="78">
        <v>2.2198399999999998E-3</v>
      </c>
      <c r="F33" s="78">
        <v>2.96612E-3</v>
      </c>
      <c r="G33" s="78">
        <v>1.3723610000000001E-2</v>
      </c>
      <c r="H33" s="78">
        <v>1.479865E-2</v>
      </c>
      <c r="I33" s="78">
        <v>1.5190500000000001E-3</v>
      </c>
      <c r="J33" s="78">
        <v>3.9455000000000002E-4</v>
      </c>
      <c r="K33" s="78">
        <v>1.613736E-2</v>
      </c>
      <c r="L33" s="78">
        <v>3.5794550000000001E-2</v>
      </c>
      <c r="M33" s="78">
        <v>7.3711999999999996E-4</v>
      </c>
      <c r="N33" s="78">
        <v>1.4530999999999999E-3</v>
      </c>
      <c r="O33" s="78">
        <v>3.68879E-3</v>
      </c>
      <c r="P33" s="78">
        <v>1.0939519999999999E-2</v>
      </c>
      <c r="Q33" s="78">
        <v>8.5891100000000005E-3</v>
      </c>
      <c r="R33" s="78">
        <v>3.3387809999999997E-2</v>
      </c>
      <c r="S33" s="78">
        <v>4.5102099999999997E-3</v>
      </c>
      <c r="T33" s="78">
        <v>4.1241069999999998E-2</v>
      </c>
      <c r="U33" s="78">
        <v>4.7852939999999997E-2</v>
      </c>
      <c r="V33" s="78">
        <v>1.0123470000000001E-2</v>
      </c>
      <c r="W33" s="78">
        <v>7.8208099999999992E-3</v>
      </c>
      <c r="X33" s="78">
        <v>0</v>
      </c>
      <c r="Y33" s="78">
        <v>2.03032E-3</v>
      </c>
      <c r="Z33" s="78">
        <v>9.5394000000000002E-4</v>
      </c>
      <c r="AA33" s="78">
        <v>6.3943400000000001E-3</v>
      </c>
      <c r="AB33" s="78">
        <v>3.572268E-2</v>
      </c>
      <c r="AC33" s="78">
        <v>2.822177E-2</v>
      </c>
      <c r="AD33" s="78">
        <v>1.2430000000000001E-4</v>
      </c>
      <c r="AE33" s="78">
        <v>0</v>
      </c>
      <c r="AF33" s="78">
        <v>0.24943423000000001</v>
      </c>
      <c r="AG33" s="78">
        <v>4.0345659999999998E-2</v>
      </c>
      <c r="AH33" s="78">
        <v>5.3274960000000003E-2</v>
      </c>
      <c r="AI33" s="78">
        <v>2.2986389999999999E-2</v>
      </c>
      <c r="AJ33" s="78">
        <v>8.8646999999999999E-4</v>
      </c>
      <c r="AK33" s="78">
        <v>1.94147E-3</v>
      </c>
      <c r="AL33" s="78">
        <v>3.1294299999999999E-3</v>
      </c>
      <c r="AM33" s="78">
        <v>0</v>
      </c>
      <c r="AN33" s="78">
        <v>2.3710000000000002E-5</v>
      </c>
      <c r="AO33" s="78">
        <v>3.0763999999999998E-4</v>
      </c>
      <c r="AP33" s="78">
        <v>6.9060000000000006E-5</v>
      </c>
      <c r="AQ33" s="78">
        <v>5.0978000000000004E-4</v>
      </c>
      <c r="AR33" s="78">
        <v>8.3656500000000005E-3</v>
      </c>
      <c r="AS33" s="78">
        <v>2.6750200000000002E-3</v>
      </c>
      <c r="AT33" s="78">
        <v>3.3187500000000001E-3</v>
      </c>
      <c r="AU33" s="78">
        <v>5.1423900000000002E-3</v>
      </c>
      <c r="AV33" s="78">
        <v>6.4030199999999997E-3</v>
      </c>
      <c r="AW33" s="78">
        <v>2.8464650000000001E-2</v>
      </c>
      <c r="AX33" s="78">
        <v>1.7984509999999999E-2</v>
      </c>
      <c r="AY33" s="78">
        <v>1.5842459999999999E-2</v>
      </c>
      <c r="AZ33" s="78">
        <v>1.9567910000000001E-2</v>
      </c>
      <c r="BA33" s="78">
        <v>4.0263010000000002E-2</v>
      </c>
      <c r="BB33" s="78">
        <v>6.9453500000000003E-3</v>
      </c>
      <c r="BC33" s="78">
        <v>7.7564709999999995E-2</v>
      </c>
      <c r="BD33" s="78">
        <v>3.6699320000000001E-2</v>
      </c>
      <c r="BE33" s="78">
        <v>3.2185999999999999E-2</v>
      </c>
      <c r="BF33" s="78">
        <v>2.3265580000000001E-2</v>
      </c>
      <c r="BG33" s="78">
        <v>6.2881400000000002E-3</v>
      </c>
      <c r="BH33" s="78">
        <v>2.6872529999999999E-2</v>
      </c>
      <c r="BI33" s="78">
        <v>5.24787E-3</v>
      </c>
      <c r="BJ33" s="90">
        <v>1.1983479999999999E-2</v>
      </c>
      <c r="BK33" s="90">
        <v>7.1400820000000004E-2</v>
      </c>
      <c r="BL33" s="90">
        <v>2.2889099999999999E-3</v>
      </c>
      <c r="BM33" s="90">
        <v>1.155662E-2</v>
      </c>
      <c r="BN33" s="90">
        <v>1.690287E-2</v>
      </c>
      <c r="BO33" s="90">
        <v>9.0523500000000007E-3</v>
      </c>
      <c r="BP33" s="90">
        <v>1.149766E-2</v>
      </c>
      <c r="BQ33" s="90">
        <v>0</v>
      </c>
      <c r="BR33" s="90">
        <v>0</v>
      </c>
      <c r="BS33" s="90">
        <v>3.6507690000000002E-2</v>
      </c>
      <c r="BT33" s="90">
        <v>1.6770800000000001E-3</v>
      </c>
      <c r="BU33" s="90">
        <v>4.9672800000000001E-3</v>
      </c>
      <c r="BV33" s="90">
        <v>2.7875899999999999E-3</v>
      </c>
      <c r="BW33" s="90">
        <v>5.1964999999999997E-4</v>
      </c>
      <c r="BX33" s="90">
        <v>1.2917200000000001E-3</v>
      </c>
      <c r="BY33" s="90">
        <v>4.0468999999999998E-4</v>
      </c>
      <c r="BZ33" s="90">
        <v>0</v>
      </c>
      <c r="CA33" s="90">
        <v>3.4448999999999998E-4</v>
      </c>
      <c r="CB33" s="90">
        <v>3.8269999999999998E-5</v>
      </c>
      <c r="CC33" s="90">
        <v>1.4545000000000001E-4</v>
      </c>
      <c r="CD33" s="90">
        <v>7.5829000000000001E-4</v>
      </c>
      <c r="CE33" s="90">
        <v>1.77644E-3</v>
      </c>
      <c r="CF33" s="90">
        <v>3.63321E-3</v>
      </c>
      <c r="CG33" s="90">
        <v>3.9179999999999996E-3</v>
      </c>
      <c r="CH33" s="90">
        <v>0</v>
      </c>
      <c r="CI33" s="90">
        <v>2.8799999999999999E-5</v>
      </c>
      <c r="CJ33" s="90">
        <v>7.0993E-4</v>
      </c>
      <c r="CK33" s="90">
        <v>9.2157899999999997E-3</v>
      </c>
      <c r="CL33" s="90">
        <v>7.8860000000000001E-5</v>
      </c>
      <c r="CM33" s="90">
        <v>2.8629100000000002E-3</v>
      </c>
      <c r="CN33" s="90">
        <v>6.9863E-4</v>
      </c>
      <c r="CO33" s="90">
        <v>2.253E-4</v>
      </c>
      <c r="CP33" s="90">
        <v>8.0382300000000004E-3</v>
      </c>
      <c r="CQ33" s="90">
        <v>1.18286E-3</v>
      </c>
      <c r="CR33" s="90">
        <v>4.1690000000000002E-5</v>
      </c>
      <c r="CS33" s="90">
        <v>1.6157000000000001E-4</v>
      </c>
      <c r="CT33" s="90">
        <v>2.8938E-4</v>
      </c>
      <c r="CU33" s="90">
        <v>2.5637500000000001E-3</v>
      </c>
      <c r="CV33" s="90">
        <v>4.1007000000000001E-4</v>
      </c>
      <c r="CW33" s="90">
        <v>4.6980299999999997E-3</v>
      </c>
      <c r="CX33" s="90">
        <v>6.4628100000000003E-3</v>
      </c>
      <c r="CY33" s="90">
        <v>1.5541299999999999E-3</v>
      </c>
      <c r="CZ33" s="90">
        <v>1.77308E-3</v>
      </c>
      <c r="DA33" s="90">
        <v>1.1517999999999999E-3</v>
      </c>
      <c r="DB33" s="90">
        <v>3.19002E-3</v>
      </c>
      <c r="DC33" s="90">
        <v>4.8983500000000001E-3</v>
      </c>
      <c r="DD33" s="90">
        <v>9.7316000000000004E-4</v>
      </c>
      <c r="DE33" s="90">
        <v>3.7034230000000001E-2</v>
      </c>
      <c r="DF33" s="90">
        <v>3.6443700000000001E-3</v>
      </c>
      <c r="DG33" s="90">
        <v>9.7510400000000007E-3</v>
      </c>
    </row>
    <row r="34" spans="1:111" x14ac:dyDescent="0.55000000000000004">
      <c r="A34" s="85">
        <v>30</v>
      </c>
      <c r="B34" s="77" t="s">
        <v>381</v>
      </c>
      <c r="C34" s="76" t="s">
        <v>282</v>
      </c>
      <c r="D34" s="78">
        <v>1.8705900000000001E-3</v>
      </c>
      <c r="E34" s="78">
        <v>4.8160999999999999E-4</v>
      </c>
      <c r="F34" s="78">
        <v>7.0081500000000003E-3</v>
      </c>
      <c r="G34" s="78">
        <v>5.8113999999999996E-4</v>
      </c>
      <c r="H34" s="78">
        <v>1.04784E-3</v>
      </c>
      <c r="I34" s="78">
        <v>5.4622200000000003E-3</v>
      </c>
      <c r="J34" s="78">
        <v>3.6419899999999999E-3</v>
      </c>
      <c r="K34" s="78">
        <v>2.9283999999999999E-4</v>
      </c>
      <c r="L34" s="78">
        <v>1.5364E-4</v>
      </c>
      <c r="M34" s="78">
        <v>5.3000000000000001E-6</v>
      </c>
      <c r="N34" s="78">
        <v>1.39E-6</v>
      </c>
      <c r="O34" s="78">
        <v>2.7584000000000002E-4</v>
      </c>
      <c r="P34" s="78">
        <v>3.49943E-3</v>
      </c>
      <c r="Q34" s="78">
        <v>3.2531999999999998E-4</v>
      </c>
      <c r="R34" s="78">
        <v>1.2125899999999999E-3</v>
      </c>
      <c r="S34" s="78">
        <v>1.5915999999999999E-4</v>
      </c>
      <c r="T34" s="78">
        <v>1.26782E-3</v>
      </c>
      <c r="U34" s="78">
        <v>5.7457000000000005E-4</v>
      </c>
      <c r="V34" s="78">
        <v>1.19024E-3</v>
      </c>
      <c r="W34" s="78">
        <v>1.9726999999999999E-4</v>
      </c>
      <c r="X34" s="78">
        <v>4.4648000000000002E-4</v>
      </c>
      <c r="Y34" s="78">
        <v>9.8645000000000004E-4</v>
      </c>
      <c r="Z34" s="78">
        <v>6.3064999999999996E-4</v>
      </c>
      <c r="AA34" s="78">
        <v>0</v>
      </c>
      <c r="AB34" s="78">
        <v>1.4373299999999999E-3</v>
      </c>
      <c r="AC34" s="78">
        <v>3.9687000000000001E-4</v>
      </c>
      <c r="AD34" s="78">
        <v>0</v>
      </c>
      <c r="AE34" s="78">
        <v>2.4379999999999999E-4</v>
      </c>
      <c r="AF34" s="78">
        <v>7.2727000000000002E-4</v>
      </c>
      <c r="AG34" s="78">
        <v>4.3757280000000003E-2</v>
      </c>
      <c r="AH34" s="78">
        <v>3.7374900000000003E-2</v>
      </c>
      <c r="AI34" s="78">
        <v>2.6573999999999999E-4</v>
      </c>
      <c r="AJ34" s="78">
        <v>1.9473100000000001E-3</v>
      </c>
      <c r="AK34" s="78">
        <v>5.5897E-4</v>
      </c>
      <c r="AL34" s="78">
        <v>1.8569299999999999E-3</v>
      </c>
      <c r="AM34" s="78">
        <v>5.2833999999999997E-4</v>
      </c>
      <c r="AN34" s="78">
        <v>7.7317E-4</v>
      </c>
      <c r="AO34" s="78">
        <v>1.0487300000000001E-3</v>
      </c>
      <c r="AP34" s="78">
        <v>1.2925999999999999E-4</v>
      </c>
      <c r="AQ34" s="78">
        <v>2.0100000000000001E-5</v>
      </c>
      <c r="AR34" s="78">
        <v>1.7372000000000001E-4</v>
      </c>
      <c r="AS34" s="78">
        <v>3.1567000000000001E-3</v>
      </c>
      <c r="AT34" s="78">
        <v>9.165E-4</v>
      </c>
      <c r="AU34" s="78">
        <v>7.8374099999999995E-3</v>
      </c>
      <c r="AV34" s="78">
        <v>1.398426E-2</v>
      </c>
      <c r="AW34" s="78">
        <v>1.0851039999999999E-2</v>
      </c>
      <c r="AX34" s="78">
        <v>4.4356999999999999E-3</v>
      </c>
      <c r="AY34" s="78">
        <v>9.6217999999999998E-4</v>
      </c>
      <c r="AZ34" s="78">
        <v>8.9871599999999992E-3</v>
      </c>
      <c r="BA34" s="78">
        <v>7.23443E-3</v>
      </c>
      <c r="BB34" s="78">
        <v>1.2897900000000001E-3</v>
      </c>
      <c r="BC34" s="78">
        <v>3.2798699999999998E-3</v>
      </c>
      <c r="BD34" s="78">
        <v>7.2820300000000001E-3</v>
      </c>
      <c r="BE34" s="78">
        <v>2.3415100000000002E-3</v>
      </c>
      <c r="BF34" s="78">
        <v>1.3600910000000001E-2</v>
      </c>
      <c r="BG34" s="78">
        <v>2.400207E-2</v>
      </c>
      <c r="BH34" s="78">
        <v>1.516209E-2</v>
      </c>
      <c r="BI34" s="78">
        <v>1.022984E-2</v>
      </c>
      <c r="BJ34" s="90">
        <v>8.8998099999999993E-3</v>
      </c>
      <c r="BK34" s="90">
        <v>6.0995399999999996E-3</v>
      </c>
      <c r="BL34" s="90">
        <v>5.2339600000000002E-3</v>
      </c>
      <c r="BM34" s="90">
        <v>2.9844000000000002E-4</v>
      </c>
      <c r="BN34" s="90">
        <v>2.7226000000000003E-4</v>
      </c>
      <c r="BO34" s="90">
        <v>3.39011E-3</v>
      </c>
      <c r="BP34" s="90">
        <v>4.4375700000000001E-3</v>
      </c>
      <c r="BQ34" s="90">
        <v>0</v>
      </c>
      <c r="BR34" s="90">
        <v>0</v>
      </c>
      <c r="BS34" s="90">
        <v>1.31226E-3</v>
      </c>
      <c r="BT34" s="90">
        <v>1.1890299999999999E-2</v>
      </c>
      <c r="BU34" s="90">
        <v>1.1396999999999999E-4</v>
      </c>
      <c r="BV34" s="90">
        <v>1.024E-5</v>
      </c>
      <c r="BW34" s="90">
        <v>0</v>
      </c>
      <c r="BX34" s="90">
        <v>0</v>
      </c>
      <c r="BY34" s="90">
        <v>0</v>
      </c>
      <c r="BZ34" s="90">
        <v>1.5529000000000001E-4</v>
      </c>
      <c r="CA34" s="90">
        <v>1.6669E-3</v>
      </c>
      <c r="CB34" s="90">
        <v>6.6357200000000003E-3</v>
      </c>
      <c r="CC34" s="90">
        <v>1.59855E-3</v>
      </c>
      <c r="CD34" s="90">
        <v>0</v>
      </c>
      <c r="CE34" s="90">
        <v>8.9672000000000005E-4</v>
      </c>
      <c r="CF34" s="90">
        <v>6.3203E-4</v>
      </c>
      <c r="CG34" s="90">
        <v>9.4539999999999999E-5</v>
      </c>
      <c r="CH34" s="90">
        <v>3.3835000000000001E-4</v>
      </c>
      <c r="CI34" s="90">
        <v>2.1769000000000001E-4</v>
      </c>
      <c r="CJ34" s="90">
        <v>4.5720000000000003E-5</v>
      </c>
      <c r="CK34" s="90">
        <v>0</v>
      </c>
      <c r="CL34" s="90">
        <v>3.7400999999999998E-4</v>
      </c>
      <c r="CM34" s="90">
        <v>2.8779999999999999E-5</v>
      </c>
      <c r="CN34" s="90">
        <v>1.20159E-3</v>
      </c>
      <c r="CO34" s="90">
        <v>7.1500000000000003E-5</v>
      </c>
      <c r="CP34" s="90">
        <v>4.2206999999999998E-4</v>
      </c>
      <c r="CQ34" s="90">
        <v>1.0875399999999999E-3</v>
      </c>
      <c r="CR34" s="90">
        <v>8.2207000000000005E-4</v>
      </c>
      <c r="CS34" s="90">
        <v>1.5523799999999999E-3</v>
      </c>
      <c r="CT34" s="90">
        <v>1.56039E-3</v>
      </c>
      <c r="CU34" s="90">
        <v>5.2373799999999998E-3</v>
      </c>
      <c r="CV34" s="90">
        <v>5.1975000000000003E-4</v>
      </c>
      <c r="CW34" s="90">
        <v>1.3720000000000001E-5</v>
      </c>
      <c r="CX34" s="90">
        <v>4.1627419999999998E-2</v>
      </c>
      <c r="CY34" s="90">
        <v>3.7880000000000003E-5</v>
      </c>
      <c r="CZ34" s="90">
        <v>1.29159E-3</v>
      </c>
      <c r="DA34" s="90">
        <v>1.4679999999999999E-4</v>
      </c>
      <c r="DB34" s="90">
        <v>4.9158999999999997E-4</v>
      </c>
      <c r="DC34" s="90">
        <v>2.1485300000000001E-3</v>
      </c>
      <c r="DD34" s="90">
        <v>6.6746999999999998E-4</v>
      </c>
      <c r="DE34" s="90">
        <v>1.025555E-2</v>
      </c>
      <c r="DF34" s="90">
        <v>2.8425E-4</v>
      </c>
      <c r="DG34" s="90">
        <v>2.62335E-3</v>
      </c>
    </row>
    <row r="35" spans="1:111" x14ac:dyDescent="0.55000000000000004">
      <c r="A35" s="85">
        <v>31</v>
      </c>
      <c r="B35" s="77" t="s">
        <v>382</v>
      </c>
      <c r="C35" s="76" t="s">
        <v>383</v>
      </c>
      <c r="D35" s="78">
        <v>8.6879999999999995E-5</v>
      </c>
      <c r="E35" s="78">
        <v>6.7100000000000001E-6</v>
      </c>
      <c r="F35" s="78">
        <v>2.1800000000000001E-5</v>
      </c>
      <c r="G35" s="78">
        <v>1.0247999999999999E-4</v>
      </c>
      <c r="H35" s="78">
        <v>3.7055999999999998E-4</v>
      </c>
      <c r="I35" s="78">
        <v>0</v>
      </c>
      <c r="J35" s="78">
        <v>2.6040199999999999E-3</v>
      </c>
      <c r="K35" s="78">
        <v>3.004E-5</v>
      </c>
      <c r="L35" s="78">
        <v>1.5279999999999999E-5</v>
      </c>
      <c r="M35" s="78">
        <v>6.6000000000000003E-7</v>
      </c>
      <c r="N35" s="78">
        <v>0</v>
      </c>
      <c r="O35" s="78">
        <v>1.2977E-4</v>
      </c>
      <c r="P35" s="78">
        <v>2.7999100000000001E-3</v>
      </c>
      <c r="Q35" s="78">
        <v>2.2725999999999999E-4</v>
      </c>
      <c r="R35" s="78">
        <v>9.5270999999999995E-4</v>
      </c>
      <c r="S35" s="78">
        <v>5.8159999999999999E-5</v>
      </c>
      <c r="T35" s="78">
        <v>1.1689E-4</v>
      </c>
      <c r="U35" s="78">
        <v>8.8090000000000005E-5</v>
      </c>
      <c r="V35" s="78">
        <v>1.1568E-4</v>
      </c>
      <c r="W35" s="78">
        <v>2.048E-5</v>
      </c>
      <c r="X35" s="78">
        <v>3.2549999999999998E-5</v>
      </c>
      <c r="Y35" s="78">
        <v>1.049E-5</v>
      </c>
      <c r="Z35" s="78">
        <v>1.473E-5</v>
      </c>
      <c r="AA35" s="78">
        <v>8.3040000000000005E-5</v>
      </c>
      <c r="AB35" s="78">
        <v>8.4999999999999999E-6</v>
      </c>
      <c r="AC35" s="78">
        <v>2.8770999999999999E-4</v>
      </c>
      <c r="AD35" s="78">
        <v>4.5999999999999999E-7</v>
      </c>
      <c r="AE35" s="78">
        <v>2.2589999999999999E-4</v>
      </c>
      <c r="AF35" s="78">
        <v>1.0815999999999999E-4</v>
      </c>
      <c r="AG35" s="78">
        <v>1.5168000000000001E-4</v>
      </c>
      <c r="AH35" s="78">
        <v>0.16794239999999999</v>
      </c>
      <c r="AI35" s="78">
        <v>2.0190000000000002E-5</v>
      </c>
      <c r="AJ35" s="78">
        <v>1.2E-4</v>
      </c>
      <c r="AK35" s="78">
        <v>8.2352E-4</v>
      </c>
      <c r="AL35" s="78">
        <v>1.451E-4</v>
      </c>
      <c r="AM35" s="78">
        <v>1.8810000000000001E-5</v>
      </c>
      <c r="AN35" s="78">
        <v>3.9400000000000002E-5</v>
      </c>
      <c r="AO35" s="78">
        <v>3.5654000000000003E-4</v>
      </c>
      <c r="AP35" s="78">
        <v>1.7260000000000001E-5</v>
      </c>
      <c r="AQ35" s="78">
        <v>1.005E-5</v>
      </c>
      <c r="AR35" s="78">
        <v>4.676E-5</v>
      </c>
      <c r="AS35" s="78">
        <v>3.3451999999999999E-4</v>
      </c>
      <c r="AT35" s="78">
        <v>3.9950000000000002E-5</v>
      </c>
      <c r="AU35" s="78">
        <v>2.6290000000000001E-5</v>
      </c>
      <c r="AV35" s="78">
        <v>2.4424000000000001E-4</v>
      </c>
      <c r="AW35" s="78">
        <v>1.6524E-3</v>
      </c>
      <c r="AX35" s="78">
        <v>2.8276000000000001E-4</v>
      </c>
      <c r="AY35" s="78">
        <v>2.5820999999999998E-4</v>
      </c>
      <c r="AZ35" s="78">
        <v>6.4709999999999995E-5</v>
      </c>
      <c r="BA35" s="78">
        <v>1.5440000000000001E-5</v>
      </c>
      <c r="BB35" s="78">
        <v>2.7106999999999999E-4</v>
      </c>
      <c r="BC35" s="78">
        <v>2.478E-5</v>
      </c>
      <c r="BD35" s="78">
        <v>3.4882000000000001E-4</v>
      </c>
      <c r="BE35" s="78">
        <v>4.7420000000000003E-5</v>
      </c>
      <c r="BF35" s="78">
        <v>9.9069999999999998E-5</v>
      </c>
      <c r="BG35" s="78">
        <v>7.4109999999999993E-5</v>
      </c>
      <c r="BH35" s="78">
        <v>1.0479E-4</v>
      </c>
      <c r="BI35" s="78">
        <v>4.2769999999999999E-5</v>
      </c>
      <c r="BJ35" s="90">
        <v>8.4649999999999998E-5</v>
      </c>
      <c r="BK35" s="90">
        <v>2.9975399999999999E-3</v>
      </c>
      <c r="BL35" s="90">
        <v>7.1340000000000005E-5</v>
      </c>
      <c r="BM35" s="90">
        <v>2.9399999999999998E-6</v>
      </c>
      <c r="BN35" s="90">
        <v>1.5290000000000001E-5</v>
      </c>
      <c r="BO35" s="90">
        <v>1.119E-5</v>
      </c>
      <c r="BP35" s="90">
        <v>5.8789999999999998E-5</v>
      </c>
      <c r="BQ35" s="90">
        <v>5.2210000000000003E-5</v>
      </c>
      <c r="BR35" s="90">
        <v>3.51966E-3</v>
      </c>
      <c r="BS35" s="90">
        <v>1.3002000000000001E-4</v>
      </c>
      <c r="BT35" s="90">
        <v>1.7687000000000001E-4</v>
      </c>
      <c r="BU35" s="90">
        <v>9.145E-5</v>
      </c>
      <c r="BV35" s="90">
        <v>1.1459E-4</v>
      </c>
      <c r="BW35" s="90">
        <v>1.24E-6</v>
      </c>
      <c r="BX35" s="90">
        <v>2.8000000000000002E-7</v>
      </c>
      <c r="BY35" s="90">
        <v>0</v>
      </c>
      <c r="BZ35" s="90">
        <v>2.2331E-4</v>
      </c>
      <c r="CA35" s="90">
        <v>3.5110000000000001E-5</v>
      </c>
      <c r="CB35" s="90">
        <v>0</v>
      </c>
      <c r="CC35" s="90">
        <v>1.1939999999999999E-5</v>
      </c>
      <c r="CD35" s="90">
        <v>3.6899999999999998E-6</v>
      </c>
      <c r="CE35" s="90">
        <v>5.31E-6</v>
      </c>
      <c r="CF35" s="90">
        <v>1.804E-5</v>
      </c>
      <c r="CG35" s="90">
        <v>5.9530000000000001E-5</v>
      </c>
      <c r="CH35" s="90">
        <v>5.9489999999999999E-4</v>
      </c>
      <c r="CI35" s="90">
        <v>3.1133300000000001E-3</v>
      </c>
      <c r="CJ35" s="90">
        <v>2.3156000000000001E-4</v>
      </c>
      <c r="CK35" s="90">
        <v>4.5399999999999997E-6</v>
      </c>
      <c r="CL35" s="90">
        <v>1.67712E-3</v>
      </c>
      <c r="CM35" s="90">
        <v>3.1409999999999999E-5</v>
      </c>
      <c r="CN35" s="90">
        <v>2.6903000000000002E-4</v>
      </c>
      <c r="CO35" s="90">
        <v>6.2189999999999999E-5</v>
      </c>
      <c r="CP35" s="90">
        <v>6.0362999999999997E-4</v>
      </c>
      <c r="CQ35" s="90">
        <v>2.9920000000000002E-5</v>
      </c>
      <c r="CR35" s="90">
        <v>2.2979000000000001E-4</v>
      </c>
      <c r="CS35" s="90">
        <v>7.5989999999999996E-5</v>
      </c>
      <c r="CT35" s="90">
        <v>4.7039999999999997E-5</v>
      </c>
      <c r="CU35" s="90">
        <v>1.5959699999999999E-3</v>
      </c>
      <c r="CV35" s="90">
        <v>7.2245000000000002E-4</v>
      </c>
      <c r="CW35" s="90">
        <v>2.773E-5</v>
      </c>
      <c r="CX35" s="90">
        <v>1.062E-5</v>
      </c>
      <c r="CY35" s="90">
        <v>1.1019E-4</v>
      </c>
      <c r="CZ35" s="90">
        <v>4.6002E-4</v>
      </c>
      <c r="DA35" s="90">
        <v>1.383E-5</v>
      </c>
      <c r="DB35" s="90">
        <v>4.1656000000000001E-4</v>
      </c>
      <c r="DC35" s="90">
        <v>2.7544000000000001E-4</v>
      </c>
      <c r="DD35" s="90">
        <v>1.2107699999999999E-3</v>
      </c>
      <c r="DE35" s="90">
        <v>0</v>
      </c>
      <c r="DF35" s="90">
        <v>1.08822E-3</v>
      </c>
      <c r="DG35" s="90">
        <v>2.7447000000000002E-4</v>
      </c>
    </row>
    <row r="36" spans="1:111" x14ac:dyDescent="0.55000000000000004">
      <c r="A36" s="85">
        <v>32</v>
      </c>
      <c r="B36" s="77" t="s">
        <v>384</v>
      </c>
      <c r="C36" s="76" t="s">
        <v>283</v>
      </c>
      <c r="D36" s="78">
        <v>0</v>
      </c>
      <c r="E36" s="78">
        <v>0</v>
      </c>
      <c r="F36" s="78">
        <v>0</v>
      </c>
      <c r="G36" s="78">
        <v>6.9112000000000004E-4</v>
      </c>
      <c r="H36" s="78">
        <v>0</v>
      </c>
      <c r="I36" s="78">
        <v>0</v>
      </c>
      <c r="J36" s="78">
        <v>0</v>
      </c>
      <c r="K36" s="78">
        <v>7.9184000000000004E-4</v>
      </c>
      <c r="L36" s="78">
        <v>1.0942510000000001E-2</v>
      </c>
      <c r="M36" s="78">
        <v>0</v>
      </c>
      <c r="N36" s="78">
        <v>4.5999999999999999E-7</v>
      </c>
      <c r="O36" s="78">
        <v>3.8788000000000001E-4</v>
      </c>
      <c r="P36" s="78">
        <v>7.9005999999999998E-4</v>
      </c>
      <c r="Q36" s="78">
        <v>5.8579999999999998E-5</v>
      </c>
      <c r="R36" s="78">
        <v>1.424566E-2</v>
      </c>
      <c r="S36" s="78">
        <v>7.4640000000000004E-5</v>
      </c>
      <c r="T36" s="78">
        <v>0</v>
      </c>
      <c r="U36" s="78">
        <v>7.2400000000000001E-6</v>
      </c>
      <c r="V36" s="78">
        <v>5.9129999999999998E-5</v>
      </c>
      <c r="W36" s="78">
        <v>1.6026199999999999E-3</v>
      </c>
      <c r="X36" s="78">
        <v>3.6489999999999998E-5</v>
      </c>
      <c r="Y36" s="78">
        <v>5.7786000000000003E-4</v>
      </c>
      <c r="Z36" s="78">
        <v>2.8269999999999999E-5</v>
      </c>
      <c r="AA36" s="78">
        <v>0</v>
      </c>
      <c r="AB36" s="78">
        <v>9.8233499999999998E-3</v>
      </c>
      <c r="AC36" s="78">
        <v>7.5966699999999998E-3</v>
      </c>
      <c r="AD36" s="78">
        <v>0</v>
      </c>
      <c r="AE36" s="78">
        <v>0</v>
      </c>
      <c r="AF36" s="78">
        <v>3.4421199999999999E-3</v>
      </c>
      <c r="AG36" s="78">
        <v>6.3192999999999995E-4</v>
      </c>
      <c r="AH36" s="78">
        <v>2.9100000000000001E-6</v>
      </c>
      <c r="AI36" s="78">
        <v>4.4724029999999998E-2</v>
      </c>
      <c r="AJ36" s="78">
        <v>2.4749999999999999E-5</v>
      </c>
      <c r="AK36" s="78">
        <v>0</v>
      </c>
      <c r="AL36" s="78">
        <v>1.9634499999999998E-3</v>
      </c>
      <c r="AM36" s="78">
        <v>0</v>
      </c>
      <c r="AN36" s="78">
        <v>0</v>
      </c>
      <c r="AO36" s="78">
        <v>0</v>
      </c>
      <c r="AP36" s="78">
        <v>0</v>
      </c>
      <c r="AQ36" s="78">
        <v>0</v>
      </c>
      <c r="AR36" s="78">
        <v>6.0427199999999997E-3</v>
      </c>
      <c r="AS36" s="78">
        <v>4.2560999999999999E-4</v>
      </c>
      <c r="AT36" s="78">
        <v>7.5684999999999999E-4</v>
      </c>
      <c r="AU36" s="78">
        <v>3.9785999999999999E-4</v>
      </c>
      <c r="AV36" s="78">
        <v>1.4103999999999999E-4</v>
      </c>
      <c r="AW36" s="78">
        <v>1.658453E-2</v>
      </c>
      <c r="AX36" s="78">
        <v>5.7792099999999999E-3</v>
      </c>
      <c r="AY36" s="78">
        <v>7.3509600000000001E-3</v>
      </c>
      <c r="AZ36" s="78">
        <v>1.9039E-4</v>
      </c>
      <c r="BA36" s="78">
        <v>2.1647200000000002E-3</v>
      </c>
      <c r="BB36" s="78">
        <v>6.4605000000000001E-4</v>
      </c>
      <c r="BC36" s="78">
        <v>1.2806909999999999E-2</v>
      </c>
      <c r="BD36" s="78">
        <v>6.9594999999999998E-4</v>
      </c>
      <c r="BE36" s="78">
        <v>1.3185000000000001E-4</v>
      </c>
      <c r="BF36" s="78">
        <v>1.10159E-2</v>
      </c>
      <c r="BG36" s="78">
        <v>3.9996500000000004E-3</v>
      </c>
      <c r="BH36" s="78">
        <v>2.056E-5</v>
      </c>
      <c r="BI36" s="78">
        <v>5.5338999999999996E-4</v>
      </c>
      <c r="BJ36" s="90">
        <v>6.8516599999999999E-3</v>
      </c>
      <c r="BK36" s="90">
        <v>8.7134699999999992E-3</v>
      </c>
      <c r="BL36" s="90">
        <v>2.4110000000000001E-5</v>
      </c>
      <c r="BM36" s="90">
        <v>3.6483800000000001E-3</v>
      </c>
      <c r="BN36" s="90">
        <v>1.9914199999999998E-3</v>
      </c>
      <c r="BO36" s="90">
        <v>5.0139999999999998E-5</v>
      </c>
      <c r="BP36" s="90">
        <v>7.5640000000000001E-5</v>
      </c>
      <c r="BQ36" s="90">
        <v>0</v>
      </c>
      <c r="BR36" s="90">
        <v>0</v>
      </c>
      <c r="BS36" s="90">
        <v>1.3200000000000001E-6</v>
      </c>
      <c r="BT36" s="90">
        <v>1.1056999999999999E-4</v>
      </c>
      <c r="BU36" s="90">
        <v>7.6149999999999994E-5</v>
      </c>
      <c r="BV36" s="90">
        <v>4.8500000000000002E-6</v>
      </c>
      <c r="BW36" s="90">
        <v>0</v>
      </c>
      <c r="BX36" s="90">
        <v>0</v>
      </c>
      <c r="BY36" s="90">
        <v>0</v>
      </c>
      <c r="BZ36" s="90">
        <v>2.3E-6</v>
      </c>
      <c r="CA36" s="90">
        <v>1.914E-5</v>
      </c>
      <c r="CB36" s="90">
        <v>0</v>
      </c>
      <c r="CC36" s="90">
        <v>4.7920000000000002E-5</v>
      </c>
      <c r="CD36" s="90">
        <v>4.3579999999999999E-5</v>
      </c>
      <c r="CE36" s="90">
        <v>1.06E-6</v>
      </c>
      <c r="CF36" s="90">
        <v>0</v>
      </c>
      <c r="CG36" s="90">
        <v>3.8000000000000001E-7</v>
      </c>
      <c r="CH36" s="90">
        <v>0</v>
      </c>
      <c r="CI36" s="90">
        <v>0</v>
      </c>
      <c r="CJ36" s="90">
        <v>0</v>
      </c>
      <c r="CK36" s="90">
        <v>0</v>
      </c>
      <c r="CL36" s="90">
        <v>0</v>
      </c>
      <c r="CM36" s="90">
        <v>9.5000000000000005E-6</v>
      </c>
      <c r="CN36" s="90">
        <v>7.7910000000000005E-5</v>
      </c>
      <c r="CO36" s="90">
        <v>3.7493999999999998E-4</v>
      </c>
      <c r="CP36" s="90">
        <v>2.0422499999999998E-3</v>
      </c>
      <c r="CQ36" s="90">
        <v>3.2567000000000002E-4</v>
      </c>
      <c r="CR36" s="90">
        <v>3.9186799999999999E-3</v>
      </c>
      <c r="CS36" s="90">
        <v>2.4250000000000001E-4</v>
      </c>
      <c r="CT36" s="90">
        <v>2.5352000000000003E-4</v>
      </c>
      <c r="CU36" s="90">
        <v>2.7934999999999999E-4</v>
      </c>
      <c r="CV36" s="90">
        <v>0</v>
      </c>
      <c r="CW36" s="90">
        <v>2.953E-5</v>
      </c>
      <c r="CX36" s="90">
        <v>3.8006699999999999E-3</v>
      </c>
      <c r="CY36" s="90">
        <v>9.2099999999999999E-6</v>
      </c>
      <c r="CZ36" s="90">
        <v>7.5650999999999995E-4</v>
      </c>
      <c r="DA36" s="90">
        <v>4.3612000000000002E-4</v>
      </c>
      <c r="DB36" s="90">
        <v>1.1055E-4</v>
      </c>
      <c r="DC36" s="90">
        <v>5.6955000000000005E-4</v>
      </c>
      <c r="DD36" s="90">
        <v>6.4079999999999996E-5</v>
      </c>
      <c r="DE36" s="90">
        <v>0</v>
      </c>
      <c r="DF36" s="90">
        <v>1.2874500000000001E-3</v>
      </c>
      <c r="DG36" s="90">
        <v>1.1832100000000001E-3</v>
      </c>
    </row>
    <row r="37" spans="1:111" x14ac:dyDescent="0.55000000000000004">
      <c r="A37" s="85">
        <v>33</v>
      </c>
      <c r="B37" s="77" t="s">
        <v>385</v>
      </c>
      <c r="C37" s="76" t="s">
        <v>284</v>
      </c>
      <c r="D37" s="78">
        <v>0</v>
      </c>
      <c r="E37" s="78">
        <v>0</v>
      </c>
      <c r="F37" s="78">
        <v>0</v>
      </c>
      <c r="G37" s="78">
        <v>7.2490000000000006E-5</v>
      </c>
      <c r="H37" s="78">
        <v>0</v>
      </c>
      <c r="I37" s="78">
        <v>7.5159000000000001E-4</v>
      </c>
      <c r="J37" s="78">
        <v>8.6500000000000002E-5</v>
      </c>
      <c r="K37" s="78">
        <v>0</v>
      </c>
      <c r="L37" s="78">
        <v>0</v>
      </c>
      <c r="M37" s="78">
        <v>0</v>
      </c>
      <c r="N37" s="78">
        <v>0</v>
      </c>
      <c r="O37" s="78">
        <v>0</v>
      </c>
      <c r="P37" s="78">
        <v>0</v>
      </c>
      <c r="Q37" s="78">
        <v>7.0600000000000002E-6</v>
      </c>
      <c r="R37" s="78">
        <v>0</v>
      </c>
      <c r="S37" s="78">
        <v>0</v>
      </c>
      <c r="T37" s="78">
        <v>0</v>
      </c>
      <c r="U37" s="78">
        <v>0</v>
      </c>
      <c r="V37" s="78">
        <v>0</v>
      </c>
      <c r="W37" s="78">
        <v>0</v>
      </c>
      <c r="X37" s="78">
        <v>0</v>
      </c>
      <c r="Y37" s="78">
        <v>0</v>
      </c>
      <c r="Z37" s="78">
        <v>0</v>
      </c>
      <c r="AA37" s="78">
        <v>0</v>
      </c>
      <c r="AB37" s="78">
        <v>0</v>
      </c>
      <c r="AC37" s="78">
        <v>1.5099999999999999E-5</v>
      </c>
      <c r="AD37" s="78">
        <v>1.24E-6</v>
      </c>
      <c r="AE37" s="78">
        <v>6.4049999999999998E-5</v>
      </c>
      <c r="AF37" s="78">
        <v>0</v>
      </c>
      <c r="AG37" s="78">
        <v>0</v>
      </c>
      <c r="AH37" s="78">
        <v>0</v>
      </c>
      <c r="AI37" s="78">
        <v>0</v>
      </c>
      <c r="AJ37" s="78">
        <v>0.1059075</v>
      </c>
      <c r="AK37" s="78">
        <v>0</v>
      </c>
      <c r="AL37" s="78">
        <v>1.0508200000000001E-3</v>
      </c>
      <c r="AM37" s="78">
        <v>0</v>
      </c>
      <c r="AN37" s="78">
        <v>0</v>
      </c>
      <c r="AO37" s="78">
        <v>9.1739999999999999E-5</v>
      </c>
      <c r="AP37" s="78">
        <v>0</v>
      </c>
      <c r="AQ37" s="78">
        <v>0</v>
      </c>
      <c r="AR37" s="78">
        <v>0</v>
      </c>
      <c r="AS37" s="78">
        <v>3.5499999999999999E-6</v>
      </c>
      <c r="AT37" s="78">
        <v>6.8839999999999998E-5</v>
      </c>
      <c r="AU37" s="78">
        <v>4.4000000000000002E-6</v>
      </c>
      <c r="AV37" s="78">
        <v>0</v>
      </c>
      <c r="AW37" s="78">
        <v>0</v>
      </c>
      <c r="AX37" s="78">
        <v>0</v>
      </c>
      <c r="AY37" s="78">
        <v>0</v>
      </c>
      <c r="AZ37" s="78">
        <v>0</v>
      </c>
      <c r="BA37" s="78">
        <v>0</v>
      </c>
      <c r="BB37" s="78">
        <v>0</v>
      </c>
      <c r="BC37" s="78">
        <v>7.2699999999999999E-6</v>
      </c>
      <c r="BD37" s="78">
        <v>0</v>
      </c>
      <c r="BE37" s="78">
        <v>0</v>
      </c>
      <c r="BF37" s="78">
        <v>0</v>
      </c>
      <c r="BG37" s="78">
        <v>0</v>
      </c>
      <c r="BH37" s="78">
        <v>0</v>
      </c>
      <c r="BI37" s="78">
        <v>0</v>
      </c>
      <c r="BJ37" s="90">
        <v>2.2900000000000001E-6</v>
      </c>
      <c r="BK37" s="90">
        <v>4.2396000000000003E-4</v>
      </c>
      <c r="BL37" s="90">
        <v>0</v>
      </c>
      <c r="BM37" s="90">
        <v>3.083986E-2</v>
      </c>
      <c r="BN37" s="90">
        <v>3.5850710000000001E-2</v>
      </c>
      <c r="BO37" s="90">
        <v>5.9489649999999998E-2</v>
      </c>
      <c r="BP37" s="90">
        <v>3.8288870000000003E-2</v>
      </c>
      <c r="BQ37" s="90">
        <v>0</v>
      </c>
      <c r="BR37" s="90">
        <v>8.1599999999999998E-6</v>
      </c>
      <c r="BS37" s="90">
        <v>0</v>
      </c>
      <c r="BT37" s="90">
        <v>1.9054E-4</v>
      </c>
      <c r="BU37" s="90">
        <v>0</v>
      </c>
      <c r="BV37" s="90">
        <v>0</v>
      </c>
      <c r="BW37" s="90">
        <v>1.9999999999999999E-7</v>
      </c>
      <c r="BX37" s="90">
        <v>3.4919999999999998E-5</v>
      </c>
      <c r="BY37" s="90">
        <v>1.0149000000000001E-4</v>
      </c>
      <c r="BZ37" s="90">
        <v>0</v>
      </c>
      <c r="CA37" s="90">
        <v>0</v>
      </c>
      <c r="CB37" s="90">
        <v>0</v>
      </c>
      <c r="CC37" s="90">
        <v>0</v>
      </c>
      <c r="CD37" s="90">
        <v>0</v>
      </c>
      <c r="CE37" s="90">
        <v>0</v>
      </c>
      <c r="CF37" s="90">
        <v>0</v>
      </c>
      <c r="CG37" s="90">
        <v>0</v>
      </c>
      <c r="CH37" s="90">
        <v>0</v>
      </c>
      <c r="CI37" s="90">
        <v>0</v>
      </c>
      <c r="CJ37" s="90">
        <v>0</v>
      </c>
      <c r="CK37" s="90">
        <v>0</v>
      </c>
      <c r="CL37" s="90">
        <v>0</v>
      </c>
      <c r="CM37" s="90">
        <v>0</v>
      </c>
      <c r="CN37" s="90">
        <v>4.6299999999999997E-6</v>
      </c>
      <c r="CO37" s="90">
        <v>0</v>
      </c>
      <c r="CP37" s="90">
        <v>2.4649999999999999E-5</v>
      </c>
      <c r="CQ37" s="90">
        <v>0</v>
      </c>
      <c r="CR37" s="90">
        <v>0</v>
      </c>
      <c r="CS37" s="90">
        <v>0</v>
      </c>
      <c r="CT37" s="90">
        <v>0</v>
      </c>
      <c r="CU37" s="90">
        <v>0</v>
      </c>
      <c r="CV37" s="90">
        <v>0</v>
      </c>
      <c r="CW37" s="90">
        <v>0</v>
      </c>
      <c r="CX37" s="90">
        <v>0</v>
      </c>
      <c r="CY37" s="90">
        <v>0</v>
      </c>
      <c r="CZ37" s="90">
        <v>0</v>
      </c>
      <c r="DA37" s="90">
        <v>0</v>
      </c>
      <c r="DB37" s="90">
        <v>0</v>
      </c>
      <c r="DC37" s="90">
        <v>0</v>
      </c>
      <c r="DD37" s="90">
        <v>0</v>
      </c>
      <c r="DE37" s="90">
        <v>0</v>
      </c>
      <c r="DF37" s="90">
        <v>6.9251999999999996E-4</v>
      </c>
      <c r="DG37" s="90">
        <v>2.5950299999999999E-3</v>
      </c>
    </row>
    <row r="38" spans="1:111" x14ac:dyDescent="0.55000000000000004">
      <c r="A38" s="85">
        <v>34</v>
      </c>
      <c r="B38" s="77" t="s">
        <v>386</v>
      </c>
      <c r="C38" s="76" t="s">
        <v>285</v>
      </c>
      <c r="D38" s="78">
        <v>1.1622E-4</v>
      </c>
      <c r="E38" s="78">
        <v>0</v>
      </c>
      <c r="F38" s="78">
        <v>0</v>
      </c>
      <c r="G38" s="78">
        <v>0</v>
      </c>
      <c r="H38" s="78">
        <v>0</v>
      </c>
      <c r="I38" s="78">
        <v>0</v>
      </c>
      <c r="J38" s="78">
        <v>0</v>
      </c>
      <c r="K38" s="78">
        <v>0</v>
      </c>
      <c r="L38" s="78">
        <v>1.5164000000000001E-4</v>
      </c>
      <c r="M38" s="78">
        <v>0</v>
      </c>
      <c r="N38" s="78">
        <v>0</v>
      </c>
      <c r="O38" s="78">
        <v>0</v>
      </c>
      <c r="P38" s="78">
        <v>0</v>
      </c>
      <c r="Q38" s="78">
        <v>5.8200000000000002E-6</v>
      </c>
      <c r="R38" s="78">
        <v>1.5234700000000001E-3</v>
      </c>
      <c r="S38" s="78">
        <v>0</v>
      </c>
      <c r="T38" s="78">
        <v>0</v>
      </c>
      <c r="U38" s="78">
        <v>0</v>
      </c>
      <c r="V38" s="78">
        <v>0</v>
      </c>
      <c r="W38" s="78">
        <v>2.2224000000000001E-4</v>
      </c>
      <c r="X38" s="78">
        <v>0</v>
      </c>
      <c r="Y38" s="78">
        <v>2.4899999999999999E-6</v>
      </c>
      <c r="Z38" s="78">
        <v>0</v>
      </c>
      <c r="AA38" s="78">
        <v>0</v>
      </c>
      <c r="AB38" s="78">
        <v>0</v>
      </c>
      <c r="AC38" s="78">
        <v>5.4289999999999997E-5</v>
      </c>
      <c r="AD38" s="78">
        <v>0</v>
      </c>
      <c r="AE38" s="78">
        <v>0</v>
      </c>
      <c r="AF38" s="78">
        <v>6.0680000000000002E-5</v>
      </c>
      <c r="AG38" s="78">
        <v>0</v>
      </c>
      <c r="AH38" s="78">
        <v>0</v>
      </c>
      <c r="AI38" s="78">
        <v>2.4200000000000001E-6</v>
      </c>
      <c r="AJ38" s="78">
        <v>6.2619999999999993E-5</v>
      </c>
      <c r="AK38" s="78">
        <v>6.2204599999999997E-3</v>
      </c>
      <c r="AL38" s="78">
        <v>5.7999999999999995E-7</v>
      </c>
      <c r="AM38" s="78">
        <v>0</v>
      </c>
      <c r="AN38" s="78">
        <v>0</v>
      </c>
      <c r="AO38" s="78">
        <v>6.5899999999999996E-6</v>
      </c>
      <c r="AP38" s="78">
        <v>0</v>
      </c>
      <c r="AQ38" s="78">
        <v>0</v>
      </c>
      <c r="AR38" s="78">
        <v>0</v>
      </c>
      <c r="AS38" s="78">
        <v>7.0999999999999998E-7</v>
      </c>
      <c r="AT38" s="78">
        <v>2.1278000000000001E-4</v>
      </c>
      <c r="AU38" s="78">
        <v>3.4039999999999999E-5</v>
      </c>
      <c r="AV38" s="78">
        <v>6.6749999999999996E-5</v>
      </c>
      <c r="AW38" s="78">
        <v>4.6455999999999998E-4</v>
      </c>
      <c r="AX38" s="78">
        <v>4.0105899999999996E-3</v>
      </c>
      <c r="AY38" s="78">
        <v>4.0398650000000001E-2</v>
      </c>
      <c r="AZ38" s="78">
        <v>3.1455099999999998E-3</v>
      </c>
      <c r="BA38" s="78">
        <v>2.3159999999999998E-5</v>
      </c>
      <c r="BB38" s="78">
        <v>4.0684E-4</v>
      </c>
      <c r="BC38" s="78">
        <v>5.5110000000000001E-4</v>
      </c>
      <c r="BD38" s="78">
        <v>1.12929E-3</v>
      </c>
      <c r="BE38" s="78">
        <v>0</v>
      </c>
      <c r="BF38" s="78">
        <v>0</v>
      </c>
      <c r="BG38" s="78">
        <v>0</v>
      </c>
      <c r="BH38" s="78">
        <v>1.1462E-4</v>
      </c>
      <c r="BI38" s="78">
        <v>8.5499999999999995E-6</v>
      </c>
      <c r="BJ38" s="90">
        <v>4.4610000000000001E-5</v>
      </c>
      <c r="BK38" s="90">
        <v>2.8964000000000003E-4</v>
      </c>
      <c r="BL38" s="90">
        <v>8.038E-5</v>
      </c>
      <c r="BM38" s="90">
        <v>5.3919199999999997E-3</v>
      </c>
      <c r="BN38" s="90">
        <v>8.4236999999999995E-4</v>
      </c>
      <c r="BO38" s="90">
        <v>2.5053E-4</v>
      </c>
      <c r="BP38" s="90">
        <v>5.5668000000000004E-4</v>
      </c>
      <c r="BQ38" s="90">
        <v>0</v>
      </c>
      <c r="BR38" s="90">
        <v>0</v>
      </c>
      <c r="BS38" s="90">
        <v>0</v>
      </c>
      <c r="BT38" s="90">
        <v>1.8359999999999999E-4</v>
      </c>
      <c r="BU38" s="90">
        <v>6.0760000000000001E-5</v>
      </c>
      <c r="BV38" s="90">
        <v>3.05E-6</v>
      </c>
      <c r="BW38" s="90">
        <v>0</v>
      </c>
      <c r="BX38" s="90">
        <v>0</v>
      </c>
      <c r="BY38" s="90">
        <v>0</v>
      </c>
      <c r="BZ38" s="90">
        <v>0</v>
      </c>
      <c r="CA38" s="90">
        <v>1.98E-5</v>
      </c>
      <c r="CB38" s="90">
        <v>0</v>
      </c>
      <c r="CC38" s="90">
        <v>7.1970000000000004E-5</v>
      </c>
      <c r="CD38" s="90">
        <v>3.3999999999999997E-7</v>
      </c>
      <c r="CE38" s="90">
        <v>1.062E-5</v>
      </c>
      <c r="CF38" s="90">
        <v>9.7999999999999993E-7</v>
      </c>
      <c r="CG38" s="90">
        <v>5.3800000000000002E-6</v>
      </c>
      <c r="CH38" s="90">
        <v>0</v>
      </c>
      <c r="CI38" s="90">
        <v>0</v>
      </c>
      <c r="CJ38" s="90">
        <v>0</v>
      </c>
      <c r="CK38" s="90">
        <v>0</v>
      </c>
      <c r="CL38" s="90">
        <v>0</v>
      </c>
      <c r="CM38" s="90">
        <v>0</v>
      </c>
      <c r="CN38" s="90">
        <v>4.6879999999999998E-5</v>
      </c>
      <c r="CO38" s="90">
        <v>9.7079999999999999E-5</v>
      </c>
      <c r="CP38" s="90">
        <v>1.0879999999999999E-5</v>
      </c>
      <c r="CQ38" s="90">
        <v>1.7393000000000001E-4</v>
      </c>
      <c r="CR38" s="90">
        <v>2.2776E-4</v>
      </c>
      <c r="CS38" s="90">
        <v>1.0468999999999999E-3</v>
      </c>
      <c r="CT38" s="90">
        <v>7.2559999999999996E-4</v>
      </c>
      <c r="CU38" s="90">
        <v>1.8050999999999999E-4</v>
      </c>
      <c r="CV38" s="90">
        <v>9.9999999999999995E-8</v>
      </c>
      <c r="CW38" s="90">
        <v>0</v>
      </c>
      <c r="CX38" s="90">
        <v>0</v>
      </c>
      <c r="CY38" s="90">
        <v>4.0300000000000004E-6</v>
      </c>
      <c r="CZ38" s="90">
        <v>1.05597E-3</v>
      </c>
      <c r="DA38" s="90">
        <v>1.17125E-3</v>
      </c>
      <c r="DB38" s="90">
        <v>0</v>
      </c>
      <c r="DC38" s="90">
        <v>1.5670000000000001E-5</v>
      </c>
      <c r="DD38" s="90">
        <v>1.8756E-4</v>
      </c>
      <c r="DE38" s="90">
        <v>0</v>
      </c>
      <c r="DF38" s="90">
        <v>1.15321E-3</v>
      </c>
      <c r="DG38" s="90">
        <v>6.0481E-4</v>
      </c>
    </row>
    <row r="39" spans="1:111" x14ac:dyDescent="0.55000000000000004">
      <c r="A39" s="85">
        <v>35</v>
      </c>
      <c r="B39" s="77" t="s">
        <v>387</v>
      </c>
      <c r="C39" s="79" t="s">
        <v>286</v>
      </c>
      <c r="D39" s="78">
        <v>3.0548400000000001E-3</v>
      </c>
      <c r="E39" s="78">
        <v>1.4470799999999999E-3</v>
      </c>
      <c r="F39" s="78">
        <v>2.60421E-3</v>
      </c>
      <c r="G39" s="78">
        <v>4.1239999999999998E-5</v>
      </c>
      <c r="H39" s="78">
        <v>4.8199999999999999E-5</v>
      </c>
      <c r="I39" s="78">
        <v>1.21206E-3</v>
      </c>
      <c r="J39" s="78">
        <v>0</v>
      </c>
      <c r="K39" s="78">
        <v>1.5253E-4</v>
      </c>
      <c r="L39" s="78">
        <v>3.2270000000000001E-5</v>
      </c>
      <c r="M39" s="78">
        <v>2.22594E-3</v>
      </c>
      <c r="N39" s="78">
        <v>9.2999999999999999E-7</v>
      </c>
      <c r="O39" s="78">
        <v>0</v>
      </c>
      <c r="P39" s="78">
        <v>0</v>
      </c>
      <c r="Q39" s="78">
        <v>1.4666000000000001E-4</v>
      </c>
      <c r="R39" s="78">
        <v>9.5867999999999995E-4</v>
      </c>
      <c r="S39" s="78">
        <v>1.3549899999999999E-3</v>
      </c>
      <c r="T39" s="78">
        <v>1.91E-5</v>
      </c>
      <c r="U39" s="78">
        <v>1.77E-5</v>
      </c>
      <c r="V39" s="78">
        <v>4.2159700000000003E-3</v>
      </c>
      <c r="W39" s="78">
        <v>1.8002359999999999E-2</v>
      </c>
      <c r="X39" s="78">
        <v>1.0190000000000001E-5</v>
      </c>
      <c r="Y39" s="78">
        <v>5.2452E-4</v>
      </c>
      <c r="Z39" s="78">
        <v>4.2243000000000001E-4</v>
      </c>
      <c r="AA39" s="78">
        <v>1.1747999999999999E-4</v>
      </c>
      <c r="AB39" s="78">
        <v>1.1352999999999999E-3</v>
      </c>
      <c r="AC39" s="78">
        <v>5.4624000000000003E-4</v>
      </c>
      <c r="AD39" s="78">
        <v>1.5860000000000001E-5</v>
      </c>
      <c r="AE39" s="78">
        <v>3.32782E-3</v>
      </c>
      <c r="AF39" s="78">
        <v>1.2884999999999999E-4</v>
      </c>
      <c r="AG39" s="78">
        <v>2.5984000000000001E-4</v>
      </c>
      <c r="AH39" s="78">
        <v>5.5340000000000002E-5</v>
      </c>
      <c r="AI39" s="78">
        <v>1.5052050000000001E-2</v>
      </c>
      <c r="AJ39" s="78">
        <v>1.498822E-2</v>
      </c>
      <c r="AK39" s="78">
        <v>2.386255E-2</v>
      </c>
      <c r="AL39" s="78">
        <v>5.3477839999999999E-2</v>
      </c>
      <c r="AM39" s="78">
        <v>1.081593E-2</v>
      </c>
      <c r="AN39" s="78">
        <v>4.0928999999999998E-4</v>
      </c>
      <c r="AO39" s="78">
        <v>1.4972350000000001E-2</v>
      </c>
      <c r="AP39" s="78">
        <v>0</v>
      </c>
      <c r="AQ39" s="78">
        <v>1.075482E-2</v>
      </c>
      <c r="AR39" s="78">
        <v>1.6849600000000001E-3</v>
      </c>
      <c r="AS39" s="78">
        <v>3.1815400000000001E-3</v>
      </c>
      <c r="AT39" s="78">
        <v>2.4520399999999999E-3</v>
      </c>
      <c r="AU39" s="78">
        <v>5.9038700000000003E-3</v>
      </c>
      <c r="AV39" s="78">
        <v>4.1443499999999998E-3</v>
      </c>
      <c r="AW39" s="78">
        <v>1.27881E-3</v>
      </c>
      <c r="AX39" s="78">
        <v>8.1594900000000001E-3</v>
      </c>
      <c r="AY39" s="78">
        <v>2.99118E-3</v>
      </c>
      <c r="AZ39" s="78">
        <v>4.8439399999999997E-3</v>
      </c>
      <c r="BA39" s="78">
        <v>1.5139000000000001E-3</v>
      </c>
      <c r="BB39" s="78">
        <v>1.5313E-3</v>
      </c>
      <c r="BC39" s="78">
        <v>7.0365000000000002E-3</v>
      </c>
      <c r="BD39" s="78">
        <v>1.6214300000000001E-3</v>
      </c>
      <c r="BE39" s="78">
        <v>1.31537E-3</v>
      </c>
      <c r="BF39" s="78">
        <v>1.66227E-3</v>
      </c>
      <c r="BG39" s="78">
        <v>5.7843E-4</v>
      </c>
      <c r="BH39" s="78">
        <v>1.64572E-3</v>
      </c>
      <c r="BI39" s="78">
        <v>1.2800800000000001E-3</v>
      </c>
      <c r="BJ39" s="90">
        <v>8.7695999999999998E-4</v>
      </c>
      <c r="BK39" s="90">
        <v>2.99256E-3</v>
      </c>
      <c r="BL39" s="90">
        <v>0</v>
      </c>
      <c r="BM39" s="90">
        <v>9.0697399999999997E-3</v>
      </c>
      <c r="BN39" s="90">
        <v>1.646384E-2</v>
      </c>
      <c r="BO39" s="90">
        <v>5.6113700000000001E-3</v>
      </c>
      <c r="BP39" s="90">
        <v>1.1630369999999999E-2</v>
      </c>
      <c r="BQ39" s="90">
        <v>3.608E-5</v>
      </c>
      <c r="BR39" s="90">
        <v>6.8750000000000004E-5</v>
      </c>
      <c r="BS39" s="90">
        <v>4.4575099999999996E-3</v>
      </c>
      <c r="BT39" s="90">
        <v>0</v>
      </c>
      <c r="BU39" s="90">
        <v>6.4709999999999995E-5</v>
      </c>
      <c r="BV39" s="90">
        <v>1.8899999999999999E-6</v>
      </c>
      <c r="BW39" s="90">
        <v>0</v>
      </c>
      <c r="BX39" s="90">
        <v>0</v>
      </c>
      <c r="BY39" s="90">
        <v>0</v>
      </c>
      <c r="BZ39" s="90">
        <v>0</v>
      </c>
      <c r="CA39" s="90">
        <v>0</v>
      </c>
      <c r="CB39" s="90">
        <v>0</v>
      </c>
      <c r="CC39" s="90">
        <v>3.7000000000000002E-6</v>
      </c>
      <c r="CD39" s="90">
        <v>0</v>
      </c>
      <c r="CE39" s="90">
        <v>0</v>
      </c>
      <c r="CF39" s="90">
        <v>0</v>
      </c>
      <c r="CG39" s="90">
        <v>6.3E-7</v>
      </c>
      <c r="CH39" s="90">
        <v>0</v>
      </c>
      <c r="CI39" s="90">
        <v>0</v>
      </c>
      <c r="CJ39" s="90">
        <v>0</v>
      </c>
      <c r="CK39" s="90">
        <v>0</v>
      </c>
      <c r="CL39" s="90">
        <v>0</v>
      </c>
      <c r="CM39" s="90">
        <v>7.4209999999999996E-5</v>
      </c>
      <c r="CN39" s="90">
        <v>4.8489999999999998E-5</v>
      </c>
      <c r="CO39" s="90">
        <v>1.0252499999999999E-3</v>
      </c>
      <c r="CP39" s="90">
        <v>1.7212999999999999E-4</v>
      </c>
      <c r="CQ39" s="90">
        <v>4.0080000000000003E-5</v>
      </c>
      <c r="CR39" s="90">
        <v>0</v>
      </c>
      <c r="CS39" s="90">
        <v>0</v>
      </c>
      <c r="CT39" s="90">
        <v>6.8499999999999996E-6</v>
      </c>
      <c r="CU39" s="90">
        <v>0</v>
      </c>
      <c r="CV39" s="90">
        <v>0</v>
      </c>
      <c r="CW39" s="90">
        <v>0</v>
      </c>
      <c r="CX39" s="90">
        <v>1.6715999999999999E-4</v>
      </c>
      <c r="CY39" s="90">
        <v>2.2400000000000002E-6</v>
      </c>
      <c r="CZ39" s="90">
        <v>3.96E-5</v>
      </c>
      <c r="DA39" s="90">
        <v>7.894E-5</v>
      </c>
      <c r="DB39" s="90">
        <v>3.8559999999999997E-5</v>
      </c>
      <c r="DC39" s="90">
        <v>5.8076000000000004E-4</v>
      </c>
      <c r="DD39" s="90">
        <v>6.0201999999999999E-4</v>
      </c>
      <c r="DE39" s="90">
        <v>4.9863199999999998E-3</v>
      </c>
      <c r="DF39" s="90">
        <v>1.57E-3</v>
      </c>
      <c r="DG39" s="90">
        <v>1.5415800000000001E-3</v>
      </c>
    </row>
    <row r="40" spans="1:111" x14ac:dyDescent="0.55000000000000004">
      <c r="A40" s="85">
        <v>36</v>
      </c>
      <c r="B40" s="77" t="s">
        <v>388</v>
      </c>
      <c r="C40" s="76" t="s">
        <v>287</v>
      </c>
      <c r="D40" s="78">
        <v>0</v>
      </c>
      <c r="E40" s="78">
        <v>0</v>
      </c>
      <c r="F40" s="78">
        <v>0</v>
      </c>
      <c r="G40" s="78">
        <v>0</v>
      </c>
      <c r="H40" s="78">
        <v>0</v>
      </c>
      <c r="I40" s="78">
        <v>0</v>
      </c>
      <c r="J40" s="78">
        <v>-1.5200000000000001E-6</v>
      </c>
      <c r="K40" s="78">
        <v>0</v>
      </c>
      <c r="L40" s="78">
        <v>0</v>
      </c>
      <c r="M40" s="78">
        <v>0</v>
      </c>
      <c r="N40" s="78">
        <v>0</v>
      </c>
      <c r="O40" s="78">
        <v>0</v>
      </c>
      <c r="P40" s="78">
        <v>0</v>
      </c>
      <c r="Q40" s="78">
        <v>0</v>
      </c>
      <c r="R40" s="78">
        <v>-1.0899999999999999E-6</v>
      </c>
      <c r="S40" s="78">
        <v>0</v>
      </c>
      <c r="T40" s="78">
        <v>0</v>
      </c>
      <c r="U40" s="78">
        <v>0</v>
      </c>
      <c r="V40" s="78">
        <v>-2.57E-6</v>
      </c>
      <c r="W40" s="78">
        <v>6.8419999999999999E-5</v>
      </c>
      <c r="X40" s="78">
        <v>0</v>
      </c>
      <c r="Y40" s="78">
        <v>0</v>
      </c>
      <c r="Z40" s="78">
        <v>0</v>
      </c>
      <c r="AA40" s="78">
        <v>0</v>
      </c>
      <c r="AB40" s="78">
        <v>0</v>
      </c>
      <c r="AC40" s="78">
        <v>2.03E-6</v>
      </c>
      <c r="AD40" s="78">
        <v>0</v>
      </c>
      <c r="AE40" s="78">
        <v>-4.1300000000000003E-6</v>
      </c>
      <c r="AF40" s="78">
        <v>-1.8E-7</v>
      </c>
      <c r="AG40" s="78">
        <v>0</v>
      </c>
      <c r="AH40" s="78">
        <v>0</v>
      </c>
      <c r="AI40" s="78">
        <v>0</v>
      </c>
      <c r="AJ40" s="78">
        <v>-3.0000000000000001E-6</v>
      </c>
      <c r="AK40" s="78">
        <v>-4.4800000000000003E-6</v>
      </c>
      <c r="AL40" s="78">
        <v>-1.4389999999999999E-5</v>
      </c>
      <c r="AM40" s="78">
        <v>0.38409441999999999</v>
      </c>
      <c r="AN40" s="78">
        <v>0.40893485000000002</v>
      </c>
      <c r="AO40" s="78">
        <v>0.15024921999999999</v>
      </c>
      <c r="AP40" s="78">
        <v>2.9419300000000002E-3</v>
      </c>
      <c r="AQ40" s="78">
        <v>0</v>
      </c>
      <c r="AR40" s="78">
        <v>4.51E-6</v>
      </c>
      <c r="AS40" s="78">
        <v>-4.8025999999999999E-4</v>
      </c>
      <c r="AT40" s="78">
        <v>-1.5850700000000001E-3</v>
      </c>
      <c r="AU40" s="78">
        <v>-4.3333E-4</v>
      </c>
      <c r="AV40" s="78">
        <v>-6.5908999999999998E-4</v>
      </c>
      <c r="AW40" s="78">
        <v>-2.3279E-4</v>
      </c>
      <c r="AX40" s="78">
        <v>0</v>
      </c>
      <c r="AY40" s="78">
        <v>-3.6399999999999999E-6</v>
      </c>
      <c r="AZ40" s="78">
        <v>-2.4038999999999999E-4</v>
      </c>
      <c r="BA40" s="78">
        <v>-3.9751000000000001E-4</v>
      </c>
      <c r="BB40" s="78">
        <v>-2.3099999999999999E-6</v>
      </c>
      <c r="BC40" s="78">
        <v>-4.2126000000000002E-4</v>
      </c>
      <c r="BD40" s="78">
        <v>-1.6678E-4</v>
      </c>
      <c r="BE40" s="78">
        <v>-1.147E-5</v>
      </c>
      <c r="BF40" s="78">
        <v>-1.1665E-4</v>
      </c>
      <c r="BG40" s="78">
        <v>-4.9686000000000001E-4</v>
      </c>
      <c r="BH40" s="78">
        <v>-1.6922000000000001E-4</v>
      </c>
      <c r="BI40" s="78">
        <v>-2.3537499999999999E-3</v>
      </c>
      <c r="BJ40" s="90">
        <v>-3.7888E-4</v>
      </c>
      <c r="BK40" s="90">
        <v>-5.0019999999999999E-5</v>
      </c>
      <c r="BL40" s="90">
        <v>0</v>
      </c>
      <c r="BM40" s="90">
        <v>0</v>
      </c>
      <c r="BN40" s="90">
        <v>-4.0897999999999998E-4</v>
      </c>
      <c r="BO40" s="90">
        <v>-9.2189999999999997E-5</v>
      </c>
      <c r="BP40" s="90">
        <v>-7.6630000000000003E-5</v>
      </c>
      <c r="BQ40" s="90">
        <v>0</v>
      </c>
      <c r="BR40" s="90">
        <v>0</v>
      </c>
      <c r="BS40" s="90">
        <v>0</v>
      </c>
      <c r="BT40" s="90">
        <v>0</v>
      </c>
      <c r="BU40" s="90">
        <v>0</v>
      </c>
      <c r="BV40" s="90">
        <v>0</v>
      </c>
      <c r="BW40" s="90">
        <v>0</v>
      </c>
      <c r="BX40" s="90">
        <v>0</v>
      </c>
      <c r="BY40" s="90">
        <v>0</v>
      </c>
      <c r="BZ40" s="90">
        <v>0</v>
      </c>
      <c r="CA40" s="90">
        <v>0</v>
      </c>
      <c r="CB40" s="90">
        <v>0</v>
      </c>
      <c r="CC40" s="90">
        <v>0</v>
      </c>
      <c r="CD40" s="90">
        <v>0</v>
      </c>
      <c r="CE40" s="90">
        <v>0</v>
      </c>
      <c r="CF40" s="90">
        <v>0</v>
      </c>
      <c r="CG40" s="90">
        <v>0</v>
      </c>
      <c r="CH40" s="90">
        <v>0</v>
      </c>
      <c r="CI40" s="90">
        <v>0</v>
      </c>
      <c r="CJ40" s="90">
        <v>0</v>
      </c>
      <c r="CK40" s="90">
        <v>0</v>
      </c>
      <c r="CL40" s="90">
        <v>0</v>
      </c>
      <c r="CM40" s="90">
        <v>0</v>
      </c>
      <c r="CN40" s="90">
        <v>0</v>
      </c>
      <c r="CO40" s="90">
        <v>0</v>
      </c>
      <c r="CP40" s="90">
        <v>0</v>
      </c>
      <c r="CQ40" s="90">
        <v>0</v>
      </c>
      <c r="CR40" s="90">
        <v>0</v>
      </c>
      <c r="CS40" s="90">
        <v>0</v>
      </c>
      <c r="CT40" s="90">
        <v>0</v>
      </c>
      <c r="CU40" s="90">
        <v>0</v>
      </c>
      <c r="CV40" s="90">
        <v>0</v>
      </c>
      <c r="CW40" s="90">
        <v>0</v>
      </c>
      <c r="CX40" s="90">
        <v>0</v>
      </c>
      <c r="CY40" s="90">
        <v>0</v>
      </c>
      <c r="CZ40" s="90">
        <v>0</v>
      </c>
      <c r="DA40" s="90">
        <v>0</v>
      </c>
      <c r="DB40" s="90">
        <v>0</v>
      </c>
      <c r="DC40" s="90">
        <v>0</v>
      </c>
      <c r="DD40" s="90">
        <v>1.9300000000000002E-6</v>
      </c>
      <c r="DE40" s="90">
        <v>0</v>
      </c>
      <c r="DF40" s="90">
        <v>0</v>
      </c>
      <c r="DG40" s="90">
        <v>9.3366600000000001E-3</v>
      </c>
    </row>
    <row r="41" spans="1:111" x14ac:dyDescent="0.55000000000000004">
      <c r="A41" s="85">
        <v>37</v>
      </c>
      <c r="B41" s="77" t="s">
        <v>389</v>
      </c>
      <c r="C41" s="76" t="s">
        <v>288</v>
      </c>
      <c r="D41" s="78">
        <v>5.6860000000000001E-5</v>
      </c>
      <c r="E41" s="78">
        <v>6.1500000000000004E-6</v>
      </c>
      <c r="F41" s="78">
        <v>1.0899999999999999E-6</v>
      </c>
      <c r="G41" s="78">
        <v>1.0000000000000001E-5</v>
      </c>
      <c r="H41" s="78">
        <v>6.6979999999999999E-5</v>
      </c>
      <c r="I41" s="78">
        <v>7.7804900000000001E-3</v>
      </c>
      <c r="J41" s="78">
        <v>7.4509000000000001E-4</v>
      </c>
      <c r="K41" s="78">
        <v>0</v>
      </c>
      <c r="L41" s="78">
        <v>0</v>
      </c>
      <c r="M41" s="78">
        <v>0</v>
      </c>
      <c r="N41" s="78">
        <v>0</v>
      </c>
      <c r="O41" s="78">
        <v>7.2329999999999994E-5</v>
      </c>
      <c r="P41" s="78">
        <v>2.0682E-4</v>
      </c>
      <c r="Q41" s="78">
        <v>5.6462999999999999E-4</v>
      </c>
      <c r="R41" s="78">
        <v>2.2284040000000001E-2</v>
      </c>
      <c r="S41" s="78">
        <v>0</v>
      </c>
      <c r="T41" s="78">
        <v>0</v>
      </c>
      <c r="U41" s="78">
        <v>0</v>
      </c>
      <c r="V41" s="78">
        <v>0</v>
      </c>
      <c r="W41" s="78">
        <v>0</v>
      </c>
      <c r="X41" s="78">
        <v>0</v>
      </c>
      <c r="Y41" s="78">
        <v>0</v>
      </c>
      <c r="Z41" s="78">
        <v>0</v>
      </c>
      <c r="AA41" s="78">
        <v>0</v>
      </c>
      <c r="AB41" s="78">
        <v>0</v>
      </c>
      <c r="AC41" s="78">
        <v>0</v>
      </c>
      <c r="AD41" s="78">
        <v>0</v>
      </c>
      <c r="AE41" s="78">
        <v>0</v>
      </c>
      <c r="AF41" s="78">
        <v>1.4361599999999999E-3</v>
      </c>
      <c r="AG41" s="78">
        <v>3.76385E-3</v>
      </c>
      <c r="AH41" s="78">
        <v>8.7399999999999993E-6</v>
      </c>
      <c r="AI41" s="78">
        <v>0</v>
      </c>
      <c r="AJ41" s="78">
        <v>1.1954579999999999E-2</v>
      </c>
      <c r="AK41" s="78">
        <v>0</v>
      </c>
      <c r="AL41" s="78">
        <v>2.036E-3</v>
      </c>
      <c r="AM41" s="78">
        <v>0</v>
      </c>
      <c r="AN41" s="78">
        <v>0.23625687000000001</v>
      </c>
      <c r="AO41" s="78">
        <v>7.7389910000000006E-2</v>
      </c>
      <c r="AP41" s="78">
        <v>0.55553927999999997</v>
      </c>
      <c r="AQ41" s="78">
        <v>1.7145999999999999E-4</v>
      </c>
      <c r="AR41" s="78">
        <v>1.2933899999999999E-3</v>
      </c>
      <c r="AS41" s="78">
        <v>0.15884117</v>
      </c>
      <c r="AT41" s="78">
        <v>0.12208105</v>
      </c>
      <c r="AU41" s="78">
        <v>6.15799E-2</v>
      </c>
      <c r="AV41" s="78">
        <v>4.9136050000000001E-2</v>
      </c>
      <c r="AW41" s="78">
        <v>1.2014540000000001E-2</v>
      </c>
      <c r="AX41" s="78">
        <v>7.3932999999999996E-4</v>
      </c>
      <c r="AY41" s="78">
        <v>5.2031999999999998E-3</v>
      </c>
      <c r="AZ41" s="78">
        <v>3.7422909999999997E-2</v>
      </c>
      <c r="BA41" s="78">
        <v>2.5962900000000001E-2</v>
      </c>
      <c r="BB41" s="78">
        <v>3.9321599999999996E-3</v>
      </c>
      <c r="BC41" s="78">
        <v>1.9714229999999999E-2</v>
      </c>
      <c r="BD41" s="78">
        <v>6.1501899999999998E-3</v>
      </c>
      <c r="BE41" s="78">
        <v>2.9116400000000001E-3</v>
      </c>
      <c r="BF41" s="78">
        <v>3.3821839999999999E-2</v>
      </c>
      <c r="BG41" s="78">
        <v>5.3191330000000002E-2</v>
      </c>
      <c r="BH41" s="78">
        <v>1.9017429999999998E-2</v>
      </c>
      <c r="BI41" s="78">
        <v>0.1155544</v>
      </c>
      <c r="BJ41" s="90">
        <v>1.907857E-2</v>
      </c>
      <c r="BK41" s="90">
        <v>5.5545300000000002E-3</v>
      </c>
      <c r="BL41" s="90">
        <v>0</v>
      </c>
      <c r="BM41" s="90">
        <v>2.0911329999999999E-2</v>
      </c>
      <c r="BN41" s="90">
        <v>1.4141320000000001E-2</v>
      </c>
      <c r="BO41" s="90">
        <v>2.066467E-2</v>
      </c>
      <c r="BP41" s="90">
        <v>3.4369360000000002E-2</v>
      </c>
      <c r="BQ41" s="90">
        <v>0</v>
      </c>
      <c r="BR41" s="90">
        <v>0</v>
      </c>
      <c r="BS41" s="90">
        <v>2.2000000000000001E-6</v>
      </c>
      <c r="BT41" s="90">
        <v>0</v>
      </c>
      <c r="BU41" s="90">
        <v>0</v>
      </c>
      <c r="BV41" s="90">
        <v>0</v>
      </c>
      <c r="BW41" s="90">
        <v>0</v>
      </c>
      <c r="BX41" s="90">
        <v>0</v>
      </c>
      <c r="BY41" s="90">
        <v>0</v>
      </c>
      <c r="BZ41" s="90">
        <v>0</v>
      </c>
      <c r="CA41" s="90">
        <v>0</v>
      </c>
      <c r="CB41" s="90">
        <v>0</v>
      </c>
      <c r="CC41" s="90">
        <v>0</v>
      </c>
      <c r="CD41" s="90">
        <v>0</v>
      </c>
      <c r="CE41" s="90">
        <v>0</v>
      </c>
      <c r="CF41" s="90">
        <v>0</v>
      </c>
      <c r="CG41" s="90">
        <v>1.6970100000000001E-3</v>
      </c>
      <c r="CH41" s="90">
        <v>0</v>
      </c>
      <c r="CI41" s="90">
        <v>0</v>
      </c>
      <c r="CJ41" s="90">
        <v>0</v>
      </c>
      <c r="CK41" s="90">
        <v>0</v>
      </c>
      <c r="CL41" s="90">
        <v>0</v>
      </c>
      <c r="CM41" s="90">
        <v>0</v>
      </c>
      <c r="CN41" s="90">
        <v>2.8899999999999999E-6</v>
      </c>
      <c r="CO41" s="90">
        <v>0</v>
      </c>
      <c r="CP41" s="90">
        <v>0</v>
      </c>
      <c r="CQ41" s="90">
        <v>0</v>
      </c>
      <c r="CR41" s="90">
        <v>0</v>
      </c>
      <c r="CS41" s="90">
        <v>0</v>
      </c>
      <c r="CT41" s="90">
        <v>0</v>
      </c>
      <c r="CU41" s="90">
        <v>0</v>
      </c>
      <c r="CV41" s="90">
        <v>0</v>
      </c>
      <c r="CW41" s="90">
        <v>0</v>
      </c>
      <c r="CX41" s="90">
        <v>2.5238000000000002E-4</v>
      </c>
      <c r="CY41" s="90">
        <v>0</v>
      </c>
      <c r="CZ41" s="90">
        <v>0</v>
      </c>
      <c r="DA41" s="90">
        <v>0</v>
      </c>
      <c r="DB41" s="90">
        <v>0</v>
      </c>
      <c r="DC41" s="90">
        <v>0</v>
      </c>
      <c r="DD41" s="90">
        <v>6.1329999999999997E-5</v>
      </c>
      <c r="DE41" s="90">
        <v>0</v>
      </c>
      <c r="DF41" s="90">
        <v>3.42575E-3</v>
      </c>
      <c r="DG41" s="90">
        <v>1.1316329999999999E-2</v>
      </c>
    </row>
    <row r="42" spans="1:111" x14ac:dyDescent="0.55000000000000004">
      <c r="A42" s="85">
        <v>38</v>
      </c>
      <c r="B42" s="77" t="s">
        <v>390</v>
      </c>
      <c r="C42" s="76" t="s">
        <v>391</v>
      </c>
      <c r="D42" s="78">
        <v>0</v>
      </c>
      <c r="E42" s="78">
        <v>0</v>
      </c>
      <c r="F42" s="78">
        <v>0</v>
      </c>
      <c r="G42" s="78">
        <v>0</v>
      </c>
      <c r="H42" s="78">
        <v>1.6087E-4</v>
      </c>
      <c r="I42" s="78">
        <v>7.9389999999999997E-5</v>
      </c>
      <c r="J42" s="78">
        <v>4.4917999999999998E-4</v>
      </c>
      <c r="K42" s="78">
        <v>0</v>
      </c>
      <c r="L42" s="78">
        <v>0</v>
      </c>
      <c r="M42" s="78">
        <v>0</v>
      </c>
      <c r="N42" s="78">
        <v>0</v>
      </c>
      <c r="O42" s="78">
        <v>0</v>
      </c>
      <c r="P42" s="78">
        <v>0</v>
      </c>
      <c r="Q42" s="78">
        <v>1.66E-6</v>
      </c>
      <c r="R42" s="78">
        <v>6.2556000000000005E-4</v>
      </c>
      <c r="S42" s="78">
        <v>0</v>
      </c>
      <c r="T42" s="78">
        <v>0</v>
      </c>
      <c r="U42" s="78">
        <v>0</v>
      </c>
      <c r="V42" s="78">
        <v>0</v>
      </c>
      <c r="W42" s="78">
        <v>0</v>
      </c>
      <c r="X42" s="78">
        <v>0</v>
      </c>
      <c r="Y42" s="78">
        <v>0</v>
      </c>
      <c r="Z42" s="78">
        <v>0</v>
      </c>
      <c r="AA42" s="78">
        <v>0</v>
      </c>
      <c r="AB42" s="78">
        <v>0</v>
      </c>
      <c r="AC42" s="78">
        <v>0</v>
      </c>
      <c r="AD42" s="78">
        <v>0</v>
      </c>
      <c r="AE42" s="78">
        <v>0</v>
      </c>
      <c r="AF42" s="78">
        <v>0</v>
      </c>
      <c r="AG42" s="78">
        <v>0</v>
      </c>
      <c r="AH42" s="78">
        <v>1.1942000000000001E-4</v>
      </c>
      <c r="AI42" s="78">
        <v>0</v>
      </c>
      <c r="AJ42" s="78">
        <v>1.08E-4</v>
      </c>
      <c r="AK42" s="78">
        <v>2.2329099999999998E-3</v>
      </c>
      <c r="AL42" s="78">
        <v>3.0287000000000001E-4</v>
      </c>
      <c r="AM42" s="78">
        <v>0</v>
      </c>
      <c r="AN42" s="78">
        <v>0</v>
      </c>
      <c r="AO42" s="78">
        <v>5.9034600000000001E-3</v>
      </c>
      <c r="AP42" s="78">
        <v>0</v>
      </c>
      <c r="AQ42" s="78">
        <v>0</v>
      </c>
      <c r="AR42" s="78">
        <v>0</v>
      </c>
      <c r="AS42" s="78">
        <v>1.3839489999999999E-2</v>
      </c>
      <c r="AT42" s="78">
        <v>5.4972900000000002E-3</v>
      </c>
      <c r="AU42" s="78">
        <v>3.1129529999999999E-2</v>
      </c>
      <c r="AV42" s="78">
        <v>2.568111E-2</v>
      </c>
      <c r="AW42" s="78">
        <v>4.9500999999999998E-3</v>
      </c>
      <c r="AX42" s="78">
        <v>0</v>
      </c>
      <c r="AY42" s="78">
        <v>4.1501E-4</v>
      </c>
      <c r="AZ42" s="78">
        <v>1.0784470000000001E-2</v>
      </c>
      <c r="BA42" s="78">
        <v>9.4202000000000001E-4</v>
      </c>
      <c r="BB42" s="78">
        <v>1.9501500000000001E-3</v>
      </c>
      <c r="BC42" s="78">
        <v>1.4772100000000001E-3</v>
      </c>
      <c r="BD42" s="78">
        <v>7.0640999999999998E-4</v>
      </c>
      <c r="BE42" s="78">
        <v>1.43732E-3</v>
      </c>
      <c r="BF42" s="78">
        <v>4.3657E-4</v>
      </c>
      <c r="BG42" s="78">
        <v>4.2142999999999998E-4</v>
      </c>
      <c r="BH42" s="78">
        <v>2.0794010000000002E-2</v>
      </c>
      <c r="BI42" s="78">
        <v>2.5265369999999999E-2</v>
      </c>
      <c r="BJ42" s="90">
        <v>1.2447929999999999E-2</v>
      </c>
      <c r="BK42" s="90">
        <v>1.5217099999999999E-3</v>
      </c>
      <c r="BL42" s="90">
        <v>0</v>
      </c>
      <c r="BM42" s="90">
        <v>2.8111999999999999E-4</v>
      </c>
      <c r="BN42" s="90">
        <v>2.6072999999999998E-4</v>
      </c>
      <c r="BO42" s="90">
        <v>1.18837E-3</v>
      </c>
      <c r="BP42" s="90">
        <v>9.4008200000000007E-3</v>
      </c>
      <c r="BQ42" s="90">
        <v>0</v>
      </c>
      <c r="BR42" s="90">
        <v>0</v>
      </c>
      <c r="BS42" s="90">
        <v>2.332E-5</v>
      </c>
      <c r="BT42" s="90">
        <v>0</v>
      </c>
      <c r="BU42" s="90">
        <v>0</v>
      </c>
      <c r="BV42" s="90">
        <v>0</v>
      </c>
      <c r="BW42" s="90">
        <v>0</v>
      </c>
      <c r="BX42" s="90">
        <v>0</v>
      </c>
      <c r="BY42" s="90">
        <v>0</v>
      </c>
      <c r="BZ42" s="90">
        <v>0</v>
      </c>
      <c r="CA42" s="90">
        <v>0</v>
      </c>
      <c r="CB42" s="90">
        <v>0</v>
      </c>
      <c r="CC42" s="90">
        <v>2.3499999999999999E-6</v>
      </c>
      <c r="CD42" s="90">
        <v>0</v>
      </c>
      <c r="CE42" s="90">
        <v>0</v>
      </c>
      <c r="CF42" s="90">
        <v>0</v>
      </c>
      <c r="CG42" s="90">
        <v>0</v>
      </c>
      <c r="CH42" s="90">
        <v>0</v>
      </c>
      <c r="CI42" s="90">
        <v>0</v>
      </c>
      <c r="CJ42" s="90">
        <v>0</v>
      </c>
      <c r="CK42" s="90">
        <v>0</v>
      </c>
      <c r="CL42" s="90">
        <v>0</v>
      </c>
      <c r="CM42" s="90">
        <v>0</v>
      </c>
      <c r="CN42" s="90">
        <v>2.9399999999999998E-6</v>
      </c>
      <c r="CO42" s="90">
        <v>0</v>
      </c>
      <c r="CP42" s="90">
        <v>0</v>
      </c>
      <c r="CQ42" s="90">
        <v>5.5000000000000003E-7</v>
      </c>
      <c r="CR42" s="90">
        <v>0</v>
      </c>
      <c r="CS42" s="90">
        <v>7.3699999999999997E-6</v>
      </c>
      <c r="CT42" s="90">
        <v>8.4600000000000003E-6</v>
      </c>
      <c r="CU42" s="90">
        <v>4.51E-6</v>
      </c>
      <c r="CV42" s="90">
        <v>0</v>
      </c>
      <c r="CW42" s="90">
        <v>0</v>
      </c>
      <c r="CX42" s="90">
        <v>0</v>
      </c>
      <c r="CY42" s="90">
        <v>0</v>
      </c>
      <c r="CZ42" s="90">
        <v>2.128E-5</v>
      </c>
      <c r="DA42" s="90">
        <v>2.4499999999999999E-5</v>
      </c>
      <c r="DB42" s="90">
        <v>0</v>
      </c>
      <c r="DC42" s="90">
        <v>3.1099999999999999E-6</v>
      </c>
      <c r="DD42" s="90">
        <v>1.9939999999999999E-5</v>
      </c>
      <c r="DE42" s="90">
        <v>2.323E-5</v>
      </c>
      <c r="DF42" s="90">
        <v>8.3891E-4</v>
      </c>
      <c r="DG42" s="90">
        <v>1.7989499999999999E-3</v>
      </c>
    </row>
    <row r="43" spans="1:111" x14ac:dyDescent="0.55000000000000004">
      <c r="A43" s="85">
        <v>39</v>
      </c>
      <c r="B43" s="77" t="s">
        <v>392</v>
      </c>
      <c r="C43" s="76" t="s">
        <v>393</v>
      </c>
      <c r="D43" s="78">
        <v>0</v>
      </c>
      <c r="E43" s="78">
        <v>0</v>
      </c>
      <c r="F43" s="78">
        <v>0</v>
      </c>
      <c r="G43" s="78">
        <v>0</v>
      </c>
      <c r="H43" s="78">
        <v>0</v>
      </c>
      <c r="I43" s="78">
        <v>0</v>
      </c>
      <c r="J43" s="78">
        <v>0</v>
      </c>
      <c r="K43" s="78">
        <v>0</v>
      </c>
      <c r="L43" s="78">
        <v>0</v>
      </c>
      <c r="M43" s="78">
        <v>0</v>
      </c>
      <c r="N43" s="78">
        <v>0</v>
      </c>
      <c r="O43" s="78">
        <v>0</v>
      </c>
      <c r="P43" s="78">
        <v>0</v>
      </c>
      <c r="Q43" s="78">
        <v>4.3210000000000001E-5</v>
      </c>
      <c r="R43" s="78">
        <v>3.8852339999999999E-2</v>
      </c>
      <c r="S43" s="78">
        <v>0</v>
      </c>
      <c r="T43" s="78">
        <v>0</v>
      </c>
      <c r="U43" s="78">
        <v>0</v>
      </c>
      <c r="V43" s="78">
        <v>0</v>
      </c>
      <c r="W43" s="78">
        <v>2.9565E-4</v>
      </c>
      <c r="X43" s="78">
        <v>0</v>
      </c>
      <c r="Y43" s="78">
        <v>2.1299999999999999E-6</v>
      </c>
      <c r="Z43" s="78">
        <v>0</v>
      </c>
      <c r="AA43" s="78">
        <v>0</v>
      </c>
      <c r="AB43" s="78">
        <v>0</v>
      </c>
      <c r="AC43" s="78">
        <v>2.656E-5</v>
      </c>
      <c r="AD43" s="78">
        <v>0</v>
      </c>
      <c r="AE43" s="78">
        <v>0</v>
      </c>
      <c r="AF43" s="78">
        <v>6.0220000000000003E-5</v>
      </c>
      <c r="AG43" s="78">
        <v>0</v>
      </c>
      <c r="AH43" s="78">
        <v>0</v>
      </c>
      <c r="AI43" s="78">
        <v>4.1189999999999997E-5</v>
      </c>
      <c r="AJ43" s="78">
        <v>2.9188999999999999E-3</v>
      </c>
      <c r="AK43" s="78">
        <v>1.15233E-3</v>
      </c>
      <c r="AL43" s="78">
        <v>2.0901299999999999E-3</v>
      </c>
      <c r="AM43" s="78">
        <v>9.1260000000000004E-5</v>
      </c>
      <c r="AN43" s="78">
        <v>0</v>
      </c>
      <c r="AO43" s="78">
        <v>6.7462000000000002E-4</v>
      </c>
      <c r="AP43" s="78">
        <v>0</v>
      </c>
      <c r="AQ43" s="78">
        <v>0</v>
      </c>
      <c r="AR43" s="78">
        <v>5.4330999999999997E-4</v>
      </c>
      <c r="AS43" s="78">
        <v>0.10081598999999999</v>
      </c>
      <c r="AT43" s="78">
        <v>7.3264930000000006E-2</v>
      </c>
      <c r="AU43" s="78">
        <v>2.1695820000000001E-2</v>
      </c>
      <c r="AV43" s="78">
        <v>1.7576669999999999E-2</v>
      </c>
      <c r="AW43" s="78">
        <v>5.5942800000000001E-3</v>
      </c>
      <c r="AX43" s="78">
        <v>1.4865000000000001E-4</v>
      </c>
      <c r="AY43" s="78">
        <v>4.6452400000000001E-3</v>
      </c>
      <c r="AZ43" s="78">
        <v>1.102711E-2</v>
      </c>
      <c r="BA43" s="78">
        <v>2.2639349999999999E-2</v>
      </c>
      <c r="BB43" s="78">
        <v>4.1560000000000002E-5</v>
      </c>
      <c r="BC43" s="78">
        <v>8.1813300000000005E-3</v>
      </c>
      <c r="BD43" s="78">
        <v>4.3218400000000004E-3</v>
      </c>
      <c r="BE43" s="78">
        <v>7.6920999999999999E-4</v>
      </c>
      <c r="BF43" s="78">
        <v>4.9741200000000003E-3</v>
      </c>
      <c r="BG43" s="78">
        <v>4.6901199999999999E-3</v>
      </c>
      <c r="BH43" s="78">
        <v>8.37771E-3</v>
      </c>
      <c r="BI43" s="78">
        <v>4.578865E-2</v>
      </c>
      <c r="BJ43" s="90">
        <v>1.7012349999999999E-2</v>
      </c>
      <c r="BK43" s="90">
        <v>1.93074E-3</v>
      </c>
      <c r="BL43" s="90">
        <v>0</v>
      </c>
      <c r="BM43" s="90">
        <v>2.6218999999999998E-4</v>
      </c>
      <c r="BN43" s="90">
        <v>6.8588999999999998E-4</v>
      </c>
      <c r="BO43" s="90">
        <v>3.9889999999999999E-4</v>
      </c>
      <c r="BP43" s="90">
        <v>9.5320000000000002E-5</v>
      </c>
      <c r="BQ43" s="90">
        <v>0</v>
      </c>
      <c r="BR43" s="90">
        <v>0</v>
      </c>
      <c r="BS43" s="90">
        <v>0</v>
      </c>
      <c r="BT43" s="90">
        <v>0</v>
      </c>
      <c r="BU43" s="90">
        <v>0</v>
      </c>
      <c r="BV43" s="90">
        <v>0</v>
      </c>
      <c r="BW43" s="90">
        <v>0</v>
      </c>
      <c r="BX43" s="90">
        <v>0</v>
      </c>
      <c r="BY43" s="90">
        <v>0</v>
      </c>
      <c r="BZ43" s="90">
        <v>0</v>
      </c>
      <c r="CA43" s="90">
        <v>0</v>
      </c>
      <c r="CB43" s="90">
        <v>0</v>
      </c>
      <c r="CC43" s="90">
        <v>0</v>
      </c>
      <c r="CD43" s="90">
        <v>0</v>
      </c>
      <c r="CE43" s="90">
        <v>0</v>
      </c>
      <c r="CF43" s="90">
        <v>0</v>
      </c>
      <c r="CG43" s="90">
        <v>0</v>
      </c>
      <c r="CH43" s="90">
        <v>0</v>
      </c>
      <c r="CI43" s="90">
        <v>0</v>
      </c>
      <c r="CJ43" s="90">
        <v>0</v>
      </c>
      <c r="CK43" s="90">
        <v>0</v>
      </c>
      <c r="CL43" s="90">
        <v>0</v>
      </c>
      <c r="CM43" s="90">
        <v>0</v>
      </c>
      <c r="CN43" s="90">
        <v>2.864E-5</v>
      </c>
      <c r="CO43" s="90">
        <v>0</v>
      </c>
      <c r="CP43" s="90">
        <v>0</v>
      </c>
      <c r="CQ43" s="90">
        <v>0</v>
      </c>
      <c r="CR43" s="90">
        <v>0</v>
      </c>
      <c r="CS43" s="90">
        <v>0</v>
      </c>
      <c r="CT43" s="90">
        <v>0</v>
      </c>
      <c r="CU43" s="90">
        <v>0</v>
      </c>
      <c r="CV43" s="90">
        <v>0</v>
      </c>
      <c r="CW43" s="90">
        <v>0</v>
      </c>
      <c r="CX43" s="90">
        <v>4.5166E-4</v>
      </c>
      <c r="CY43" s="90">
        <v>0</v>
      </c>
      <c r="CZ43" s="90">
        <v>0</v>
      </c>
      <c r="DA43" s="90">
        <v>0</v>
      </c>
      <c r="DB43" s="90">
        <v>0</v>
      </c>
      <c r="DC43" s="90">
        <v>0</v>
      </c>
      <c r="DD43" s="90">
        <v>0</v>
      </c>
      <c r="DE43" s="90">
        <v>0</v>
      </c>
      <c r="DF43" s="90">
        <v>6.4990999999999996E-4</v>
      </c>
      <c r="DG43" s="90">
        <v>2.37937E-3</v>
      </c>
    </row>
    <row r="44" spans="1:111" x14ac:dyDescent="0.55000000000000004">
      <c r="A44" s="85">
        <v>40</v>
      </c>
      <c r="B44" s="77" t="s">
        <v>394</v>
      </c>
      <c r="C44" s="76" t="s">
        <v>289</v>
      </c>
      <c r="D44" s="78">
        <v>0</v>
      </c>
      <c r="E44" s="78">
        <v>0</v>
      </c>
      <c r="F44" s="78">
        <v>0</v>
      </c>
      <c r="G44" s="78">
        <v>0</v>
      </c>
      <c r="H44" s="78">
        <v>0</v>
      </c>
      <c r="I44" s="78">
        <v>0</v>
      </c>
      <c r="J44" s="78">
        <v>0</v>
      </c>
      <c r="K44" s="78">
        <v>0</v>
      </c>
      <c r="L44" s="78">
        <v>0</v>
      </c>
      <c r="M44" s="78">
        <v>0</v>
      </c>
      <c r="N44" s="78">
        <v>0</v>
      </c>
      <c r="O44" s="78">
        <v>3.5499999999999999E-6</v>
      </c>
      <c r="P44" s="78">
        <v>0</v>
      </c>
      <c r="Q44" s="78">
        <v>2.6590000000000001E-5</v>
      </c>
      <c r="R44" s="78">
        <v>6.5322999999999998E-4</v>
      </c>
      <c r="S44" s="78">
        <v>1.043E-4</v>
      </c>
      <c r="T44" s="78">
        <v>0</v>
      </c>
      <c r="U44" s="78">
        <v>-5.9488E-4</v>
      </c>
      <c r="V44" s="78">
        <v>0</v>
      </c>
      <c r="W44" s="78">
        <v>3.5167200000000003E-2</v>
      </c>
      <c r="X44" s="78">
        <v>0</v>
      </c>
      <c r="Y44" s="78">
        <v>1.49745E-3</v>
      </c>
      <c r="Z44" s="78">
        <v>0</v>
      </c>
      <c r="AA44" s="78">
        <v>0</v>
      </c>
      <c r="AB44" s="78">
        <v>0</v>
      </c>
      <c r="AC44" s="78">
        <v>5.0044E-3</v>
      </c>
      <c r="AD44" s="78">
        <v>0</v>
      </c>
      <c r="AE44" s="78">
        <v>0</v>
      </c>
      <c r="AF44" s="78">
        <v>5.7386000000000004E-4</v>
      </c>
      <c r="AG44" s="78">
        <v>-1.7030000000000001E-5</v>
      </c>
      <c r="AH44" s="78">
        <v>0</v>
      </c>
      <c r="AI44" s="78">
        <v>6.1686400000000004E-3</v>
      </c>
      <c r="AJ44" s="78">
        <v>0</v>
      </c>
      <c r="AK44" s="78">
        <v>3.199159E-2</v>
      </c>
      <c r="AL44" s="78">
        <v>1.360769E-2</v>
      </c>
      <c r="AM44" s="78">
        <v>6.2095099999999997E-3</v>
      </c>
      <c r="AN44" s="78">
        <v>1.100654E-2</v>
      </c>
      <c r="AO44" s="78">
        <v>2.16394E-3</v>
      </c>
      <c r="AP44" s="78">
        <v>-2.2399E-4</v>
      </c>
      <c r="AQ44" s="78">
        <v>0.17411847999999999</v>
      </c>
      <c r="AR44" s="78">
        <v>0.51396750000000002</v>
      </c>
      <c r="AS44" s="78">
        <v>-3.6481000000000003E-4</v>
      </c>
      <c r="AT44" s="78">
        <v>2.0116479999999999E-2</v>
      </c>
      <c r="AU44" s="78">
        <v>3.1734999999999999E-4</v>
      </c>
      <c r="AV44" s="78">
        <v>1.2511899999999999E-3</v>
      </c>
      <c r="AW44" s="78">
        <v>1.2849940000000001E-2</v>
      </c>
      <c r="AX44" s="78">
        <v>8.6821499999999996E-3</v>
      </c>
      <c r="AY44" s="78">
        <v>1.896596E-2</v>
      </c>
      <c r="AZ44" s="78">
        <v>1.130739E-2</v>
      </c>
      <c r="BA44" s="78">
        <v>1.1556800000000001E-3</v>
      </c>
      <c r="BB44" s="78">
        <v>9.9792999999999995E-4</v>
      </c>
      <c r="BC44" s="78">
        <v>5.5872390000000001E-2</v>
      </c>
      <c r="BD44" s="78">
        <v>2.0593E-3</v>
      </c>
      <c r="BE44" s="78">
        <v>-5.7330000000000002E-5</v>
      </c>
      <c r="BF44" s="78">
        <v>7.7600000000000002E-6</v>
      </c>
      <c r="BG44" s="78">
        <v>-9.8889000000000008E-4</v>
      </c>
      <c r="BH44" s="78">
        <v>6.1083099999999996E-3</v>
      </c>
      <c r="BI44" s="78">
        <v>1.8594999999999999E-4</v>
      </c>
      <c r="BJ44" s="90">
        <v>3.8094000000000002E-4</v>
      </c>
      <c r="BK44" s="90">
        <v>1.6338310000000002E-2</v>
      </c>
      <c r="BL44" s="90">
        <v>0</v>
      </c>
      <c r="BM44" s="90">
        <v>8.0820000000000002E-5</v>
      </c>
      <c r="BN44" s="90">
        <v>0</v>
      </c>
      <c r="BO44" s="90">
        <v>-3.5899999999999999E-6</v>
      </c>
      <c r="BP44" s="90">
        <v>-9.0999999999999993E-6</v>
      </c>
      <c r="BQ44" s="90">
        <v>6.8800000000000002E-6</v>
      </c>
      <c r="BR44" s="90">
        <v>0</v>
      </c>
      <c r="BS44" s="90">
        <v>1.8479999999999999E-5</v>
      </c>
      <c r="BT44" s="90">
        <v>0</v>
      </c>
      <c r="BU44" s="90">
        <v>0</v>
      </c>
      <c r="BV44" s="90">
        <v>0</v>
      </c>
      <c r="BW44" s="90">
        <v>0</v>
      </c>
      <c r="BX44" s="90">
        <v>0</v>
      </c>
      <c r="BY44" s="90">
        <v>0</v>
      </c>
      <c r="BZ44" s="90">
        <v>0</v>
      </c>
      <c r="CA44" s="90">
        <v>0</v>
      </c>
      <c r="CB44" s="90">
        <v>0</v>
      </c>
      <c r="CC44" s="90">
        <v>0</v>
      </c>
      <c r="CD44" s="90">
        <v>0</v>
      </c>
      <c r="CE44" s="90">
        <v>0</v>
      </c>
      <c r="CF44" s="90">
        <v>0</v>
      </c>
      <c r="CG44" s="90">
        <v>0</v>
      </c>
      <c r="CH44" s="90">
        <v>0</v>
      </c>
      <c r="CI44" s="90">
        <v>0</v>
      </c>
      <c r="CJ44" s="90">
        <v>0</v>
      </c>
      <c r="CK44" s="90">
        <v>0</v>
      </c>
      <c r="CL44" s="90">
        <v>0</v>
      </c>
      <c r="CM44" s="90">
        <v>1.4622999999999999E-4</v>
      </c>
      <c r="CN44" s="90">
        <v>3.8800000000000001E-6</v>
      </c>
      <c r="CO44" s="90">
        <v>0</v>
      </c>
      <c r="CP44" s="90">
        <v>7.3520000000000001E-5</v>
      </c>
      <c r="CQ44" s="90">
        <v>0</v>
      </c>
      <c r="CR44" s="90">
        <v>0</v>
      </c>
      <c r="CS44" s="90">
        <v>0</v>
      </c>
      <c r="CT44" s="90">
        <v>0</v>
      </c>
      <c r="CU44" s="90">
        <v>0</v>
      </c>
      <c r="CV44" s="90">
        <v>0</v>
      </c>
      <c r="CW44" s="90">
        <v>0</v>
      </c>
      <c r="CX44" s="90">
        <v>0</v>
      </c>
      <c r="CY44" s="90">
        <v>0</v>
      </c>
      <c r="CZ44" s="90">
        <v>0</v>
      </c>
      <c r="DA44" s="90">
        <v>0</v>
      </c>
      <c r="DB44" s="90">
        <v>0</v>
      </c>
      <c r="DC44" s="90">
        <v>0</v>
      </c>
      <c r="DD44" s="90">
        <v>3.7100000000000001E-6</v>
      </c>
      <c r="DE44" s="90">
        <v>0</v>
      </c>
      <c r="DF44" s="90">
        <v>1.6643999999999999E-3</v>
      </c>
      <c r="DG44" s="90">
        <v>4.6089800000000004E-3</v>
      </c>
    </row>
    <row r="45" spans="1:111" x14ac:dyDescent="0.55000000000000004">
      <c r="A45" s="85">
        <v>41</v>
      </c>
      <c r="B45" s="80" t="s">
        <v>395</v>
      </c>
      <c r="C45" s="76" t="s">
        <v>290</v>
      </c>
      <c r="D45" s="78">
        <v>0</v>
      </c>
      <c r="E45" s="78">
        <v>0</v>
      </c>
      <c r="F45" s="78">
        <v>0</v>
      </c>
      <c r="G45" s="78">
        <v>0</v>
      </c>
      <c r="H45" s="78">
        <v>0</v>
      </c>
      <c r="I45" s="78">
        <v>2.09597E-3</v>
      </c>
      <c r="J45" s="78">
        <v>2.8376999999999997E-4</v>
      </c>
      <c r="K45" s="78">
        <v>1.4701899999999999E-3</v>
      </c>
      <c r="L45" s="78">
        <v>2.0573100000000001E-3</v>
      </c>
      <c r="M45" s="78">
        <v>0</v>
      </c>
      <c r="N45" s="78">
        <v>1.6377000000000001E-4</v>
      </c>
      <c r="O45" s="78">
        <v>1.702E-5</v>
      </c>
      <c r="P45" s="78">
        <v>0</v>
      </c>
      <c r="Q45" s="78">
        <v>1.04492E-3</v>
      </c>
      <c r="R45" s="78">
        <v>1.2929980000000001E-2</v>
      </c>
      <c r="S45" s="78">
        <v>1.88E-6</v>
      </c>
      <c r="T45" s="78">
        <v>6.3361999999999999E-4</v>
      </c>
      <c r="U45" s="78">
        <v>2.5247099999999999E-3</v>
      </c>
      <c r="V45" s="78">
        <v>0</v>
      </c>
      <c r="W45" s="78">
        <v>8.0705000000000002E-4</v>
      </c>
      <c r="X45" s="78">
        <v>0</v>
      </c>
      <c r="Y45" s="78">
        <v>1.7799999999999999E-6</v>
      </c>
      <c r="Z45" s="78">
        <v>0</v>
      </c>
      <c r="AA45" s="78">
        <v>0</v>
      </c>
      <c r="AB45" s="78">
        <v>1.0834200000000001E-3</v>
      </c>
      <c r="AC45" s="78">
        <v>2.1848100000000001E-3</v>
      </c>
      <c r="AD45" s="78">
        <v>1.255E-5</v>
      </c>
      <c r="AE45" s="78">
        <v>1.3799999999999999E-6</v>
      </c>
      <c r="AF45" s="78">
        <v>1.8913300000000001E-3</v>
      </c>
      <c r="AG45" s="78">
        <v>2.02162E-3</v>
      </c>
      <c r="AH45" s="78">
        <v>1.1097100000000001E-3</v>
      </c>
      <c r="AI45" s="78">
        <v>7.4149999999999997E-4</v>
      </c>
      <c r="AJ45" s="78">
        <v>2.2687E-4</v>
      </c>
      <c r="AK45" s="78">
        <v>1.4318099999999999E-3</v>
      </c>
      <c r="AL45" s="78">
        <v>3.4443899999999999E-3</v>
      </c>
      <c r="AM45" s="78">
        <v>0</v>
      </c>
      <c r="AN45" s="78">
        <v>1.1462899999999999E-3</v>
      </c>
      <c r="AO45" s="78">
        <v>1.2416E-4</v>
      </c>
      <c r="AP45" s="78">
        <v>0</v>
      </c>
      <c r="AQ45" s="78">
        <v>9.5264999999999998E-4</v>
      </c>
      <c r="AR45" s="78">
        <v>3.9915279999999997E-2</v>
      </c>
      <c r="AS45" s="78">
        <v>7.464047E-2</v>
      </c>
      <c r="AT45" s="78">
        <v>4.0263590000000002E-2</v>
      </c>
      <c r="AU45" s="78">
        <v>3.7055009999999999E-2</v>
      </c>
      <c r="AV45" s="78">
        <v>1.8119570000000002E-2</v>
      </c>
      <c r="AW45" s="78">
        <v>2.3859020000000002E-2</v>
      </c>
      <c r="AX45" s="78">
        <v>1.146342E-2</v>
      </c>
      <c r="AY45" s="78">
        <v>5.1639730000000002E-2</v>
      </c>
      <c r="AZ45" s="78">
        <v>6.0534560000000001E-2</v>
      </c>
      <c r="BA45" s="78">
        <v>4.3566220000000003E-2</v>
      </c>
      <c r="BB45" s="78">
        <v>2.1278910000000002E-2</v>
      </c>
      <c r="BC45" s="78">
        <v>3.8572389999999998E-2</v>
      </c>
      <c r="BD45" s="78">
        <v>5.0160089999999997E-2</v>
      </c>
      <c r="BE45" s="78">
        <v>1.9373089999999999E-2</v>
      </c>
      <c r="BF45" s="78">
        <v>6.15674E-3</v>
      </c>
      <c r="BG45" s="78">
        <v>9.8211900000000005E-3</v>
      </c>
      <c r="BH45" s="78">
        <v>3.2131769999999997E-2</v>
      </c>
      <c r="BI45" s="78">
        <v>1.9399400000000001E-2</v>
      </c>
      <c r="BJ45" s="90">
        <v>1.477086E-2</v>
      </c>
      <c r="BK45" s="90">
        <v>1.505981E-2</v>
      </c>
      <c r="BL45" s="90">
        <v>0</v>
      </c>
      <c r="BM45" s="90">
        <v>7.03244E-3</v>
      </c>
      <c r="BN45" s="90">
        <v>9.19969E-3</v>
      </c>
      <c r="BO45" s="90">
        <v>3.9347699999999998E-3</v>
      </c>
      <c r="BP45" s="90">
        <v>2.3130609999999999E-2</v>
      </c>
      <c r="BQ45" s="90">
        <v>3.1825000000000001E-4</v>
      </c>
      <c r="BR45" s="90">
        <v>0</v>
      </c>
      <c r="BS45" s="90">
        <v>2.3714999999999999E-4</v>
      </c>
      <c r="BT45" s="90">
        <v>3.67E-6</v>
      </c>
      <c r="BU45" s="90">
        <v>1.323E-5</v>
      </c>
      <c r="BV45" s="90">
        <v>0</v>
      </c>
      <c r="BW45" s="90">
        <v>0</v>
      </c>
      <c r="BX45" s="90">
        <v>0</v>
      </c>
      <c r="BY45" s="90">
        <v>0</v>
      </c>
      <c r="BZ45" s="90">
        <v>0</v>
      </c>
      <c r="CA45" s="90">
        <v>0</v>
      </c>
      <c r="CB45" s="90">
        <v>0</v>
      </c>
      <c r="CC45" s="90">
        <v>8.7769999999999995E-5</v>
      </c>
      <c r="CD45" s="90">
        <v>0</v>
      </c>
      <c r="CE45" s="90">
        <v>0</v>
      </c>
      <c r="CF45" s="90">
        <v>0</v>
      </c>
      <c r="CG45" s="90">
        <v>2.5510000000000001E-5</v>
      </c>
      <c r="CH45" s="90">
        <v>0</v>
      </c>
      <c r="CI45" s="90">
        <v>0</v>
      </c>
      <c r="CJ45" s="90">
        <v>0</v>
      </c>
      <c r="CK45" s="90">
        <v>0</v>
      </c>
      <c r="CL45" s="90">
        <v>0</v>
      </c>
      <c r="CM45" s="90">
        <v>3.636E-4</v>
      </c>
      <c r="CN45" s="90">
        <v>1.996E-4</v>
      </c>
      <c r="CO45" s="90">
        <v>0</v>
      </c>
      <c r="CP45" s="90">
        <v>1.4105000000000001E-4</v>
      </c>
      <c r="CQ45" s="90">
        <v>1.7168400000000001E-3</v>
      </c>
      <c r="CR45" s="90">
        <v>0</v>
      </c>
      <c r="CS45" s="90">
        <v>1.3714E-4</v>
      </c>
      <c r="CT45" s="90">
        <v>3.7337999999999998E-4</v>
      </c>
      <c r="CU45" s="90">
        <v>2.1910000000000001E-4</v>
      </c>
      <c r="CV45" s="90">
        <v>0</v>
      </c>
      <c r="CW45" s="90">
        <v>0</v>
      </c>
      <c r="CX45" s="90">
        <v>2.06784E-3</v>
      </c>
      <c r="CY45" s="90">
        <v>4.0689999999999998E-5</v>
      </c>
      <c r="CZ45" s="90">
        <v>6.4658000000000001E-4</v>
      </c>
      <c r="DA45" s="90">
        <v>3.3341000000000002E-4</v>
      </c>
      <c r="DB45" s="90">
        <v>6.5532999999999998E-4</v>
      </c>
      <c r="DC45" s="90">
        <v>0</v>
      </c>
      <c r="DD45" s="90">
        <v>3.4459999999999997E-4</v>
      </c>
      <c r="DE45" s="90">
        <v>9.4231999999999996E-4</v>
      </c>
      <c r="DF45" s="90">
        <v>2.1423499999999999E-3</v>
      </c>
      <c r="DG45" s="90">
        <v>5.104E-3</v>
      </c>
    </row>
    <row r="46" spans="1:111" x14ac:dyDescent="0.55000000000000004">
      <c r="A46" s="85">
        <v>42</v>
      </c>
      <c r="B46" s="80" t="s">
        <v>396</v>
      </c>
      <c r="C46" s="76" t="s">
        <v>397</v>
      </c>
      <c r="D46" s="78">
        <v>0</v>
      </c>
      <c r="E46" s="78">
        <v>0</v>
      </c>
      <c r="F46" s="78">
        <v>0</v>
      </c>
      <c r="G46" s="78">
        <v>3.7490000000000002E-5</v>
      </c>
      <c r="H46" s="78">
        <v>1.9467E-4</v>
      </c>
      <c r="I46" s="78">
        <v>8.3626999999999996E-4</v>
      </c>
      <c r="J46" s="78">
        <v>0</v>
      </c>
      <c r="K46" s="78">
        <v>0</v>
      </c>
      <c r="L46" s="78">
        <v>0</v>
      </c>
      <c r="M46" s="78">
        <v>0</v>
      </c>
      <c r="N46" s="78">
        <v>0</v>
      </c>
      <c r="O46" s="78">
        <v>0</v>
      </c>
      <c r="P46" s="78">
        <v>0</v>
      </c>
      <c r="Q46" s="78">
        <v>5.609E-5</v>
      </c>
      <c r="R46" s="78">
        <v>1.307E-3</v>
      </c>
      <c r="S46" s="78">
        <v>0</v>
      </c>
      <c r="T46" s="78">
        <v>0</v>
      </c>
      <c r="U46" s="78">
        <v>0</v>
      </c>
      <c r="V46" s="78">
        <v>0</v>
      </c>
      <c r="W46" s="78">
        <v>0</v>
      </c>
      <c r="X46" s="78">
        <v>0</v>
      </c>
      <c r="Y46" s="78">
        <v>0</v>
      </c>
      <c r="Z46" s="78">
        <v>0</v>
      </c>
      <c r="AA46" s="78">
        <v>0</v>
      </c>
      <c r="AB46" s="78">
        <v>0</v>
      </c>
      <c r="AC46" s="78">
        <v>0</v>
      </c>
      <c r="AD46" s="78">
        <v>0</v>
      </c>
      <c r="AE46" s="78">
        <v>0</v>
      </c>
      <c r="AF46" s="78">
        <v>0</v>
      </c>
      <c r="AG46" s="78">
        <v>0</v>
      </c>
      <c r="AH46" s="78">
        <v>0</v>
      </c>
      <c r="AI46" s="78">
        <v>0</v>
      </c>
      <c r="AJ46" s="78">
        <v>1.5712000000000001E-4</v>
      </c>
      <c r="AK46" s="78">
        <v>0</v>
      </c>
      <c r="AL46" s="78">
        <v>0</v>
      </c>
      <c r="AM46" s="78">
        <v>0</v>
      </c>
      <c r="AN46" s="78">
        <v>0</v>
      </c>
      <c r="AO46" s="78">
        <v>3.2960000000000003E-5</v>
      </c>
      <c r="AP46" s="78">
        <v>0</v>
      </c>
      <c r="AQ46" s="78">
        <v>0</v>
      </c>
      <c r="AR46" s="78">
        <v>0</v>
      </c>
      <c r="AS46" s="78">
        <v>1.8322930000000001E-2</v>
      </c>
      <c r="AT46" s="78">
        <v>1.23448E-3</v>
      </c>
      <c r="AU46" s="78">
        <v>3.9833000000000002E-4</v>
      </c>
      <c r="AV46" s="78">
        <v>1.0799E-4</v>
      </c>
      <c r="AW46" s="78">
        <v>0</v>
      </c>
      <c r="AX46" s="78">
        <v>0</v>
      </c>
      <c r="AY46" s="78">
        <v>4.2700000000000001E-5</v>
      </c>
      <c r="AZ46" s="78">
        <v>0</v>
      </c>
      <c r="BA46" s="78">
        <v>0</v>
      </c>
      <c r="BB46" s="78">
        <v>0</v>
      </c>
      <c r="BC46" s="78">
        <v>0</v>
      </c>
      <c r="BD46" s="78">
        <v>1.0487E-4</v>
      </c>
      <c r="BE46" s="78">
        <v>0</v>
      </c>
      <c r="BF46" s="78">
        <v>0</v>
      </c>
      <c r="BG46" s="78">
        <v>0</v>
      </c>
      <c r="BH46" s="78">
        <v>0</v>
      </c>
      <c r="BI46" s="78">
        <v>7.4900599999999998E-3</v>
      </c>
      <c r="BJ46" s="90">
        <v>3.10174E-3</v>
      </c>
      <c r="BK46" s="90">
        <v>7.2801999999999997E-3</v>
      </c>
      <c r="BL46" s="90">
        <v>0</v>
      </c>
      <c r="BM46" s="90">
        <v>7.9877429999999999E-2</v>
      </c>
      <c r="BN46" s="90">
        <v>9.847736E-2</v>
      </c>
      <c r="BO46" s="90">
        <v>3.0070929999999999E-2</v>
      </c>
      <c r="BP46" s="90">
        <v>6.0265159999999998E-2</v>
      </c>
      <c r="BQ46" s="90">
        <v>0</v>
      </c>
      <c r="BR46" s="90">
        <v>0</v>
      </c>
      <c r="BS46" s="90">
        <v>0</v>
      </c>
      <c r="BT46" s="90">
        <v>0</v>
      </c>
      <c r="BU46" s="90">
        <v>0</v>
      </c>
      <c r="BV46" s="90">
        <v>0</v>
      </c>
      <c r="BW46" s="90">
        <v>0</v>
      </c>
      <c r="BX46" s="90">
        <v>9.3839999999999996E-5</v>
      </c>
      <c r="BY46" s="90">
        <v>6.6800000000000004E-6</v>
      </c>
      <c r="BZ46" s="90">
        <v>3.0349999999999999E-5</v>
      </c>
      <c r="CA46" s="90">
        <v>0</v>
      </c>
      <c r="CB46" s="90">
        <v>0</v>
      </c>
      <c r="CC46" s="90">
        <v>3.2923000000000002E-4</v>
      </c>
      <c r="CD46" s="90">
        <v>0</v>
      </c>
      <c r="CE46" s="90">
        <v>0</v>
      </c>
      <c r="CF46" s="90">
        <v>0</v>
      </c>
      <c r="CG46" s="90">
        <v>6.3799999999999999E-6</v>
      </c>
      <c r="CH46" s="90">
        <v>0</v>
      </c>
      <c r="CI46" s="90">
        <v>0</v>
      </c>
      <c r="CJ46" s="90">
        <v>0</v>
      </c>
      <c r="CK46" s="90">
        <v>0</v>
      </c>
      <c r="CL46" s="90">
        <v>0</v>
      </c>
      <c r="CM46" s="90">
        <v>0</v>
      </c>
      <c r="CN46" s="90">
        <v>3.1E-6</v>
      </c>
      <c r="CO46" s="90">
        <v>0</v>
      </c>
      <c r="CP46" s="90">
        <v>0</v>
      </c>
      <c r="CQ46" s="90">
        <v>0</v>
      </c>
      <c r="CR46" s="90">
        <v>0</v>
      </c>
      <c r="CS46" s="90">
        <v>0</v>
      </c>
      <c r="CT46" s="90">
        <v>0</v>
      </c>
      <c r="CU46" s="90">
        <v>0</v>
      </c>
      <c r="CV46" s="90">
        <v>1.0472E-4</v>
      </c>
      <c r="CW46" s="90">
        <v>0</v>
      </c>
      <c r="CX46" s="90">
        <v>1.6197999999999999E-4</v>
      </c>
      <c r="CY46" s="90">
        <v>0</v>
      </c>
      <c r="CZ46" s="90">
        <v>0</v>
      </c>
      <c r="DA46" s="90">
        <v>0</v>
      </c>
      <c r="DB46" s="90">
        <v>0</v>
      </c>
      <c r="DC46" s="90">
        <v>0</v>
      </c>
      <c r="DD46" s="90">
        <v>0</v>
      </c>
      <c r="DE46" s="90">
        <v>0</v>
      </c>
      <c r="DF46" s="90">
        <v>4.7496000000000002E-4</v>
      </c>
      <c r="DG46" s="90">
        <v>4.3860399999999999E-3</v>
      </c>
    </row>
    <row r="47" spans="1:111" x14ac:dyDescent="0.55000000000000004">
      <c r="A47" s="85">
        <v>43</v>
      </c>
      <c r="B47" s="80" t="s">
        <v>398</v>
      </c>
      <c r="C47" s="76" t="s">
        <v>291</v>
      </c>
      <c r="D47" s="78">
        <v>1.6591500000000001E-3</v>
      </c>
      <c r="E47" s="78">
        <v>1.06E-3</v>
      </c>
      <c r="F47" s="78">
        <v>6.5409999999999999E-5</v>
      </c>
      <c r="G47" s="78">
        <v>6.1238000000000004E-4</v>
      </c>
      <c r="H47" s="78">
        <v>1.3201199999999999E-3</v>
      </c>
      <c r="I47" s="78">
        <v>2.3442049999999999E-2</v>
      </c>
      <c r="J47" s="78">
        <v>1.9297979999999999E-2</v>
      </c>
      <c r="K47" s="78">
        <v>3.8931700000000001E-3</v>
      </c>
      <c r="L47" s="78">
        <v>5.0649340000000001E-2</v>
      </c>
      <c r="M47" s="78">
        <v>1.29791E-3</v>
      </c>
      <c r="N47" s="78">
        <v>7.1710000000000003E-5</v>
      </c>
      <c r="O47" s="78">
        <v>1.6948000000000001E-4</v>
      </c>
      <c r="P47" s="78">
        <v>3.8510300000000001E-3</v>
      </c>
      <c r="Q47" s="78">
        <v>9.2222899999999993E-3</v>
      </c>
      <c r="R47" s="78">
        <v>5.9291169999999997E-2</v>
      </c>
      <c r="S47" s="78">
        <v>1.6806200000000001E-3</v>
      </c>
      <c r="T47" s="78">
        <v>1.37863E-3</v>
      </c>
      <c r="U47" s="78">
        <v>5.8985000000000005E-4</v>
      </c>
      <c r="V47" s="78">
        <v>2.5709999999999999E-5</v>
      </c>
      <c r="W47" s="78">
        <v>1.270308E-2</v>
      </c>
      <c r="X47" s="78">
        <v>1.6011000000000001E-4</v>
      </c>
      <c r="Y47" s="78">
        <v>4.1591400000000004E-3</v>
      </c>
      <c r="Z47" s="78">
        <v>1.6395400000000001E-3</v>
      </c>
      <c r="AA47" s="78">
        <v>7.6358999999999997E-4</v>
      </c>
      <c r="AB47" s="78">
        <v>1.318629E-2</v>
      </c>
      <c r="AC47" s="78">
        <v>1.4251110000000001E-2</v>
      </c>
      <c r="AD47" s="78">
        <v>4.1494999999999998E-4</v>
      </c>
      <c r="AE47" s="78">
        <v>1.1480699999999999E-3</v>
      </c>
      <c r="AF47" s="78">
        <v>1.8743399999999999E-3</v>
      </c>
      <c r="AG47" s="78">
        <v>2.3850119999999999E-2</v>
      </c>
      <c r="AH47" s="78">
        <v>1.179616E-2</v>
      </c>
      <c r="AI47" s="78">
        <v>9.4754799999999997E-3</v>
      </c>
      <c r="AJ47" s="78">
        <v>8.8346899999999992E-3</v>
      </c>
      <c r="AK47" s="78">
        <v>1.9017099999999999E-2</v>
      </c>
      <c r="AL47" s="78">
        <v>9.82186E-3</v>
      </c>
      <c r="AM47" s="78">
        <v>1.1147E-4</v>
      </c>
      <c r="AN47" s="78">
        <v>1.1081E-4</v>
      </c>
      <c r="AO47" s="78">
        <v>1.114768E-2</v>
      </c>
      <c r="AP47" s="78">
        <v>1.4918E-4</v>
      </c>
      <c r="AQ47" s="78">
        <v>8.2943999999999997E-4</v>
      </c>
      <c r="AR47" s="78">
        <v>2.2560700000000002E-3</v>
      </c>
      <c r="AS47" s="78">
        <v>5.1473320000000003E-2</v>
      </c>
      <c r="AT47" s="78">
        <v>6.9345519999999994E-2</v>
      </c>
      <c r="AU47" s="78">
        <v>3.5151689999999999E-2</v>
      </c>
      <c r="AV47" s="78">
        <v>3.2256479999999997E-2</v>
      </c>
      <c r="AW47" s="78">
        <v>3.8839980000000003E-2</v>
      </c>
      <c r="AX47" s="78">
        <v>1.158269E-2</v>
      </c>
      <c r="AY47" s="78">
        <v>2.9104229999999998E-2</v>
      </c>
      <c r="AZ47" s="78">
        <v>3.3163360000000003E-2</v>
      </c>
      <c r="BA47" s="78">
        <v>2.625481E-2</v>
      </c>
      <c r="BB47" s="78">
        <v>1.935694E-2</v>
      </c>
      <c r="BC47" s="78">
        <v>1.8139209999999999E-2</v>
      </c>
      <c r="BD47" s="78">
        <v>2.683957E-2</v>
      </c>
      <c r="BE47" s="78">
        <v>2.6534680000000001E-2</v>
      </c>
      <c r="BF47" s="78">
        <v>3.7572999999999999E-3</v>
      </c>
      <c r="BG47" s="78">
        <v>7.1584099999999996E-3</v>
      </c>
      <c r="BH47" s="78">
        <v>1.063043E-2</v>
      </c>
      <c r="BI47" s="78">
        <v>3.6812480000000002E-2</v>
      </c>
      <c r="BJ47" s="90">
        <v>6.5796199999999996E-3</v>
      </c>
      <c r="BK47" s="90">
        <v>2.1674229999999999E-2</v>
      </c>
      <c r="BL47" s="90">
        <v>1.6579E-4</v>
      </c>
      <c r="BM47" s="90">
        <v>1.9185890000000001E-2</v>
      </c>
      <c r="BN47" s="90">
        <v>7.4184620000000007E-2</v>
      </c>
      <c r="BO47" s="90">
        <v>7.5495199999999997E-3</v>
      </c>
      <c r="BP47" s="90">
        <v>6.1940700000000003E-3</v>
      </c>
      <c r="BQ47" s="90">
        <v>3.1343000000000001E-4</v>
      </c>
      <c r="BR47" s="90">
        <v>1.2738199999999999E-3</v>
      </c>
      <c r="BS47" s="90">
        <v>7.9770000000000004E-4</v>
      </c>
      <c r="BT47" s="90">
        <v>1.5197999999999999E-4</v>
      </c>
      <c r="BU47" s="90">
        <v>2.8988600000000001E-3</v>
      </c>
      <c r="BV47" s="90">
        <v>1.1456E-4</v>
      </c>
      <c r="BW47" s="90">
        <v>4.2030000000000002E-5</v>
      </c>
      <c r="BX47" s="90">
        <v>2.7619999999999999E-4</v>
      </c>
      <c r="BY47" s="90">
        <v>3.7308000000000003E-4</v>
      </c>
      <c r="BZ47" s="90">
        <v>2.6057000000000001E-4</v>
      </c>
      <c r="CA47" s="90">
        <v>1.2412899999999999E-3</v>
      </c>
      <c r="CB47" s="90">
        <v>0</v>
      </c>
      <c r="CC47" s="90">
        <v>1.29488E-3</v>
      </c>
      <c r="CD47" s="90">
        <v>8.3809999999999999E-5</v>
      </c>
      <c r="CE47" s="90">
        <v>9.9233999999999998E-4</v>
      </c>
      <c r="CF47" s="90">
        <v>2.6651700000000001E-3</v>
      </c>
      <c r="CG47" s="90">
        <v>3.87361E-3</v>
      </c>
      <c r="CH47" s="90">
        <v>3.146E-5</v>
      </c>
      <c r="CI47" s="90">
        <v>6.2586E-4</v>
      </c>
      <c r="CJ47" s="90">
        <v>5.9689999999999999E-5</v>
      </c>
      <c r="CK47" s="90">
        <v>2.1848000000000001E-4</v>
      </c>
      <c r="CL47" s="90">
        <v>3.6132999999999998E-4</v>
      </c>
      <c r="CM47" s="90">
        <v>4.1078000000000002E-4</v>
      </c>
      <c r="CN47" s="90">
        <v>4.4186E-3</v>
      </c>
      <c r="CO47" s="90">
        <v>1.4768E-4</v>
      </c>
      <c r="CP47" s="90">
        <v>2.2095E-4</v>
      </c>
      <c r="CQ47" s="90">
        <v>2.5526999999999999E-4</v>
      </c>
      <c r="CR47" s="90">
        <v>7.6769999999999999E-5</v>
      </c>
      <c r="CS47" s="90">
        <v>5.6815000000000001E-4</v>
      </c>
      <c r="CT47" s="90">
        <v>5.3302000000000004E-4</v>
      </c>
      <c r="CU47" s="90">
        <v>2.4308400000000001E-3</v>
      </c>
      <c r="CV47" s="90">
        <v>7.3236999999999998E-4</v>
      </c>
      <c r="CW47" s="90">
        <v>8.7299999999999994E-6</v>
      </c>
      <c r="CX47" s="90">
        <v>4.7387899999999997E-3</v>
      </c>
      <c r="CY47" s="90">
        <v>2.3507000000000001E-4</v>
      </c>
      <c r="CZ47" s="90">
        <v>9.3893999999999998E-4</v>
      </c>
      <c r="DA47" s="90">
        <v>2.6276899999999998E-3</v>
      </c>
      <c r="DB47" s="90">
        <v>3.7006000000000001E-3</v>
      </c>
      <c r="DC47" s="90">
        <v>1.5562E-4</v>
      </c>
      <c r="DD47" s="90">
        <v>4.8026600000000003E-3</v>
      </c>
      <c r="DE47" s="90">
        <v>3.7037000000000002E-4</v>
      </c>
      <c r="DF47" s="90">
        <v>5.3413699999999998E-3</v>
      </c>
      <c r="DG47" s="90">
        <v>6.7471400000000004E-3</v>
      </c>
    </row>
    <row r="48" spans="1:111" x14ac:dyDescent="0.55000000000000004">
      <c r="A48" s="85">
        <v>44</v>
      </c>
      <c r="B48" s="80" t="s">
        <v>399</v>
      </c>
      <c r="C48" s="76" t="s">
        <v>256</v>
      </c>
      <c r="D48" s="78">
        <v>0</v>
      </c>
      <c r="E48" s="78">
        <v>0</v>
      </c>
      <c r="F48" s="78">
        <v>0</v>
      </c>
      <c r="G48" s="78">
        <v>2.9989999999999999E-5</v>
      </c>
      <c r="H48" s="78">
        <v>0</v>
      </c>
      <c r="I48" s="78">
        <v>1.32851E-3</v>
      </c>
      <c r="J48" s="78">
        <v>2.4568200000000002E-3</v>
      </c>
      <c r="K48" s="78">
        <v>0</v>
      </c>
      <c r="L48" s="78">
        <v>0</v>
      </c>
      <c r="M48" s="78">
        <v>0</v>
      </c>
      <c r="N48" s="78">
        <v>0</v>
      </c>
      <c r="O48" s="78">
        <v>0</v>
      </c>
      <c r="P48" s="78">
        <v>0</v>
      </c>
      <c r="Q48" s="78">
        <v>7.7280000000000005E-5</v>
      </c>
      <c r="R48" s="78">
        <v>7.1312399999999996E-3</v>
      </c>
      <c r="S48" s="78">
        <v>0</v>
      </c>
      <c r="T48" s="78">
        <v>0</v>
      </c>
      <c r="U48" s="78">
        <v>0</v>
      </c>
      <c r="V48" s="78">
        <v>0</v>
      </c>
      <c r="W48" s="78">
        <v>0</v>
      </c>
      <c r="X48" s="78">
        <v>0</v>
      </c>
      <c r="Y48" s="78">
        <v>0</v>
      </c>
      <c r="Z48" s="78">
        <v>0</v>
      </c>
      <c r="AA48" s="78">
        <v>0</v>
      </c>
      <c r="AB48" s="78">
        <v>0</v>
      </c>
      <c r="AC48" s="78">
        <v>8.564E-5</v>
      </c>
      <c r="AD48" s="78">
        <v>0</v>
      </c>
      <c r="AE48" s="78">
        <v>0</v>
      </c>
      <c r="AF48" s="78">
        <v>4.9008000000000005E-4</v>
      </c>
      <c r="AG48" s="78">
        <v>0</v>
      </c>
      <c r="AH48" s="78">
        <v>0</v>
      </c>
      <c r="AI48" s="78">
        <v>5.2106699999999997E-3</v>
      </c>
      <c r="AJ48" s="78">
        <v>2.9624000000000002E-4</v>
      </c>
      <c r="AK48" s="78">
        <v>5.1428699999999999E-3</v>
      </c>
      <c r="AL48" s="78">
        <v>1.4763300000000001E-3</v>
      </c>
      <c r="AM48" s="78">
        <v>0</v>
      </c>
      <c r="AN48" s="78">
        <v>0</v>
      </c>
      <c r="AO48" s="78">
        <v>1.79422E-3</v>
      </c>
      <c r="AP48" s="78">
        <v>0</v>
      </c>
      <c r="AQ48" s="78">
        <v>0</v>
      </c>
      <c r="AR48" s="78">
        <v>2.5170000000000001E-5</v>
      </c>
      <c r="AS48" s="78">
        <v>1.11264E-3</v>
      </c>
      <c r="AT48" s="78">
        <v>9.9292999999999994E-4</v>
      </c>
      <c r="AU48" s="78">
        <v>0.15637854000000001</v>
      </c>
      <c r="AV48" s="78">
        <v>3.9394140000000001E-2</v>
      </c>
      <c r="AW48" s="78">
        <v>1.491663E-2</v>
      </c>
      <c r="AX48" s="78">
        <v>1.8087800000000001E-3</v>
      </c>
      <c r="AY48" s="78">
        <v>2.5875400000000002E-3</v>
      </c>
      <c r="AZ48" s="78">
        <v>1.4431579999999999E-2</v>
      </c>
      <c r="BA48" s="78">
        <v>3.1531169999999997E-2</v>
      </c>
      <c r="BB48" s="78">
        <v>2.5509399999999998E-3</v>
      </c>
      <c r="BC48" s="78">
        <v>3.3964999999999999E-4</v>
      </c>
      <c r="BD48" s="78">
        <v>2.87623E-3</v>
      </c>
      <c r="BE48" s="78">
        <v>8.9689000000000001E-4</v>
      </c>
      <c r="BF48" s="78">
        <v>3.6644999999999999E-4</v>
      </c>
      <c r="BG48" s="78">
        <v>1.03976E-3</v>
      </c>
      <c r="BH48" s="78">
        <v>1.04476E-2</v>
      </c>
      <c r="BI48" s="78">
        <v>3.3380590000000002E-2</v>
      </c>
      <c r="BJ48" s="90">
        <v>9.1498800000000009E-3</v>
      </c>
      <c r="BK48" s="90">
        <v>1.4086700000000001E-3</v>
      </c>
      <c r="BL48" s="90">
        <v>0</v>
      </c>
      <c r="BM48" s="90">
        <v>9.2753000000000002E-3</v>
      </c>
      <c r="BN48" s="90">
        <v>7.4839000000000004E-4</v>
      </c>
      <c r="BO48" s="90">
        <v>4.5280900000000002E-3</v>
      </c>
      <c r="BP48" s="90">
        <v>6.8903499999999999E-3</v>
      </c>
      <c r="BQ48" s="90">
        <v>0</v>
      </c>
      <c r="BR48" s="90">
        <v>0</v>
      </c>
      <c r="BS48" s="90">
        <v>1.030405E-2</v>
      </c>
      <c r="BT48" s="90">
        <v>0</v>
      </c>
      <c r="BU48" s="90">
        <v>4.25E-6</v>
      </c>
      <c r="BV48" s="90">
        <v>2.9999999999999997E-8</v>
      </c>
      <c r="BW48" s="90">
        <v>0</v>
      </c>
      <c r="BX48" s="90">
        <v>0</v>
      </c>
      <c r="BY48" s="90">
        <v>0</v>
      </c>
      <c r="BZ48" s="90">
        <v>2.5542000000000002E-4</v>
      </c>
      <c r="CA48" s="90">
        <v>4.3100000000000002E-6</v>
      </c>
      <c r="CB48" s="90">
        <v>0</v>
      </c>
      <c r="CC48" s="90">
        <v>6.3899999999999998E-6</v>
      </c>
      <c r="CD48" s="90">
        <v>8.1130000000000004E-5</v>
      </c>
      <c r="CE48" s="90">
        <v>1.806E-5</v>
      </c>
      <c r="CF48" s="90">
        <v>1.3119E-4</v>
      </c>
      <c r="CG48" s="90">
        <v>2.7012E-4</v>
      </c>
      <c r="CH48" s="90">
        <v>5.1730000000000001E-5</v>
      </c>
      <c r="CI48" s="90">
        <v>0</v>
      </c>
      <c r="CJ48" s="90">
        <v>9.7399999999999999E-6</v>
      </c>
      <c r="CK48" s="90">
        <v>0</v>
      </c>
      <c r="CL48" s="90">
        <v>0</v>
      </c>
      <c r="CM48" s="90">
        <v>3.506E-5</v>
      </c>
      <c r="CN48" s="90">
        <v>3.3306999999999998E-4</v>
      </c>
      <c r="CO48" s="90">
        <v>0</v>
      </c>
      <c r="CP48" s="90">
        <v>0</v>
      </c>
      <c r="CQ48" s="90">
        <v>0</v>
      </c>
      <c r="CR48" s="90">
        <v>0</v>
      </c>
      <c r="CS48" s="90">
        <v>1.0100000000000001E-6</v>
      </c>
      <c r="CT48" s="90">
        <v>0</v>
      </c>
      <c r="CU48" s="90">
        <v>0</v>
      </c>
      <c r="CV48" s="90">
        <v>5.3600000000000004E-6</v>
      </c>
      <c r="CW48" s="90">
        <v>0</v>
      </c>
      <c r="CX48" s="90">
        <v>4.2280169999999999E-2</v>
      </c>
      <c r="CY48" s="90">
        <v>1.1063E-4</v>
      </c>
      <c r="CZ48" s="90">
        <v>0</v>
      </c>
      <c r="DA48" s="90">
        <v>0</v>
      </c>
      <c r="DB48" s="90">
        <v>0</v>
      </c>
      <c r="DC48" s="90">
        <v>0</v>
      </c>
      <c r="DD48" s="90">
        <v>5.308E-5</v>
      </c>
      <c r="DE48" s="90">
        <v>0</v>
      </c>
      <c r="DF48" s="90">
        <v>0</v>
      </c>
      <c r="DG48" s="90">
        <v>4.0164800000000002E-3</v>
      </c>
    </row>
    <row r="49" spans="1:111" x14ac:dyDescent="0.55000000000000004">
      <c r="A49" s="85">
        <v>45</v>
      </c>
      <c r="B49" s="80" t="s">
        <v>400</v>
      </c>
      <c r="C49" s="79" t="s">
        <v>257</v>
      </c>
      <c r="D49" s="78">
        <v>0</v>
      </c>
      <c r="E49" s="78">
        <v>0</v>
      </c>
      <c r="F49" s="78">
        <v>0</v>
      </c>
      <c r="G49" s="78">
        <v>1.5247000000000001E-4</v>
      </c>
      <c r="H49" s="78">
        <v>0</v>
      </c>
      <c r="I49" s="78">
        <v>1.9371799999999999E-3</v>
      </c>
      <c r="J49" s="78">
        <v>2.1199399999999998E-3</v>
      </c>
      <c r="K49" s="78">
        <v>0</v>
      </c>
      <c r="L49" s="78">
        <v>0</v>
      </c>
      <c r="M49" s="78">
        <v>0</v>
      </c>
      <c r="N49" s="78">
        <v>0</v>
      </c>
      <c r="O49" s="78">
        <v>0</v>
      </c>
      <c r="P49" s="78">
        <v>0</v>
      </c>
      <c r="Q49" s="78">
        <v>3.9050000000000001E-5</v>
      </c>
      <c r="R49" s="78">
        <v>5.7998000000000001E-4</v>
      </c>
      <c r="S49" s="78">
        <v>0</v>
      </c>
      <c r="T49" s="78">
        <v>0</v>
      </c>
      <c r="U49" s="78">
        <v>0</v>
      </c>
      <c r="V49" s="78">
        <v>0</v>
      </c>
      <c r="W49" s="78">
        <v>0</v>
      </c>
      <c r="X49" s="78">
        <v>0</v>
      </c>
      <c r="Y49" s="78">
        <v>0</v>
      </c>
      <c r="Z49" s="78">
        <v>0</v>
      </c>
      <c r="AA49" s="78">
        <v>0</v>
      </c>
      <c r="AB49" s="78">
        <v>0</v>
      </c>
      <c r="AC49" s="78">
        <v>0</v>
      </c>
      <c r="AD49" s="78">
        <v>1.2480000000000001E-5</v>
      </c>
      <c r="AE49" s="78">
        <v>3.099E-5</v>
      </c>
      <c r="AF49" s="78">
        <v>3.26589E-3</v>
      </c>
      <c r="AG49" s="78">
        <v>0</v>
      </c>
      <c r="AH49" s="78">
        <v>0</v>
      </c>
      <c r="AI49" s="78">
        <v>3.9983E-4</v>
      </c>
      <c r="AJ49" s="78">
        <v>5.9960000000000005E-4</v>
      </c>
      <c r="AK49" s="78">
        <v>4.4912299999999997E-3</v>
      </c>
      <c r="AL49" s="78">
        <v>1.9369599999999999E-3</v>
      </c>
      <c r="AM49" s="78">
        <v>3.2000000000000001E-7</v>
      </c>
      <c r="AN49" s="78">
        <v>9.9999999999999995E-7</v>
      </c>
      <c r="AO49" s="78">
        <v>1.5981000000000001E-3</v>
      </c>
      <c r="AP49" s="78">
        <v>3.9219999999999999E-4</v>
      </c>
      <c r="AQ49" s="78">
        <v>4.8819999999999997E-5</v>
      </c>
      <c r="AR49" s="78">
        <v>1.7916000000000001E-4</v>
      </c>
      <c r="AS49" s="78">
        <v>5.1100000000000002E-5</v>
      </c>
      <c r="AT49" s="78">
        <v>7.3914E-4</v>
      </c>
      <c r="AU49" s="78">
        <v>4.83747E-3</v>
      </c>
      <c r="AV49" s="78">
        <v>0.14649412000000001</v>
      </c>
      <c r="AW49" s="78">
        <v>1.8889499999999999E-3</v>
      </c>
      <c r="AX49" s="78">
        <v>3.6944199999999999E-3</v>
      </c>
      <c r="AY49" s="78">
        <v>2.3323800000000002E-3</v>
      </c>
      <c r="AZ49" s="78">
        <v>3.4186899999999998E-3</v>
      </c>
      <c r="BA49" s="78">
        <v>1.40514E-3</v>
      </c>
      <c r="BB49" s="78">
        <v>2.4368800000000002E-3</v>
      </c>
      <c r="BC49" s="78">
        <v>3.1255999999999998E-4</v>
      </c>
      <c r="BD49" s="78">
        <v>9.0258999999999999E-4</v>
      </c>
      <c r="BE49" s="78">
        <v>9.0888000000000004E-4</v>
      </c>
      <c r="BF49" s="78">
        <v>3.0203000000000001E-4</v>
      </c>
      <c r="BG49" s="78">
        <v>3.9950000000000001E-4</v>
      </c>
      <c r="BH49" s="78">
        <v>9.8232000000000007E-4</v>
      </c>
      <c r="BI49" s="78">
        <v>3.7941199999999998E-3</v>
      </c>
      <c r="BJ49" s="90">
        <v>1.2503499999999999E-3</v>
      </c>
      <c r="BK49" s="90">
        <v>3.3524E-4</v>
      </c>
      <c r="BL49" s="90">
        <v>0</v>
      </c>
      <c r="BM49" s="90">
        <v>2.603E-5</v>
      </c>
      <c r="BN49" s="90">
        <v>1.2008E-4</v>
      </c>
      <c r="BO49" s="90">
        <v>1.6903E-4</v>
      </c>
      <c r="BP49" s="90">
        <v>1.279E-5</v>
      </c>
      <c r="BQ49" s="90">
        <v>0</v>
      </c>
      <c r="BR49" s="90">
        <v>3.099E-5</v>
      </c>
      <c r="BS49" s="90">
        <v>2.4771E-4</v>
      </c>
      <c r="BT49" s="90">
        <v>0</v>
      </c>
      <c r="BU49" s="90">
        <v>3.3299999999999999E-6</v>
      </c>
      <c r="BV49" s="90">
        <v>0</v>
      </c>
      <c r="BW49" s="90">
        <v>0</v>
      </c>
      <c r="BX49" s="90">
        <v>0</v>
      </c>
      <c r="BY49" s="90">
        <v>0</v>
      </c>
      <c r="BZ49" s="90">
        <v>1.8700000000000001E-5</v>
      </c>
      <c r="CA49" s="90">
        <v>1.6269999999999998E-5</v>
      </c>
      <c r="CB49" s="90">
        <v>0</v>
      </c>
      <c r="CC49" s="90">
        <v>9.2139999999999995E-5</v>
      </c>
      <c r="CD49" s="90">
        <v>4.3579999999999999E-5</v>
      </c>
      <c r="CE49" s="90">
        <v>1.2218E-4</v>
      </c>
      <c r="CF49" s="90">
        <v>8.4369999999999994E-5</v>
      </c>
      <c r="CG49" s="90">
        <v>1.2606E-4</v>
      </c>
      <c r="CH49" s="90">
        <v>4.0550000000000003E-5</v>
      </c>
      <c r="CI49" s="90">
        <v>3.7299999999999999E-6</v>
      </c>
      <c r="CJ49" s="90">
        <v>0</v>
      </c>
      <c r="CK49" s="90">
        <v>0</v>
      </c>
      <c r="CL49" s="90">
        <v>2.366E-5</v>
      </c>
      <c r="CM49" s="90">
        <v>0</v>
      </c>
      <c r="CN49" s="90">
        <v>1.6229999999999999E-5</v>
      </c>
      <c r="CO49" s="90">
        <v>0</v>
      </c>
      <c r="CP49" s="90">
        <v>0</v>
      </c>
      <c r="CQ49" s="90">
        <v>0</v>
      </c>
      <c r="CR49" s="90">
        <v>0</v>
      </c>
      <c r="CS49" s="90">
        <v>0</v>
      </c>
      <c r="CT49" s="90">
        <v>0</v>
      </c>
      <c r="CU49" s="90">
        <v>0</v>
      </c>
      <c r="CV49" s="90">
        <v>7.0610000000000003E-5</v>
      </c>
      <c r="CW49" s="90">
        <v>0</v>
      </c>
      <c r="CX49" s="90">
        <v>6.2676410000000002E-2</v>
      </c>
      <c r="CY49" s="90">
        <v>7.9300000000000003E-6</v>
      </c>
      <c r="CZ49" s="90">
        <v>0</v>
      </c>
      <c r="DA49" s="90">
        <v>0</v>
      </c>
      <c r="DB49" s="90">
        <v>0</v>
      </c>
      <c r="DC49" s="90">
        <v>5.3900000000000001E-6</v>
      </c>
      <c r="DD49" s="90">
        <v>5.5970000000000001E-5</v>
      </c>
      <c r="DE49" s="90">
        <v>0</v>
      </c>
      <c r="DF49" s="90">
        <v>0</v>
      </c>
      <c r="DG49" s="90">
        <v>3.3789800000000002E-3</v>
      </c>
    </row>
    <row r="50" spans="1:111" x14ac:dyDescent="0.55000000000000004">
      <c r="A50" s="85">
        <v>46</v>
      </c>
      <c r="B50" s="80" t="s">
        <v>401</v>
      </c>
      <c r="C50" s="76" t="s">
        <v>258</v>
      </c>
      <c r="D50" s="78">
        <v>5.1699999999999996E-6</v>
      </c>
      <c r="E50" s="78">
        <v>0</v>
      </c>
      <c r="F50" s="78">
        <v>4.4050299999999999E-3</v>
      </c>
      <c r="G50" s="78">
        <v>3.9990000000000002E-5</v>
      </c>
      <c r="H50" s="78">
        <v>9.3899999999999999E-6</v>
      </c>
      <c r="I50" s="78">
        <v>0</v>
      </c>
      <c r="J50" s="78">
        <v>0</v>
      </c>
      <c r="K50" s="78">
        <v>0</v>
      </c>
      <c r="L50" s="78">
        <v>0</v>
      </c>
      <c r="M50" s="78">
        <v>0</v>
      </c>
      <c r="N50" s="78">
        <v>4.16E-6</v>
      </c>
      <c r="O50" s="78">
        <v>0</v>
      </c>
      <c r="P50" s="78">
        <v>0</v>
      </c>
      <c r="Q50" s="78">
        <v>0</v>
      </c>
      <c r="R50" s="78">
        <v>0</v>
      </c>
      <c r="S50" s="78">
        <v>0</v>
      </c>
      <c r="T50" s="78">
        <v>0</v>
      </c>
      <c r="U50" s="78">
        <v>0</v>
      </c>
      <c r="V50" s="78">
        <v>0</v>
      </c>
      <c r="W50" s="78">
        <v>1.049E-5</v>
      </c>
      <c r="X50" s="78">
        <v>0</v>
      </c>
      <c r="Y50" s="78">
        <v>0</v>
      </c>
      <c r="Z50" s="78">
        <v>0</v>
      </c>
      <c r="AA50" s="78">
        <v>0</v>
      </c>
      <c r="AB50" s="78">
        <v>0</v>
      </c>
      <c r="AC50" s="78">
        <v>0</v>
      </c>
      <c r="AD50" s="78">
        <v>0</v>
      </c>
      <c r="AE50" s="78">
        <v>0</v>
      </c>
      <c r="AF50" s="78">
        <v>0</v>
      </c>
      <c r="AG50" s="78">
        <v>0</v>
      </c>
      <c r="AH50" s="78">
        <v>0</v>
      </c>
      <c r="AI50" s="78">
        <v>0</v>
      </c>
      <c r="AJ50" s="78">
        <v>0</v>
      </c>
      <c r="AK50" s="78">
        <v>0</v>
      </c>
      <c r="AL50" s="78">
        <v>0</v>
      </c>
      <c r="AM50" s="78">
        <v>0</v>
      </c>
      <c r="AN50" s="78">
        <v>0</v>
      </c>
      <c r="AO50" s="78">
        <v>0</v>
      </c>
      <c r="AP50" s="78">
        <v>0</v>
      </c>
      <c r="AQ50" s="78">
        <v>0</v>
      </c>
      <c r="AR50" s="78">
        <v>0</v>
      </c>
      <c r="AS50" s="78">
        <v>3.6430000000000002E-5</v>
      </c>
      <c r="AT50" s="78">
        <v>8.2600000000000005E-6</v>
      </c>
      <c r="AU50" s="78">
        <v>2.6328699999999998E-3</v>
      </c>
      <c r="AV50" s="78">
        <v>5.5775800000000004E-3</v>
      </c>
      <c r="AW50" s="78">
        <v>8.5184620000000003E-2</v>
      </c>
      <c r="AX50" s="78">
        <v>2.4125000000000001E-4</v>
      </c>
      <c r="AY50" s="78">
        <v>0</v>
      </c>
      <c r="AZ50" s="78">
        <v>1.64258E-3</v>
      </c>
      <c r="BA50" s="78">
        <v>0</v>
      </c>
      <c r="BB50" s="78">
        <v>8.0351999999999995E-4</v>
      </c>
      <c r="BC50" s="78">
        <v>0</v>
      </c>
      <c r="BD50" s="78">
        <v>1.1276000000000001E-3</v>
      </c>
      <c r="BE50" s="78">
        <v>1.49048E-3</v>
      </c>
      <c r="BF50" s="78">
        <v>1.6462000000000001E-4</v>
      </c>
      <c r="BG50" s="78">
        <v>2.1357E-4</v>
      </c>
      <c r="BH50" s="78">
        <v>3.6939999999999998E-4</v>
      </c>
      <c r="BI50" s="78">
        <v>2.10458E-3</v>
      </c>
      <c r="BJ50" s="90">
        <v>3.8849000000000002E-4</v>
      </c>
      <c r="BK50" s="90">
        <v>4.6956E-4</v>
      </c>
      <c r="BL50" s="90">
        <v>2.512E-5</v>
      </c>
      <c r="BM50" s="90">
        <v>3.8776000000000001E-4</v>
      </c>
      <c r="BN50" s="90">
        <v>0</v>
      </c>
      <c r="BO50" s="90">
        <v>4.9320000000000002E-5</v>
      </c>
      <c r="BP50" s="90">
        <v>0</v>
      </c>
      <c r="BQ50" s="90">
        <v>0</v>
      </c>
      <c r="BR50" s="90">
        <v>0</v>
      </c>
      <c r="BS50" s="90">
        <v>9.768E-5</v>
      </c>
      <c r="BT50" s="90">
        <v>2.7739999999999999E-5</v>
      </c>
      <c r="BU50" s="90">
        <v>1.0895600000000001E-3</v>
      </c>
      <c r="BV50" s="90">
        <v>1.165E-5</v>
      </c>
      <c r="BW50" s="90">
        <v>0</v>
      </c>
      <c r="BX50" s="90">
        <v>0</v>
      </c>
      <c r="BY50" s="90">
        <v>0</v>
      </c>
      <c r="BZ50" s="90">
        <v>0</v>
      </c>
      <c r="CA50" s="90">
        <v>1.6199999999999999E-6</v>
      </c>
      <c r="CB50" s="90">
        <v>0</v>
      </c>
      <c r="CC50" s="90">
        <v>1.2439999999999999E-5</v>
      </c>
      <c r="CD50" s="90">
        <v>1.643E-5</v>
      </c>
      <c r="CE50" s="90">
        <v>9.0309999999999994E-5</v>
      </c>
      <c r="CF50" s="90">
        <v>9.802E-5</v>
      </c>
      <c r="CG50" s="90">
        <v>1.208E-4</v>
      </c>
      <c r="CH50" s="90">
        <v>5.732E-5</v>
      </c>
      <c r="CI50" s="90">
        <v>1.5650000000000001E-5</v>
      </c>
      <c r="CJ50" s="90">
        <v>2.349E-5</v>
      </c>
      <c r="CK50" s="90">
        <v>0</v>
      </c>
      <c r="CL50" s="90">
        <v>1.6081E-4</v>
      </c>
      <c r="CM50" s="90">
        <v>1.2975E-3</v>
      </c>
      <c r="CN50" s="90">
        <v>3.20725E-3</v>
      </c>
      <c r="CO50" s="90">
        <v>0</v>
      </c>
      <c r="CP50" s="90">
        <v>0</v>
      </c>
      <c r="CQ50" s="90">
        <v>1.4027680000000001E-2</v>
      </c>
      <c r="CR50" s="90">
        <v>5.6487400000000002E-3</v>
      </c>
      <c r="CS50" s="90">
        <v>2.8596400000000001E-3</v>
      </c>
      <c r="CT50" s="90">
        <v>2.2318099999999999E-3</v>
      </c>
      <c r="CU50" s="90">
        <v>0</v>
      </c>
      <c r="CV50" s="90">
        <v>1.85815E-3</v>
      </c>
      <c r="CW50" s="90">
        <v>0</v>
      </c>
      <c r="CX50" s="90">
        <v>2.0553209999999999E-2</v>
      </c>
      <c r="CY50" s="90">
        <v>2.3186999999999999E-4</v>
      </c>
      <c r="CZ50" s="90">
        <v>3.7230000000000001E-5</v>
      </c>
      <c r="DA50" s="90">
        <v>0</v>
      </c>
      <c r="DB50" s="90">
        <v>9.1200000000000008E-6</v>
      </c>
      <c r="DC50" s="90">
        <v>3.41648E-3</v>
      </c>
      <c r="DD50" s="90">
        <v>5.3299E-4</v>
      </c>
      <c r="DE50" s="90">
        <v>2.4710900000000001E-2</v>
      </c>
      <c r="DF50" s="90">
        <v>0</v>
      </c>
      <c r="DG50" s="90">
        <v>2.0235800000000001E-3</v>
      </c>
    </row>
    <row r="51" spans="1:111" x14ac:dyDescent="0.55000000000000004">
      <c r="A51" s="85">
        <v>47</v>
      </c>
      <c r="B51" s="80" t="s">
        <v>402</v>
      </c>
      <c r="C51" s="76" t="s">
        <v>403</v>
      </c>
      <c r="D51" s="78">
        <v>0</v>
      </c>
      <c r="E51" s="78">
        <v>0</v>
      </c>
      <c r="F51" s="78">
        <v>0</v>
      </c>
      <c r="G51" s="78">
        <v>0</v>
      </c>
      <c r="H51" s="78">
        <v>0</v>
      </c>
      <c r="I51" s="78">
        <v>0</v>
      </c>
      <c r="J51" s="78">
        <v>0</v>
      </c>
      <c r="K51" s="78">
        <v>0</v>
      </c>
      <c r="L51" s="78">
        <v>0</v>
      </c>
      <c r="M51" s="78">
        <v>0</v>
      </c>
      <c r="N51" s="78">
        <v>0</v>
      </c>
      <c r="O51" s="78">
        <v>0</v>
      </c>
      <c r="P51" s="78">
        <v>0</v>
      </c>
      <c r="Q51" s="78">
        <v>0</v>
      </c>
      <c r="R51" s="78">
        <v>0</v>
      </c>
      <c r="S51" s="78">
        <v>0</v>
      </c>
      <c r="T51" s="78">
        <v>0</v>
      </c>
      <c r="U51" s="78">
        <v>0</v>
      </c>
      <c r="V51" s="78">
        <v>0</v>
      </c>
      <c r="W51" s="78">
        <v>0</v>
      </c>
      <c r="X51" s="78">
        <v>0</v>
      </c>
      <c r="Y51" s="78">
        <v>0</v>
      </c>
      <c r="Z51" s="78">
        <v>0</v>
      </c>
      <c r="AA51" s="78">
        <v>0</v>
      </c>
      <c r="AB51" s="78">
        <v>0</v>
      </c>
      <c r="AC51" s="78">
        <v>0</v>
      </c>
      <c r="AD51" s="78">
        <v>0</v>
      </c>
      <c r="AE51" s="78">
        <v>0</v>
      </c>
      <c r="AF51" s="78">
        <v>0</v>
      </c>
      <c r="AG51" s="78">
        <v>0</v>
      </c>
      <c r="AH51" s="78">
        <v>0</v>
      </c>
      <c r="AI51" s="78">
        <v>0</v>
      </c>
      <c r="AJ51" s="78">
        <v>0</v>
      </c>
      <c r="AK51" s="78">
        <v>0</v>
      </c>
      <c r="AL51" s="78">
        <v>0</v>
      </c>
      <c r="AM51" s="78">
        <v>0</v>
      </c>
      <c r="AN51" s="78">
        <v>0</v>
      </c>
      <c r="AO51" s="78">
        <v>0</v>
      </c>
      <c r="AP51" s="78">
        <v>0</v>
      </c>
      <c r="AQ51" s="78">
        <v>0</v>
      </c>
      <c r="AR51" s="78">
        <v>0</v>
      </c>
      <c r="AS51" s="78">
        <v>0</v>
      </c>
      <c r="AT51" s="78">
        <v>4.6524000000000001E-4</v>
      </c>
      <c r="AU51" s="78">
        <v>1.11918E-3</v>
      </c>
      <c r="AV51" s="78">
        <v>4.3621900000000002E-3</v>
      </c>
      <c r="AW51" s="78">
        <v>9.7642580000000007E-2</v>
      </c>
      <c r="AX51" s="78">
        <v>0.17421556999999999</v>
      </c>
      <c r="AY51" s="78">
        <v>4.9137140000000003E-2</v>
      </c>
      <c r="AZ51" s="78">
        <v>5.3594320000000001E-2</v>
      </c>
      <c r="BA51" s="78">
        <v>0.16532673000000001</v>
      </c>
      <c r="BB51" s="78">
        <v>0.23802007999999999</v>
      </c>
      <c r="BC51" s="78">
        <v>9.2215249999999999E-2</v>
      </c>
      <c r="BD51" s="78">
        <v>0.18155094999999999</v>
      </c>
      <c r="BE51" s="78">
        <v>0.27125769</v>
      </c>
      <c r="BF51" s="78">
        <v>0</v>
      </c>
      <c r="BG51" s="78">
        <v>0</v>
      </c>
      <c r="BH51" s="78">
        <v>1.1427929999999999E-2</v>
      </c>
      <c r="BI51" s="78">
        <v>0</v>
      </c>
      <c r="BJ51" s="90">
        <v>2.8203299999999998E-3</v>
      </c>
      <c r="BK51" s="90">
        <v>1.544148E-2</v>
      </c>
      <c r="BL51" s="90">
        <v>0</v>
      </c>
      <c r="BM51" s="90">
        <v>0</v>
      </c>
      <c r="BN51" s="90">
        <v>0</v>
      </c>
      <c r="BO51" s="90">
        <v>0</v>
      </c>
      <c r="BP51" s="90">
        <v>0</v>
      </c>
      <c r="BQ51" s="90">
        <v>0</v>
      </c>
      <c r="BR51" s="90">
        <v>0</v>
      </c>
      <c r="BS51" s="90">
        <v>0</v>
      </c>
      <c r="BT51" s="90">
        <v>0</v>
      </c>
      <c r="BU51" s="90">
        <v>0</v>
      </c>
      <c r="BV51" s="90">
        <v>0</v>
      </c>
      <c r="BW51" s="90">
        <v>0</v>
      </c>
      <c r="BX51" s="90">
        <v>0</v>
      </c>
      <c r="BY51" s="90">
        <v>0</v>
      </c>
      <c r="BZ51" s="90">
        <v>0</v>
      </c>
      <c r="CA51" s="90">
        <v>0</v>
      </c>
      <c r="CB51" s="90">
        <v>0</v>
      </c>
      <c r="CC51" s="90">
        <v>0</v>
      </c>
      <c r="CD51" s="90">
        <v>0</v>
      </c>
      <c r="CE51" s="90">
        <v>0</v>
      </c>
      <c r="CF51" s="90">
        <v>0</v>
      </c>
      <c r="CG51" s="90">
        <v>4.1300000000000003E-6</v>
      </c>
      <c r="CH51" s="90">
        <v>0</v>
      </c>
      <c r="CI51" s="90">
        <v>0</v>
      </c>
      <c r="CJ51" s="90">
        <v>0</v>
      </c>
      <c r="CK51" s="90">
        <v>0</v>
      </c>
      <c r="CL51" s="90">
        <v>0</v>
      </c>
      <c r="CM51" s="90">
        <v>0</v>
      </c>
      <c r="CN51" s="90">
        <v>0</v>
      </c>
      <c r="CO51" s="90">
        <v>0</v>
      </c>
      <c r="CP51" s="90">
        <v>4.2759999999999997E-5</v>
      </c>
      <c r="CQ51" s="90">
        <v>0</v>
      </c>
      <c r="CR51" s="90">
        <v>0</v>
      </c>
      <c r="CS51" s="90">
        <v>0</v>
      </c>
      <c r="CT51" s="90">
        <v>0</v>
      </c>
      <c r="CU51" s="90">
        <v>0</v>
      </c>
      <c r="CV51" s="90">
        <v>0</v>
      </c>
      <c r="CW51" s="90">
        <v>0</v>
      </c>
      <c r="CX51" s="90">
        <v>1.7341059999999998E-2</v>
      </c>
      <c r="CY51" s="90">
        <v>0</v>
      </c>
      <c r="CZ51" s="90">
        <v>0</v>
      </c>
      <c r="DA51" s="90">
        <v>0</v>
      </c>
      <c r="DB51" s="90">
        <v>0</v>
      </c>
      <c r="DC51" s="90">
        <v>0</v>
      </c>
      <c r="DD51" s="90">
        <v>0</v>
      </c>
      <c r="DE51" s="90">
        <v>0</v>
      </c>
      <c r="DF51" s="90">
        <v>0</v>
      </c>
      <c r="DG51" s="90">
        <v>5.6076199999999998E-3</v>
      </c>
    </row>
    <row r="52" spans="1:111" x14ac:dyDescent="0.55000000000000004">
      <c r="A52" s="85">
        <v>48</v>
      </c>
      <c r="B52" s="80" t="s">
        <v>404</v>
      </c>
      <c r="C52" s="76" t="s">
        <v>405</v>
      </c>
      <c r="D52" s="78">
        <v>0</v>
      </c>
      <c r="E52" s="78">
        <v>0</v>
      </c>
      <c r="F52" s="78">
        <v>0</v>
      </c>
      <c r="G52" s="78">
        <v>0</v>
      </c>
      <c r="H52" s="78">
        <v>7.5100000000000001E-6</v>
      </c>
      <c r="I52" s="78">
        <v>0</v>
      </c>
      <c r="J52" s="78">
        <v>3.1869999999999998E-5</v>
      </c>
      <c r="K52" s="78">
        <v>1.3E-6</v>
      </c>
      <c r="L52" s="78">
        <v>4.2799999999999997E-6</v>
      </c>
      <c r="M52" s="78">
        <v>0</v>
      </c>
      <c r="N52" s="78">
        <v>1.39E-6</v>
      </c>
      <c r="O52" s="78">
        <v>0</v>
      </c>
      <c r="P52" s="78">
        <v>1.3799999999999999E-6</v>
      </c>
      <c r="Q52" s="78">
        <v>2.08E-6</v>
      </c>
      <c r="R52" s="78">
        <v>1.465E-5</v>
      </c>
      <c r="S52" s="78">
        <v>9.4E-7</v>
      </c>
      <c r="T52" s="78">
        <v>2.5170000000000001E-5</v>
      </c>
      <c r="U52" s="78">
        <v>8.6516999999999996E-4</v>
      </c>
      <c r="V52" s="78">
        <v>0</v>
      </c>
      <c r="W52" s="78">
        <v>4.9899999999999997E-6</v>
      </c>
      <c r="X52" s="78">
        <v>6.6000000000000003E-7</v>
      </c>
      <c r="Y52" s="78">
        <v>1.42E-6</v>
      </c>
      <c r="Z52" s="78">
        <v>1.19E-6</v>
      </c>
      <c r="AA52" s="78">
        <v>0</v>
      </c>
      <c r="AB52" s="78">
        <v>1.403E-5</v>
      </c>
      <c r="AC52" s="78">
        <v>3.63E-6</v>
      </c>
      <c r="AD52" s="78">
        <v>6.5000000000000002E-7</v>
      </c>
      <c r="AE52" s="78">
        <v>0</v>
      </c>
      <c r="AF52" s="78">
        <v>1.8E-7</v>
      </c>
      <c r="AG52" s="78">
        <v>1.5799999999999999E-6</v>
      </c>
      <c r="AH52" s="78">
        <v>0</v>
      </c>
      <c r="AI52" s="78">
        <v>0</v>
      </c>
      <c r="AJ52" s="78">
        <v>7.5000000000000002E-7</v>
      </c>
      <c r="AK52" s="78">
        <v>0</v>
      </c>
      <c r="AL52" s="78">
        <v>0</v>
      </c>
      <c r="AM52" s="78">
        <v>8.6000000000000002E-7</v>
      </c>
      <c r="AN52" s="78">
        <v>1.0699999999999999E-6</v>
      </c>
      <c r="AO52" s="78">
        <v>5.5000000000000003E-7</v>
      </c>
      <c r="AP52" s="78">
        <v>2.6599999999999999E-6</v>
      </c>
      <c r="AQ52" s="78">
        <v>0</v>
      </c>
      <c r="AR52" s="78">
        <v>2.2479999999999999E-4</v>
      </c>
      <c r="AS52" s="78">
        <v>4.7299999999999996E-6</v>
      </c>
      <c r="AT52" s="78">
        <v>3.67747E-3</v>
      </c>
      <c r="AU52" s="78">
        <v>6.3686599999999999E-3</v>
      </c>
      <c r="AV52" s="78">
        <v>5.1277099999999997E-3</v>
      </c>
      <c r="AW52" s="78">
        <v>3.7516840000000003E-2</v>
      </c>
      <c r="AX52" s="78">
        <v>0.11729481999999999</v>
      </c>
      <c r="AY52" s="78">
        <v>0.21512911000000001</v>
      </c>
      <c r="AZ52" s="78">
        <v>2.8781000000000001E-2</v>
      </c>
      <c r="BA52" s="78">
        <v>2.683967E-2</v>
      </c>
      <c r="BB52" s="78">
        <v>0.12621283999999999</v>
      </c>
      <c r="BC52" s="78">
        <v>1.9290649999999999E-2</v>
      </c>
      <c r="BD52" s="78">
        <v>0.10763161</v>
      </c>
      <c r="BE52" s="78">
        <v>8.4271960000000007E-2</v>
      </c>
      <c r="BF52" s="78">
        <v>5.3169999999999997E-4</v>
      </c>
      <c r="BG52" s="78">
        <v>4.4488999999999998E-4</v>
      </c>
      <c r="BH52" s="78">
        <v>8.8854599999999995E-3</v>
      </c>
      <c r="BI52" s="78">
        <v>1.0138E-3</v>
      </c>
      <c r="BJ52" s="90">
        <v>6.9393000000000005E-4</v>
      </c>
      <c r="BK52" s="90">
        <v>2.7079000000000001E-3</v>
      </c>
      <c r="BL52" s="90">
        <v>0</v>
      </c>
      <c r="BM52" s="90">
        <v>5.5581000000000001E-4</v>
      </c>
      <c r="BN52" s="90">
        <v>1.7525E-4</v>
      </c>
      <c r="BO52" s="90">
        <v>5.1039999999999999E-5</v>
      </c>
      <c r="BP52" s="90">
        <v>9.7200000000000001E-6</v>
      </c>
      <c r="BQ52" s="90">
        <v>5.9000000000000003E-6</v>
      </c>
      <c r="BR52" s="90">
        <v>2.7999999999999999E-6</v>
      </c>
      <c r="BS52" s="90">
        <v>2.09E-5</v>
      </c>
      <c r="BT52" s="90">
        <v>0</v>
      </c>
      <c r="BU52" s="90">
        <v>2.4510000000000001E-5</v>
      </c>
      <c r="BV52" s="90">
        <v>4.4660000000000003E-5</v>
      </c>
      <c r="BW52" s="90">
        <v>0</v>
      </c>
      <c r="BX52" s="90">
        <v>0</v>
      </c>
      <c r="BY52" s="90">
        <v>0</v>
      </c>
      <c r="BZ52" s="90">
        <v>1.165E-5</v>
      </c>
      <c r="CA52" s="90">
        <v>5.9999999999999995E-8</v>
      </c>
      <c r="CB52" s="90">
        <v>0</v>
      </c>
      <c r="CC52" s="90">
        <v>2.6900000000000001E-6</v>
      </c>
      <c r="CD52" s="90">
        <v>1.68E-6</v>
      </c>
      <c r="CE52" s="90">
        <v>0</v>
      </c>
      <c r="CF52" s="90">
        <v>4.8999999999999997E-7</v>
      </c>
      <c r="CG52" s="90">
        <v>1.6010000000000001E-5</v>
      </c>
      <c r="CH52" s="90">
        <v>2.3770000000000001E-5</v>
      </c>
      <c r="CI52" s="90">
        <v>2.3261000000000001E-4</v>
      </c>
      <c r="CJ52" s="90">
        <v>2.7298499999999998E-3</v>
      </c>
      <c r="CK52" s="90">
        <v>1.11052E-3</v>
      </c>
      <c r="CL52" s="90">
        <v>3.5485999999999997E-4</v>
      </c>
      <c r="CM52" s="90">
        <v>4.4949400000000002E-3</v>
      </c>
      <c r="CN52" s="90">
        <v>2.21608E-3</v>
      </c>
      <c r="CO52" s="90">
        <v>3.413E-5</v>
      </c>
      <c r="CP52" s="90">
        <v>3.3904E-3</v>
      </c>
      <c r="CQ52" s="90">
        <v>1.0300000000000001E-6</v>
      </c>
      <c r="CR52" s="90">
        <v>0</v>
      </c>
      <c r="CS52" s="90">
        <v>2.402E-5</v>
      </c>
      <c r="CT52" s="90">
        <v>9.9999999999999995E-8</v>
      </c>
      <c r="CU52" s="90">
        <v>0</v>
      </c>
      <c r="CV52" s="90">
        <v>8.3299999999999999E-6</v>
      </c>
      <c r="CW52" s="90">
        <v>1.4000000000000001E-7</v>
      </c>
      <c r="CX52" s="90">
        <v>4.600659E-2</v>
      </c>
      <c r="CY52" s="90">
        <v>4.0729999999999998E-5</v>
      </c>
      <c r="CZ52" s="90">
        <v>7.8999999999999995E-7</v>
      </c>
      <c r="DA52" s="90">
        <v>0</v>
      </c>
      <c r="DB52" s="90">
        <v>3.4199999999999999E-6</v>
      </c>
      <c r="DC52" s="90">
        <v>2.1E-7</v>
      </c>
      <c r="DD52" s="90">
        <v>8.9660000000000006E-5</v>
      </c>
      <c r="DE52" s="90">
        <v>3.5984620000000002E-2</v>
      </c>
      <c r="DF52" s="90">
        <v>0</v>
      </c>
      <c r="DG52" s="90">
        <v>4.9040799999999999E-3</v>
      </c>
    </row>
    <row r="53" spans="1:111" x14ac:dyDescent="0.55000000000000004">
      <c r="A53" s="85">
        <v>49</v>
      </c>
      <c r="B53" s="77" t="s">
        <v>406</v>
      </c>
      <c r="C53" s="76" t="s">
        <v>407</v>
      </c>
      <c r="D53" s="90">
        <v>0</v>
      </c>
      <c r="E53" s="90">
        <v>3.328E-5</v>
      </c>
      <c r="F53" s="90">
        <v>0</v>
      </c>
      <c r="G53" s="90">
        <v>0</v>
      </c>
      <c r="H53" s="90">
        <v>6.8479000000000001E-4</v>
      </c>
      <c r="I53" s="90">
        <v>0</v>
      </c>
      <c r="J53" s="90">
        <v>1.6692000000000001E-4</v>
      </c>
      <c r="K53" s="90">
        <v>0</v>
      </c>
      <c r="L53" s="90">
        <v>0</v>
      </c>
      <c r="M53" s="90">
        <v>0</v>
      </c>
      <c r="N53" s="90">
        <v>0</v>
      </c>
      <c r="O53" s="90">
        <v>0</v>
      </c>
      <c r="P53" s="90">
        <v>0</v>
      </c>
      <c r="Q53" s="90">
        <v>2.6590000000000001E-5</v>
      </c>
      <c r="R53" s="90">
        <v>1.785E-4</v>
      </c>
      <c r="S53" s="90">
        <v>0</v>
      </c>
      <c r="T53" s="90">
        <v>0</v>
      </c>
      <c r="U53" s="90">
        <v>0</v>
      </c>
      <c r="V53" s="90">
        <v>0</v>
      </c>
      <c r="W53" s="90">
        <v>0</v>
      </c>
      <c r="X53" s="90">
        <v>0</v>
      </c>
      <c r="Y53" s="90">
        <v>0</v>
      </c>
      <c r="Z53" s="90">
        <v>0</v>
      </c>
      <c r="AA53" s="90">
        <v>0</v>
      </c>
      <c r="AB53" s="90">
        <v>0</v>
      </c>
      <c r="AC53" s="90">
        <v>0</v>
      </c>
      <c r="AD53" s="90">
        <v>0</v>
      </c>
      <c r="AE53" s="90">
        <v>0</v>
      </c>
      <c r="AF53" s="90">
        <v>5.3600000000000004E-6</v>
      </c>
      <c r="AG53" s="90">
        <v>0</v>
      </c>
      <c r="AH53" s="90">
        <v>0</v>
      </c>
      <c r="AI53" s="90">
        <v>0</v>
      </c>
      <c r="AJ53" s="90">
        <v>9.7499999999999998E-6</v>
      </c>
      <c r="AK53" s="90">
        <v>0</v>
      </c>
      <c r="AL53" s="90">
        <v>0</v>
      </c>
      <c r="AM53" s="90">
        <v>0</v>
      </c>
      <c r="AN53" s="90">
        <v>0</v>
      </c>
      <c r="AO53" s="90">
        <v>0</v>
      </c>
      <c r="AP53" s="90">
        <v>0</v>
      </c>
      <c r="AQ53" s="90">
        <v>0</v>
      </c>
      <c r="AR53" s="90">
        <v>2.0089999999999999E-5</v>
      </c>
      <c r="AS53" s="90">
        <v>1.4244500000000001E-3</v>
      </c>
      <c r="AT53" s="90">
        <v>1.4048000000000001E-4</v>
      </c>
      <c r="AU53" s="90">
        <v>2.1223769999999999E-2</v>
      </c>
      <c r="AV53" s="90">
        <v>1.711855E-2</v>
      </c>
      <c r="AW53" s="90">
        <v>1.158446E-2</v>
      </c>
      <c r="AX53" s="90">
        <v>0</v>
      </c>
      <c r="AY53" s="90">
        <v>1.1147500000000001E-3</v>
      </c>
      <c r="AZ53" s="90">
        <v>0.13447407</v>
      </c>
      <c r="BA53" s="90">
        <v>2.061953E-2</v>
      </c>
      <c r="BB53" s="90">
        <v>1.038616E-2</v>
      </c>
      <c r="BC53" s="90">
        <v>3.2395599999999998E-3</v>
      </c>
      <c r="BD53" s="90">
        <v>8.5987400000000005E-3</v>
      </c>
      <c r="BE53" s="90">
        <v>8.9017000000000002E-3</v>
      </c>
      <c r="BF53" s="90">
        <v>2.0914180000000001E-2</v>
      </c>
      <c r="BG53" s="90">
        <v>7.3678099999999998E-3</v>
      </c>
      <c r="BH53" s="90">
        <v>3.2248190000000003E-2</v>
      </c>
      <c r="BI53" s="90">
        <v>1.470788E-2</v>
      </c>
      <c r="BJ53" s="90">
        <v>4.7806300000000001E-3</v>
      </c>
      <c r="BK53" s="90">
        <v>3.9797999999999998E-4</v>
      </c>
      <c r="BL53" s="90">
        <v>0</v>
      </c>
      <c r="BM53" s="90">
        <v>2.1931199999999998E-3</v>
      </c>
      <c r="BN53" s="90">
        <v>3.5674299999999999E-3</v>
      </c>
      <c r="BO53" s="90">
        <v>1.52243E-3</v>
      </c>
      <c r="BP53" s="90">
        <v>4.3750899999999999E-3</v>
      </c>
      <c r="BQ53" s="90">
        <v>0</v>
      </c>
      <c r="BR53" s="90">
        <v>0</v>
      </c>
      <c r="BS53" s="90">
        <v>0</v>
      </c>
      <c r="BT53" s="90">
        <v>0</v>
      </c>
      <c r="BU53" s="90">
        <v>1.1999999999999999E-7</v>
      </c>
      <c r="BV53" s="90">
        <v>0</v>
      </c>
      <c r="BW53" s="90">
        <v>0</v>
      </c>
      <c r="BX53" s="90">
        <v>0</v>
      </c>
      <c r="BY53" s="90">
        <v>0</v>
      </c>
      <c r="BZ53" s="90">
        <v>6.2869999999999999E-5</v>
      </c>
      <c r="CA53" s="90">
        <v>0</v>
      </c>
      <c r="CB53" s="90">
        <v>7.7400000000000004E-6</v>
      </c>
      <c r="CC53" s="90">
        <v>0</v>
      </c>
      <c r="CD53" s="90">
        <v>0</v>
      </c>
      <c r="CE53" s="90">
        <v>0</v>
      </c>
      <c r="CF53" s="90">
        <v>1.5610000000000001E-5</v>
      </c>
      <c r="CG53" s="90">
        <v>0</v>
      </c>
      <c r="CH53" s="90">
        <v>6.9999999999999997E-7</v>
      </c>
      <c r="CI53" s="90">
        <v>1.22E-6</v>
      </c>
      <c r="CJ53" s="90">
        <v>0</v>
      </c>
      <c r="CK53" s="90">
        <v>0</v>
      </c>
      <c r="CL53" s="90">
        <v>0</v>
      </c>
      <c r="CM53" s="90">
        <v>0</v>
      </c>
      <c r="CN53" s="90">
        <v>8.2999999999999999E-7</v>
      </c>
      <c r="CO53" s="90">
        <v>0</v>
      </c>
      <c r="CP53" s="90">
        <v>0</v>
      </c>
      <c r="CQ53" s="90">
        <v>0</v>
      </c>
      <c r="CR53" s="90">
        <v>0</v>
      </c>
      <c r="CS53" s="90">
        <v>0</v>
      </c>
      <c r="CT53" s="90">
        <v>0</v>
      </c>
      <c r="CU53" s="90">
        <v>0</v>
      </c>
      <c r="CV53" s="90">
        <v>0</v>
      </c>
      <c r="CW53" s="90">
        <v>0</v>
      </c>
      <c r="CX53" s="90">
        <v>1.9297430000000001E-2</v>
      </c>
      <c r="CY53" s="90">
        <v>7.0000000000000005E-8</v>
      </c>
      <c r="CZ53" s="90">
        <v>0</v>
      </c>
      <c r="DA53" s="90">
        <v>0</v>
      </c>
      <c r="DB53" s="90">
        <v>0</v>
      </c>
      <c r="DC53" s="90">
        <v>0</v>
      </c>
      <c r="DD53" s="90">
        <v>1.416E-5</v>
      </c>
      <c r="DE53" s="90">
        <v>0</v>
      </c>
      <c r="DF53" s="90">
        <v>7.2869999999999999E-5</v>
      </c>
      <c r="DG53" s="90">
        <v>3.4681E-3</v>
      </c>
    </row>
    <row r="54" spans="1:111" x14ac:dyDescent="0.55000000000000004">
      <c r="A54" s="85">
        <v>50</v>
      </c>
      <c r="B54" s="77" t="s">
        <v>408</v>
      </c>
      <c r="C54" s="76" t="s">
        <v>409</v>
      </c>
      <c r="D54" s="78">
        <v>0</v>
      </c>
      <c r="E54" s="78">
        <v>0</v>
      </c>
      <c r="F54" s="78">
        <v>0</v>
      </c>
      <c r="G54" s="78">
        <v>0</v>
      </c>
      <c r="H54" s="78">
        <v>0</v>
      </c>
      <c r="I54" s="78">
        <v>0</v>
      </c>
      <c r="J54" s="78">
        <v>0</v>
      </c>
      <c r="K54" s="78">
        <v>0</v>
      </c>
      <c r="L54" s="78">
        <v>0</v>
      </c>
      <c r="M54" s="78">
        <v>0</v>
      </c>
      <c r="N54" s="78">
        <v>0</v>
      </c>
      <c r="O54" s="78">
        <v>0</v>
      </c>
      <c r="P54" s="78">
        <v>0</v>
      </c>
      <c r="Q54" s="78">
        <v>0</v>
      </c>
      <c r="R54" s="78">
        <v>0</v>
      </c>
      <c r="S54" s="78">
        <v>0</v>
      </c>
      <c r="T54" s="78">
        <v>0</v>
      </c>
      <c r="U54" s="78">
        <v>0</v>
      </c>
      <c r="V54" s="78">
        <v>0</v>
      </c>
      <c r="W54" s="78">
        <v>0</v>
      </c>
      <c r="X54" s="78">
        <v>0</v>
      </c>
      <c r="Y54" s="78">
        <v>0</v>
      </c>
      <c r="Z54" s="78">
        <v>0</v>
      </c>
      <c r="AA54" s="78">
        <v>0</v>
      </c>
      <c r="AB54" s="78">
        <v>0</v>
      </c>
      <c r="AC54" s="78">
        <v>0</v>
      </c>
      <c r="AD54" s="78">
        <v>0</v>
      </c>
      <c r="AE54" s="78">
        <v>0</v>
      </c>
      <c r="AF54" s="78">
        <v>1.39E-6</v>
      </c>
      <c r="AG54" s="78">
        <v>0</v>
      </c>
      <c r="AH54" s="78">
        <v>0</v>
      </c>
      <c r="AI54" s="78">
        <v>0</v>
      </c>
      <c r="AJ54" s="78">
        <v>0</v>
      </c>
      <c r="AK54" s="78">
        <v>0</v>
      </c>
      <c r="AL54" s="78">
        <v>0</v>
      </c>
      <c r="AM54" s="78">
        <v>0</v>
      </c>
      <c r="AN54" s="78">
        <v>0</v>
      </c>
      <c r="AO54" s="78">
        <v>0</v>
      </c>
      <c r="AP54" s="78">
        <v>0</v>
      </c>
      <c r="AQ54" s="78">
        <v>0</v>
      </c>
      <c r="AR54" s="78">
        <v>0</v>
      </c>
      <c r="AS54" s="78">
        <v>0</v>
      </c>
      <c r="AT54" s="78">
        <v>0</v>
      </c>
      <c r="AU54" s="78">
        <v>0</v>
      </c>
      <c r="AV54" s="78">
        <v>0</v>
      </c>
      <c r="AW54" s="78">
        <v>0</v>
      </c>
      <c r="AX54" s="78">
        <v>0</v>
      </c>
      <c r="AY54" s="78">
        <v>0</v>
      </c>
      <c r="AZ54" s="78">
        <v>0</v>
      </c>
      <c r="BA54" s="78">
        <v>7.2242909999999994E-2</v>
      </c>
      <c r="BB54" s="78">
        <v>0</v>
      </c>
      <c r="BC54" s="78">
        <v>1.9800000000000001E-6</v>
      </c>
      <c r="BD54" s="78">
        <v>0</v>
      </c>
      <c r="BE54" s="78">
        <v>0</v>
      </c>
      <c r="BF54" s="78">
        <v>0</v>
      </c>
      <c r="BG54" s="78">
        <v>0</v>
      </c>
      <c r="BH54" s="78">
        <v>0</v>
      </c>
      <c r="BI54" s="78">
        <v>2.8004000000000001E-4</v>
      </c>
      <c r="BJ54" s="90">
        <v>8.0581000000000001E-4</v>
      </c>
      <c r="BK54" s="90">
        <v>5.5300000000000004E-6</v>
      </c>
      <c r="BL54" s="90">
        <v>0</v>
      </c>
      <c r="BM54" s="90">
        <v>3.6185599999999998E-3</v>
      </c>
      <c r="BN54" s="90">
        <v>0</v>
      </c>
      <c r="BO54" s="90">
        <v>0</v>
      </c>
      <c r="BP54" s="90">
        <v>0</v>
      </c>
      <c r="BQ54" s="90">
        <v>0</v>
      </c>
      <c r="BR54" s="90">
        <v>0</v>
      </c>
      <c r="BS54" s="90">
        <v>0</v>
      </c>
      <c r="BT54" s="90">
        <v>0</v>
      </c>
      <c r="BU54" s="90">
        <v>0</v>
      </c>
      <c r="BV54" s="90">
        <v>0</v>
      </c>
      <c r="BW54" s="90">
        <v>0</v>
      </c>
      <c r="BX54" s="90">
        <v>0</v>
      </c>
      <c r="BY54" s="90">
        <v>0</v>
      </c>
      <c r="BZ54" s="90">
        <v>0</v>
      </c>
      <c r="CA54" s="90">
        <v>6.5920000000000006E-5</v>
      </c>
      <c r="CB54" s="90">
        <v>0</v>
      </c>
      <c r="CC54" s="90">
        <v>0</v>
      </c>
      <c r="CD54" s="90">
        <v>0</v>
      </c>
      <c r="CE54" s="90">
        <v>0</v>
      </c>
      <c r="CF54" s="90">
        <v>0</v>
      </c>
      <c r="CG54" s="90">
        <v>3.9020000000000002E-5</v>
      </c>
      <c r="CH54" s="90">
        <v>0</v>
      </c>
      <c r="CI54" s="90">
        <v>0</v>
      </c>
      <c r="CJ54" s="90">
        <v>0</v>
      </c>
      <c r="CK54" s="90">
        <v>0</v>
      </c>
      <c r="CL54" s="90">
        <v>0</v>
      </c>
      <c r="CM54" s="90">
        <v>6.0243999999999999E-4</v>
      </c>
      <c r="CN54" s="90">
        <v>5.2932999999999995E-4</v>
      </c>
      <c r="CO54" s="90">
        <v>0</v>
      </c>
      <c r="CP54" s="90">
        <v>0</v>
      </c>
      <c r="CQ54" s="90">
        <v>0</v>
      </c>
      <c r="CR54" s="90">
        <v>0</v>
      </c>
      <c r="CS54" s="90">
        <v>0</v>
      </c>
      <c r="CT54" s="90">
        <v>0</v>
      </c>
      <c r="CU54" s="90">
        <v>0</v>
      </c>
      <c r="CV54" s="90">
        <v>9.7979999999999994E-5</v>
      </c>
      <c r="CW54" s="90">
        <v>0</v>
      </c>
      <c r="CX54" s="90">
        <v>7.3263299999999998E-3</v>
      </c>
      <c r="CY54" s="90">
        <v>1.9599999999999999E-5</v>
      </c>
      <c r="CZ54" s="90">
        <v>0</v>
      </c>
      <c r="DA54" s="90">
        <v>0</v>
      </c>
      <c r="DB54" s="90">
        <v>0</v>
      </c>
      <c r="DC54" s="90">
        <v>1.8071999999999999E-4</v>
      </c>
      <c r="DD54" s="90">
        <v>1.485E-5</v>
      </c>
      <c r="DE54" s="90">
        <v>0</v>
      </c>
      <c r="DF54" s="90">
        <v>0</v>
      </c>
      <c r="DG54" s="90">
        <v>4.2378000000000001E-4</v>
      </c>
    </row>
    <row r="55" spans="1:111" x14ac:dyDescent="0.55000000000000004">
      <c r="A55" s="85">
        <v>51</v>
      </c>
      <c r="B55" s="77" t="s">
        <v>410</v>
      </c>
      <c r="C55" s="76" t="s">
        <v>411</v>
      </c>
      <c r="D55" s="90">
        <v>0</v>
      </c>
      <c r="E55" s="90">
        <v>0</v>
      </c>
      <c r="F55" s="90">
        <v>0</v>
      </c>
      <c r="G55" s="90">
        <v>0</v>
      </c>
      <c r="H55" s="90">
        <v>0</v>
      </c>
      <c r="I55" s="90">
        <v>0</v>
      </c>
      <c r="J55" s="90">
        <v>0</v>
      </c>
      <c r="K55" s="90">
        <v>0</v>
      </c>
      <c r="L55" s="90">
        <v>0</v>
      </c>
      <c r="M55" s="90">
        <v>0</v>
      </c>
      <c r="N55" s="90">
        <v>0</v>
      </c>
      <c r="O55" s="90">
        <v>0</v>
      </c>
      <c r="P55" s="90">
        <v>0</v>
      </c>
      <c r="Q55" s="90">
        <v>0</v>
      </c>
      <c r="R55" s="90">
        <v>0</v>
      </c>
      <c r="S55" s="90">
        <v>0</v>
      </c>
      <c r="T55" s="90">
        <v>0</v>
      </c>
      <c r="U55" s="90">
        <v>0</v>
      </c>
      <c r="V55" s="90">
        <v>0</v>
      </c>
      <c r="W55" s="90">
        <v>0</v>
      </c>
      <c r="X55" s="90">
        <v>0</v>
      </c>
      <c r="Y55" s="90">
        <v>0</v>
      </c>
      <c r="Z55" s="90">
        <v>0</v>
      </c>
      <c r="AA55" s="90">
        <v>0</v>
      </c>
      <c r="AB55" s="90">
        <v>0</v>
      </c>
      <c r="AC55" s="90">
        <v>0</v>
      </c>
      <c r="AD55" s="90">
        <v>0</v>
      </c>
      <c r="AE55" s="90">
        <v>0</v>
      </c>
      <c r="AF55" s="90">
        <v>0</v>
      </c>
      <c r="AG55" s="90">
        <v>0</v>
      </c>
      <c r="AH55" s="90">
        <v>0</v>
      </c>
      <c r="AI55" s="90">
        <v>0</v>
      </c>
      <c r="AJ55" s="90">
        <v>0</v>
      </c>
      <c r="AK55" s="90">
        <v>0</v>
      </c>
      <c r="AL55" s="90">
        <v>0</v>
      </c>
      <c r="AM55" s="90">
        <v>0</v>
      </c>
      <c r="AN55" s="90">
        <v>0</v>
      </c>
      <c r="AO55" s="90">
        <v>0</v>
      </c>
      <c r="AP55" s="90">
        <v>0</v>
      </c>
      <c r="AQ55" s="90">
        <v>0</v>
      </c>
      <c r="AR55" s="90">
        <v>0</v>
      </c>
      <c r="AS55" s="90">
        <v>0</v>
      </c>
      <c r="AT55" s="90">
        <v>0</v>
      </c>
      <c r="AU55" s="90">
        <v>9.9726999999999997E-4</v>
      </c>
      <c r="AV55" s="90">
        <v>4.3779300000000004E-3</v>
      </c>
      <c r="AW55" s="90">
        <v>3.2335300000000001E-3</v>
      </c>
      <c r="AX55" s="90">
        <v>2.9758999999999997E-4</v>
      </c>
      <c r="AY55" s="90">
        <v>0</v>
      </c>
      <c r="AZ55" s="90">
        <v>4.1323799999999997E-3</v>
      </c>
      <c r="BA55" s="90">
        <v>0</v>
      </c>
      <c r="BB55" s="90">
        <v>3.5242580000000003E-2</v>
      </c>
      <c r="BC55" s="90">
        <v>0</v>
      </c>
      <c r="BD55" s="90">
        <v>7.2732999999999999E-4</v>
      </c>
      <c r="BE55" s="90">
        <v>2.1939999999999999E-4</v>
      </c>
      <c r="BF55" s="90">
        <v>1.8450000000000001E-5</v>
      </c>
      <c r="BG55" s="90">
        <v>0</v>
      </c>
      <c r="BH55" s="90">
        <v>2.12E-6</v>
      </c>
      <c r="BI55" s="90">
        <v>4.1106099999999998E-3</v>
      </c>
      <c r="BJ55" s="90">
        <v>1.2904E-4</v>
      </c>
      <c r="BK55" s="90">
        <v>0</v>
      </c>
      <c r="BL55" s="90">
        <v>0</v>
      </c>
      <c r="BM55" s="90">
        <v>1.4032000000000001E-4</v>
      </c>
      <c r="BN55" s="90">
        <v>4.1940000000000002E-5</v>
      </c>
      <c r="BO55" s="90">
        <v>3.7971000000000001E-4</v>
      </c>
      <c r="BP55" s="90">
        <v>6.5114000000000003E-4</v>
      </c>
      <c r="BQ55" s="90">
        <v>0</v>
      </c>
      <c r="BR55" s="90">
        <v>0</v>
      </c>
      <c r="BS55" s="90">
        <v>0</v>
      </c>
      <c r="BT55" s="90">
        <v>0</v>
      </c>
      <c r="BU55" s="90">
        <v>0</v>
      </c>
      <c r="BV55" s="90">
        <v>0</v>
      </c>
      <c r="BW55" s="90">
        <v>0</v>
      </c>
      <c r="BX55" s="90">
        <v>0</v>
      </c>
      <c r="BY55" s="90">
        <v>0</v>
      </c>
      <c r="BZ55" s="90">
        <v>1.789E-5</v>
      </c>
      <c r="CA55" s="90">
        <v>0</v>
      </c>
      <c r="CB55" s="90">
        <v>0</v>
      </c>
      <c r="CC55" s="90">
        <v>0</v>
      </c>
      <c r="CD55" s="90">
        <v>0</v>
      </c>
      <c r="CE55" s="90">
        <v>0</v>
      </c>
      <c r="CF55" s="90">
        <v>0</v>
      </c>
      <c r="CG55" s="90">
        <v>0</v>
      </c>
      <c r="CH55" s="90">
        <v>0</v>
      </c>
      <c r="CI55" s="90">
        <v>0</v>
      </c>
      <c r="CJ55" s="90">
        <v>0</v>
      </c>
      <c r="CK55" s="90">
        <v>8.1100000000000003E-6</v>
      </c>
      <c r="CL55" s="90">
        <v>0</v>
      </c>
      <c r="CM55" s="90">
        <v>0</v>
      </c>
      <c r="CN55" s="90">
        <v>9.1828999999999999E-4</v>
      </c>
      <c r="CO55" s="90">
        <v>0</v>
      </c>
      <c r="CP55" s="90">
        <v>0</v>
      </c>
      <c r="CQ55" s="90">
        <v>6.2910000000000006E-5</v>
      </c>
      <c r="CR55" s="90">
        <v>0</v>
      </c>
      <c r="CS55" s="90">
        <v>0</v>
      </c>
      <c r="CT55" s="90">
        <v>0</v>
      </c>
      <c r="CU55" s="90">
        <v>0</v>
      </c>
      <c r="CV55" s="90">
        <v>0</v>
      </c>
      <c r="CW55" s="90">
        <v>0</v>
      </c>
      <c r="CX55" s="90">
        <v>2.78846E-3</v>
      </c>
      <c r="CY55" s="90">
        <v>6.1929999999999998E-5</v>
      </c>
      <c r="CZ55" s="90">
        <v>0</v>
      </c>
      <c r="DA55" s="90">
        <v>0</v>
      </c>
      <c r="DB55" s="90">
        <v>0</v>
      </c>
      <c r="DC55" s="90">
        <v>0</v>
      </c>
      <c r="DD55" s="90">
        <v>0</v>
      </c>
      <c r="DE55" s="90">
        <v>0</v>
      </c>
      <c r="DF55" s="90">
        <v>0</v>
      </c>
      <c r="DG55" s="90">
        <v>3.1597999999999999E-4</v>
      </c>
    </row>
    <row r="56" spans="1:111" x14ac:dyDescent="0.55000000000000004">
      <c r="A56" s="85">
        <v>52</v>
      </c>
      <c r="B56" s="77" t="s">
        <v>412</v>
      </c>
      <c r="C56" s="76" t="s">
        <v>413</v>
      </c>
      <c r="D56" s="90">
        <v>1.201E-5</v>
      </c>
      <c r="E56" s="90">
        <v>6.8239999999999997E-5</v>
      </c>
      <c r="F56" s="90">
        <v>3.27E-6</v>
      </c>
      <c r="G56" s="90">
        <v>0</v>
      </c>
      <c r="H56" s="90">
        <v>8.3688999999999996E-4</v>
      </c>
      <c r="I56" s="90">
        <v>1.059E-5</v>
      </c>
      <c r="J56" s="90">
        <v>2.7315E-4</v>
      </c>
      <c r="K56" s="90">
        <v>0</v>
      </c>
      <c r="L56" s="90">
        <v>0</v>
      </c>
      <c r="M56" s="90">
        <v>0</v>
      </c>
      <c r="N56" s="90">
        <v>6.9399999999999996E-6</v>
      </c>
      <c r="O56" s="90">
        <v>0</v>
      </c>
      <c r="P56" s="90">
        <v>0</v>
      </c>
      <c r="Q56" s="90">
        <v>4.2E-7</v>
      </c>
      <c r="R56" s="90">
        <v>7.1725000000000001E-4</v>
      </c>
      <c r="S56" s="90">
        <v>0</v>
      </c>
      <c r="T56" s="90">
        <v>0</v>
      </c>
      <c r="U56" s="90">
        <v>1.9110000000000002E-5</v>
      </c>
      <c r="V56" s="90">
        <v>0</v>
      </c>
      <c r="W56" s="90">
        <v>1.099E-5</v>
      </c>
      <c r="X56" s="90">
        <v>0</v>
      </c>
      <c r="Y56" s="90">
        <v>0</v>
      </c>
      <c r="Z56" s="90">
        <v>0</v>
      </c>
      <c r="AA56" s="90">
        <v>0</v>
      </c>
      <c r="AB56" s="90">
        <v>5.1000000000000003E-6</v>
      </c>
      <c r="AC56" s="90">
        <v>3.3400000000000002E-6</v>
      </c>
      <c r="AD56" s="90">
        <v>0</v>
      </c>
      <c r="AE56" s="90">
        <v>0</v>
      </c>
      <c r="AF56" s="90">
        <v>2.124E-5</v>
      </c>
      <c r="AG56" s="90">
        <v>0</v>
      </c>
      <c r="AH56" s="90">
        <v>0</v>
      </c>
      <c r="AI56" s="90">
        <v>0</v>
      </c>
      <c r="AJ56" s="90">
        <v>0</v>
      </c>
      <c r="AK56" s="90">
        <v>0</v>
      </c>
      <c r="AL56" s="90">
        <v>1.3761000000000001E-4</v>
      </c>
      <c r="AM56" s="90">
        <v>0</v>
      </c>
      <c r="AN56" s="90">
        <v>0</v>
      </c>
      <c r="AO56" s="90">
        <v>0</v>
      </c>
      <c r="AP56" s="90">
        <v>0</v>
      </c>
      <c r="AQ56" s="90">
        <v>0</v>
      </c>
      <c r="AR56" s="90">
        <v>1.615E-5</v>
      </c>
      <c r="AS56" s="90">
        <v>2.6000000000000001E-6</v>
      </c>
      <c r="AT56" s="90">
        <v>3.2183E-4</v>
      </c>
      <c r="AU56" s="90">
        <v>1.10771E-3</v>
      </c>
      <c r="AV56" s="90">
        <v>1.2627999999999999E-3</v>
      </c>
      <c r="AW56" s="90">
        <v>4.4010799999999999E-3</v>
      </c>
      <c r="AX56" s="90">
        <v>2.770688E-2</v>
      </c>
      <c r="AY56" s="90">
        <v>1.1720349999999999E-2</v>
      </c>
      <c r="AZ56" s="90">
        <v>1.0059810000000001E-2</v>
      </c>
      <c r="BA56" s="90">
        <v>8.5206299999999995E-3</v>
      </c>
      <c r="BB56" s="90">
        <v>3.4763699999999999E-3</v>
      </c>
      <c r="BC56" s="90">
        <v>8.3302080000000001E-2</v>
      </c>
      <c r="BD56" s="90">
        <v>1.3453990000000001E-2</v>
      </c>
      <c r="BE56" s="90">
        <v>2.21748E-3</v>
      </c>
      <c r="BF56" s="90">
        <v>1.6388260000000002E-2</v>
      </c>
      <c r="BG56" s="90">
        <v>8.0462199999999998E-3</v>
      </c>
      <c r="BH56" s="90">
        <v>2.9867800000000001E-3</v>
      </c>
      <c r="BI56" s="90">
        <v>1.6107000000000001E-3</v>
      </c>
      <c r="BJ56" s="90">
        <v>5.4228499999999999E-3</v>
      </c>
      <c r="BK56" s="90">
        <v>3.1420799999999998E-3</v>
      </c>
      <c r="BL56" s="90">
        <v>0</v>
      </c>
      <c r="BM56" s="90">
        <v>4.6327599999999997E-3</v>
      </c>
      <c r="BN56" s="90">
        <v>3.71076E-3</v>
      </c>
      <c r="BO56" s="90">
        <v>1.2012699999999999E-3</v>
      </c>
      <c r="BP56" s="90">
        <v>1.8097600000000001E-3</v>
      </c>
      <c r="BQ56" s="90">
        <v>3.7900000000000001E-6</v>
      </c>
      <c r="BR56" s="90">
        <v>0</v>
      </c>
      <c r="BS56" s="90">
        <v>1.8390999999999999E-4</v>
      </c>
      <c r="BT56" s="90">
        <v>0</v>
      </c>
      <c r="BU56" s="90">
        <v>2.1718E-4</v>
      </c>
      <c r="BV56" s="90">
        <v>2.5100000000000001E-6</v>
      </c>
      <c r="BW56" s="90">
        <v>4.9020000000000002E-5</v>
      </c>
      <c r="BX56" s="90">
        <v>1.7039999999999999E-5</v>
      </c>
      <c r="BY56" s="90">
        <v>0</v>
      </c>
      <c r="BZ56" s="90">
        <v>3.3781000000000002E-4</v>
      </c>
      <c r="CA56" s="90">
        <v>3.3739999999999999E-5</v>
      </c>
      <c r="CB56" s="90">
        <v>1.4096000000000001E-4</v>
      </c>
      <c r="CC56" s="90">
        <v>1.1333E-4</v>
      </c>
      <c r="CD56" s="90">
        <v>3.6879999999999999E-5</v>
      </c>
      <c r="CE56" s="90">
        <v>9.4560000000000003E-5</v>
      </c>
      <c r="CF56" s="90">
        <v>2.438E-5</v>
      </c>
      <c r="CG56" s="90">
        <v>4.6707999999999998E-4</v>
      </c>
      <c r="CH56" s="90">
        <v>0</v>
      </c>
      <c r="CI56" s="90">
        <v>0</v>
      </c>
      <c r="CJ56" s="90">
        <v>5.9732000000000003E-4</v>
      </c>
      <c r="CK56" s="90">
        <v>2.8379999999999999E-5</v>
      </c>
      <c r="CL56" s="90">
        <v>0</v>
      </c>
      <c r="CM56" s="90">
        <v>6.3077999999999995E-4</v>
      </c>
      <c r="CN56" s="90">
        <v>3.9339000000000003E-4</v>
      </c>
      <c r="CO56" s="90">
        <v>5.6127E-4</v>
      </c>
      <c r="CP56" s="90">
        <v>3.3316999999999998E-4</v>
      </c>
      <c r="CQ56" s="90">
        <v>3.4119999999999999E-5</v>
      </c>
      <c r="CR56" s="90">
        <v>1.7742999999999999E-4</v>
      </c>
      <c r="CS56" s="90">
        <v>3.23E-6</v>
      </c>
      <c r="CT56" s="90">
        <v>6.8499999999999996E-6</v>
      </c>
      <c r="CU56" s="90">
        <v>0</v>
      </c>
      <c r="CV56" s="90">
        <v>2.2019999999999999E-5</v>
      </c>
      <c r="CW56" s="90">
        <v>0</v>
      </c>
      <c r="CX56" s="90">
        <v>6.38778E-3</v>
      </c>
      <c r="CY56" s="90">
        <v>9.1829999999999993E-5</v>
      </c>
      <c r="CZ56" s="90">
        <v>9.6929999999999995E-5</v>
      </c>
      <c r="DA56" s="90">
        <v>4.2500000000000003E-5</v>
      </c>
      <c r="DB56" s="90">
        <v>2.4879999999999999E-5</v>
      </c>
      <c r="DC56" s="90">
        <v>5.4756E-4</v>
      </c>
      <c r="DD56" s="90">
        <v>8.3059999999999994E-5</v>
      </c>
      <c r="DE56" s="90">
        <v>0</v>
      </c>
      <c r="DF56" s="90">
        <v>1.0852399999999999E-3</v>
      </c>
      <c r="DG56" s="90">
        <v>1.5202799999999999E-3</v>
      </c>
    </row>
    <row r="57" spans="1:111" x14ac:dyDescent="0.55000000000000004">
      <c r="A57" s="85">
        <v>53</v>
      </c>
      <c r="B57" s="77" t="s">
        <v>414</v>
      </c>
      <c r="C57" s="76" t="s">
        <v>415</v>
      </c>
      <c r="D57" s="90">
        <v>1.17E-6</v>
      </c>
      <c r="E57" s="90">
        <v>0</v>
      </c>
      <c r="F57" s="90">
        <v>4.4690000000000001E-5</v>
      </c>
      <c r="G57" s="90">
        <v>8.7479999999999996E-5</v>
      </c>
      <c r="H57" s="90">
        <v>4.757E-5</v>
      </c>
      <c r="I57" s="90">
        <v>0</v>
      </c>
      <c r="J57" s="90">
        <v>1.6690000000000001E-5</v>
      </c>
      <c r="K57" s="90">
        <v>1.6160000000000001E-5</v>
      </c>
      <c r="L57" s="90">
        <v>3.8699999999999999E-5</v>
      </c>
      <c r="M57" s="90">
        <v>0</v>
      </c>
      <c r="N57" s="90">
        <v>0</v>
      </c>
      <c r="O57" s="90">
        <v>1.347E-5</v>
      </c>
      <c r="P57" s="90">
        <v>3.6799999999999999E-6</v>
      </c>
      <c r="Q57" s="90">
        <v>1.4960000000000001E-5</v>
      </c>
      <c r="R57" s="90">
        <v>1.1389999999999999E-5</v>
      </c>
      <c r="S57" s="90">
        <v>1.88E-6</v>
      </c>
      <c r="T57" s="90">
        <v>3.76E-6</v>
      </c>
      <c r="U57" s="90">
        <v>1.9999999999999999E-7</v>
      </c>
      <c r="V57" s="90">
        <v>2.57E-6</v>
      </c>
      <c r="W57" s="90">
        <v>4.9899999999999997E-6</v>
      </c>
      <c r="X57" s="90">
        <v>6.6000000000000003E-7</v>
      </c>
      <c r="Y57" s="90">
        <v>3.1999999999999999E-6</v>
      </c>
      <c r="Z57" s="90">
        <v>2.39E-6</v>
      </c>
      <c r="AA57" s="90">
        <v>2.03E-6</v>
      </c>
      <c r="AB57" s="90">
        <v>1.1721E-4</v>
      </c>
      <c r="AC57" s="90">
        <v>7.8399999999999995E-6</v>
      </c>
      <c r="AD57" s="90">
        <v>2.6000000000000001E-6</v>
      </c>
      <c r="AE57" s="90">
        <v>6.8900000000000001E-6</v>
      </c>
      <c r="AF57" s="90">
        <v>1.48E-6</v>
      </c>
      <c r="AG57" s="90">
        <v>3.4999999999999997E-5</v>
      </c>
      <c r="AH57" s="90">
        <v>4.6600000000000001E-5</v>
      </c>
      <c r="AI57" s="90">
        <v>8.8899999999999996E-6</v>
      </c>
      <c r="AJ57" s="90">
        <v>8.6200000000000005E-6</v>
      </c>
      <c r="AK57" s="90">
        <v>4.4800000000000003E-6</v>
      </c>
      <c r="AL57" s="90">
        <v>2.5910000000000001E-5</v>
      </c>
      <c r="AM57" s="90">
        <v>6.4000000000000001E-7</v>
      </c>
      <c r="AN57" s="90">
        <v>7.1999999999999999E-7</v>
      </c>
      <c r="AO57" s="90">
        <v>1.6500000000000001E-6</v>
      </c>
      <c r="AP57" s="90">
        <v>1.77E-6</v>
      </c>
      <c r="AQ57" s="90">
        <v>1.15E-6</v>
      </c>
      <c r="AR57" s="90">
        <v>4.3200000000000001E-6</v>
      </c>
      <c r="AS57" s="90">
        <v>1.164E-4</v>
      </c>
      <c r="AT57" s="90">
        <v>1.7180000000000002E-5</v>
      </c>
      <c r="AU57" s="90">
        <v>7.5460000000000002E-4</v>
      </c>
      <c r="AV57" s="90">
        <v>1.3667E-4</v>
      </c>
      <c r="AW57" s="90">
        <v>3.3319999999999999E-5</v>
      </c>
      <c r="AX57" s="90">
        <v>7.9270000000000005E-5</v>
      </c>
      <c r="AY57" s="90">
        <v>4.0219999999999998E-5</v>
      </c>
      <c r="AZ57" s="90">
        <v>5.075E-5</v>
      </c>
      <c r="BA57" s="90">
        <v>1.3329999999999999E-5</v>
      </c>
      <c r="BB57" s="90">
        <v>6.7420000000000002E-5</v>
      </c>
      <c r="BC57" s="90">
        <v>4.9230000000000001E-5</v>
      </c>
      <c r="BD57" s="90">
        <v>1.26085E-2</v>
      </c>
      <c r="BE57" s="90">
        <v>1.6312E-4</v>
      </c>
      <c r="BF57" s="90">
        <v>1.7828989999999999E-2</v>
      </c>
      <c r="BG57" s="90">
        <v>8.5582100000000001E-3</v>
      </c>
      <c r="BH57" s="90">
        <v>1.6350000000000001E-5</v>
      </c>
      <c r="BI57" s="90">
        <v>6.6934500000000001E-3</v>
      </c>
      <c r="BJ57" s="90">
        <v>8.0283000000000004E-4</v>
      </c>
      <c r="BK57" s="90">
        <v>8.0699999999999996E-5</v>
      </c>
      <c r="BL57" s="90">
        <v>8.1390000000000005E-5</v>
      </c>
      <c r="BM57" s="90">
        <v>1.4192499999999999E-3</v>
      </c>
      <c r="BN57" s="90">
        <v>5.1073000000000004E-4</v>
      </c>
      <c r="BO57" s="90">
        <v>2.6184400000000001E-3</v>
      </c>
      <c r="BP57" s="90">
        <v>2.8828999999999999E-3</v>
      </c>
      <c r="BQ57" s="90">
        <v>1.5829999999999999E-5</v>
      </c>
      <c r="BR57" s="90">
        <v>1.025E-5</v>
      </c>
      <c r="BS57" s="90">
        <v>1.1440000000000001E-5</v>
      </c>
      <c r="BT57" s="90">
        <v>2.0809999999999999E-5</v>
      </c>
      <c r="BU57" s="90">
        <v>3.1075999999999999E-4</v>
      </c>
      <c r="BV57" s="90">
        <v>1.4751E-4</v>
      </c>
      <c r="BW57" s="90">
        <v>2.5811999999999997E-4</v>
      </c>
      <c r="BX57" s="90">
        <v>1.0257E-4</v>
      </c>
      <c r="BY57" s="90">
        <v>0</v>
      </c>
      <c r="BZ57" s="90">
        <v>1.0258E-4</v>
      </c>
      <c r="CA57" s="90">
        <v>2.2761E-4</v>
      </c>
      <c r="CB57" s="90">
        <v>0</v>
      </c>
      <c r="CC57" s="90">
        <v>6.3730000000000001E-5</v>
      </c>
      <c r="CD57" s="90">
        <v>3.9889999999999999E-5</v>
      </c>
      <c r="CE57" s="90">
        <v>2.1248999999999999E-4</v>
      </c>
      <c r="CF57" s="90">
        <v>2.8770000000000001E-5</v>
      </c>
      <c r="CG57" s="90">
        <v>6.2780000000000005E-5</v>
      </c>
      <c r="CH57" s="90">
        <v>0</v>
      </c>
      <c r="CI57" s="90">
        <v>5.6899999999999997E-6</v>
      </c>
      <c r="CJ57" s="90">
        <v>1.4457000000000001E-4</v>
      </c>
      <c r="CK57" s="90">
        <v>3.9620999999999998E-4</v>
      </c>
      <c r="CL57" s="90">
        <v>1.9709999999999999E-5</v>
      </c>
      <c r="CM57" s="90">
        <v>3.4548000000000001E-4</v>
      </c>
      <c r="CN57" s="90">
        <v>1.6835299999999999E-3</v>
      </c>
      <c r="CO57" s="90">
        <v>3.074E-5</v>
      </c>
      <c r="CP57" s="90">
        <v>2.4287000000000001E-4</v>
      </c>
      <c r="CQ57" s="90">
        <v>2.6630000000000001E-5</v>
      </c>
      <c r="CR57" s="90">
        <v>4.07E-6</v>
      </c>
      <c r="CS57" s="90">
        <v>5.359E-5</v>
      </c>
      <c r="CT57" s="90">
        <v>3.1200000000000002E-6</v>
      </c>
      <c r="CU57" s="90">
        <v>7.5820000000000003E-5</v>
      </c>
      <c r="CV57" s="90">
        <v>1.1286E-4</v>
      </c>
      <c r="CW57" s="90">
        <v>3.1705999999999998E-4</v>
      </c>
      <c r="CX57" s="90">
        <v>1.3399600000000001E-3</v>
      </c>
      <c r="CY57" s="90">
        <v>5.9217999999999999E-4</v>
      </c>
      <c r="CZ57" s="90">
        <v>1.261E-5</v>
      </c>
      <c r="DA57" s="90">
        <v>1.7024999999999999E-4</v>
      </c>
      <c r="DB57" s="90">
        <v>1.558E-5</v>
      </c>
      <c r="DC57" s="90">
        <v>2.9837E-4</v>
      </c>
      <c r="DD57" s="90">
        <v>3.4650000000000002E-5</v>
      </c>
      <c r="DE57" s="90">
        <v>0</v>
      </c>
      <c r="DF57" s="90">
        <v>0</v>
      </c>
      <c r="DG57" s="90">
        <v>6.8238999999999995E-4</v>
      </c>
    </row>
    <row r="58" spans="1:111" x14ac:dyDescent="0.55000000000000004">
      <c r="A58" s="85">
        <v>54</v>
      </c>
      <c r="B58" s="77" t="s">
        <v>416</v>
      </c>
      <c r="C58" s="76" t="s">
        <v>417</v>
      </c>
      <c r="D58" s="90">
        <v>0</v>
      </c>
      <c r="E58" s="90">
        <v>0</v>
      </c>
      <c r="F58" s="90">
        <v>0</v>
      </c>
      <c r="G58" s="90">
        <v>0</v>
      </c>
      <c r="H58" s="90">
        <v>0</v>
      </c>
      <c r="I58" s="90">
        <v>0</v>
      </c>
      <c r="J58" s="90">
        <v>0</v>
      </c>
      <c r="K58" s="90">
        <v>0</v>
      </c>
      <c r="L58" s="90">
        <v>0</v>
      </c>
      <c r="M58" s="90">
        <v>0</v>
      </c>
      <c r="N58" s="90">
        <v>0</v>
      </c>
      <c r="O58" s="90">
        <v>0</v>
      </c>
      <c r="P58" s="90">
        <v>0</v>
      </c>
      <c r="Q58" s="90">
        <v>0</v>
      </c>
      <c r="R58" s="90">
        <v>0</v>
      </c>
      <c r="S58" s="90">
        <v>0</v>
      </c>
      <c r="T58" s="90">
        <v>0</v>
      </c>
      <c r="U58" s="90">
        <v>0</v>
      </c>
      <c r="V58" s="90">
        <v>0</v>
      </c>
      <c r="W58" s="90">
        <v>0</v>
      </c>
      <c r="X58" s="90">
        <v>0</v>
      </c>
      <c r="Y58" s="90">
        <v>0</v>
      </c>
      <c r="Z58" s="90">
        <v>0</v>
      </c>
      <c r="AA58" s="90">
        <v>0</v>
      </c>
      <c r="AB58" s="90">
        <v>0</v>
      </c>
      <c r="AC58" s="90">
        <v>0</v>
      </c>
      <c r="AD58" s="90">
        <v>0</v>
      </c>
      <c r="AE58" s="90">
        <v>0</v>
      </c>
      <c r="AF58" s="90">
        <v>0</v>
      </c>
      <c r="AG58" s="90">
        <v>0</v>
      </c>
      <c r="AH58" s="90">
        <v>0</v>
      </c>
      <c r="AI58" s="90">
        <v>0</v>
      </c>
      <c r="AJ58" s="90">
        <v>0</v>
      </c>
      <c r="AK58" s="90">
        <v>0</v>
      </c>
      <c r="AL58" s="90">
        <v>0</v>
      </c>
      <c r="AM58" s="90">
        <v>0</v>
      </c>
      <c r="AN58" s="90">
        <v>0</v>
      </c>
      <c r="AO58" s="90">
        <v>0</v>
      </c>
      <c r="AP58" s="90">
        <v>0</v>
      </c>
      <c r="AQ58" s="90">
        <v>0</v>
      </c>
      <c r="AR58" s="90">
        <v>0</v>
      </c>
      <c r="AS58" s="90">
        <v>0</v>
      </c>
      <c r="AT58" s="90">
        <v>0</v>
      </c>
      <c r="AU58" s="90">
        <v>0</v>
      </c>
      <c r="AV58" s="90">
        <v>1.044E-4</v>
      </c>
      <c r="AW58" s="90">
        <v>0</v>
      </c>
      <c r="AX58" s="90">
        <v>0</v>
      </c>
      <c r="AY58" s="90">
        <v>0</v>
      </c>
      <c r="AZ58" s="90">
        <v>0</v>
      </c>
      <c r="BA58" s="90">
        <v>0</v>
      </c>
      <c r="BB58" s="90">
        <v>0</v>
      </c>
      <c r="BC58" s="90">
        <v>0</v>
      </c>
      <c r="BD58" s="90">
        <v>8.085E-5</v>
      </c>
      <c r="BE58" s="90">
        <v>5.0327620000000003E-2</v>
      </c>
      <c r="BF58" s="90">
        <v>0</v>
      </c>
      <c r="BG58" s="90">
        <v>0</v>
      </c>
      <c r="BH58" s="90">
        <v>0</v>
      </c>
      <c r="BI58" s="90">
        <v>0</v>
      </c>
      <c r="BJ58" s="90">
        <v>0</v>
      </c>
      <c r="BK58" s="90">
        <v>0</v>
      </c>
      <c r="BL58" s="90">
        <v>0</v>
      </c>
      <c r="BM58" s="90">
        <v>0</v>
      </c>
      <c r="BN58" s="90">
        <v>0</v>
      </c>
      <c r="BO58" s="90">
        <v>0</v>
      </c>
      <c r="BP58" s="90">
        <v>0</v>
      </c>
      <c r="BQ58" s="90">
        <v>0</v>
      </c>
      <c r="BR58" s="90">
        <v>0</v>
      </c>
      <c r="BS58" s="90">
        <v>0</v>
      </c>
      <c r="BT58" s="90">
        <v>0</v>
      </c>
      <c r="BU58" s="90">
        <v>0</v>
      </c>
      <c r="BV58" s="90">
        <v>0</v>
      </c>
      <c r="BW58" s="90">
        <v>0</v>
      </c>
      <c r="BX58" s="90">
        <v>0</v>
      </c>
      <c r="BY58" s="90">
        <v>0</v>
      </c>
      <c r="BZ58" s="90">
        <v>0</v>
      </c>
      <c r="CA58" s="90">
        <v>0</v>
      </c>
      <c r="CB58" s="90">
        <v>0</v>
      </c>
      <c r="CC58" s="90">
        <v>0</v>
      </c>
      <c r="CD58" s="90">
        <v>0</v>
      </c>
      <c r="CE58" s="90">
        <v>0</v>
      </c>
      <c r="CF58" s="90">
        <v>0</v>
      </c>
      <c r="CG58" s="90">
        <v>0</v>
      </c>
      <c r="CH58" s="90">
        <v>6.2899999999999999E-6</v>
      </c>
      <c r="CI58" s="90">
        <v>6.0420000000000001E-5</v>
      </c>
      <c r="CJ58" s="90">
        <v>1.1747E-4</v>
      </c>
      <c r="CK58" s="90">
        <v>0</v>
      </c>
      <c r="CL58" s="90">
        <v>3.3799999999999998E-6</v>
      </c>
      <c r="CM58" s="90">
        <v>0</v>
      </c>
      <c r="CN58" s="90">
        <v>0</v>
      </c>
      <c r="CO58" s="90">
        <v>0</v>
      </c>
      <c r="CP58" s="90">
        <v>0</v>
      </c>
      <c r="CQ58" s="90">
        <v>0</v>
      </c>
      <c r="CR58" s="90">
        <v>0</v>
      </c>
      <c r="CS58" s="90">
        <v>0</v>
      </c>
      <c r="CT58" s="90">
        <v>0</v>
      </c>
      <c r="CU58" s="90">
        <v>0</v>
      </c>
      <c r="CV58" s="90">
        <v>3.5006999999999998E-3</v>
      </c>
      <c r="CW58" s="90">
        <v>0</v>
      </c>
      <c r="CX58" s="90">
        <v>1.8319499999999999E-3</v>
      </c>
      <c r="CY58" s="90">
        <v>0</v>
      </c>
      <c r="CZ58" s="90">
        <v>0</v>
      </c>
      <c r="DA58" s="90">
        <v>0</v>
      </c>
      <c r="DB58" s="90">
        <v>0</v>
      </c>
      <c r="DC58" s="90">
        <v>0</v>
      </c>
      <c r="DD58" s="90">
        <v>0</v>
      </c>
      <c r="DE58" s="90">
        <v>0</v>
      </c>
      <c r="DF58" s="90">
        <v>0</v>
      </c>
      <c r="DG58" s="90">
        <v>1.5394000000000001E-4</v>
      </c>
    </row>
    <row r="59" spans="1:111" x14ac:dyDescent="0.55000000000000004">
      <c r="A59" s="85">
        <v>55</v>
      </c>
      <c r="B59" s="77" t="s">
        <v>418</v>
      </c>
      <c r="C59" s="76" t="s">
        <v>419</v>
      </c>
      <c r="D59" s="90">
        <v>0</v>
      </c>
      <c r="E59" s="90">
        <v>0</v>
      </c>
      <c r="F59" s="90">
        <v>0</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c r="AT59" s="90">
        <v>0</v>
      </c>
      <c r="AU59" s="90">
        <v>0</v>
      </c>
      <c r="AV59" s="90">
        <v>0</v>
      </c>
      <c r="AW59" s="90">
        <v>0</v>
      </c>
      <c r="AX59" s="90">
        <v>0</v>
      </c>
      <c r="AY59" s="90">
        <v>0</v>
      </c>
      <c r="AZ59" s="90">
        <v>0</v>
      </c>
      <c r="BA59" s="90">
        <v>0</v>
      </c>
      <c r="BB59" s="90">
        <v>0</v>
      </c>
      <c r="BC59" s="90">
        <v>0</v>
      </c>
      <c r="BD59" s="90">
        <v>0</v>
      </c>
      <c r="BE59" s="90">
        <v>0</v>
      </c>
      <c r="BF59" s="90">
        <v>0</v>
      </c>
      <c r="BG59" s="90">
        <v>0</v>
      </c>
      <c r="BH59" s="90">
        <v>0</v>
      </c>
      <c r="BI59" s="90">
        <v>0</v>
      </c>
      <c r="BJ59" s="90">
        <v>0</v>
      </c>
      <c r="BK59" s="90">
        <v>0</v>
      </c>
      <c r="BL59" s="90">
        <v>0</v>
      </c>
      <c r="BM59" s="90">
        <v>0</v>
      </c>
      <c r="BN59" s="90">
        <v>0</v>
      </c>
      <c r="BO59" s="90">
        <v>0</v>
      </c>
      <c r="BP59" s="90">
        <v>0</v>
      </c>
      <c r="BQ59" s="90">
        <v>0</v>
      </c>
      <c r="BR59" s="90">
        <v>0</v>
      </c>
      <c r="BS59" s="90">
        <v>0</v>
      </c>
      <c r="BT59" s="90">
        <v>0</v>
      </c>
      <c r="BU59" s="90">
        <v>0</v>
      </c>
      <c r="BV59" s="90">
        <v>0</v>
      </c>
      <c r="BW59" s="90">
        <v>0</v>
      </c>
      <c r="BX59" s="90">
        <v>0</v>
      </c>
      <c r="BY59" s="90">
        <v>0</v>
      </c>
      <c r="BZ59" s="90">
        <v>0</v>
      </c>
      <c r="CA59" s="90">
        <v>0</v>
      </c>
      <c r="CB59" s="90">
        <v>0</v>
      </c>
      <c r="CC59" s="90">
        <v>0</v>
      </c>
      <c r="CD59" s="90">
        <v>0</v>
      </c>
      <c r="CE59" s="90">
        <v>0</v>
      </c>
      <c r="CF59" s="90">
        <v>0</v>
      </c>
      <c r="CG59" s="90">
        <v>0</v>
      </c>
      <c r="CH59" s="90">
        <v>0</v>
      </c>
      <c r="CI59" s="90">
        <v>0</v>
      </c>
      <c r="CJ59" s="90">
        <v>0</v>
      </c>
      <c r="CK59" s="90">
        <v>0</v>
      </c>
      <c r="CL59" s="90">
        <v>0</v>
      </c>
      <c r="CM59" s="90">
        <v>0</v>
      </c>
      <c r="CN59" s="90">
        <v>0</v>
      </c>
      <c r="CO59" s="90">
        <v>0</v>
      </c>
      <c r="CP59" s="90">
        <v>0</v>
      </c>
      <c r="CQ59" s="90">
        <v>0</v>
      </c>
      <c r="CR59" s="90">
        <v>0</v>
      </c>
      <c r="CS59" s="90">
        <v>0</v>
      </c>
      <c r="CT59" s="90">
        <v>0</v>
      </c>
      <c r="CU59" s="90">
        <v>0</v>
      </c>
      <c r="CV59" s="90">
        <v>0</v>
      </c>
      <c r="CW59" s="90">
        <v>0</v>
      </c>
      <c r="CX59" s="90">
        <v>0</v>
      </c>
      <c r="CY59" s="90">
        <v>0</v>
      </c>
      <c r="CZ59" s="90">
        <v>0</v>
      </c>
      <c r="DA59" s="90">
        <v>0</v>
      </c>
      <c r="DB59" s="90">
        <v>0</v>
      </c>
      <c r="DC59" s="90">
        <v>0</v>
      </c>
      <c r="DD59" s="90">
        <v>0</v>
      </c>
      <c r="DE59" s="90">
        <v>0</v>
      </c>
      <c r="DF59" s="90">
        <v>0</v>
      </c>
      <c r="DG59" s="90">
        <v>0</v>
      </c>
    </row>
    <row r="60" spans="1:111" x14ac:dyDescent="0.55000000000000004">
      <c r="A60" s="85">
        <v>56</v>
      </c>
      <c r="B60" s="77" t="s">
        <v>420</v>
      </c>
      <c r="C60" s="76" t="s">
        <v>421</v>
      </c>
      <c r="D60" s="90">
        <v>0</v>
      </c>
      <c r="E60" s="90">
        <v>0</v>
      </c>
      <c r="F60" s="90">
        <v>0</v>
      </c>
      <c r="G60" s="90">
        <v>0</v>
      </c>
      <c r="H60" s="90">
        <v>0</v>
      </c>
      <c r="I60" s="90">
        <v>0</v>
      </c>
      <c r="J60" s="90">
        <v>0</v>
      </c>
      <c r="K60" s="90">
        <v>0</v>
      </c>
      <c r="L60" s="90">
        <v>0</v>
      </c>
      <c r="M60" s="90">
        <v>0</v>
      </c>
      <c r="N60" s="90">
        <v>0</v>
      </c>
      <c r="O60" s="90">
        <v>0</v>
      </c>
      <c r="P60" s="90">
        <v>0</v>
      </c>
      <c r="Q60" s="90">
        <v>0</v>
      </c>
      <c r="R60" s="90">
        <v>0</v>
      </c>
      <c r="S60" s="90">
        <v>0</v>
      </c>
      <c r="T60" s="90">
        <v>0</v>
      </c>
      <c r="U60" s="90">
        <v>0</v>
      </c>
      <c r="V60" s="90">
        <v>0</v>
      </c>
      <c r="W60" s="90">
        <v>0</v>
      </c>
      <c r="X60" s="90">
        <v>0</v>
      </c>
      <c r="Y60" s="90">
        <v>0</v>
      </c>
      <c r="Z60" s="90">
        <v>0</v>
      </c>
      <c r="AA60" s="90">
        <v>0</v>
      </c>
      <c r="AB60" s="90">
        <v>0</v>
      </c>
      <c r="AC60" s="90">
        <v>0</v>
      </c>
      <c r="AD60" s="90">
        <v>0</v>
      </c>
      <c r="AE60" s="90">
        <v>0</v>
      </c>
      <c r="AF60" s="90">
        <v>0</v>
      </c>
      <c r="AG60" s="90">
        <v>0</v>
      </c>
      <c r="AH60" s="90">
        <v>0</v>
      </c>
      <c r="AI60" s="90">
        <v>0</v>
      </c>
      <c r="AJ60" s="90">
        <v>0</v>
      </c>
      <c r="AK60" s="90">
        <v>0</v>
      </c>
      <c r="AL60" s="90">
        <v>0</v>
      </c>
      <c r="AM60" s="90">
        <v>0</v>
      </c>
      <c r="AN60" s="90">
        <v>0</v>
      </c>
      <c r="AO60" s="90">
        <v>0</v>
      </c>
      <c r="AP60" s="90">
        <v>0</v>
      </c>
      <c r="AQ60" s="90">
        <v>0</v>
      </c>
      <c r="AR60" s="90">
        <v>0</v>
      </c>
      <c r="AS60" s="90">
        <v>0</v>
      </c>
      <c r="AT60" s="90">
        <v>0</v>
      </c>
      <c r="AU60" s="90">
        <v>0</v>
      </c>
      <c r="AV60" s="90">
        <v>0</v>
      </c>
      <c r="AW60" s="90">
        <v>0</v>
      </c>
      <c r="AX60" s="90">
        <v>0</v>
      </c>
      <c r="AY60" s="90">
        <v>0</v>
      </c>
      <c r="AZ60" s="90">
        <v>0</v>
      </c>
      <c r="BA60" s="90">
        <v>0</v>
      </c>
      <c r="BB60" s="90">
        <v>0</v>
      </c>
      <c r="BC60" s="90">
        <v>0</v>
      </c>
      <c r="BD60" s="90">
        <v>0</v>
      </c>
      <c r="BE60" s="90">
        <v>0</v>
      </c>
      <c r="BF60" s="90">
        <v>0</v>
      </c>
      <c r="BG60" s="90">
        <v>4.2201889999999999E-2</v>
      </c>
      <c r="BH60" s="90">
        <v>0</v>
      </c>
      <c r="BI60" s="90">
        <v>0</v>
      </c>
      <c r="BJ60" s="90">
        <v>0</v>
      </c>
      <c r="BK60" s="90">
        <v>0</v>
      </c>
      <c r="BL60" s="90">
        <v>0</v>
      </c>
      <c r="BM60" s="90">
        <v>0</v>
      </c>
      <c r="BN60" s="90">
        <v>0</v>
      </c>
      <c r="BO60" s="90">
        <v>0</v>
      </c>
      <c r="BP60" s="90">
        <v>0</v>
      </c>
      <c r="BQ60" s="90">
        <v>0</v>
      </c>
      <c r="BR60" s="90">
        <v>0</v>
      </c>
      <c r="BS60" s="90">
        <v>0</v>
      </c>
      <c r="BT60" s="90">
        <v>0</v>
      </c>
      <c r="BU60" s="90">
        <v>0</v>
      </c>
      <c r="BV60" s="90">
        <v>0</v>
      </c>
      <c r="BW60" s="90">
        <v>0</v>
      </c>
      <c r="BX60" s="90">
        <v>0</v>
      </c>
      <c r="BY60" s="90">
        <v>0</v>
      </c>
      <c r="BZ60" s="90">
        <v>0</v>
      </c>
      <c r="CA60" s="90">
        <v>0</v>
      </c>
      <c r="CB60" s="90">
        <v>0</v>
      </c>
      <c r="CC60" s="90">
        <v>0</v>
      </c>
      <c r="CD60" s="90">
        <v>0</v>
      </c>
      <c r="CE60" s="90">
        <v>0</v>
      </c>
      <c r="CF60" s="90">
        <v>0</v>
      </c>
      <c r="CG60" s="90">
        <v>0</v>
      </c>
      <c r="CH60" s="90">
        <v>0</v>
      </c>
      <c r="CI60" s="90">
        <v>0</v>
      </c>
      <c r="CJ60" s="90">
        <v>0</v>
      </c>
      <c r="CK60" s="90">
        <v>0</v>
      </c>
      <c r="CL60" s="90">
        <v>0</v>
      </c>
      <c r="CM60" s="90">
        <v>0</v>
      </c>
      <c r="CN60" s="90">
        <v>3.5012999999999998E-4</v>
      </c>
      <c r="CO60" s="90">
        <v>0</v>
      </c>
      <c r="CP60" s="90">
        <v>0</v>
      </c>
      <c r="CQ60" s="90">
        <v>0</v>
      </c>
      <c r="CR60" s="90">
        <v>0</v>
      </c>
      <c r="CS60" s="90">
        <v>0</v>
      </c>
      <c r="CT60" s="90">
        <v>0</v>
      </c>
      <c r="CU60" s="90">
        <v>0</v>
      </c>
      <c r="CV60" s="90">
        <v>0</v>
      </c>
      <c r="CW60" s="90">
        <v>0</v>
      </c>
      <c r="CX60" s="90">
        <v>3.5528600000000001E-3</v>
      </c>
      <c r="CY60" s="90">
        <v>0</v>
      </c>
      <c r="CZ60" s="90">
        <v>0</v>
      </c>
      <c r="DA60" s="90">
        <v>0</v>
      </c>
      <c r="DB60" s="90">
        <v>0</v>
      </c>
      <c r="DC60" s="90">
        <v>0</v>
      </c>
      <c r="DD60" s="90">
        <v>0</v>
      </c>
      <c r="DE60" s="90">
        <v>0</v>
      </c>
      <c r="DF60" s="90">
        <v>0</v>
      </c>
      <c r="DG60" s="90">
        <v>2.432E-4</v>
      </c>
    </row>
    <row r="61" spans="1:111" x14ac:dyDescent="0.55000000000000004">
      <c r="A61" s="85">
        <v>57</v>
      </c>
      <c r="B61" s="77" t="s">
        <v>422</v>
      </c>
      <c r="C61" s="76" t="s">
        <v>292</v>
      </c>
      <c r="D61" s="90">
        <v>0</v>
      </c>
      <c r="E61" s="90">
        <v>0</v>
      </c>
      <c r="F61" s="90">
        <v>0</v>
      </c>
      <c r="G61" s="90">
        <v>0</v>
      </c>
      <c r="H61" s="90">
        <v>0</v>
      </c>
      <c r="I61" s="90">
        <v>0</v>
      </c>
      <c r="J61" s="90">
        <v>0</v>
      </c>
      <c r="K61" s="90">
        <v>0</v>
      </c>
      <c r="L61" s="90">
        <v>0</v>
      </c>
      <c r="M61" s="90">
        <v>0</v>
      </c>
      <c r="N61" s="90">
        <v>0</v>
      </c>
      <c r="O61" s="90">
        <v>0</v>
      </c>
      <c r="P61" s="90">
        <v>0</v>
      </c>
      <c r="Q61" s="90">
        <v>0</v>
      </c>
      <c r="R61" s="90">
        <v>0</v>
      </c>
      <c r="S61" s="90">
        <v>0</v>
      </c>
      <c r="T61" s="90">
        <v>0</v>
      </c>
      <c r="U61" s="90">
        <v>0</v>
      </c>
      <c r="V61" s="90">
        <v>0</v>
      </c>
      <c r="W61" s="90">
        <v>0</v>
      </c>
      <c r="X61" s="90">
        <v>0</v>
      </c>
      <c r="Y61" s="90">
        <v>0</v>
      </c>
      <c r="Z61" s="90">
        <v>0</v>
      </c>
      <c r="AA61" s="90">
        <v>0</v>
      </c>
      <c r="AB61" s="90">
        <v>0</v>
      </c>
      <c r="AC61" s="90">
        <v>0</v>
      </c>
      <c r="AD61" s="90">
        <v>0</v>
      </c>
      <c r="AE61" s="90">
        <v>0</v>
      </c>
      <c r="AF61" s="90">
        <v>0</v>
      </c>
      <c r="AG61" s="90">
        <v>0</v>
      </c>
      <c r="AH61" s="90">
        <v>0</v>
      </c>
      <c r="AI61" s="90">
        <v>0</v>
      </c>
      <c r="AJ61" s="90">
        <v>0</v>
      </c>
      <c r="AK61" s="90">
        <v>0</v>
      </c>
      <c r="AL61" s="90">
        <v>0</v>
      </c>
      <c r="AM61" s="90">
        <v>0</v>
      </c>
      <c r="AN61" s="90">
        <v>0</v>
      </c>
      <c r="AO61" s="90">
        <v>0</v>
      </c>
      <c r="AP61" s="90">
        <v>0</v>
      </c>
      <c r="AQ61" s="90">
        <v>0</v>
      </c>
      <c r="AR61" s="90">
        <v>0</v>
      </c>
      <c r="AS61" s="90">
        <v>0</v>
      </c>
      <c r="AT61" s="90">
        <v>0</v>
      </c>
      <c r="AU61" s="90">
        <v>0</v>
      </c>
      <c r="AV61" s="90">
        <v>5.0865000000000003E-4</v>
      </c>
      <c r="AW61" s="90">
        <v>0</v>
      </c>
      <c r="AX61" s="90">
        <v>0</v>
      </c>
      <c r="AY61" s="90">
        <v>0</v>
      </c>
      <c r="AZ61" s="90">
        <v>0</v>
      </c>
      <c r="BA61" s="90">
        <v>0</v>
      </c>
      <c r="BB61" s="90">
        <v>0</v>
      </c>
      <c r="BC61" s="90">
        <v>0</v>
      </c>
      <c r="BD61" s="90">
        <v>0</v>
      </c>
      <c r="BE61" s="90">
        <v>0</v>
      </c>
      <c r="BF61" s="90">
        <v>0.58718948000000004</v>
      </c>
      <c r="BG61" s="90">
        <v>0.52858771000000004</v>
      </c>
      <c r="BH61" s="90">
        <v>0.39595414000000001</v>
      </c>
      <c r="BI61" s="90">
        <v>0</v>
      </c>
      <c r="BJ61" s="90">
        <v>3.7135590000000003E-2</v>
      </c>
      <c r="BK61" s="90">
        <v>0</v>
      </c>
      <c r="BL61" s="90">
        <v>0</v>
      </c>
      <c r="BM61" s="90">
        <v>0</v>
      </c>
      <c r="BN61" s="90">
        <v>0</v>
      </c>
      <c r="BO61" s="90">
        <v>0</v>
      </c>
      <c r="BP61" s="90">
        <v>0</v>
      </c>
      <c r="BQ61" s="90">
        <v>0</v>
      </c>
      <c r="BR61" s="90">
        <v>0</v>
      </c>
      <c r="BS61" s="90">
        <v>0</v>
      </c>
      <c r="BT61" s="90">
        <v>0</v>
      </c>
      <c r="BU61" s="90">
        <v>0</v>
      </c>
      <c r="BV61" s="90">
        <v>0</v>
      </c>
      <c r="BW61" s="90">
        <v>0</v>
      </c>
      <c r="BX61" s="90">
        <v>0</v>
      </c>
      <c r="BY61" s="90">
        <v>0</v>
      </c>
      <c r="BZ61" s="90">
        <v>0</v>
      </c>
      <c r="CA61" s="90">
        <v>0</v>
      </c>
      <c r="CB61" s="90">
        <v>1.2966E-4</v>
      </c>
      <c r="CC61" s="90">
        <v>0</v>
      </c>
      <c r="CD61" s="90">
        <v>0</v>
      </c>
      <c r="CE61" s="90">
        <v>0</v>
      </c>
      <c r="CF61" s="90">
        <v>0</v>
      </c>
      <c r="CG61" s="90">
        <v>0</v>
      </c>
      <c r="CH61" s="90">
        <v>0</v>
      </c>
      <c r="CI61" s="90">
        <v>0</v>
      </c>
      <c r="CJ61" s="90">
        <v>0</v>
      </c>
      <c r="CK61" s="90">
        <v>0</v>
      </c>
      <c r="CL61" s="90">
        <v>0</v>
      </c>
      <c r="CM61" s="90">
        <v>0</v>
      </c>
      <c r="CN61" s="90">
        <v>0</v>
      </c>
      <c r="CO61" s="90">
        <v>0</v>
      </c>
      <c r="CP61" s="90">
        <v>0</v>
      </c>
      <c r="CQ61" s="90">
        <v>0</v>
      </c>
      <c r="CR61" s="90">
        <v>0</v>
      </c>
      <c r="CS61" s="90">
        <v>0</v>
      </c>
      <c r="CT61" s="90">
        <v>0</v>
      </c>
      <c r="CU61" s="90">
        <v>0</v>
      </c>
      <c r="CV61" s="90">
        <v>0</v>
      </c>
      <c r="CW61" s="90">
        <v>0</v>
      </c>
      <c r="CX61" s="90">
        <v>0.14218126</v>
      </c>
      <c r="CY61" s="90">
        <v>0</v>
      </c>
      <c r="CZ61" s="90">
        <v>0</v>
      </c>
      <c r="DA61" s="90">
        <v>0</v>
      </c>
      <c r="DB61" s="90">
        <v>0</v>
      </c>
      <c r="DC61" s="90">
        <v>0</v>
      </c>
      <c r="DD61" s="90">
        <v>0</v>
      </c>
      <c r="DE61" s="90">
        <v>0</v>
      </c>
      <c r="DF61" s="90">
        <v>0</v>
      </c>
      <c r="DG61" s="90">
        <v>2.4182019999999999E-2</v>
      </c>
    </row>
    <row r="62" spans="1:111" x14ac:dyDescent="0.55000000000000004">
      <c r="A62" s="85">
        <v>58</v>
      </c>
      <c r="B62" s="77" t="s">
        <v>423</v>
      </c>
      <c r="C62" s="76" t="s">
        <v>293</v>
      </c>
      <c r="D62" s="90">
        <v>0</v>
      </c>
      <c r="E62" s="90">
        <v>0</v>
      </c>
      <c r="F62" s="90">
        <v>0</v>
      </c>
      <c r="G62" s="90">
        <v>0</v>
      </c>
      <c r="H62" s="90">
        <v>4.5165240000000002E-2</v>
      </c>
      <c r="I62" s="90">
        <v>0</v>
      </c>
      <c r="J62" s="90">
        <v>4.7039999999999997E-5</v>
      </c>
      <c r="K62" s="90">
        <v>0</v>
      </c>
      <c r="L62" s="90">
        <v>0</v>
      </c>
      <c r="M62" s="90">
        <v>0</v>
      </c>
      <c r="N62" s="90">
        <v>0</v>
      </c>
      <c r="O62" s="90">
        <v>0</v>
      </c>
      <c r="P62" s="90">
        <v>0</v>
      </c>
      <c r="Q62" s="90">
        <v>0</v>
      </c>
      <c r="R62" s="90">
        <v>0</v>
      </c>
      <c r="S62" s="90">
        <v>0</v>
      </c>
      <c r="T62" s="90">
        <v>0</v>
      </c>
      <c r="U62" s="90">
        <v>0</v>
      </c>
      <c r="V62" s="90">
        <v>0</v>
      </c>
      <c r="W62" s="90">
        <v>0</v>
      </c>
      <c r="X62" s="90">
        <v>0</v>
      </c>
      <c r="Y62" s="90">
        <v>0</v>
      </c>
      <c r="Z62" s="90">
        <v>0</v>
      </c>
      <c r="AA62" s="90">
        <v>0</v>
      </c>
      <c r="AB62" s="90">
        <v>0</v>
      </c>
      <c r="AC62" s="90">
        <v>0</v>
      </c>
      <c r="AD62" s="90">
        <v>0</v>
      </c>
      <c r="AE62" s="90">
        <v>0</v>
      </c>
      <c r="AF62" s="90">
        <v>0</v>
      </c>
      <c r="AG62" s="90">
        <v>0</v>
      </c>
      <c r="AH62" s="90">
        <v>0</v>
      </c>
      <c r="AI62" s="90">
        <v>0</v>
      </c>
      <c r="AJ62" s="90">
        <v>0</v>
      </c>
      <c r="AK62" s="90">
        <v>0</v>
      </c>
      <c r="AL62" s="90">
        <v>0</v>
      </c>
      <c r="AM62" s="90">
        <v>0</v>
      </c>
      <c r="AN62" s="90">
        <v>0</v>
      </c>
      <c r="AO62" s="90">
        <v>0</v>
      </c>
      <c r="AP62" s="90">
        <v>0</v>
      </c>
      <c r="AQ62" s="90">
        <v>0</v>
      </c>
      <c r="AR62" s="90">
        <v>0</v>
      </c>
      <c r="AS62" s="90">
        <v>0</v>
      </c>
      <c r="AT62" s="90">
        <v>0</v>
      </c>
      <c r="AU62" s="90">
        <v>0</v>
      </c>
      <c r="AV62" s="90">
        <v>0</v>
      </c>
      <c r="AW62" s="90">
        <v>0</v>
      </c>
      <c r="AX62" s="90">
        <v>0</v>
      </c>
      <c r="AY62" s="90">
        <v>0</v>
      </c>
      <c r="AZ62" s="90">
        <v>0</v>
      </c>
      <c r="BA62" s="90">
        <v>0</v>
      </c>
      <c r="BB62" s="90">
        <v>0</v>
      </c>
      <c r="BC62" s="90">
        <v>0</v>
      </c>
      <c r="BD62" s="90">
        <v>0</v>
      </c>
      <c r="BE62" s="90">
        <v>0</v>
      </c>
      <c r="BF62" s="90">
        <v>0</v>
      </c>
      <c r="BG62" s="90">
        <v>0</v>
      </c>
      <c r="BH62" s="90">
        <v>0</v>
      </c>
      <c r="BI62" s="90">
        <v>0.13118683</v>
      </c>
      <c r="BJ62" s="90">
        <v>0</v>
      </c>
      <c r="BK62" s="90">
        <v>0</v>
      </c>
      <c r="BL62" s="90">
        <v>0</v>
      </c>
      <c r="BM62" s="90">
        <v>0</v>
      </c>
      <c r="BN62" s="90">
        <v>0</v>
      </c>
      <c r="BO62" s="90">
        <v>0</v>
      </c>
      <c r="BP62" s="90">
        <v>0</v>
      </c>
      <c r="BQ62" s="90">
        <v>0</v>
      </c>
      <c r="BR62" s="90">
        <v>0</v>
      </c>
      <c r="BS62" s="90">
        <v>0</v>
      </c>
      <c r="BT62" s="90">
        <v>0</v>
      </c>
      <c r="BU62" s="90">
        <v>0</v>
      </c>
      <c r="BV62" s="90">
        <v>0</v>
      </c>
      <c r="BW62" s="90">
        <v>0</v>
      </c>
      <c r="BX62" s="90">
        <v>0</v>
      </c>
      <c r="BY62" s="90">
        <v>0</v>
      </c>
      <c r="BZ62" s="90">
        <v>0</v>
      </c>
      <c r="CA62" s="90">
        <v>0</v>
      </c>
      <c r="CB62" s="90">
        <v>0</v>
      </c>
      <c r="CC62" s="90">
        <v>1.358962E-2</v>
      </c>
      <c r="CD62" s="90">
        <v>0</v>
      </c>
      <c r="CE62" s="90">
        <v>0</v>
      </c>
      <c r="CF62" s="90">
        <v>0</v>
      </c>
      <c r="CG62" s="90">
        <v>5.6225000000000003E-4</v>
      </c>
      <c r="CH62" s="90">
        <v>0</v>
      </c>
      <c r="CI62" s="90">
        <v>0</v>
      </c>
      <c r="CJ62" s="90">
        <v>0</v>
      </c>
      <c r="CK62" s="90">
        <v>0</v>
      </c>
      <c r="CL62" s="90">
        <v>0</v>
      </c>
      <c r="CM62" s="90">
        <v>0</v>
      </c>
      <c r="CN62" s="90">
        <v>1.2089100000000001E-3</v>
      </c>
      <c r="CO62" s="90">
        <v>7.682E-5</v>
      </c>
      <c r="CP62" s="90">
        <v>5.4389999999999999E-5</v>
      </c>
      <c r="CQ62" s="90">
        <v>0</v>
      </c>
      <c r="CR62" s="90">
        <v>0</v>
      </c>
      <c r="CS62" s="90">
        <v>0</v>
      </c>
      <c r="CT62" s="90">
        <v>0</v>
      </c>
      <c r="CU62" s="90">
        <v>0</v>
      </c>
      <c r="CV62" s="90">
        <v>5.9499999999999998E-6</v>
      </c>
      <c r="CW62" s="90">
        <v>0</v>
      </c>
      <c r="CX62" s="90">
        <v>0</v>
      </c>
      <c r="CY62" s="90">
        <v>9.0999999999999997E-7</v>
      </c>
      <c r="CZ62" s="90">
        <v>0</v>
      </c>
      <c r="DA62" s="90">
        <v>0</v>
      </c>
      <c r="DB62" s="90">
        <v>0</v>
      </c>
      <c r="DC62" s="90">
        <v>1.3380000000000001E-5</v>
      </c>
      <c r="DD62" s="90">
        <v>0</v>
      </c>
      <c r="DE62" s="90">
        <v>0</v>
      </c>
      <c r="DF62" s="90">
        <v>0</v>
      </c>
      <c r="DG62" s="90">
        <v>5.5163E-4</v>
      </c>
    </row>
    <row r="63" spans="1:111" x14ac:dyDescent="0.55000000000000004">
      <c r="A63" s="85">
        <v>59</v>
      </c>
      <c r="B63" s="77" t="s">
        <v>424</v>
      </c>
      <c r="C63" s="76" t="s">
        <v>294</v>
      </c>
      <c r="D63" s="90">
        <v>0</v>
      </c>
      <c r="E63" s="90">
        <v>0</v>
      </c>
      <c r="F63" s="90">
        <v>0</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c r="AX63" s="90">
        <v>0</v>
      </c>
      <c r="AY63" s="90">
        <v>0</v>
      </c>
      <c r="AZ63" s="90">
        <v>0</v>
      </c>
      <c r="BA63" s="90">
        <v>0</v>
      </c>
      <c r="BB63" s="90">
        <v>0</v>
      </c>
      <c r="BC63" s="90">
        <v>0</v>
      </c>
      <c r="BD63" s="90">
        <v>0</v>
      </c>
      <c r="BE63" s="90">
        <v>0</v>
      </c>
      <c r="BF63" s="90">
        <v>0</v>
      </c>
      <c r="BG63" s="90">
        <v>0</v>
      </c>
      <c r="BH63" s="90">
        <v>0</v>
      </c>
      <c r="BI63" s="90">
        <v>0</v>
      </c>
      <c r="BJ63" s="90">
        <v>0.30804753000000001</v>
      </c>
      <c r="BK63" s="90">
        <v>0</v>
      </c>
      <c r="BL63" s="90">
        <v>0</v>
      </c>
      <c r="BM63" s="90">
        <v>0</v>
      </c>
      <c r="BN63" s="90">
        <v>0</v>
      </c>
      <c r="BO63" s="90">
        <v>0</v>
      </c>
      <c r="BP63" s="90">
        <v>0</v>
      </c>
      <c r="BQ63" s="90">
        <v>0</v>
      </c>
      <c r="BR63" s="90">
        <v>0</v>
      </c>
      <c r="BS63" s="90">
        <v>0</v>
      </c>
      <c r="BT63" s="90">
        <v>0</v>
      </c>
      <c r="BU63" s="90">
        <v>0</v>
      </c>
      <c r="BV63" s="90">
        <v>0</v>
      </c>
      <c r="BW63" s="90">
        <v>0</v>
      </c>
      <c r="BX63" s="90">
        <v>0</v>
      </c>
      <c r="BY63" s="90">
        <v>0</v>
      </c>
      <c r="BZ63" s="90">
        <v>5.0713149999999999E-2</v>
      </c>
      <c r="CA63" s="90">
        <v>0</v>
      </c>
      <c r="CB63" s="90">
        <v>0</v>
      </c>
      <c r="CC63" s="90">
        <v>0</v>
      </c>
      <c r="CD63" s="90">
        <v>0.11595364</v>
      </c>
      <c r="CE63" s="90">
        <v>0</v>
      </c>
      <c r="CF63" s="90">
        <v>0</v>
      </c>
      <c r="CG63" s="90">
        <v>1.1800300000000001E-3</v>
      </c>
      <c r="CH63" s="90">
        <v>0</v>
      </c>
      <c r="CI63" s="90">
        <v>0</v>
      </c>
      <c r="CJ63" s="90">
        <v>0</v>
      </c>
      <c r="CK63" s="90">
        <v>0</v>
      </c>
      <c r="CL63" s="90">
        <v>0</v>
      </c>
      <c r="CM63" s="90">
        <v>0</v>
      </c>
      <c r="CN63" s="90">
        <v>3.88303E-3</v>
      </c>
      <c r="CO63" s="90">
        <v>0</v>
      </c>
      <c r="CP63" s="90">
        <v>0</v>
      </c>
      <c r="CQ63" s="90">
        <v>0</v>
      </c>
      <c r="CR63" s="90">
        <v>0</v>
      </c>
      <c r="CS63" s="90">
        <v>0</v>
      </c>
      <c r="CT63" s="90">
        <v>0</v>
      </c>
      <c r="CU63" s="90">
        <v>0</v>
      </c>
      <c r="CV63" s="90">
        <v>1.79E-6</v>
      </c>
      <c r="CW63" s="90">
        <v>0</v>
      </c>
      <c r="CX63" s="90">
        <v>8.4199600000000006E-3</v>
      </c>
      <c r="CY63" s="90">
        <v>1.1199999999999999E-5</v>
      </c>
      <c r="CZ63" s="90">
        <v>0</v>
      </c>
      <c r="DA63" s="90">
        <v>0</v>
      </c>
      <c r="DB63" s="90">
        <v>0</v>
      </c>
      <c r="DC63" s="90">
        <v>2.4899999999999999E-6</v>
      </c>
      <c r="DD63" s="90">
        <v>1.8825E-4</v>
      </c>
      <c r="DE63" s="90">
        <v>0</v>
      </c>
      <c r="DF63" s="90">
        <v>0</v>
      </c>
      <c r="DG63" s="90">
        <v>2.28896E-3</v>
      </c>
    </row>
    <row r="64" spans="1:111" x14ac:dyDescent="0.55000000000000004">
      <c r="A64" s="85">
        <v>60</v>
      </c>
      <c r="B64" s="77" t="s">
        <v>425</v>
      </c>
      <c r="C64" s="76" t="s">
        <v>1</v>
      </c>
      <c r="D64" s="90">
        <v>7.9040000000000002E-5</v>
      </c>
      <c r="E64" s="90">
        <v>5.1740000000000003E-5</v>
      </c>
      <c r="F64" s="90">
        <v>8.721E-5</v>
      </c>
      <c r="G64" s="90">
        <v>2.6245000000000001E-4</v>
      </c>
      <c r="H64" s="90">
        <v>6.06355E-3</v>
      </c>
      <c r="I64" s="90">
        <v>1.2755799999999999E-3</v>
      </c>
      <c r="J64" s="90">
        <v>1.94998E-3</v>
      </c>
      <c r="K64" s="90">
        <v>3.2371E-4</v>
      </c>
      <c r="L64" s="90">
        <v>1.56426E-3</v>
      </c>
      <c r="M64" s="90">
        <v>1.33E-6</v>
      </c>
      <c r="N64" s="90">
        <v>4.5999999999999999E-7</v>
      </c>
      <c r="O64" s="90">
        <v>4.1341000000000001E-4</v>
      </c>
      <c r="P64" s="90">
        <v>1.9659599999999999E-2</v>
      </c>
      <c r="Q64" s="90">
        <v>1.72796E-3</v>
      </c>
      <c r="R64" s="90">
        <v>9.4783000000000003E-3</v>
      </c>
      <c r="S64" s="90">
        <v>4.3393000000000001E-4</v>
      </c>
      <c r="T64" s="90">
        <v>1.2208999999999999E-4</v>
      </c>
      <c r="U64" s="90">
        <v>5.8520000000000002E-5</v>
      </c>
      <c r="V64" s="90">
        <v>1.5420000000000001E-5</v>
      </c>
      <c r="W64" s="90">
        <v>2.048E-5</v>
      </c>
      <c r="X64" s="90">
        <v>1.414E-5</v>
      </c>
      <c r="Y64" s="90">
        <v>5.1455999999999995E-4</v>
      </c>
      <c r="Z64" s="90">
        <v>4.4190000000000002E-5</v>
      </c>
      <c r="AA64" s="90">
        <v>4.2530000000000001E-5</v>
      </c>
      <c r="AB64" s="90">
        <v>8.7029999999999999E-5</v>
      </c>
      <c r="AC64" s="90">
        <v>3.3459000000000001E-4</v>
      </c>
      <c r="AD64" s="90">
        <v>3.3000000000000002E-7</v>
      </c>
      <c r="AE64" s="90">
        <v>1.0331E-4</v>
      </c>
      <c r="AF64" s="90">
        <v>2.4015000000000001E-4</v>
      </c>
      <c r="AG64" s="90">
        <v>4.0583999999999998E-4</v>
      </c>
      <c r="AH64" s="90">
        <v>9.3612000000000001E-3</v>
      </c>
      <c r="AI64" s="90">
        <v>3.05726E-3</v>
      </c>
      <c r="AJ64" s="90">
        <v>1.6312E-4</v>
      </c>
      <c r="AK64" s="90">
        <v>4.65563E-3</v>
      </c>
      <c r="AL64" s="90">
        <v>1.87996E-3</v>
      </c>
      <c r="AM64" s="90">
        <v>6.6599999999999998E-6</v>
      </c>
      <c r="AN64" s="90">
        <v>1.46547E-3</v>
      </c>
      <c r="AO64" s="90">
        <v>2.82483E-3</v>
      </c>
      <c r="AP64" s="90">
        <v>4.3819999999999997E-5</v>
      </c>
      <c r="AQ64" s="90">
        <v>2.8700000000000001E-6</v>
      </c>
      <c r="AR64" s="90">
        <v>1.03141E-3</v>
      </c>
      <c r="AS64" s="90">
        <v>4.2580000000000002E-5</v>
      </c>
      <c r="AT64" s="90">
        <v>1.4207999999999999E-4</v>
      </c>
      <c r="AU64" s="90">
        <v>6.3969999999999999E-5</v>
      </c>
      <c r="AV64" s="90">
        <v>1.5778599999999999E-3</v>
      </c>
      <c r="AW64" s="90">
        <v>1.5436099999999999E-3</v>
      </c>
      <c r="AX64" s="90">
        <v>5.2895000000000004E-4</v>
      </c>
      <c r="AY64" s="90">
        <v>1.2499799999999999E-3</v>
      </c>
      <c r="AZ64" s="90">
        <v>8.2664999999999995E-4</v>
      </c>
      <c r="BA64" s="90">
        <v>1.7893E-4</v>
      </c>
      <c r="BB64" s="90">
        <v>2.9993400000000001E-3</v>
      </c>
      <c r="BC64" s="90">
        <v>6.2907999999999996E-4</v>
      </c>
      <c r="BD64" s="90">
        <v>1.9657300000000002E-3</v>
      </c>
      <c r="BE64" s="90">
        <v>8.1716000000000004E-4</v>
      </c>
      <c r="BF64" s="90">
        <v>5.6059999999999997E-4</v>
      </c>
      <c r="BG64" s="90">
        <v>5.7315999999999997E-4</v>
      </c>
      <c r="BH64" s="90">
        <v>5.1272999999999998E-4</v>
      </c>
      <c r="BI64" s="90">
        <v>5.2698000000000003E-4</v>
      </c>
      <c r="BJ64" s="90">
        <v>2.0431E-4</v>
      </c>
      <c r="BK64" s="90">
        <v>4.697668E-2</v>
      </c>
      <c r="BL64" s="90">
        <v>2.813E-5</v>
      </c>
      <c r="BM64" s="90">
        <v>1.3905600000000001E-3</v>
      </c>
      <c r="BN64" s="90">
        <v>5.3633099999999996E-3</v>
      </c>
      <c r="BO64" s="90">
        <v>3.1596699999999998E-3</v>
      </c>
      <c r="BP64" s="90">
        <v>3.5980000000000001E-3</v>
      </c>
      <c r="BQ64" s="90">
        <v>1.2680000000000001E-5</v>
      </c>
      <c r="BR64" s="90">
        <v>1.3999999999999999E-6</v>
      </c>
      <c r="BS64" s="90">
        <v>6.3071999999999998E-4</v>
      </c>
      <c r="BT64" s="90">
        <v>4.9980000000000001E-4</v>
      </c>
      <c r="BU64" s="90">
        <v>3.3411999999999998E-4</v>
      </c>
      <c r="BV64" s="90">
        <v>2.2076999999999999E-4</v>
      </c>
      <c r="BW64" s="90">
        <v>3.1109999999999999E-5</v>
      </c>
      <c r="BX64" s="90">
        <v>1.4409999999999999E-5</v>
      </c>
      <c r="BY64" s="90">
        <v>0</v>
      </c>
      <c r="BZ64" s="90">
        <v>2.9810000000000001E-5</v>
      </c>
      <c r="CA64" s="90">
        <v>2.3855999999999999E-4</v>
      </c>
      <c r="CB64" s="90">
        <v>1.6209999999999999E-5</v>
      </c>
      <c r="CC64" s="90">
        <v>2.1673999999999999E-4</v>
      </c>
      <c r="CD64" s="90">
        <v>2.6480000000000001E-5</v>
      </c>
      <c r="CE64" s="90">
        <v>1.169E-5</v>
      </c>
      <c r="CF64" s="90">
        <v>4.8279999999999999E-5</v>
      </c>
      <c r="CG64" s="90">
        <v>1.3056E-4</v>
      </c>
      <c r="CH64" s="90">
        <v>7.4099999999999999E-5</v>
      </c>
      <c r="CI64" s="90">
        <v>1.19797E-3</v>
      </c>
      <c r="CJ64" s="90">
        <v>1.92446E-3</v>
      </c>
      <c r="CK64" s="90">
        <v>7.07436E-3</v>
      </c>
      <c r="CL64" s="90">
        <v>7.3083999999999996E-4</v>
      </c>
      <c r="CM64" s="90">
        <v>8.67361E-3</v>
      </c>
      <c r="CN64" s="90">
        <v>1.3407200000000001E-3</v>
      </c>
      <c r="CO64" s="90">
        <v>2.9376300000000001E-3</v>
      </c>
      <c r="CP64" s="90">
        <v>9.4973200000000001E-3</v>
      </c>
      <c r="CQ64" s="90">
        <v>2.1128E-4</v>
      </c>
      <c r="CR64" s="90">
        <v>5.7804000000000004E-4</v>
      </c>
      <c r="CS64" s="90">
        <v>3.5369899999999998E-3</v>
      </c>
      <c r="CT64" s="90">
        <v>2.04638E-3</v>
      </c>
      <c r="CU64" s="90">
        <v>4.9704500000000004E-3</v>
      </c>
      <c r="CV64" s="90">
        <v>7.6325200000000003E-3</v>
      </c>
      <c r="CW64" s="90">
        <v>2.43414E-3</v>
      </c>
      <c r="CX64" s="90">
        <v>1.1039000000000001E-3</v>
      </c>
      <c r="CY64" s="90">
        <v>3.6673700000000001E-3</v>
      </c>
      <c r="CZ64" s="90">
        <v>2.2035499999999999E-3</v>
      </c>
      <c r="DA64" s="90">
        <v>2.0931399999999998E-3</v>
      </c>
      <c r="DB64" s="90">
        <v>4.3568799999999996E-3</v>
      </c>
      <c r="DC64" s="90">
        <v>6.13964E-3</v>
      </c>
      <c r="DD64" s="90">
        <v>8.7097300000000006E-3</v>
      </c>
      <c r="DE64" s="90">
        <v>0.14684539999999999</v>
      </c>
      <c r="DF64" s="90">
        <v>5.1886E-4</v>
      </c>
      <c r="DG64" s="90">
        <v>1.93618E-3</v>
      </c>
    </row>
    <row r="65" spans="1:111" x14ac:dyDescent="0.55000000000000004">
      <c r="A65" s="85">
        <v>61</v>
      </c>
      <c r="B65" s="76" t="s">
        <v>426</v>
      </c>
      <c r="C65" s="76" t="s">
        <v>427</v>
      </c>
      <c r="D65" s="90">
        <v>4.2338E-4</v>
      </c>
      <c r="E65" s="90">
        <v>2.73026E-3</v>
      </c>
      <c r="F65" s="90">
        <v>3.27E-6</v>
      </c>
      <c r="G65" s="90">
        <v>5.9538500000000001E-3</v>
      </c>
      <c r="H65" s="90">
        <v>2.5000000000000002E-6</v>
      </c>
      <c r="I65" s="90">
        <v>0</v>
      </c>
      <c r="J65" s="90">
        <v>0</v>
      </c>
      <c r="K65" s="90">
        <v>0</v>
      </c>
      <c r="L65" s="90">
        <v>3.3102800000000001E-3</v>
      </c>
      <c r="M65" s="90">
        <v>1.9455500000000001E-3</v>
      </c>
      <c r="N65" s="90">
        <v>0</v>
      </c>
      <c r="O65" s="90">
        <v>2.3188000000000001E-4</v>
      </c>
      <c r="P65" s="90">
        <v>0</v>
      </c>
      <c r="Q65" s="90">
        <v>5.3321999999999996E-3</v>
      </c>
      <c r="R65" s="90">
        <v>0</v>
      </c>
      <c r="S65" s="90">
        <v>1.8375180000000001E-2</v>
      </c>
      <c r="T65" s="90">
        <v>0</v>
      </c>
      <c r="U65" s="90">
        <v>0</v>
      </c>
      <c r="V65" s="90">
        <v>2.7162160000000001E-2</v>
      </c>
      <c r="W65" s="90">
        <v>9.6785999999999997E-4</v>
      </c>
      <c r="X65" s="90">
        <v>2.3954599999999999E-3</v>
      </c>
      <c r="Y65" s="90">
        <v>8.7443000000000004E-4</v>
      </c>
      <c r="Z65" s="90">
        <v>0</v>
      </c>
      <c r="AA65" s="90">
        <v>4.2938999999999998E-4</v>
      </c>
      <c r="AB65" s="90">
        <v>4.3000000000000001E-7</v>
      </c>
      <c r="AC65" s="90">
        <v>4.2100000000000003E-6</v>
      </c>
      <c r="AD65" s="90">
        <v>3.9140000000000001E-5</v>
      </c>
      <c r="AE65" s="90">
        <v>1.391185E-2</v>
      </c>
      <c r="AF65" s="90">
        <v>1.5257599999999999E-3</v>
      </c>
      <c r="AG65" s="90">
        <v>1.198E-5</v>
      </c>
      <c r="AH65" s="90">
        <v>0</v>
      </c>
      <c r="AI65" s="90">
        <v>1.3373589999999999E-2</v>
      </c>
      <c r="AJ65" s="90">
        <v>3.7554900000000002E-3</v>
      </c>
      <c r="AK65" s="90">
        <v>1.370535E-2</v>
      </c>
      <c r="AL65" s="90">
        <v>2.7874100000000001E-3</v>
      </c>
      <c r="AM65" s="90">
        <v>1.306947E-2</v>
      </c>
      <c r="AN65" s="90">
        <v>3.8742300000000002E-3</v>
      </c>
      <c r="AO65" s="90">
        <v>5.5595599999999998E-3</v>
      </c>
      <c r="AP65" s="90">
        <v>1.4077E-4</v>
      </c>
      <c r="AQ65" s="90">
        <v>4.3983679999999997E-2</v>
      </c>
      <c r="AR65" s="90">
        <v>2.289327E-2</v>
      </c>
      <c r="AS65" s="90">
        <v>0</v>
      </c>
      <c r="AT65" s="90">
        <v>4.8322000000000003E-4</v>
      </c>
      <c r="AU65" s="90">
        <v>0</v>
      </c>
      <c r="AV65" s="90">
        <v>0</v>
      </c>
      <c r="AW65" s="90">
        <v>0</v>
      </c>
      <c r="AX65" s="90">
        <v>1.4520000000000001E-4</v>
      </c>
      <c r="AY65" s="90">
        <v>0</v>
      </c>
      <c r="AZ65" s="90">
        <v>0</v>
      </c>
      <c r="BA65" s="90">
        <v>0</v>
      </c>
      <c r="BB65" s="90">
        <v>0</v>
      </c>
      <c r="BC65" s="90">
        <v>6.9709999999999995E-5</v>
      </c>
      <c r="BD65" s="90">
        <v>0</v>
      </c>
      <c r="BE65" s="90">
        <v>0</v>
      </c>
      <c r="BF65" s="90">
        <v>0</v>
      </c>
      <c r="BG65" s="90">
        <v>0</v>
      </c>
      <c r="BH65" s="90">
        <v>3.2767000000000001E-4</v>
      </c>
      <c r="BI65" s="90">
        <v>0</v>
      </c>
      <c r="BJ65" s="90">
        <v>0</v>
      </c>
      <c r="BK65" s="90">
        <v>1.5480000000000001E-5</v>
      </c>
      <c r="BL65" s="90">
        <v>0</v>
      </c>
      <c r="BM65" s="90">
        <v>0</v>
      </c>
      <c r="BN65" s="90">
        <v>0</v>
      </c>
      <c r="BO65" s="90">
        <v>2.8098000000000001E-4</v>
      </c>
      <c r="BP65" s="90">
        <v>1.7220000000000001E-5</v>
      </c>
      <c r="BQ65" s="90">
        <v>7.0130899999999996E-3</v>
      </c>
      <c r="BR65" s="90">
        <v>5.2257700000000002E-3</v>
      </c>
      <c r="BS65" s="90">
        <v>0</v>
      </c>
      <c r="BT65" s="90">
        <v>0</v>
      </c>
      <c r="BU65" s="90">
        <v>0</v>
      </c>
      <c r="BV65" s="90">
        <v>0</v>
      </c>
      <c r="BW65" s="90">
        <v>0</v>
      </c>
      <c r="BX65" s="90">
        <v>0</v>
      </c>
      <c r="BY65" s="90">
        <v>0</v>
      </c>
      <c r="BZ65" s="90">
        <v>0</v>
      </c>
      <c r="CA65" s="90">
        <v>4.9056999999999996E-4</v>
      </c>
      <c r="CB65" s="90">
        <v>0</v>
      </c>
      <c r="CC65" s="90">
        <v>0</v>
      </c>
      <c r="CD65" s="90">
        <v>0</v>
      </c>
      <c r="CE65" s="90">
        <v>0</v>
      </c>
      <c r="CF65" s="90">
        <v>0</v>
      </c>
      <c r="CG65" s="90">
        <v>0</v>
      </c>
      <c r="CH65" s="90">
        <v>0</v>
      </c>
      <c r="CI65" s="90">
        <v>0</v>
      </c>
      <c r="CJ65" s="90">
        <v>0</v>
      </c>
      <c r="CK65" s="90">
        <v>0</v>
      </c>
      <c r="CL65" s="90">
        <v>0</v>
      </c>
      <c r="CM65" s="90">
        <v>0</v>
      </c>
      <c r="CN65" s="90">
        <v>0</v>
      </c>
      <c r="CO65" s="90">
        <v>0</v>
      </c>
      <c r="CP65" s="90">
        <v>0</v>
      </c>
      <c r="CQ65" s="90">
        <v>0</v>
      </c>
      <c r="CR65" s="90">
        <v>0</v>
      </c>
      <c r="CS65" s="90">
        <v>0</v>
      </c>
      <c r="CT65" s="90">
        <v>0</v>
      </c>
      <c r="CU65" s="90">
        <v>0</v>
      </c>
      <c r="CV65" s="90">
        <v>0</v>
      </c>
      <c r="CW65" s="90">
        <v>0</v>
      </c>
      <c r="CX65" s="90">
        <v>0</v>
      </c>
      <c r="CY65" s="90">
        <v>0</v>
      </c>
      <c r="CZ65" s="90">
        <v>0</v>
      </c>
      <c r="DA65" s="90">
        <v>6.6740000000000001E-5</v>
      </c>
      <c r="DB65" s="90">
        <v>0</v>
      </c>
      <c r="DC65" s="90">
        <v>0</v>
      </c>
      <c r="DD65" s="90">
        <v>0</v>
      </c>
      <c r="DE65" s="90">
        <v>0</v>
      </c>
      <c r="DF65" s="90">
        <v>0</v>
      </c>
      <c r="DG65" s="90">
        <v>8.7551999999999997E-4</v>
      </c>
    </row>
    <row r="66" spans="1:111" x14ac:dyDescent="0.55000000000000004">
      <c r="A66" s="85">
        <v>62</v>
      </c>
      <c r="B66" s="76" t="s">
        <v>428</v>
      </c>
      <c r="C66" s="76" t="s">
        <v>295</v>
      </c>
      <c r="D66" s="90">
        <v>0</v>
      </c>
      <c r="E66" s="90">
        <v>0</v>
      </c>
      <c r="F66" s="90">
        <v>0</v>
      </c>
      <c r="G66" s="90">
        <v>0</v>
      </c>
      <c r="H66" s="90">
        <v>0</v>
      </c>
      <c r="I66" s="90">
        <v>0</v>
      </c>
      <c r="J66" s="90">
        <v>0</v>
      </c>
      <c r="K66" s="90">
        <v>0</v>
      </c>
      <c r="L66" s="90">
        <v>0</v>
      </c>
      <c r="M66" s="90">
        <v>0</v>
      </c>
      <c r="N66" s="90">
        <v>0</v>
      </c>
      <c r="O66" s="90">
        <v>0</v>
      </c>
      <c r="P66" s="90">
        <v>0</v>
      </c>
      <c r="Q66" s="90">
        <v>0</v>
      </c>
      <c r="R66" s="90">
        <v>0</v>
      </c>
      <c r="S66" s="90">
        <v>0</v>
      </c>
      <c r="T66" s="90">
        <v>0</v>
      </c>
      <c r="U66" s="90">
        <v>0</v>
      </c>
      <c r="V66" s="90">
        <v>0</v>
      </c>
      <c r="W66" s="90">
        <v>0</v>
      </c>
      <c r="X66" s="90">
        <v>0</v>
      </c>
      <c r="Y66" s="90">
        <v>0</v>
      </c>
      <c r="Z66" s="90">
        <v>0</v>
      </c>
      <c r="AA66" s="90">
        <v>0</v>
      </c>
      <c r="AB66" s="90">
        <v>0</v>
      </c>
      <c r="AC66" s="90">
        <v>0</v>
      </c>
      <c r="AD66" s="90">
        <v>0</v>
      </c>
      <c r="AE66" s="90">
        <v>0</v>
      </c>
      <c r="AF66" s="90">
        <v>0</v>
      </c>
      <c r="AG66" s="90">
        <v>0</v>
      </c>
      <c r="AH66" s="90">
        <v>0</v>
      </c>
      <c r="AI66" s="90">
        <v>0</v>
      </c>
      <c r="AJ66" s="90">
        <v>0</v>
      </c>
      <c r="AK66" s="90">
        <v>0</v>
      </c>
      <c r="AL66" s="90">
        <v>0</v>
      </c>
      <c r="AM66" s="90">
        <v>0</v>
      </c>
      <c r="AN66" s="90">
        <v>0</v>
      </c>
      <c r="AO66" s="90">
        <v>0</v>
      </c>
      <c r="AP66" s="90">
        <v>0</v>
      </c>
      <c r="AQ66" s="90">
        <v>0</v>
      </c>
      <c r="AR66" s="90">
        <v>0</v>
      </c>
      <c r="AS66" s="90">
        <v>0</v>
      </c>
      <c r="AT66" s="90">
        <v>0</v>
      </c>
      <c r="AU66" s="90">
        <v>0</v>
      </c>
      <c r="AV66" s="90">
        <v>0</v>
      </c>
      <c r="AW66" s="90">
        <v>0</v>
      </c>
      <c r="AX66" s="90">
        <v>0</v>
      </c>
      <c r="AY66" s="90">
        <v>0</v>
      </c>
      <c r="AZ66" s="90">
        <v>0</v>
      </c>
      <c r="BA66" s="90">
        <v>0</v>
      </c>
      <c r="BB66" s="90">
        <v>0</v>
      </c>
      <c r="BC66" s="90">
        <v>0</v>
      </c>
      <c r="BD66" s="90">
        <v>0</v>
      </c>
      <c r="BE66" s="90">
        <v>0</v>
      </c>
      <c r="BF66" s="90">
        <v>0</v>
      </c>
      <c r="BG66" s="90">
        <v>0</v>
      </c>
      <c r="BH66" s="90">
        <v>0</v>
      </c>
      <c r="BI66" s="90">
        <v>0</v>
      </c>
      <c r="BJ66" s="90">
        <v>0</v>
      </c>
      <c r="BK66" s="90">
        <v>0</v>
      </c>
      <c r="BL66" s="90">
        <v>0</v>
      </c>
      <c r="BM66" s="90">
        <v>0</v>
      </c>
      <c r="BN66" s="90">
        <v>0</v>
      </c>
      <c r="BO66" s="90">
        <v>0</v>
      </c>
      <c r="BP66" s="90">
        <v>0</v>
      </c>
      <c r="BQ66" s="90">
        <v>0</v>
      </c>
      <c r="BR66" s="90">
        <v>0</v>
      </c>
      <c r="BS66" s="90">
        <v>0</v>
      </c>
      <c r="BT66" s="90">
        <v>0</v>
      </c>
      <c r="BU66" s="90">
        <v>0</v>
      </c>
      <c r="BV66" s="90">
        <v>0</v>
      </c>
      <c r="BW66" s="90">
        <v>0</v>
      </c>
      <c r="BX66" s="90">
        <v>0</v>
      </c>
      <c r="BY66" s="90">
        <v>0</v>
      </c>
      <c r="BZ66" s="90">
        <v>0</v>
      </c>
      <c r="CA66" s="90">
        <v>0</v>
      </c>
      <c r="CB66" s="90">
        <v>0</v>
      </c>
      <c r="CC66" s="90">
        <v>0</v>
      </c>
      <c r="CD66" s="90">
        <v>0</v>
      </c>
      <c r="CE66" s="90">
        <v>0</v>
      </c>
      <c r="CF66" s="90">
        <v>0</v>
      </c>
      <c r="CG66" s="90">
        <v>0</v>
      </c>
      <c r="CH66" s="90">
        <v>0</v>
      </c>
      <c r="CI66" s="90">
        <v>0</v>
      </c>
      <c r="CJ66" s="90">
        <v>0</v>
      </c>
      <c r="CK66" s="90">
        <v>0</v>
      </c>
      <c r="CL66" s="90">
        <v>0</v>
      </c>
      <c r="CM66" s="90">
        <v>0</v>
      </c>
      <c r="CN66" s="90">
        <v>0</v>
      </c>
      <c r="CO66" s="90">
        <v>0</v>
      </c>
      <c r="CP66" s="90">
        <v>0</v>
      </c>
      <c r="CQ66" s="90">
        <v>0</v>
      </c>
      <c r="CR66" s="90">
        <v>0</v>
      </c>
      <c r="CS66" s="90">
        <v>0</v>
      </c>
      <c r="CT66" s="90">
        <v>0</v>
      </c>
      <c r="CU66" s="90">
        <v>0</v>
      </c>
      <c r="CV66" s="90">
        <v>0</v>
      </c>
      <c r="CW66" s="90">
        <v>0</v>
      </c>
      <c r="CX66" s="90">
        <v>0</v>
      </c>
      <c r="CY66" s="90">
        <v>0</v>
      </c>
      <c r="CZ66" s="90">
        <v>0</v>
      </c>
      <c r="DA66" s="90">
        <v>0</v>
      </c>
      <c r="DB66" s="90">
        <v>0</v>
      </c>
      <c r="DC66" s="90">
        <v>0</v>
      </c>
      <c r="DD66" s="90">
        <v>0</v>
      </c>
      <c r="DE66" s="90">
        <v>0</v>
      </c>
      <c r="DF66" s="90">
        <v>0</v>
      </c>
      <c r="DG66" s="90">
        <v>0</v>
      </c>
    </row>
    <row r="67" spans="1:111" x14ac:dyDescent="0.55000000000000004">
      <c r="A67" s="85">
        <v>63</v>
      </c>
      <c r="B67" s="76" t="s">
        <v>429</v>
      </c>
      <c r="C67" s="76" t="s">
        <v>296</v>
      </c>
      <c r="D67" s="90">
        <v>3.5048900000000001E-3</v>
      </c>
      <c r="E67" s="90">
        <v>1.5332200000000001E-3</v>
      </c>
      <c r="F67" s="90">
        <v>1.5544599999999999E-3</v>
      </c>
      <c r="G67" s="90">
        <v>1.2947499999999999E-3</v>
      </c>
      <c r="H67" s="90">
        <v>7.5551999999999998E-4</v>
      </c>
      <c r="I67" s="90">
        <v>2.9957600000000001E-3</v>
      </c>
      <c r="J67" s="90">
        <v>3.0926500000000002E-3</v>
      </c>
      <c r="K67" s="90">
        <v>5.2373000000000003E-4</v>
      </c>
      <c r="L67" s="90">
        <v>4.6120999999999998E-4</v>
      </c>
      <c r="M67" s="90">
        <v>1.0739E-4</v>
      </c>
      <c r="N67" s="90">
        <v>2.5910000000000001E-5</v>
      </c>
      <c r="O67" s="90">
        <v>2.8406999999999998E-3</v>
      </c>
      <c r="P67" s="90">
        <v>1.8669100000000001E-3</v>
      </c>
      <c r="Q67" s="90">
        <v>9.2402000000000001E-4</v>
      </c>
      <c r="R67" s="90">
        <v>1.8565999999999999E-3</v>
      </c>
      <c r="S67" s="90">
        <v>5.9494999999999999E-3</v>
      </c>
      <c r="T67" s="90">
        <v>3.1186199999999999E-3</v>
      </c>
      <c r="U67" s="90">
        <v>1.56865E-3</v>
      </c>
      <c r="V67" s="90">
        <v>2.4807399999999999E-3</v>
      </c>
      <c r="W67" s="90">
        <v>4.8283299999999996E-3</v>
      </c>
      <c r="X67" s="90">
        <v>2.0509E-3</v>
      </c>
      <c r="Y67" s="90">
        <v>4.0412599999999996E-3</v>
      </c>
      <c r="Z67" s="90">
        <v>5.1105300000000003E-3</v>
      </c>
      <c r="AA67" s="90">
        <v>8.8269000000000004E-3</v>
      </c>
      <c r="AB67" s="90">
        <v>1.3233800000000001E-3</v>
      </c>
      <c r="AC67" s="90">
        <v>2.9171399999999999E-3</v>
      </c>
      <c r="AD67" s="90">
        <v>1.8071999999999999E-4</v>
      </c>
      <c r="AE67" s="90">
        <v>2.0860900000000001E-3</v>
      </c>
      <c r="AF67" s="90">
        <v>3.37441E-3</v>
      </c>
      <c r="AG67" s="90">
        <v>1.5076200000000001E-3</v>
      </c>
      <c r="AH67" s="90">
        <v>7.3107000000000001E-4</v>
      </c>
      <c r="AI67" s="90">
        <v>3.5330100000000001E-3</v>
      </c>
      <c r="AJ67" s="90">
        <v>6.0856599999999997E-3</v>
      </c>
      <c r="AK67" s="90">
        <v>3.9367400000000002E-3</v>
      </c>
      <c r="AL67" s="90">
        <v>6.11088E-3</v>
      </c>
      <c r="AM67" s="90">
        <v>5.3626500000000001E-3</v>
      </c>
      <c r="AN67" s="90">
        <v>2.9820100000000002E-3</v>
      </c>
      <c r="AO67" s="90">
        <v>5.4535299999999998E-3</v>
      </c>
      <c r="AP67" s="90">
        <v>2.1433699999999999E-3</v>
      </c>
      <c r="AQ67" s="90">
        <v>3.31401E-3</v>
      </c>
      <c r="AR67" s="90">
        <v>2.7800400000000001E-3</v>
      </c>
      <c r="AS67" s="90">
        <v>4.8825500000000003E-3</v>
      </c>
      <c r="AT67" s="90">
        <v>2.9923900000000002E-3</v>
      </c>
      <c r="AU67" s="90">
        <v>1.65902E-3</v>
      </c>
      <c r="AV67" s="90">
        <v>1.60827E-3</v>
      </c>
      <c r="AW67" s="90">
        <v>1.2137700000000001E-3</v>
      </c>
      <c r="AX67" s="90">
        <v>1.61023E-3</v>
      </c>
      <c r="AY67" s="90">
        <v>4.6870599999999998E-3</v>
      </c>
      <c r="AZ67" s="90">
        <v>1.90379E-3</v>
      </c>
      <c r="BA67" s="90">
        <v>1.43005E-3</v>
      </c>
      <c r="BB67" s="90">
        <v>1.1530900000000001E-3</v>
      </c>
      <c r="BC67" s="90">
        <v>1.7593699999999999E-3</v>
      </c>
      <c r="BD67" s="90">
        <v>1.77238E-3</v>
      </c>
      <c r="BE67" s="90">
        <v>1.18665E-3</v>
      </c>
      <c r="BF67" s="90">
        <v>2.206E-4</v>
      </c>
      <c r="BG67" s="90">
        <v>7.5558999999999999E-4</v>
      </c>
      <c r="BH67" s="90">
        <v>5.4045999999999999E-4</v>
      </c>
      <c r="BI67" s="90">
        <v>1.1075200000000001E-3</v>
      </c>
      <c r="BJ67" s="90">
        <v>2.0117799999999999E-3</v>
      </c>
      <c r="BK67" s="90">
        <v>1.51231E-3</v>
      </c>
      <c r="BL67" s="90">
        <v>2.5823000000000003E-4</v>
      </c>
      <c r="BM67" s="90">
        <v>6.3679999999999997E-4</v>
      </c>
      <c r="BN67" s="90">
        <v>1.09997E-3</v>
      </c>
      <c r="BO67" s="90">
        <v>4.0779999999999999E-4</v>
      </c>
      <c r="BP67" s="90">
        <v>2.4709999999999999E-4</v>
      </c>
      <c r="BQ67" s="90">
        <v>1.2481010000000001E-2</v>
      </c>
      <c r="BR67" s="90">
        <v>2.407946E-2</v>
      </c>
      <c r="BS67" s="90">
        <v>2.9262429999999999E-2</v>
      </c>
      <c r="BT67" s="90">
        <v>2.8431400000000001E-3</v>
      </c>
      <c r="BU67" s="90">
        <v>2.8977199999999999E-3</v>
      </c>
      <c r="BV67" s="90">
        <v>2.4475399999999998E-3</v>
      </c>
      <c r="BW67" s="90">
        <v>3.9692499999999997E-3</v>
      </c>
      <c r="BX67" s="90">
        <v>1.059821E-2</v>
      </c>
      <c r="BY67" s="90">
        <v>9.9868100000000005E-3</v>
      </c>
      <c r="BZ67" s="90">
        <v>1.438626E-2</v>
      </c>
      <c r="CA67" s="90">
        <v>9.4081999999999998E-4</v>
      </c>
      <c r="CB67" s="90">
        <v>1.13496E-2</v>
      </c>
      <c r="CC67" s="90">
        <v>1.4914399999999999E-3</v>
      </c>
      <c r="CD67" s="90">
        <v>6.0680000000000002E-5</v>
      </c>
      <c r="CE67" s="90">
        <v>4.12767E-3</v>
      </c>
      <c r="CF67" s="90">
        <v>1.1934490000000001E-2</v>
      </c>
      <c r="CG67" s="90">
        <v>1.106383E-2</v>
      </c>
      <c r="CH67" s="90">
        <v>1.4987900000000001E-3</v>
      </c>
      <c r="CI67" s="90">
        <v>4.0783199999999999E-3</v>
      </c>
      <c r="CJ67" s="90">
        <v>1.136389E-2</v>
      </c>
      <c r="CK67" s="90">
        <v>5.2599000000000005E-4</v>
      </c>
      <c r="CL67" s="90">
        <v>6.2894099999999996E-3</v>
      </c>
      <c r="CM67" s="90">
        <v>2.69886E-3</v>
      </c>
      <c r="CN67" s="90">
        <v>8.1607399999999997E-3</v>
      </c>
      <c r="CO67" s="90">
        <v>6.3417999999999999E-3</v>
      </c>
      <c r="CP67" s="90">
        <v>3.8161200000000001E-3</v>
      </c>
      <c r="CQ67" s="90">
        <v>1.9364300000000001E-3</v>
      </c>
      <c r="CR67" s="90">
        <v>1.4977199999999999E-3</v>
      </c>
      <c r="CS67" s="90">
        <v>3.6755400000000001E-3</v>
      </c>
      <c r="CT67" s="90">
        <v>2.3916499999999999E-3</v>
      </c>
      <c r="CU67" s="90">
        <v>1.65599E-3</v>
      </c>
      <c r="CV67" s="90">
        <v>1.6683399999999999E-3</v>
      </c>
      <c r="CW67" s="90">
        <v>2.0919999999999999E-4</v>
      </c>
      <c r="CX67" s="90">
        <v>6.9213E-4</v>
      </c>
      <c r="CY67" s="90">
        <v>1.36608E-3</v>
      </c>
      <c r="CZ67" s="90">
        <v>1.7504300000000001E-3</v>
      </c>
      <c r="DA67" s="90">
        <v>1.25146E-3</v>
      </c>
      <c r="DB67" s="90">
        <v>2.3407499999999999E-3</v>
      </c>
      <c r="DC67" s="90">
        <v>4.2312799999999996E-3</v>
      </c>
      <c r="DD67" s="90">
        <v>2.85594E-3</v>
      </c>
      <c r="DE67" s="90">
        <v>0</v>
      </c>
      <c r="DF67" s="90">
        <v>0</v>
      </c>
      <c r="DG67" s="90">
        <v>3.6346199999999999E-3</v>
      </c>
    </row>
    <row r="68" spans="1:111" x14ac:dyDescent="0.55000000000000004">
      <c r="A68" s="85">
        <v>64</v>
      </c>
      <c r="B68" s="76" t="s">
        <v>430</v>
      </c>
      <c r="C68" s="76" t="s">
        <v>431</v>
      </c>
      <c r="D68" s="90">
        <v>0</v>
      </c>
      <c r="E68" s="90">
        <v>0</v>
      </c>
      <c r="F68" s="90">
        <v>0</v>
      </c>
      <c r="G68" s="90">
        <v>0</v>
      </c>
      <c r="H68" s="90">
        <v>0</v>
      </c>
      <c r="I68" s="90">
        <v>0</v>
      </c>
      <c r="J68" s="90">
        <v>0</v>
      </c>
      <c r="K68" s="90">
        <v>0</v>
      </c>
      <c r="L68" s="90">
        <v>0</v>
      </c>
      <c r="M68" s="90">
        <v>0</v>
      </c>
      <c r="N68" s="90">
        <v>0</v>
      </c>
      <c r="O68" s="90">
        <v>0</v>
      </c>
      <c r="P68" s="90">
        <v>0</v>
      </c>
      <c r="Q68" s="90">
        <v>0</v>
      </c>
      <c r="R68" s="90">
        <v>0</v>
      </c>
      <c r="S68" s="90">
        <v>0</v>
      </c>
      <c r="T68" s="90">
        <v>0</v>
      </c>
      <c r="U68" s="90">
        <v>0</v>
      </c>
      <c r="V68" s="90">
        <v>0</v>
      </c>
      <c r="W68" s="90">
        <v>0</v>
      </c>
      <c r="X68" s="90">
        <v>0</v>
      </c>
      <c r="Y68" s="90">
        <v>0</v>
      </c>
      <c r="Z68" s="90">
        <v>0</v>
      </c>
      <c r="AA68" s="90">
        <v>0</v>
      </c>
      <c r="AB68" s="90">
        <v>0</v>
      </c>
      <c r="AC68" s="90">
        <v>0</v>
      </c>
      <c r="AD68" s="90">
        <v>0</v>
      </c>
      <c r="AE68" s="90">
        <v>0</v>
      </c>
      <c r="AF68" s="90">
        <v>0</v>
      </c>
      <c r="AG68" s="90">
        <v>0</v>
      </c>
      <c r="AH68" s="90">
        <v>0</v>
      </c>
      <c r="AI68" s="90">
        <v>0</v>
      </c>
      <c r="AJ68" s="90">
        <v>0</v>
      </c>
      <c r="AK68" s="90">
        <v>0</v>
      </c>
      <c r="AL68" s="90">
        <v>0</v>
      </c>
      <c r="AM68" s="90">
        <v>0</v>
      </c>
      <c r="AN68" s="90">
        <v>0</v>
      </c>
      <c r="AO68" s="90">
        <v>0</v>
      </c>
      <c r="AP68" s="90">
        <v>0</v>
      </c>
      <c r="AQ68" s="90">
        <v>0</v>
      </c>
      <c r="AR68" s="90">
        <v>0</v>
      </c>
      <c r="AS68" s="90">
        <v>0</v>
      </c>
      <c r="AT68" s="90">
        <v>0</v>
      </c>
      <c r="AU68" s="90">
        <v>0</v>
      </c>
      <c r="AV68" s="90">
        <v>0</v>
      </c>
      <c r="AW68" s="90">
        <v>0</v>
      </c>
      <c r="AX68" s="90">
        <v>0</v>
      </c>
      <c r="AY68" s="90">
        <v>0</v>
      </c>
      <c r="AZ68" s="90">
        <v>0</v>
      </c>
      <c r="BA68" s="90">
        <v>0</v>
      </c>
      <c r="BB68" s="90">
        <v>0</v>
      </c>
      <c r="BC68" s="90">
        <v>0</v>
      </c>
      <c r="BD68" s="90">
        <v>0</v>
      </c>
      <c r="BE68" s="90">
        <v>0</v>
      </c>
      <c r="BF68" s="90">
        <v>0</v>
      </c>
      <c r="BG68" s="90">
        <v>0</v>
      </c>
      <c r="BH68" s="90">
        <v>0</v>
      </c>
      <c r="BI68" s="90">
        <v>0</v>
      </c>
      <c r="BJ68" s="90">
        <v>0</v>
      </c>
      <c r="BK68" s="90">
        <v>0</v>
      </c>
      <c r="BL68" s="90">
        <v>0</v>
      </c>
      <c r="BM68" s="90">
        <v>0</v>
      </c>
      <c r="BN68" s="90">
        <v>0</v>
      </c>
      <c r="BO68" s="90">
        <v>0</v>
      </c>
      <c r="BP68" s="90">
        <v>0</v>
      </c>
      <c r="BQ68" s="90">
        <v>0</v>
      </c>
      <c r="BR68" s="90">
        <v>0</v>
      </c>
      <c r="BS68" s="90">
        <v>0</v>
      </c>
      <c r="BT68" s="90">
        <v>0</v>
      </c>
      <c r="BU68" s="90">
        <v>0</v>
      </c>
      <c r="BV68" s="90">
        <v>0</v>
      </c>
      <c r="BW68" s="90">
        <v>0</v>
      </c>
      <c r="BX68" s="90">
        <v>0</v>
      </c>
      <c r="BY68" s="90">
        <v>0</v>
      </c>
      <c r="BZ68" s="90">
        <v>0</v>
      </c>
      <c r="CA68" s="90">
        <v>0</v>
      </c>
      <c r="CB68" s="90">
        <v>0</v>
      </c>
      <c r="CC68" s="90">
        <v>0</v>
      </c>
      <c r="CD68" s="90">
        <v>0</v>
      </c>
      <c r="CE68" s="90">
        <v>0</v>
      </c>
      <c r="CF68" s="90">
        <v>0</v>
      </c>
      <c r="CG68" s="90">
        <v>0</v>
      </c>
      <c r="CH68" s="90">
        <v>0</v>
      </c>
      <c r="CI68" s="90">
        <v>0</v>
      </c>
      <c r="CJ68" s="90">
        <v>0</v>
      </c>
      <c r="CK68" s="90">
        <v>0</v>
      </c>
      <c r="CL68" s="90">
        <v>0</v>
      </c>
      <c r="CM68" s="90">
        <v>0</v>
      </c>
      <c r="CN68" s="90">
        <v>0</v>
      </c>
      <c r="CO68" s="90">
        <v>0</v>
      </c>
      <c r="CP68" s="90">
        <v>0</v>
      </c>
      <c r="CQ68" s="90">
        <v>0</v>
      </c>
      <c r="CR68" s="90">
        <v>0</v>
      </c>
      <c r="CS68" s="90">
        <v>0</v>
      </c>
      <c r="CT68" s="90">
        <v>0</v>
      </c>
      <c r="CU68" s="90">
        <v>0</v>
      </c>
      <c r="CV68" s="90">
        <v>0</v>
      </c>
      <c r="CW68" s="90">
        <v>0</v>
      </c>
      <c r="CX68" s="90">
        <v>0</v>
      </c>
      <c r="CY68" s="90">
        <v>0</v>
      </c>
      <c r="CZ68" s="90">
        <v>0</v>
      </c>
      <c r="DA68" s="90">
        <v>0</v>
      </c>
      <c r="DB68" s="90">
        <v>0</v>
      </c>
      <c r="DC68" s="90">
        <v>0</v>
      </c>
      <c r="DD68" s="90">
        <v>0</v>
      </c>
      <c r="DE68" s="90">
        <v>0</v>
      </c>
      <c r="DF68" s="90">
        <v>0</v>
      </c>
      <c r="DG68" s="90">
        <v>0</v>
      </c>
    </row>
    <row r="69" spans="1:111" x14ac:dyDescent="0.55000000000000004">
      <c r="A69" s="85">
        <v>65</v>
      </c>
      <c r="B69" s="76" t="s">
        <v>432</v>
      </c>
      <c r="C69" s="76" t="s">
        <v>433</v>
      </c>
      <c r="D69" s="90">
        <v>0</v>
      </c>
      <c r="E69" s="90">
        <v>0</v>
      </c>
      <c r="F69" s="90">
        <v>0</v>
      </c>
      <c r="G69" s="90">
        <v>0</v>
      </c>
      <c r="H69" s="90">
        <v>0</v>
      </c>
      <c r="I69" s="90">
        <v>0</v>
      </c>
      <c r="J69" s="90">
        <v>0</v>
      </c>
      <c r="K69" s="90">
        <v>0</v>
      </c>
      <c r="L69" s="90">
        <v>0</v>
      </c>
      <c r="M69" s="90">
        <v>0</v>
      </c>
      <c r="N69" s="90">
        <v>0</v>
      </c>
      <c r="O69" s="90">
        <v>0</v>
      </c>
      <c r="P69" s="90">
        <v>0</v>
      </c>
      <c r="Q69" s="90">
        <v>0</v>
      </c>
      <c r="R69" s="90">
        <v>0</v>
      </c>
      <c r="S69" s="90">
        <v>0</v>
      </c>
      <c r="T69" s="90">
        <v>0</v>
      </c>
      <c r="U69" s="90">
        <v>0</v>
      </c>
      <c r="V69" s="90">
        <v>0</v>
      </c>
      <c r="W69" s="90">
        <v>0</v>
      </c>
      <c r="X69" s="90">
        <v>0</v>
      </c>
      <c r="Y69" s="90">
        <v>0</v>
      </c>
      <c r="Z69" s="90">
        <v>0</v>
      </c>
      <c r="AA69" s="90">
        <v>0</v>
      </c>
      <c r="AB69" s="90">
        <v>0</v>
      </c>
      <c r="AC69" s="90">
        <v>0</v>
      </c>
      <c r="AD69" s="90">
        <v>0</v>
      </c>
      <c r="AE69" s="90">
        <v>0</v>
      </c>
      <c r="AF69" s="90">
        <v>0</v>
      </c>
      <c r="AG69" s="90">
        <v>0</v>
      </c>
      <c r="AH69" s="90">
        <v>0</v>
      </c>
      <c r="AI69" s="90">
        <v>0</v>
      </c>
      <c r="AJ69" s="90">
        <v>0</v>
      </c>
      <c r="AK69" s="90">
        <v>0</v>
      </c>
      <c r="AL69" s="90">
        <v>0</v>
      </c>
      <c r="AM69" s="90">
        <v>0</v>
      </c>
      <c r="AN69" s="90">
        <v>0</v>
      </c>
      <c r="AO69" s="90">
        <v>0</v>
      </c>
      <c r="AP69" s="90">
        <v>0</v>
      </c>
      <c r="AQ69" s="90">
        <v>0</v>
      </c>
      <c r="AR69" s="90">
        <v>0</v>
      </c>
      <c r="AS69" s="90">
        <v>0</v>
      </c>
      <c r="AT69" s="90">
        <v>0</v>
      </c>
      <c r="AU69" s="90">
        <v>0</v>
      </c>
      <c r="AV69" s="90">
        <v>0</v>
      </c>
      <c r="AW69" s="90">
        <v>0</v>
      </c>
      <c r="AX69" s="90">
        <v>0</v>
      </c>
      <c r="AY69" s="90">
        <v>0</v>
      </c>
      <c r="AZ69" s="90">
        <v>0</v>
      </c>
      <c r="BA69" s="90">
        <v>0</v>
      </c>
      <c r="BB69" s="90">
        <v>0</v>
      </c>
      <c r="BC69" s="90">
        <v>0</v>
      </c>
      <c r="BD69" s="90">
        <v>0</v>
      </c>
      <c r="BE69" s="90">
        <v>0</v>
      </c>
      <c r="BF69" s="90">
        <v>0</v>
      </c>
      <c r="BG69" s="90">
        <v>0</v>
      </c>
      <c r="BH69" s="90">
        <v>0</v>
      </c>
      <c r="BI69" s="90">
        <v>0</v>
      </c>
      <c r="BJ69" s="90">
        <v>0</v>
      </c>
      <c r="BK69" s="90">
        <v>0</v>
      </c>
      <c r="BL69" s="90">
        <v>0</v>
      </c>
      <c r="BM69" s="90">
        <v>0</v>
      </c>
      <c r="BN69" s="90">
        <v>0</v>
      </c>
      <c r="BO69" s="90">
        <v>0</v>
      </c>
      <c r="BP69" s="90">
        <v>0</v>
      </c>
      <c r="BQ69" s="90">
        <v>0</v>
      </c>
      <c r="BR69" s="90">
        <v>0</v>
      </c>
      <c r="BS69" s="90">
        <v>0</v>
      </c>
      <c r="BT69" s="90">
        <v>0</v>
      </c>
      <c r="BU69" s="90">
        <v>0</v>
      </c>
      <c r="BV69" s="90">
        <v>0</v>
      </c>
      <c r="BW69" s="90">
        <v>0</v>
      </c>
      <c r="BX69" s="90">
        <v>0</v>
      </c>
      <c r="BY69" s="90">
        <v>0</v>
      </c>
      <c r="BZ69" s="90">
        <v>0</v>
      </c>
      <c r="CA69" s="90">
        <v>0</v>
      </c>
      <c r="CB69" s="90">
        <v>0</v>
      </c>
      <c r="CC69" s="90">
        <v>0</v>
      </c>
      <c r="CD69" s="90">
        <v>0</v>
      </c>
      <c r="CE69" s="90">
        <v>0</v>
      </c>
      <c r="CF69" s="90">
        <v>0</v>
      </c>
      <c r="CG69" s="90">
        <v>0</v>
      </c>
      <c r="CH69" s="90">
        <v>0</v>
      </c>
      <c r="CI69" s="90">
        <v>0</v>
      </c>
      <c r="CJ69" s="90">
        <v>0</v>
      </c>
      <c r="CK69" s="90">
        <v>0</v>
      </c>
      <c r="CL69" s="90">
        <v>0</v>
      </c>
      <c r="CM69" s="90">
        <v>0</v>
      </c>
      <c r="CN69" s="90">
        <v>0</v>
      </c>
      <c r="CO69" s="90">
        <v>0</v>
      </c>
      <c r="CP69" s="90">
        <v>0</v>
      </c>
      <c r="CQ69" s="90">
        <v>0</v>
      </c>
      <c r="CR69" s="90">
        <v>0</v>
      </c>
      <c r="CS69" s="90">
        <v>0</v>
      </c>
      <c r="CT69" s="90">
        <v>0</v>
      </c>
      <c r="CU69" s="90">
        <v>0</v>
      </c>
      <c r="CV69" s="90">
        <v>0</v>
      </c>
      <c r="CW69" s="90">
        <v>0</v>
      </c>
      <c r="CX69" s="90">
        <v>0</v>
      </c>
      <c r="CY69" s="90">
        <v>0</v>
      </c>
      <c r="CZ69" s="90">
        <v>0</v>
      </c>
      <c r="DA69" s="90">
        <v>0</v>
      </c>
      <c r="DB69" s="90">
        <v>0</v>
      </c>
      <c r="DC69" s="90">
        <v>0</v>
      </c>
      <c r="DD69" s="90">
        <v>0</v>
      </c>
      <c r="DE69" s="90">
        <v>0</v>
      </c>
      <c r="DF69" s="90">
        <v>0</v>
      </c>
      <c r="DG69" s="90">
        <v>0</v>
      </c>
    </row>
    <row r="70" spans="1:111" x14ac:dyDescent="0.55000000000000004">
      <c r="A70" s="85">
        <v>66</v>
      </c>
      <c r="B70" s="76" t="s">
        <v>434</v>
      </c>
      <c r="C70" s="76" t="s">
        <v>297</v>
      </c>
      <c r="D70" s="90">
        <v>6.7830099999999999E-3</v>
      </c>
      <c r="E70" s="90">
        <v>9.0893899999999993E-3</v>
      </c>
      <c r="F70" s="90">
        <v>3.0641149999999999E-2</v>
      </c>
      <c r="G70" s="90">
        <v>7.1023800000000002E-3</v>
      </c>
      <c r="H70" s="90">
        <v>6.91547E-3</v>
      </c>
      <c r="I70" s="90">
        <v>6.1629990000000003E-2</v>
      </c>
      <c r="J70" s="90">
        <v>3.0809690000000001E-2</v>
      </c>
      <c r="K70" s="90">
        <v>1.121803E-2</v>
      </c>
      <c r="L70" s="90">
        <v>9.5463200000000005E-3</v>
      </c>
      <c r="M70" s="90">
        <v>7.2114500000000003E-3</v>
      </c>
      <c r="N70" s="90">
        <v>2.6013299999999998E-3</v>
      </c>
      <c r="O70" s="90">
        <v>3.4347170000000003E-2</v>
      </c>
      <c r="P70" s="90">
        <v>1.9210100000000001E-2</v>
      </c>
      <c r="Q70" s="90">
        <v>1.891033E-2</v>
      </c>
      <c r="R70" s="90">
        <v>1.159369E-2</v>
      </c>
      <c r="S70" s="90">
        <v>8.9151099999999997E-2</v>
      </c>
      <c r="T70" s="90">
        <v>1.455183E-2</v>
      </c>
      <c r="U70" s="90">
        <v>2.2778139999999999E-2</v>
      </c>
      <c r="V70" s="90">
        <v>4.256588E-2</v>
      </c>
      <c r="W70" s="90">
        <v>0.13832104000000001</v>
      </c>
      <c r="X70" s="90">
        <v>8.9900499999999994E-3</v>
      </c>
      <c r="Y70" s="90">
        <v>3.5165490000000001E-2</v>
      </c>
      <c r="Z70" s="90">
        <v>1.7563169999999999E-2</v>
      </c>
      <c r="AA70" s="90">
        <v>7.3317160000000006E-2</v>
      </c>
      <c r="AB70" s="90">
        <v>8.1919799999999997E-3</v>
      </c>
      <c r="AC70" s="90">
        <v>1.2738970000000001E-2</v>
      </c>
      <c r="AD70" s="90">
        <v>7.1165400000000002E-3</v>
      </c>
      <c r="AE70" s="90">
        <v>1.2657710000000001E-2</v>
      </c>
      <c r="AF70" s="90">
        <v>2.7622649999999999E-2</v>
      </c>
      <c r="AG70" s="90">
        <v>2.4523989999999999E-2</v>
      </c>
      <c r="AH70" s="90">
        <v>8.6679900000000004E-3</v>
      </c>
      <c r="AI70" s="90">
        <v>4.3624709999999997E-2</v>
      </c>
      <c r="AJ70" s="90">
        <v>5.6144140000000002E-2</v>
      </c>
      <c r="AK70" s="90">
        <v>3.3036309999999999E-2</v>
      </c>
      <c r="AL70" s="90">
        <v>4.5058029999999999E-2</v>
      </c>
      <c r="AM70" s="90">
        <v>4.0715189999999998E-2</v>
      </c>
      <c r="AN70" s="90">
        <v>3.097716E-2</v>
      </c>
      <c r="AO70" s="90">
        <v>0.11404178</v>
      </c>
      <c r="AP70" s="90">
        <v>1.346844E-2</v>
      </c>
      <c r="AQ70" s="90">
        <v>4.4264850000000001E-2</v>
      </c>
      <c r="AR70" s="90">
        <v>2.6161589999999998E-2</v>
      </c>
      <c r="AS70" s="90">
        <v>1.247064E-2</v>
      </c>
      <c r="AT70" s="90">
        <v>2.365867E-2</v>
      </c>
      <c r="AU70" s="90">
        <v>1.2057109999999999E-2</v>
      </c>
      <c r="AV70" s="90">
        <v>9.69217E-3</v>
      </c>
      <c r="AW70" s="90">
        <v>8.1634900000000007E-3</v>
      </c>
      <c r="AX70" s="90">
        <v>2.9801560000000001E-2</v>
      </c>
      <c r="AY70" s="90">
        <v>2.2737029999999998E-2</v>
      </c>
      <c r="AZ70" s="90">
        <v>8.0252299999999995E-3</v>
      </c>
      <c r="BA70" s="90">
        <v>6.29943E-3</v>
      </c>
      <c r="BB70" s="90">
        <v>4.7961699999999998E-3</v>
      </c>
      <c r="BC70" s="90">
        <v>1.2766929999999999E-2</v>
      </c>
      <c r="BD70" s="90">
        <v>4.7905200000000004E-3</v>
      </c>
      <c r="BE70" s="90">
        <v>4.8549999999999999E-3</v>
      </c>
      <c r="BF70" s="90">
        <v>5.4766800000000003E-3</v>
      </c>
      <c r="BG70" s="90">
        <v>4.5552700000000002E-3</v>
      </c>
      <c r="BH70" s="90">
        <v>1.082226E-2</v>
      </c>
      <c r="BI70" s="90">
        <v>1.638887E-2</v>
      </c>
      <c r="BJ70" s="90">
        <v>1.276504E-2</v>
      </c>
      <c r="BK70" s="90">
        <v>6.3889000000000003E-3</v>
      </c>
      <c r="BL70" s="90">
        <v>2.7197679999999998E-2</v>
      </c>
      <c r="BM70" s="90">
        <v>2.7875999999999999E-3</v>
      </c>
      <c r="BN70" s="90">
        <v>1.5993400000000001E-3</v>
      </c>
      <c r="BO70" s="90">
        <v>1.71849E-3</v>
      </c>
      <c r="BP70" s="90">
        <v>3.53441E-3</v>
      </c>
      <c r="BQ70" s="90">
        <v>9.6865329999999999E-2</v>
      </c>
      <c r="BR70" s="90">
        <v>1.7386220000000001E-2</v>
      </c>
      <c r="BS70" s="90">
        <v>4.0533350000000003E-2</v>
      </c>
      <c r="BT70" s="90">
        <v>7.0054140000000001E-2</v>
      </c>
      <c r="BU70" s="90">
        <v>1.8305269999999998E-2</v>
      </c>
      <c r="BV70" s="90">
        <v>4.1427199999999999E-3</v>
      </c>
      <c r="BW70" s="90">
        <v>1.428812E-2</v>
      </c>
      <c r="BX70" s="90">
        <v>5.14986E-3</v>
      </c>
      <c r="BY70" s="90">
        <v>0</v>
      </c>
      <c r="BZ70" s="90">
        <v>5.3878479999999999E-2</v>
      </c>
      <c r="CA70" s="90">
        <v>4.2908299999999998E-3</v>
      </c>
      <c r="CB70" s="90">
        <v>1.56244E-3</v>
      </c>
      <c r="CC70" s="90">
        <v>5.8934999999999999E-4</v>
      </c>
      <c r="CD70" s="90">
        <v>2.7461899999999999E-3</v>
      </c>
      <c r="CE70" s="90">
        <v>3.0545799999999999E-3</v>
      </c>
      <c r="CF70" s="90">
        <v>4.7306380000000002E-2</v>
      </c>
      <c r="CG70" s="90">
        <v>7.8521400000000005E-3</v>
      </c>
      <c r="CH70" s="90">
        <v>5.65053E-3</v>
      </c>
      <c r="CI70" s="90">
        <v>9.4517100000000003E-3</v>
      </c>
      <c r="CJ70" s="90">
        <v>4.9100000000000003E-3</v>
      </c>
      <c r="CK70" s="90">
        <v>2.1291000000000001E-3</v>
      </c>
      <c r="CL70" s="90">
        <v>3.7569700000000001E-3</v>
      </c>
      <c r="CM70" s="90">
        <v>3.98102E-3</v>
      </c>
      <c r="CN70" s="90">
        <v>9.3230199999999996E-3</v>
      </c>
      <c r="CO70" s="90">
        <v>2.1057429999999999E-2</v>
      </c>
      <c r="CP70" s="90">
        <v>8.4049999999999993E-3</v>
      </c>
      <c r="CQ70" s="90">
        <v>7.1217499999999996E-3</v>
      </c>
      <c r="CR70" s="90">
        <v>1.093246E-2</v>
      </c>
      <c r="CS70" s="90">
        <v>1.7169449999999999E-2</v>
      </c>
      <c r="CT70" s="90">
        <v>1.183187E-2</v>
      </c>
      <c r="CU70" s="90">
        <v>3.0138999999999999E-3</v>
      </c>
      <c r="CV70" s="90">
        <v>2.68096E-3</v>
      </c>
      <c r="CW70" s="90">
        <v>4.9428600000000003E-3</v>
      </c>
      <c r="CX70" s="90">
        <v>3.3954599999999999E-3</v>
      </c>
      <c r="CY70" s="90">
        <v>3.9383500000000002E-3</v>
      </c>
      <c r="CZ70" s="90">
        <v>3.843862E-2</v>
      </c>
      <c r="DA70" s="90">
        <v>1.9101730000000001E-2</v>
      </c>
      <c r="DB70" s="90">
        <v>2.744945E-2</v>
      </c>
      <c r="DC70" s="90">
        <v>3.0905999999999999E-2</v>
      </c>
      <c r="DD70" s="90">
        <v>1.8704490000000001E-2</v>
      </c>
      <c r="DE70" s="90">
        <v>0</v>
      </c>
      <c r="DF70" s="90">
        <v>4.3624700000000002E-3</v>
      </c>
      <c r="DG70" s="90">
        <v>1.4664999999999999E-2</v>
      </c>
    </row>
    <row r="71" spans="1:111" x14ac:dyDescent="0.55000000000000004">
      <c r="A71" s="85">
        <v>67</v>
      </c>
      <c r="B71" s="76" t="s">
        <v>435</v>
      </c>
      <c r="C71" s="76" t="s">
        <v>298</v>
      </c>
      <c r="D71" s="90">
        <v>2.6699999999999998E-6</v>
      </c>
      <c r="E71" s="90">
        <v>0</v>
      </c>
      <c r="F71" s="90">
        <v>1.3440699999999999E-3</v>
      </c>
      <c r="G71" s="90">
        <v>3.8991999999999998E-4</v>
      </c>
      <c r="H71" s="90">
        <v>1.5650000000000001E-5</v>
      </c>
      <c r="I71" s="90">
        <v>5.2399E-4</v>
      </c>
      <c r="J71" s="90">
        <v>3.4900000000000001E-5</v>
      </c>
      <c r="K71" s="90">
        <v>3.14394E-3</v>
      </c>
      <c r="L71" s="90">
        <v>3.8418900000000001E-3</v>
      </c>
      <c r="M71" s="90">
        <v>1.09706E-3</v>
      </c>
      <c r="N71" s="90">
        <v>2.868E-5</v>
      </c>
      <c r="O71" s="90">
        <v>1.1409580000000001E-2</v>
      </c>
      <c r="P71" s="90">
        <v>1.7313300000000001E-3</v>
      </c>
      <c r="Q71" s="90">
        <v>1.2256999999999999E-4</v>
      </c>
      <c r="R71" s="90">
        <v>5.3277999999999995E-4</v>
      </c>
      <c r="S71" s="90">
        <v>1.8134099999999999E-3</v>
      </c>
      <c r="T71" s="90">
        <v>1.28228E-3</v>
      </c>
      <c r="U71" s="90">
        <v>8.1388999999999995E-4</v>
      </c>
      <c r="V71" s="90">
        <v>1.42726E-2</v>
      </c>
      <c r="W71" s="90">
        <v>2.49607E-3</v>
      </c>
      <c r="X71" s="90">
        <v>9.6000000000000002E-5</v>
      </c>
      <c r="Y71" s="90">
        <v>1.61622E-3</v>
      </c>
      <c r="Z71" s="90">
        <v>1.32621E-3</v>
      </c>
      <c r="AA71" s="90">
        <v>1.5960499999999999E-3</v>
      </c>
      <c r="AB71" s="90">
        <v>3.3805100000000002E-3</v>
      </c>
      <c r="AC71" s="90">
        <v>2.6510599999999998E-3</v>
      </c>
      <c r="AD71" s="90">
        <v>6.4999999999999996E-6</v>
      </c>
      <c r="AE71" s="90">
        <v>6.6598000000000004E-4</v>
      </c>
      <c r="AF71" s="90">
        <v>5.4395700000000003E-3</v>
      </c>
      <c r="AG71" s="90">
        <v>5.8901600000000002E-3</v>
      </c>
      <c r="AH71" s="90">
        <v>3.7864000000000002E-4</v>
      </c>
      <c r="AI71" s="90">
        <v>1.4312979999999999E-2</v>
      </c>
      <c r="AJ71" s="90">
        <v>4.9647999999999999E-4</v>
      </c>
      <c r="AK71" s="90">
        <v>1.8902019999999999E-2</v>
      </c>
      <c r="AL71" s="90">
        <v>4.6967399999999996E-3</v>
      </c>
      <c r="AM71" s="90">
        <v>1.3602499999999999E-3</v>
      </c>
      <c r="AN71" s="90">
        <v>5.7566600000000002E-3</v>
      </c>
      <c r="AO71" s="90">
        <v>1.7726309999999999E-2</v>
      </c>
      <c r="AP71" s="90">
        <v>4.2539999999999999E-4</v>
      </c>
      <c r="AQ71" s="90">
        <v>5.5028E-4</v>
      </c>
      <c r="AR71" s="90">
        <v>3.3954599999999999E-3</v>
      </c>
      <c r="AS71" s="90">
        <v>2.2697500000000001E-3</v>
      </c>
      <c r="AT71" s="90">
        <v>4.4147500000000003E-3</v>
      </c>
      <c r="AU71" s="90">
        <v>1.47879E-3</v>
      </c>
      <c r="AV71" s="90">
        <v>1.0505899999999999E-3</v>
      </c>
      <c r="AW71" s="90">
        <v>1.5824299999999999E-3</v>
      </c>
      <c r="AX71" s="90">
        <v>2.4382700000000002E-3</v>
      </c>
      <c r="AY71" s="90">
        <v>1.62827E-3</v>
      </c>
      <c r="AZ71" s="90">
        <v>9.1991000000000002E-4</v>
      </c>
      <c r="BA71" s="90">
        <v>3.5646000000000001E-4</v>
      </c>
      <c r="BB71" s="90">
        <v>2.586E-4</v>
      </c>
      <c r="BC71" s="90">
        <v>2.3312900000000002E-3</v>
      </c>
      <c r="BD71" s="90">
        <v>8.5170000000000005E-4</v>
      </c>
      <c r="BE71" s="90">
        <v>5.4303000000000001E-4</v>
      </c>
      <c r="BF71" s="90">
        <v>1.52955E-3</v>
      </c>
      <c r="BG71" s="90">
        <v>5.0549799999999997E-3</v>
      </c>
      <c r="BH71" s="90">
        <v>3.59976E-3</v>
      </c>
      <c r="BI71" s="90">
        <v>2.13284E-3</v>
      </c>
      <c r="BJ71" s="90">
        <v>3.5332499999999999E-3</v>
      </c>
      <c r="BK71" s="90">
        <v>9.5735000000000004E-4</v>
      </c>
      <c r="BL71" s="90">
        <v>3.1570499999999998E-3</v>
      </c>
      <c r="BM71" s="90">
        <v>9.0151999999999995E-4</v>
      </c>
      <c r="BN71" s="90">
        <v>1.01413E-3</v>
      </c>
      <c r="BO71" s="90">
        <v>5.2424000000000004E-4</v>
      </c>
      <c r="BP71" s="90">
        <v>5.0379000000000005E-4</v>
      </c>
      <c r="BQ71" s="90">
        <v>1.4650500000000001E-3</v>
      </c>
      <c r="BR71" s="90">
        <v>1.1176770000000001E-2</v>
      </c>
      <c r="BS71" s="90">
        <v>1.70583E-3</v>
      </c>
      <c r="BT71" s="90">
        <v>3.70361E-3</v>
      </c>
      <c r="BU71" s="90">
        <v>4.2377099999999996E-3</v>
      </c>
      <c r="BV71" s="90">
        <v>8.5908000000000002E-4</v>
      </c>
      <c r="BW71" s="90">
        <v>2.0147899999999998E-3</v>
      </c>
      <c r="BX71" s="90">
        <v>1.8086999999999999E-4</v>
      </c>
      <c r="BY71" s="90">
        <v>0</v>
      </c>
      <c r="BZ71" s="90">
        <v>5.8591000000000003E-4</v>
      </c>
      <c r="CA71" s="90">
        <v>6.2576000000000005E-4</v>
      </c>
      <c r="CB71" s="90">
        <v>2.4635999999999999E-4</v>
      </c>
      <c r="CC71" s="90">
        <v>3.6117000000000001E-4</v>
      </c>
      <c r="CD71" s="90">
        <v>5.0653000000000004E-4</v>
      </c>
      <c r="CE71" s="90">
        <v>6.7573000000000004E-4</v>
      </c>
      <c r="CF71" s="90">
        <v>1.4923000000000001E-4</v>
      </c>
      <c r="CG71" s="90">
        <v>8.0172999999999996E-4</v>
      </c>
      <c r="CH71" s="90">
        <v>9.7309999999999996E-4</v>
      </c>
      <c r="CI71" s="90">
        <v>8.6494999999999996E-4</v>
      </c>
      <c r="CJ71" s="90">
        <v>9.1715000000000004E-4</v>
      </c>
      <c r="CK71" s="90">
        <v>1.5935E-4</v>
      </c>
      <c r="CL71" s="90">
        <v>9.2206000000000005E-4</v>
      </c>
      <c r="CM71" s="90">
        <v>5.3932999999999997E-4</v>
      </c>
      <c r="CN71" s="90">
        <v>2.6786000000000002E-3</v>
      </c>
      <c r="CO71" s="90">
        <v>4.9771399999999997E-3</v>
      </c>
      <c r="CP71" s="90">
        <v>1.9217800000000001E-3</v>
      </c>
      <c r="CQ71" s="90">
        <v>1.8408000000000001E-3</v>
      </c>
      <c r="CR71" s="90">
        <v>3.1133900000000002E-3</v>
      </c>
      <c r="CS71" s="90">
        <v>6.7521500000000002E-3</v>
      </c>
      <c r="CT71" s="90">
        <v>5.5867699999999996E-3</v>
      </c>
      <c r="CU71" s="90">
        <v>1.60071E-3</v>
      </c>
      <c r="CV71" s="90">
        <v>8.3999999999999995E-5</v>
      </c>
      <c r="CW71" s="90">
        <v>3.0887999999999998E-4</v>
      </c>
      <c r="CX71" s="90">
        <v>2.5657000000000002E-3</v>
      </c>
      <c r="CY71" s="90">
        <v>1.87813E-3</v>
      </c>
      <c r="CZ71" s="90">
        <v>1.817645E-2</v>
      </c>
      <c r="DA71" s="90">
        <v>1.7070689999999999E-2</v>
      </c>
      <c r="DB71" s="90">
        <v>9.0887199999999998E-3</v>
      </c>
      <c r="DC71" s="90">
        <v>1.7766100000000001E-3</v>
      </c>
      <c r="DD71" s="90">
        <v>5.3484400000000003E-3</v>
      </c>
      <c r="DE71" s="90">
        <v>0</v>
      </c>
      <c r="DF71" s="90">
        <v>1.7301999999999999E-4</v>
      </c>
      <c r="DG71" s="90">
        <v>2.6983599999999999E-3</v>
      </c>
    </row>
    <row r="72" spans="1:111" x14ac:dyDescent="0.55000000000000004">
      <c r="A72" s="85">
        <v>68</v>
      </c>
      <c r="B72" s="76" t="s">
        <v>436</v>
      </c>
      <c r="C72" s="76" t="s">
        <v>299</v>
      </c>
      <c r="D72" s="90">
        <v>1.0572E-4</v>
      </c>
      <c r="E72" s="90">
        <v>1.2708800000000001E-3</v>
      </c>
      <c r="F72" s="90">
        <v>1.7168800000000001E-3</v>
      </c>
      <c r="G72" s="90">
        <v>2.0746E-4</v>
      </c>
      <c r="H72" s="90">
        <v>1.8027000000000001E-4</v>
      </c>
      <c r="I72" s="90">
        <v>4.1813500000000003E-3</v>
      </c>
      <c r="J72" s="90">
        <v>2.0971800000000001E-3</v>
      </c>
      <c r="K72" s="90">
        <v>1.9150899999999999E-3</v>
      </c>
      <c r="L72" s="90">
        <v>2.0737300000000002E-3</v>
      </c>
      <c r="M72" s="90">
        <v>9.4790000000000006E-5</v>
      </c>
      <c r="N72" s="90">
        <v>1.23752E-3</v>
      </c>
      <c r="O72" s="90">
        <v>2.2578099999999999E-3</v>
      </c>
      <c r="P72" s="90">
        <v>1.1986500000000001E-3</v>
      </c>
      <c r="Q72" s="90">
        <v>5.0438999999999996E-4</v>
      </c>
      <c r="R72" s="90">
        <v>6.1145000000000004E-4</v>
      </c>
      <c r="S72" s="90">
        <v>3.8766299999999998E-3</v>
      </c>
      <c r="T72" s="90">
        <v>1.37024E-3</v>
      </c>
      <c r="U72" s="90">
        <v>5.2550000000000003E-4</v>
      </c>
      <c r="V72" s="90">
        <v>3.7121099999999998E-3</v>
      </c>
      <c r="W72" s="90">
        <v>3.86047E-3</v>
      </c>
      <c r="X72" s="90">
        <v>7.9268000000000003E-4</v>
      </c>
      <c r="Y72" s="90">
        <v>3.2648E-3</v>
      </c>
      <c r="Z72" s="90">
        <v>2.3490300000000002E-3</v>
      </c>
      <c r="AA72" s="90">
        <v>3.9779799999999999E-3</v>
      </c>
      <c r="AB72" s="90">
        <v>3.18535E-3</v>
      </c>
      <c r="AC72" s="90">
        <v>1.0737500000000001E-3</v>
      </c>
      <c r="AD72" s="90">
        <v>3.3005000000000003E-4</v>
      </c>
      <c r="AE72" s="90">
        <v>2.06405E-3</v>
      </c>
      <c r="AF72" s="90">
        <v>1.04149E-3</v>
      </c>
      <c r="AG72" s="90">
        <v>5.6097999999999999E-4</v>
      </c>
      <c r="AH72" s="90">
        <v>4.0193999999999999E-4</v>
      </c>
      <c r="AI72" s="90">
        <v>1.6986600000000001E-3</v>
      </c>
      <c r="AJ72" s="90">
        <v>1.2067099999999999E-3</v>
      </c>
      <c r="AK72" s="90">
        <v>8.564E-4</v>
      </c>
      <c r="AL72" s="90">
        <v>1.0922799999999999E-3</v>
      </c>
      <c r="AM72" s="90">
        <v>3.1142000000000002E-4</v>
      </c>
      <c r="AN72" s="90">
        <v>1.4837400000000001E-3</v>
      </c>
      <c r="AO72" s="90">
        <v>1.13444E-3</v>
      </c>
      <c r="AP72" s="90">
        <v>2.0097E-4</v>
      </c>
      <c r="AQ72" s="90">
        <v>9.6155000000000003E-4</v>
      </c>
      <c r="AR72" s="90">
        <v>6.6257000000000002E-4</v>
      </c>
      <c r="AS72" s="90">
        <v>5.5785999999999997E-4</v>
      </c>
      <c r="AT72" s="90">
        <v>7.2902000000000004E-4</v>
      </c>
      <c r="AU72" s="90">
        <v>6.1653000000000001E-4</v>
      </c>
      <c r="AV72" s="90">
        <v>5.6455999999999998E-4</v>
      </c>
      <c r="AW72" s="90">
        <v>6.4013000000000004E-4</v>
      </c>
      <c r="AX72" s="90">
        <v>2.1129600000000001E-3</v>
      </c>
      <c r="AY72" s="90">
        <v>1.3273600000000001E-3</v>
      </c>
      <c r="AZ72" s="90">
        <v>4.8999999999999998E-4</v>
      </c>
      <c r="BA72" s="90">
        <v>5.1539000000000001E-4</v>
      </c>
      <c r="BB72" s="90">
        <v>3.191E-4</v>
      </c>
      <c r="BC72" s="90">
        <v>1.06653E-3</v>
      </c>
      <c r="BD72" s="90">
        <v>2.3207999999999999E-4</v>
      </c>
      <c r="BE72" s="90">
        <v>2.9184000000000002E-4</v>
      </c>
      <c r="BF72" s="90">
        <v>3.3762000000000001E-4</v>
      </c>
      <c r="BG72" s="90">
        <v>3.4995000000000002E-4</v>
      </c>
      <c r="BH72" s="90">
        <v>2.9281000000000001E-4</v>
      </c>
      <c r="BI72" s="90">
        <v>6.7462999999999996E-4</v>
      </c>
      <c r="BJ72" s="90">
        <v>8.9846999999999995E-4</v>
      </c>
      <c r="BK72" s="90">
        <v>5.9999999999999995E-4</v>
      </c>
      <c r="BL72" s="90">
        <v>3.07566E-3</v>
      </c>
      <c r="BM72" s="90">
        <v>6.4937000000000003E-4</v>
      </c>
      <c r="BN72" s="90">
        <v>1.2861299999999999E-3</v>
      </c>
      <c r="BO72" s="90">
        <v>4.9207000000000005E-4</v>
      </c>
      <c r="BP72" s="90">
        <v>6.7155999999999997E-4</v>
      </c>
      <c r="BQ72" s="90">
        <v>3.8579E-4</v>
      </c>
      <c r="BR72" s="90">
        <v>2.56697E-3</v>
      </c>
      <c r="BS72" s="90">
        <v>8.9736869999999996E-2</v>
      </c>
      <c r="BT72" s="90">
        <v>9.0387999999999996E-3</v>
      </c>
      <c r="BU72" s="90">
        <v>2.2495200000000001E-3</v>
      </c>
      <c r="BV72" s="90">
        <v>1.24314E-3</v>
      </c>
      <c r="BW72" s="90">
        <v>1.87864E-3</v>
      </c>
      <c r="BX72" s="90">
        <v>2.4908999999999999E-4</v>
      </c>
      <c r="BY72" s="90">
        <v>0</v>
      </c>
      <c r="BZ72" s="90">
        <v>6.6108800000000004E-3</v>
      </c>
      <c r="CA72" s="90">
        <v>1.0421E-3</v>
      </c>
      <c r="CB72" s="90">
        <v>1.0151469999999999E-2</v>
      </c>
      <c r="CC72" s="90">
        <v>3.9531000000000001E-4</v>
      </c>
      <c r="CD72" s="90">
        <v>2.0382000000000001E-4</v>
      </c>
      <c r="CE72" s="90">
        <v>9.7853000000000002E-4</v>
      </c>
      <c r="CF72" s="90">
        <v>1.722E-3</v>
      </c>
      <c r="CG72" s="90">
        <v>3.28247E-3</v>
      </c>
      <c r="CH72" s="90">
        <v>6.9207000000000003E-4</v>
      </c>
      <c r="CI72" s="90">
        <v>4.42063E-3</v>
      </c>
      <c r="CJ72" s="90">
        <v>5.2873999999999998E-4</v>
      </c>
      <c r="CK72" s="90">
        <v>1.5405E-4</v>
      </c>
      <c r="CL72" s="90">
        <v>1.3994299999999999E-3</v>
      </c>
      <c r="CM72" s="90">
        <v>8.8847000000000004E-4</v>
      </c>
      <c r="CN72" s="90">
        <v>3.9917900000000003E-3</v>
      </c>
      <c r="CO72" s="90">
        <v>8.8301899999999999E-3</v>
      </c>
      <c r="CP72" s="90">
        <v>8.8883199999999999E-3</v>
      </c>
      <c r="CQ72" s="90">
        <v>4.01448E-3</v>
      </c>
      <c r="CR72" s="90">
        <v>3.4997700000000001E-3</v>
      </c>
      <c r="CS72" s="90">
        <v>5.9980099999999998E-3</v>
      </c>
      <c r="CT72" s="90">
        <v>7.2150499999999998E-3</v>
      </c>
      <c r="CU72" s="90">
        <v>2.2512299999999999E-3</v>
      </c>
      <c r="CV72" s="90">
        <v>2.7252E-4</v>
      </c>
      <c r="CW72" s="90">
        <v>1.6496999999999999E-4</v>
      </c>
      <c r="CX72" s="90">
        <v>8.4400999999999996E-4</v>
      </c>
      <c r="CY72" s="90">
        <v>8.8928E-4</v>
      </c>
      <c r="CZ72" s="90">
        <v>1.154433E-2</v>
      </c>
      <c r="DA72" s="90">
        <v>9.2225699999999994E-3</v>
      </c>
      <c r="DB72" s="90">
        <v>1.556657E-2</v>
      </c>
      <c r="DC72" s="90">
        <v>4.62146E-3</v>
      </c>
      <c r="DD72" s="90">
        <v>4.5215899999999998E-3</v>
      </c>
      <c r="DE72" s="90">
        <v>0</v>
      </c>
      <c r="DF72" s="90">
        <v>1.38441E-3</v>
      </c>
      <c r="DG72" s="90">
        <v>2.7839000000000002E-3</v>
      </c>
    </row>
    <row r="73" spans="1:111" x14ac:dyDescent="0.55000000000000004">
      <c r="A73" s="85">
        <v>69</v>
      </c>
      <c r="B73" s="76" t="s">
        <v>437</v>
      </c>
      <c r="C73" s="76" t="s">
        <v>300</v>
      </c>
      <c r="D73" s="90">
        <v>5.4999999999999999E-6</v>
      </c>
      <c r="E73" s="90">
        <v>8.4239999999999998E-4</v>
      </c>
      <c r="F73" s="90">
        <v>1.9349E-3</v>
      </c>
      <c r="G73" s="90">
        <v>1.6621999999999999E-4</v>
      </c>
      <c r="H73" s="90">
        <v>4.0689999999999998E-5</v>
      </c>
      <c r="I73" s="90">
        <v>3.4456500000000002E-3</v>
      </c>
      <c r="J73" s="90">
        <v>1.9681899999999999E-3</v>
      </c>
      <c r="K73" s="90">
        <v>9.8325999999999991E-4</v>
      </c>
      <c r="L73" s="90">
        <v>2.0419000000000001E-4</v>
      </c>
      <c r="M73" s="90">
        <v>5.1836999999999999E-4</v>
      </c>
      <c r="N73" s="90">
        <v>3.6731999999999997E-4</v>
      </c>
      <c r="O73" s="90">
        <v>1.5530000000000001E-4</v>
      </c>
      <c r="P73" s="90">
        <v>2.7806E-4</v>
      </c>
      <c r="Q73" s="90">
        <v>3.2531999999999998E-4</v>
      </c>
      <c r="R73" s="90">
        <v>2.2677999999999999E-4</v>
      </c>
      <c r="S73" s="90">
        <v>1.3382800000000001E-3</v>
      </c>
      <c r="T73" s="90">
        <v>6.1510000000000004E-4</v>
      </c>
      <c r="U73" s="90">
        <v>5.8823999999999997E-4</v>
      </c>
      <c r="V73" s="90">
        <v>5.2699599999999997E-3</v>
      </c>
      <c r="W73" s="90">
        <v>4.7309400000000003E-3</v>
      </c>
      <c r="X73" s="90">
        <v>1.1964199999999999E-3</v>
      </c>
      <c r="Y73" s="90">
        <v>1.3751200000000001E-3</v>
      </c>
      <c r="Z73" s="90">
        <v>5.8885000000000003E-4</v>
      </c>
      <c r="AA73" s="90">
        <v>3.7997399999999998E-3</v>
      </c>
      <c r="AB73" s="90">
        <v>3.8848099999999998E-3</v>
      </c>
      <c r="AC73" s="90">
        <v>1.4606E-3</v>
      </c>
      <c r="AD73" s="90">
        <v>0</v>
      </c>
      <c r="AE73" s="90">
        <v>1.3912000000000001E-4</v>
      </c>
      <c r="AF73" s="90">
        <v>4.3409999999999999E-5</v>
      </c>
      <c r="AG73" s="90">
        <v>1.7689999999999999E-4</v>
      </c>
      <c r="AH73" s="90">
        <v>2.6795999999999998E-4</v>
      </c>
      <c r="AI73" s="90">
        <v>1.0225900000000001E-3</v>
      </c>
      <c r="AJ73" s="90">
        <v>3.1255100000000002E-3</v>
      </c>
      <c r="AK73" s="90">
        <v>3.0639000000000003E-4</v>
      </c>
      <c r="AL73" s="90">
        <v>3.01024E-3</v>
      </c>
      <c r="AM73" s="90">
        <v>3.6151E-4</v>
      </c>
      <c r="AN73" s="90">
        <v>1.6759999999999999E-5</v>
      </c>
      <c r="AO73" s="90">
        <v>5.4939999999999999E-5</v>
      </c>
      <c r="AP73" s="90">
        <v>4.4000000000000002E-7</v>
      </c>
      <c r="AQ73" s="90">
        <v>0</v>
      </c>
      <c r="AR73" s="90">
        <v>2.8264000000000002E-4</v>
      </c>
      <c r="AS73" s="90">
        <v>1.0764000000000001E-4</v>
      </c>
      <c r="AT73" s="90">
        <v>7.0170000000000001E-5</v>
      </c>
      <c r="AU73" s="90">
        <v>2.7595000000000001E-4</v>
      </c>
      <c r="AV73" s="90">
        <v>2.4479999999999999E-5</v>
      </c>
      <c r="AW73" s="90">
        <v>4.9627999999999999E-4</v>
      </c>
      <c r="AX73" s="90">
        <v>7.6869999999999998E-4</v>
      </c>
      <c r="AY73" s="90">
        <v>7.2203999999999996E-4</v>
      </c>
      <c r="AZ73" s="90">
        <v>1.5909999999999999E-4</v>
      </c>
      <c r="BA73" s="90">
        <v>1.859E-5</v>
      </c>
      <c r="BB73" s="90">
        <v>8.0350000000000001E-5</v>
      </c>
      <c r="BC73" s="90">
        <v>7.4571000000000001E-4</v>
      </c>
      <c r="BD73" s="90">
        <v>1.6140999999999999E-4</v>
      </c>
      <c r="BE73" s="90">
        <v>2.2044E-4</v>
      </c>
      <c r="BF73" s="90">
        <v>2.815E-5</v>
      </c>
      <c r="BG73" s="90">
        <v>1.4888E-4</v>
      </c>
      <c r="BH73" s="90">
        <v>3.8279999999999999E-5</v>
      </c>
      <c r="BI73" s="90">
        <v>9.0185999999999999E-4</v>
      </c>
      <c r="BJ73" s="90">
        <v>3.5179199999999999E-3</v>
      </c>
      <c r="BK73" s="90">
        <v>9.1199999999999994E-5</v>
      </c>
      <c r="BL73" s="90">
        <v>0</v>
      </c>
      <c r="BM73" s="90">
        <v>4.2792999999999998E-4</v>
      </c>
      <c r="BN73" s="90">
        <v>8.0499999999999992E-6</v>
      </c>
      <c r="BO73" s="90">
        <v>4.6388200000000001E-3</v>
      </c>
      <c r="BP73" s="90">
        <v>5.6598999999999998E-3</v>
      </c>
      <c r="BQ73" s="90">
        <v>1.1987660000000001E-2</v>
      </c>
      <c r="BR73" s="90">
        <v>1.5772399999999999E-3</v>
      </c>
      <c r="BS73" s="90">
        <v>1.9715800000000001E-3</v>
      </c>
      <c r="BT73" s="90">
        <v>0</v>
      </c>
      <c r="BU73" s="90">
        <v>1.32419E-3</v>
      </c>
      <c r="BV73" s="90">
        <v>3.1384099999999999E-3</v>
      </c>
      <c r="BW73" s="90">
        <v>6.7000000000000002E-5</v>
      </c>
      <c r="BX73" s="90">
        <v>0</v>
      </c>
      <c r="BY73" s="90">
        <v>0</v>
      </c>
      <c r="BZ73" s="90">
        <v>2.2536440000000001E-2</v>
      </c>
      <c r="CA73" s="90">
        <v>2.23457E-3</v>
      </c>
      <c r="CB73" s="90">
        <v>0</v>
      </c>
      <c r="CC73" s="90">
        <v>1.39661E-3</v>
      </c>
      <c r="CD73" s="90">
        <v>7.9113999999999996E-4</v>
      </c>
      <c r="CE73" s="90">
        <v>3.8769199999999998E-3</v>
      </c>
      <c r="CF73" s="90">
        <v>1.5766700000000001E-3</v>
      </c>
      <c r="CG73" s="90">
        <v>6.11774E-3</v>
      </c>
      <c r="CH73" s="90">
        <v>1.4205000000000001E-3</v>
      </c>
      <c r="CI73" s="90">
        <v>7.7423600000000002E-3</v>
      </c>
      <c r="CJ73" s="90">
        <v>6.2858300000000001E-3</v>
      </c>
      <c r="CK73" s="90">
        <v>2.1675000000000001E-4</v>
      </c>
      <c r="CL73" s="90">
        <v>2.69973E-3</v>
      </c>
      <c r="CM73" s="90">
        <v>1.0878699999999999E-3</v>
      </c>
      <c r="CN73" s="90">
        <v>2.7276930000000001E-2</v>
      </c>
      <c r="CO73" s="90">
        <v>5.8389599999999998E-3</v>
      </c>
      <c r="CP73" s="90">
        <v>3.2487100000000001E-3</v>
      </c>
      <c r="CQ73" s="90">
        <v>3.3550300000000002E-3</v>
      </c>
      <c r="CR73" s="90">
        <v>6.3803200000000001E-3</v>
      </c>
      <c r="CS73" s="90">
        <v>3.8461900000000002E-3</v>
      </c>
      <c r="CT73" s="90">
        <v>4.1623600000000004E-3</v>
      </c>
      <c r="CU73" s="90">
        <v>3.5200000000000002E-5</v>
      </c>
      <c r="CV73" s="90">
        <v>4.1829999999999998E-4</v>
      </c>
      <c r="CW73" s="90">
        <v>1.3239999999999999E-4</v>
      </c>
      <c r="CX73" s="90">
        <v>7.5473000000000001E-4</v>
      </c>
      <c r="CY73" s="90">
        <v>1.7482000000000001E-4</v>
      </c>
      <c r="CZ73" s="90">
        <v>4.6930699999999999E-2</v>
      </c>
      <c r="DA73" s="90">
        <v>1.582072E-2</v>
      </c>
      <c r="DB73" s="90">
        <v>1.198659E-2</v>
      </c>
      <c r="DC73" s="90">
        <v>1.137059E-2</v>
      </c>
      <c r="DD73" s="90">
        <v>1.4209569999999999E-2</v>
      </c>
      <c r="DE73" s="90">
        <v>0</v>
      </c>
      <c r="DF73" s="90">
        <v>1.4353970000000001E-2</v>
      </c>
      <c r="DG73" s="90">
        <v>3.7504399999999999E-3</v>
      </c>
    </row>
    <row r="74" spans="1:111" x14ac:dyDescent="0.55000000000000004">
      <c r="A74" s="85">
        <v>70</v>
      </c>
      <c r="B74" s="76" t="s">
        <v>438</v>
      </c>
      <c r="C74" s="76" t="s">
        <v>3</v>
      </c>
      <c r="D74" s="90">
        <v>8.0804169999999995E-2</v>
      </c>
      <c r="E74" s="90">
        <v>5.4944399999999997E-2</v>
      </c>
      <c r="F74" s="90">
        <v>5.0143840000000002E-2</v>
      </c>
      <c r="G74" s="90">
        <v>2.4906459999999998E-2</v>
      </c>
      <c r="H74" s="90">
        <v>6.0340089999999999E-2</v>
      </c>
      <c r="I74" s="90">
        <v>1.255994E-2</v>
      </c>
      <c r="J74" s="90">
        <v>2.2908100000000001E-2</v>
      </c>
      <c r="K74" s="90">
        <v>7.9451129999999995E-2</v>
      </c>
      <c r="L74" s="90">
        <v>5.5805170000000001E-2</v>
      </c>
      <c r="M74" s="90">
        <v>9.4729190000000005E-2</v>
      </c>
      <c r="N74" s="90">
        <v>6.1931299999999998E-3</v>
      </c>
      <c r="O74" s="90">
        <v>5.550418E-2</v>
      </c>
      <c r="P74" s="90">
        <v>8.5058149999999999E-2</v>
      </c>
      <c r="Q74" s="90">
        <v>6.165064E-2</v>
      </c>
      <c r="R74" s="90">
        <v>7.4586120000000006E-2</v>
      </c>
      <c r="S74" s="90">
        <v>7.7761140000000006E-2</v>
      </c>
      <c r="T74" s="90">
        <v>9.1060299999999997E-2</v>
      </c>
      <c r="U74" s="90">
        <v>6.9329299999999996E-2</v>
      </c>
      <c r="V74" s="90">
        <v>3.1154479999999998E-2</v>
      </c>
      <c r="W74" s="90">
        <v>3.4149890000000002E-2</v>
      </c>
      <c r="X74" s="90">
        <v>8.1145200000000001E-3</v>
      </c>
      <c r="Y74" s="90">
        <v>3.1976789999999998E-2</v>
      </c>
      <c r="Z74" s="90">
        <v>2.929319E-2</v>
      </c>
      <c r="AA74" s="90">
        <v>5.2598850000000003E-2</v>
      </c>
      <c r="AB74" s="90">
        <v>4.028909E-2</v>
      </c>
      <c r="AC74" s="90">
        <v>5.8891230000000003E-2</v>
      </c>
      <c r="AD74" s="90">
        <v>8.6857800000000006E-3</v>
      </c>
      <c r="AE74" s="90">
        <v>3.0462119999999999E-2</v>
      </c>
      <c r="AF74" s="90">
        <v>5.7667080000000003E-2</v>
      </c>
      <c r="AG74" s="90">
        <v>5.2493980000000003E-2</v>
      </c>
      <c r="AH74" s="90">
        <v>9.5537259999999999E-2</v>
      </c>
      <c r="AI74" s="90">
        <v>3.8404340000000002E-2</v>
      </c>
      <c r="AJ74" s="90">
        <v>2.940796E-2</v>
      </c>
      <c r="AK74" s="90">
        <v>4.5172339999999998E-2</v>
      </c>
      <c r="AL74" s="90">
        <v>4.134993E-2</v>
      </c>
      <c r="AM74" s="90">
        <v>1.3693159999999999E-2</v>
      </c>
      <c r="AN74" s="90">
        <v>1.8788880000000001E-2</v>
      </c>
      <c r="AO74" s="90">
        <v>3.3463920000000001E-2</v>
      </c>
      <c r="AP74" s="90">
        <v>7.319552E-2</v>
      </c>
      <c r="AQ74" s="90">
        <v>1.9579070000000001E-2</v>
      </c>
      <c r="AR74" s="90">
        <v>5.0251530000000003E-2</v>
      </c>
      <c r="AS74" s="90">
        <v>4.8451950000000001E-2</v>
      </c>
      <c r="AT74" s="90">
        <v>4.1969039999999999E-2</v>
      </c>
      <c r="AU74" s="90">
        <v>4.3236169999999997E-2</v>
      </c>
      <c r="AV74" s="90">
        <v>3.9881060000000003E-2</v>
      </c>
      <c r="AW74" s="90">
        <v>4.7514519999999998E-2</v>
      </c>
      <c r="AX74" s="90">
        <v>4.5742339999999999E-2</v>
      </c>
      <c r="AY74" s="90">
        <v>3.6921929999999999E-2</v>
      </c>
      <c r="AZ74" s="90">
        <v>5.2070070000000003E-2</v>
      </c>
      <c r="BA74" s="90">
        <v>5.5321290000000002E-2</v>
      </c>
      <c r="BB74" s="90">
        <v>3.6585010000000001E-2</v>
      </c>
      <c r="BC74" s="90">
        <v>5.0820589999999999E-2</v>
      </c>
      <c r="BD74" s="90">
        <v>4.4427700000000001E-2</v>
      </c>
      <c r="BE74" s="90">
        <v>3.8672699999999997E-2</v>
      </c>
      <c r="BF74" s="90">
        <v>1.857754E-2</v>
      </c>
      <c r="BG74" s="90">
        <v>1.709625E-2</v>
      </c>
      <c r="BH74" s="90">
        <v>5.2580250000000002E-2</v>
      </c>
      <c r="BI74" s="90">
        <v>5.6082079999999999E-2</v>
      </c>
      <c r="BJ74" s="90">
        <v>3.4823640000000003E-2</v>
      </c>
      <c r="BK74" s="90">
        <v>8.6264679999999996E-2</v>
      </c>
      <c r="BL74" s="90">
        <v>5.7433800000000002E-3</v>
      </c>
      <c r="BM74" s="90">
        <v>5.9757289999999998E-2</v>
      </c>
      <c r="BN74" s="90">
        <v>7.2235129999999995E-2</v>
      </c>
      <c r="BO74" s="90">
        <v>4.082976E-2</v>
      </c>
      <c r="BP74" s="90">
        <v>3.9180100000000002E-2</v>
      </c>
      <c r="BQ74" s="90">
        <v>1.643501E-2</v>
      </c>
      <c r="BR74" s="90">
        <v>2.411348E-2</v>
      </c>
      <c r="BS74" s="90">
        <v>1.7817929999999999E-2</v>
      </c>
      <c r="BT74" s="90">
        <v>1.471834E-2</v>
      </c>
      <c r="BU74" s="90">
        <v>1.0805260000000001E-2</v>
      </c>
      <c r="BV74" s="90">
        <v>5.3111E-3</v>
      </c>
      <c r="BW74" s="90">
        <v>1.3761800000000001E-3</v>
      </c>
      <c r="BX74" s="90">
        <v>3.05543E-3</v>
      </c>
      <c r="BY74" s="90">
        <v>7.0826000000000005E-4</v>
      </c>
      <c r="BZ74" s="90">
        <v>2.6788799999999998E-3</v>
      </c>
      <c r="CA74" s="90">
        <v>1.270249E-2</v>
      </c>
      <c r="CB74" s="90">
        <v>0.11007175</v>
      </c>
      <c r="CC74" s="90">
        <v>1.105719E-2</v>
      </c>
      <c r="CD74" s="90">
        <v>8.1051600000000001E-3</v>
      </c>
      <c r="CE74" s="90">
        <v>7.8749700000000002E-3</v>
      </c>
      <c r="CF74" s="90">
        <v>7.4712499999999996E-3</v>
      </c>
      <c r="CG74" s="90">
        <v>1.05072E-2</v>
      </c>
      <c r="CH74" s="90">
        <v>6.3852400000000004E-3</v>
      </c>
      <c r="CI74" s="90">
        <v>4.8253799999999998E-3</v>
      </c>
      <c r="CJ74" s="90">
        <v>4.3196700000000003E-3</v>
      </c>
      <c r="CK74" s="90">
        <v>1.395219E-2</v>
      </c>
      <c r="CL74" s="90">
        <v>5.3507299999999997E-3</v>
      </c>
      <c r="CM74" s="90">
        <v>3.3226169999999999E-2</v>
      </c>
      <c r="CN74" s="90">
        <v>9.8536400000000003E-3</v>
      </c>
      <c r="CO74" s="90">
        <v>9.2837000000000006E-3</v>
      </c>
      <c r="CP74" s="90">
        <v>3.1773240000000001E-2</v>
      </c>
      <c r="CQ74" s="90">
        <v>6.1833079999999999E-2</v>
      </c>
      <c r="CR74" s="90">
        <v>1.9371759999999998E-2</v>
      </c>
      <c r="CS74" s="90">
        <v>2.834149E-2</v>
      </c>
      <c r="CT74" s="90">
        <v>2.4330009999999999E-2</v>
      </c>
      <c r="CU74" s="90">
        <v>3.8177099999999999E-2</v>
      </c>
      <c r="CV74" s="90">
        <v>1.38012E-2</v>
      </c>
      <c r="CW74" s="90">
        <v>7.37464E-3</v>
      </c>
      <c r="CX74" s="90">
        <v>6.3048460000000001E-2</v>
      </c>
      <c r="CY74" s="90">
        <v>1.0038460000000001E-2</v>
      </c>
      <c r="CZ74" s="90">
        <v>5.2213099999999998E-2</v>
      </c>
      <c r="DA74" s="90">
        <v>0.12320628</v>
      </c>
      <c r="DB74" s="90">
        <v>3.157687E-2</v>
      </c>
      <c r="DC74" s="90">
        <v>2.0493270000000001E-2</v>
      </c>
      <c r="DD74" s="90">
        <v>3.0308789999999999E-2</v>
      </c>
      <c r="DE74" s="90">
        <v>0.22681312000000001</v>
      </c>
      <c r="DF74" s="90">
        <v>1.0058620000000001E-2</v>
      </c>
      <c r="DG74" s="90">
        <v>3.2016639999999999E-2</v>
      </c>
    </row>
    <row r="75" spans="1:111" x14ac:dyDescent="0.55000000000000004">
      <c r="A75" s="85">
        <v>71</v>
      </c>
      <c r="B75" s="76" t="s">
        <v>439</v>
      </c>
      <c r="C75" s="76" t="s">
        <v>4</v>
      </c>
      <c r="D75" s="90">
        <v>5.2867699999999997E-3</v>
      </c>
      <c r="E75" s="90">
        <v>4.4007999999999999E-3</v>
      </c>
      <c r="F75" s="90">
        <v>1.195712E-2</v>
      </c>
      <c r="G75" s="90">
        <v>8.3746399999999992E-3</v>
      </c>
      <c r="H75" s="90">
        <v>9.9657099999999992E-3</v>
      </c>
      <c r="I75" s="90">
        <v>2.72582E-2</v>
      </c>
      <c r="J75" s="90">
        <v>4.42122E-2</v>
      </c>
      <c r="K75" s="90">
        <v>4.37858E-3</v>
      </c>
      <c r="L75" s="90">
        <v>1.174184E-2</v>
      </c>
      <c r="M75" s="90">
        <v>3.5861700000000001E-3</v>
      </c>
      <c r="N75" s="90">
        <v>5.1402000000000002E-3</v>
      </c>
      <c r="O75" s="90">
        <v>1.8917639999999999E-2</v>
      </c>
      <c r="P75" s="90">
        <v>1.7677780000000001E-2</v>
      </c>
      <c r="Q75" s="90">
        <v>7.7315700000000001E-3</v>
      </c>
      <c r="R75" s="90">
        <v>1.46976E-2</v>
      </c>
      <c r="S75" s="90">
        <v>8.2801799999999998E-3</v>
      </c>
      <c r="T75" s="90">
        <v>9.5447899999999992E-3</v>
      </c>
      <c r="U75" s="90">
        <v>9.3179500000000002E-3</v>
      </c>
      <c r="V75" s="90">
        <v>9.4550899999999993E-3</v>
      </c>
      <c r="W75" s="90">
        <v>6.3495399999999999E-3</v>
      </c>
      <c r="X75" s="90">
        <v>3.7191099999999999E-3</v>
      </c>
      <c r="Y75" s="90">
        <v>6.9077799999999996E-3</v>
      </c>
      <c r="Z75" s="90">
        <v>4.9914900000000003E-3</v>
      </c>
      <c r="AA75" s="90">
        <v>4.4742100000000002E-3</v>
      </c>
      <c r="AB75" s="90">
        <v>6.3103100000000004E-3</v>
      </c>
      <c r="AC75" s="90">
        <v>8.1587299999999995E-3</v>
      </c>
      <c r="AD75" s="90">
        <v>3.2242199999999999E-3</v>
      </c>
      <c r="AE75" s="90">
        <v>4.9786500000000003E-3</v>
      </c>
      <c r="AF75" s="90">
        <v>3.5416900000000001E-3</v>
      </c>
      <c r="AG75" s="90">
        <v>5.5445499999999997E-3</v>
      </c>
      <c r="AH75" s="90">
        <v>5.7728399999999996E-3</v>
      </c>
      <c r="AI75" s="90">
        <v>9.7913099999999993E-3</v>
      </c>
      <c r="AJ75" s="90">
        <v>1.017789E-2</v>
      </c>
      <c r="AK75" s="90">
        <v>1.8517909999999999E-2</v>
      </c>
      <c r="AL75" s="90">
        <v>9.40211E-3</v>
      </c>
      <c r="AM75" s="90">
        <v>3.9715499999999999E-3</v>
      </c>
      <c r="AN75" s="90">
        <v>3.7325499999999998E-3</v>
      </c>
      <c r="AO75" s="90">
        <v>7.0582199999999996E-3</v>
      </c>
      <c r="AP75" s="90">
        <v>6.23224E-3</v>
      </c>
      <c r="AQ75" s="90">
        <v>8.9098400000000005E-3</v>
      </c>
      <c r="AR75" s="90">
        <v>7.49762E-3</v>
      </c>
      <c r="AS75" s="90">
        <v>1.4379609999999999E-2</v>
      </c>
      <c r="AT75" s="90">
        <v>9.6948599999999996E-3</v>
      </c>
      <c r="AU75" s="90">
        <v>6.6945199999999998E-3</v>
      </c>
      <c r="AV75" s="90">
        <v>6.9653099999999997E-3</v>
      </c>
      <c r="AW75" s="90">
        <v>1.0844960000000001E-2</v>
      </c>
      <c r="AX75" s="90">
        <v>5.9176699999999999E-3</v>
      </c>
      <c r="AY75" s="90">
        <v>6.5296800000000004E-3</v>
      </c>
      <c r="AZ75" s="90">
        <v>5.2446699999999999E-3</v>
      </c>
      <c r="BA75" s="90">
        <v>6.91341E-3</v>
      </c>
      <c r="BB75" s="90">
        <v>5.9880599999999999E-3</v>
      </c>
      <c r="BC75" s="90">
        <v>7.4151399999999998E-3</v>
      </c>
      <c r="BD75" s="90">
        <v>5.5478100000000002E-3</v>
      </c>
      <c r="BE75" s="90">
        <v>7.6149900000000003E-3</v>
      </c>
      <c r="BF75" s="90">
        <v>3.7511100000000002E-3</v>
      </c>
      <c r="BG75" s="90">
        <v>3.32628E-3</v>
      </c>
      <c r="BH75" s="90">
        <v>3.2129300000000001E-3</v>
      </c>
      <c r="BI75" s="90">
        <v>1.4546109999999999E-2</v>
      </c>
      <c r="BJ75" s="90">
        <v>8.5810999999999995E-3</v>
      </c>
      <c r="BK75" s="90">
        <v>2.603345E-2</v>
      </c>
      <c r="BL75" s="90">
        <v>2.3170500000000002E-3</v>
      </c>
      <c r="BM75" s="90">
        <v>1.188057E-2</v>
      </c>
      <c r="BN75" s="90">
        <v>7.2427799999999999E-3</v>
      </c>
      <c r="BO75" s="90">
        <v>1.735687E-2</v>
      </c>
      <c r="BP75" s="90">
        <v>1.48504E-2</v>
      </c>
      <c r="BQ75" s="90">
        <v>1.8604989999999998E-2</v>
      </c>
      <c r="BR75" s="90">
        <v>5.9307300000000004E-3</v>
      </c>
      <c r="BS75" s="90">
        <v>2.3641820000000001E-2</v>
      </c>
      <c r="BT75" s="90">
        <v>2.7016430000000001E-2</v>
      </c>
      <c r="BU75" s="90">
        <v>1.711323E-2</v>
      </c>
      <c r="BV75" s="90">
        <v>4.6153090000000001E-2</v>
      </c>
      <c r="BW75" s="90">
        <v>8.9288779999999998E-2</v>
      </c>
      <c r="BX75" s="90">
        <v>6.4948629999999993E-2</v>
      </c>
      <c r="BY75" s="90">
        <v>7.5142120000000007E-2</v>
      </c>
      <c r="BZ75" s="90">
        <v>4.7371129999999997E-2</v>
      </c>
      <c r="CA75" s="90">
        <v>1.125548E-2</v>
      </c>
      <c r="CB75" s="90">
        <v>4.1681879999999998E-2</v>
      </c>
      <c r="CC75" s="90">
        <v>2.6490690000000001E-2</v>
      </c>
      <c r="CD75" s="90">
        <v>1.7301830000000001E-2</v>
      </c>
      <c r="CE75" s="90">
        <v>1.8340220000000001E-2</v>
      </c>
      <c r="CF75" s="90">
        <v>4.74268E-3</v>
      </c>
      <c r="CG75" s="90">
        <v>1.0079640000000001E-2</v>
      </c>
      <c r="CH75" s="90">
        <v>7.7386000000000002E-4</v>
      </c>
      <c r="CI75" s="90">
        <v>8.0845499999999994E-3</v>
      </c>
      <c r="CJ75" s="90">
        <v>5.9727699999999996E-3</v>
      </c>
      <c r="CK75" s="90">
        <v>4.1425799999999999E-3</v>
      </c>
      <c r="CL75" s="90">
        <v>4.0876100000000002E-3</v>
      </c>
      <c r="CM75" s="90">
        <v>4.05216E-3</v>
      </c>
      <c r="CN75" s="90">
        <v>2.1052250000000002E-2</v>
      </c>
      <c r="CO75" s="90">
        <v>1.1168259999999999E-2</v>
      </c>
      <c r="CP75" s="90">
        <v>2.2740799999999999E-3</v>
      </c>
      <c r="CQ75" s="90">
        <v>5.38296E-3</v>
      </c>
      <c r="CR75" s="90">
        <v>3.4178670000000001E-2</v>
      </c>
      <c r="CS75" s="90">
        <v>2.209392E-2</v>
      </c>
      <c r="CT75" s="90">
        <v>5.5569599999999997E-3</v>
      </c>
      <c r="CU75" s="90">
        <v>2.5780310000000001E-2</v>
      </c>
      <c r="CV75" s="90">
        <v>3.7363609999999998E-2</v>
      </c>
      <c r="CW75" s="90">
        <v>1.96569E-3</v>
      </c>
      <c r="CX75" s="90">
        <v>7.7368100000000002E-3</v>
      </c>
      <c r="CY75" s="90">
        <v>3.79401E-3</v>
      </c>
      <c r="CZ75" s="90">
        <v>1.9844130000000001E-2</v>
      </c>
      <c r="DA75" s="90">
        <v>5.6708499999999998E-3</v>
      </c>
      <c r="DB75" s="90">
        <v>2.54229E-3</v>
      </c>
      <c r="DC75" s="90">
        <v>8.8417400000000007E-3</v>
      </c>
      <c r="DD75" s="90">
        <v>4.9034600000000001E-3</v>
      </c>
      <c r="DE75" s="90">
        <v>0</v>
      </c>
      <c r="DF75" s="90">
        <v>2.8551100000000001E-3</v>
      </c>
      <c r="DG75" s="90">
        <v>1.7024480000000002E-2</v>
      </c>
    </row>
    <row r="76" spans="1:111" x14ac:dyDescent="0.55000000000000004">
      <c r="A76" s="85">
        <v>72</v>
      </c>
      <c r="B76" s="76" t="s">
        <v>440</v>
      </c>
      <c r="C76" s="76" t="s">
        <v>301</v>
      </c>
      <c r="D76" s="90">
        <v>5.3826999999999998E-4</v>
      </c>
      <c r="E76" s="90">
        <v>0</v>
      </c>
      <c r="F76" s="90">
        <v>1.9967059999999998E-2</v>
      </c>
      <c r="G76" s="90">
        <v>9.8730999999999992E-4</v>
      </c>
      <c r="H76" s="90">
        <v>6.9793000000000003E-4</v>
      </c>
      <c r="I76" s="90">
        <v>1.8535570000000001E-2</v>
      </c>
      <c r="J76" s="90">
        <v>5.3339900000000003E-3</v>
      </c>
      <c r="K76" s="90">
        <v>2.6912099999999999E-3</v>
      </c>
      <c r="L76" s="90">
        <v>1.78801E-3</v>
      </c>
      <c r="M76" s="90">
        <v>5.6212000000000005E-4</v>
      </c>
      <c r="N76" s="90">
        <v>1.295E-5</v>
      </c>
      <c r="O76" s="90">
        <v>2.5045800000000002E-3</v>
      </c>
      <c r="P76" s="90">
        <v>4.5257300000000004E-3</v>
      </c>
      <c r="Q76" s="90">
        <v>1.7894499999999999E-3</v>
      </c>
      <c r="R76" s="90">
        <v>4.81673E-3</v>
      </c>
      <c r="S76" s="90">
        <v>1.8282400000000001E-3</v>
      </c>
      <c r="T76" s="90">
        <v>2.1178500000000001E-3</v>
      </c>
      <c r="U76" s="90">
        <v>4.6452000000000004E-3</v>
      </c>
      <c r="V76" s="90">
        <v>1.12597E-3</v>
      </c>
      <c r="W76" s="90">
        <v>2.3582299999999998E-3</v>
      </c>
      <c r="X76" s="90">
        <v>1.4446400000000001E-3</v>
      </c>
      <c r="Y76" s="90">
        <v>1.84132E-3</v>
      </c>
      <c r="Z76" s="90">
        <v>2.0018499999999999E-3</v>
      </c>
      <c r="AA76" s="90">
        <v>2.1267199999999999E-3</v>
      </c>
      <c r="AB76" s="90">
        <v>4.04398E-3</v>
      </c>
      <c r="AC76" s="90">
        <v>1.8625499999999999E-3</v>
      </c>
      <c r="AD76" s="90">
        <v>3.0826999999999997E-4</v>
      </c>
      <c r="AE76" s="90">
        <v>9.4627999999999997E-4</v>
      </c>
      <c r="AF76" s="90">
        <v>3.3223200000000001E-3</v>
      </c>
      <c r="AG76" s="90">
        <v>2.5680999999999998E-3</v>
      </c>
      <c r="AH76" s="90">
        <v>1.91942E-3</v>
      </c>
      <c r="AI76" s="90">
        <v>2.8351299999999999E-3</v>
      </c>
      <c r="AJ76" s="90">
        <v>4.08736E-3</v>
      </c>
      <c r="AK76" s="90">
        <v>2.8905300000000001E-3</v>
      </c>
      <c r="AL76" s="90">
        <v>2.2916500000000001E-3</v>
      </c>
      <c r="AM76" s="90">
        <v>7.7041999999999996E-4</v>
      </c>
      <c r="AN76" s="90">
        <v>1.2022999999999999E-3</v>
      </c>
      <c r="AO76" s="90">
        <v>3.6202999999999999E-3</v>
      </c>
      <c r="AP76" s="90">
        <v>1.1735000000000001E-3</v>
      </c>
      <c r="AQ76" s="90">
        <v>7.6022000000000004E-4</v>
      </c>
      <c r="AR76" s="90">
        <v>1.12813E-3</v>
      </c>
      <c r="AS76" s="90">
        <v>6.7378200000000003E-3</v>
      </c>
      <c r="AT76" s="90">
        <v>2.5807999999999998E-3</v>
      </c>
      <c r="AU76" s="90">
        <v>2.67293E-3</v>
      </c>
      <c r="AV76" s="90">
        <v>2.5378100000000002E-3</v>
      </c>
      <c r="AW76" s="90">
        <v>1.9109699999999999E-3</v>
      </c>
      <c r="AX76" s="90">
        <v>1.4567899999999999E-3</v>
      </c>
      <c r="AY76" s="90">
        <v>1.7631999999999999E-3</v>
      </c>
      <c r="AZ76" s="90">
        <v>2.0098899999999999E-3</v>
      </c>
      <c r="BA76" s="90">
        <v>3.0909499999999999E-3</v>
      </c>
      <c r="BB76" s="90">
        <v>2.0309600000000001E-3</v>
      </c>
      <c r="BC76" s="90">
        <v>3.9485900000000001E-3</v>
      </c>
      <c r="BD76" s="90">
        <v>2.64613E-3</v>
      </c>
      <c r="BE76" s="90">
        <v>2.1169000000000001E-3</v>
      </c>
      <c r="BF76" s="90">
        <v>9.6871000000000001E-4</v>
      </c>
      <c r="BG76" s="90">
        <v>6.6131000000000002E-4</v>
      </c>
      <c r="BH76" s="90">
        <v>4.9854000000000001E-4</v>
      </c>
      <c r="BI76" s="90">
        <v>1.9773899999999999E-3</v>
      </c>
      <c r="BJ76" s="90">
        <v>1.1890399999999999E-3</v>
      </c>
      <c r="BK76" s="90">
        <v>1.6178799999999999E-3</v>
      </c>
      <c r="BL76" s="90">
        <v>1.6378000000000001E-4</v>
      </c>
      <c r="BM76" s="90">
        <v>7.0554299999999997E-3</v>
      </c>
      <c r="BN76" s="90">
        <v>2.5716300000000001E-3</v>
      </c>
      <c r="BO76" s="90">
        <v>1.6212399999999999E-3</v>
      </c>
      <c r="BP76" s="90">
        <v>2.5907899999999999E-3</v>
      </c>
      <c r="BQ76" s="90">
        <v>4.9143499999999996E-3</v>
      </c>
      <c r="BR76" s="90">
        <v>9.0877700000000002E-3</v>
      </c>
      <c r="BS76" s="90">
        <v>1.38244E-3</v>
      </c>
      <c r="BT76" s="90">
        <v>1.8351800000000001E-3</v>
      </c>
      <c r="BU76" s="90">
        <v>2.7821700000000001E-2</v>
      </c>
      <c r="BV76" s="90">
        <v>1.5271369999999999E-2</v>
      </c>
      <c r="BW76" s="90">
        <v>3.8238130000000002E-2</v>
      </c>
      <c r="BX76" s="90">
        <v>0.10060899</v>
      </c>
      <c r="BY76" s="90">
        <v>7.9183299999999995E-3</v>
      </c>
      <c r="BZ76" s="90">
        <v>1.58917E-3</v>
      </c>
      <c r="CA76" s="90">
        <v>1.067895E-2</v>
      </c>
      <c r="CB76" s="90">
        <v>1.6419530000000002E-2</v>
      </c>
      <c r="CC76" s="90">
        <v>4.2450979999999999E-2</v>
      </c>
      <c r="CD76" s="90">
        <v>4.20712E-3</v>
      </c>
      <c r="CE76" s="90">
        <v>9.2216400000000004E-2</v>
      </c>
      <c r="CF76" s="90">
        <v>7.2990990000000006E-2</v>
      </c>
      <c r="CG76" s="90">
        <v>2.3934460000000001E-2</v>
      </c>
      <c r="CH76" s="90">
        <v>1.4300729999999999E-2</v>
      </c>
      <c r="CI76" s="90">
        <v>9.7767800000000005E-3</v>
      </c>
      <c r="CJ76" s="90">
        <v>9.5721399999999998E-3</v>
      </c>
      <c r="CK76" s="90">
        <v>3.4956470000000003E-2</v>
      </c>
      <c r="CL76" s="90">
        <v>4.8123340000000001E-2</v>
      </c>
      <c r="CM76" s="90">
        <v>1.9488490000000001E-2</v>
      </c>
      <c r="CN76" s="90">
        <v>1.5988300000000001E-3</v>
      </c>
      <c r="CO76" s="90">
        <v>1.2732500000000001E-3</v>
      </c>
      <c r="CP76" s="90">
        <v>1.6574579999999998E-2</v>
      </c>
      <c r="CQ76" s="90">
        <v>1.9910089999999998E-2</v>
      </c>
      <c r="CR76" s="90">
        <v>1.3421539999999999E-2</v>
      </c>
      <c r="CS76" s="90">
        <v>4.5183899999999997E-3</v>
      </c>
      <c r="CT76" s="90">
        <v>1.0671949999999999E-2</v>
      </c>
      <c r="CU76" s="90">
        <v>1.8355099999999999E-2</v>
      </c>
      <c r="CV76" s="90">
        <v>1.2722229999999999E-2</v>
      </c>
      <c r="CW76" s="90">
        <v>9.0167999999999997E-4</v>
      </c>
      <c r="CX76" s="90">
        <v>2.8213600000000002E-3</v>
      </c>
      <c r="CY76" s="90">
        <v>8.9471900000000007E-3</v>
      </c>
      <c r="CZ76" s="90">
        <v>1.061642E-2</v>
      </c>
      <c r="DA76" s="90">
        <v>1.0004590000000001E-2</v>
      </c>
      <c r="DB76" s="90">
        <v>2.8242300000000001E-2</v>
      </c>
      <c r="DC76" s="90">
        <v>7.5926700000000001E-3</v>
      </c>
      <c r="DD76" s="90">
        <v>2.1721310000000001E-2</v>
      </c>
      <c r="DE76" s="90">
        <v>0</v>
      </c>
      <c r="DF76" s="90">
        <v>3.1500609999999998E-2</v>
      </c>
      <c r="DG76" s="90">
        <v>1.167607E-2</v>
      </c>
    </row>
    <row r="77" spans="1:111" x14ac:dyDescent="0.55000000000000004">
      <c r="A77" s="85">
        <v>73</v>
      </c>
      <c r="B77" s="76" t="s">
        <v>441</v>
      </c>
      <c r="C77" s="76" t="s">
        <v>302</v>
      </c>
      <c r="D77" s="90">
        <v>0</v>
      </c>
      <c r="E77" s="90">
        <v>0</v>
      </c>
      <c r="F77" s="90">
        <v>0</v>
      </c>
      <c r="G77" s="90">
        <v>0</v>
      </c>
      <c r="H77" s="90">
        <v>0</v>
      </c>
      <c r="I77" s="90">
        <v>0</v>
      </c>
      <c r="J77" s="90">
        <v>0</v>
      </c>
      <c r="K77" s="90">
        <v>0</v>
      </c>
      <c r="L77" s="90">
        <v>0</v>
      </c>
      <c r="M77" s="90">
        <v>0</v>
      </c>
      <c r="N77" s="90">
        <v>0</v>
      </c>
      <c r="O77" s="90">
        <v>0</v>
      </c>
      <c r="P77" s="90">
        <v>0</v>
      </c>
      <c r="Q77" s="90">
        <v>0</v>
      </c>
      <c r="R77" s="90">
        <v>0</v>
      </c>
      <c r="S77" s="90">
        <v>0</v>
      </c>
      <c r="T77" s="90">
        <v>0</v>
      </c>
      <c r="U77" s="90">
        <v>0</v>
      </c>
      <c r="V77" s="90">
        <v>0</v>
      </c>
      <c r="W77" s="90">
        <v>0</v>
      </c>
      <c r="X77" s="90">
        <v>0</v>
      </c>
      <c r="Y77" s="90">
        <v>0</v>
      </c>
      <c r="Z77" s="90">
        <v>0</v>
      </c>
      <c r="AA77" s="90">
        <v>0</v>
      </c>
      <c r="AB77" s="90">
        <v>0</v>
      </c>
      <c r="AC77" s="90">
        <v>0</v>
      </c>
      <c r="AD77" s="90">
        <v>0</v>
      </c>
      <c r="AE77" s="90">
        <v>0</v>
      </c>
      <c r="AF77" s="90">
        <v>0</v>
      </c>
      <c r="AG77" s="90">
        <v>0</v>
      </c>
      <c r="AH77" s="90">
        <v>0</v>
      </c>
      <c r="AI77" s="90">
        <v>0</v>
      </c>
      <c r="AJ77" s="90">
        <v>0</v>
      </c>
      <c r="AK77" s="90">
        <v>0</v>
      </c>
      <c r="AL77" s="90">
        <v>0</v>
      </c>
      <c r="AM77" s="90">
        <v>0</v>
      </c>
      <c r="AN77" s="90">
        <v>0</v>
      </c>
      <c r="AO77" s="90">
        <v>0</v>
      </c>
      <c r="AP77" s="90">
        <v>0</v>
      </c>
      <c r="AQ77" s="90">
        <v>0</v>
      </c>
      <c r="AR77" s="90">
        <v>0</v>
      </c>
      <c r="AS77" s="90">
        <v>0</v>
      </c>
      <c r="AT77" s="90">
        <v>0</v>
      </c>
      <c r="AU77" s="90">
        <v>0</v>
      </c>
      <c r="AV77" s="90">
        <v>0</v>
      </c>
      <c r="AW77" s="90">
        <v>0</v>
      </c>
      <c r="AX77" s="90">
        <v>0</v>
      </c>
      <c r="AY77" s="90">
        <v>0</v>
      </c>
      <c r="AZ77" s="90">
        <v>0</v>
      </c>
      <c r="BA77" s="90">
        <v>0</v>
      </c>
      <c r="BB77" s="90">
        <v>0</v>
      </c>
      <c r="BC77" s="90">
        <v>0</v>
      </c>
      <c r="BD77" s="90">
        <v>0</v>
      </c>
      <c r="BE77" s="90">
        <v>0</v>
      </c>
      <c r="BF77" s="90">
        <v>0</v>
      </c>
      <c r="BG77" s="90">
        <v>0</v>
      </c>
      <c r="BH77" s="90">
        <v>0</v>
      </c>
      <c r="BI77" s="90">
        <v>0</v>
      </c>
      <c r="BJ77" s="90">
        <v>0</v>
      </c>
      <c r="BK77" s="90">
        <v>0</v>
      </c>
      <c r="BL77" s="90">
        <v>0</v>
      </c>
      <c r="BM77" s="90">
        <v>0</v>
      </c>
      <c r="BN77" s="90">
        <v>0</v>
      </c>
      <c r="BO77" s="90">
        <v>0</v>
      </c>
      <c r="BP77" s="90">
        <v>0</v>
      </c>
      <c r="BQ77" s="90">
        <v>0</v>
      </c>
      <c r="BR77" s="90">
        <v>0</v>
      </c>
      <c r="BS77" s="90">
        <v>0</v>
      </c>
      <c r="BT77" s="90">
        <v>0</v>
      </c>
      <c r="BU77" s="90">
        <v>0</v>
      </c>
      <c r="BV77" s="90">
        <v>0</v>
      </c>
      <c r="BW77" s="90">
        <v>0</v>
      </c>
      <c r="BX77" s="90">
        <v>0</v>
      </c>
      <c r="BY77" s="90">
        <v>0</v>
      </c>
      <c r="BZ77" s="90">
        <v>0</v>
      </c>
      <c r="CA77" s="90">
        <v>0</v>
      </c>
      <c r="CB77" s="90">
        <v>0</v>
      </c>
      <c r="CC77" s="90">
        <v>0</v>
      </c>
      <c r="CD77" s="90">
        <v>0</v>
      </c>
      <c r="CE77" s="90">
        <v>0</v>
      </c>
      <c r="CF77" s="90">
        <v>0</v>
      </c>
      <c r="CG77" s="90">
        <v>0</v>
      </c>
      <c r="CH77" s="90">
        <v>0</v>
      </c>
      <c r="CI77" s="90">
        <v>0</v>
      </c>
      <c r="CJ77" s="90">
        <v>0</v>
      </c>
      <c r="CK77" s="90">
        <v>0</v>
      </c>
      <c r="CL77" s="90">
        <v>0</v>
      </c>
      <c r="CM77" s="90">
        <v>0</v>
      </c>
      <c r="CN77" s="90">
        <v>0</v>
      </c>
      <c r="CO77" s="90">
        <v>0</v>
      </c>
      <c r="CP77" s="90">
        <v>0</v>
      </c>
      <c r="CQ77" s="90">
        <v>0</v>
      </c>
      <c r="CR77" s="90">
        <v>0</v>
      </c>
      <c r="CS77" s="90">
        <v>0</v>
      </c>
      <c r="CT77" s="90">
        <v>0</v>
      </c>
      <c r="CU77" s="90">
        <v>0</v>
      </c>
      <c r="CV77" s="90">
        <v>0</v>
      </c>
      <c r="CW77" s="90">
        <v>0</v>
      </c>
      <c r="CX77" s="90">
        <v>0</v>
      </c>
      <c r="CY77" s="90">
        <v>0</v>
      </c>
      <c r="CZ77" s="90">
        <v>0</v>
      </c>
      <c r="DA77" s="90">
        <v>0</v>
      </c>
      <c r="DB77" s="90">
        <v>0</v>
      </c>
      <c r="DC77" s="90">
        <v>0</v>
      </c>
      <c r="DD77" s="90">
        <v>0</v>
      </c>
      <c r="DE77" s="90">
        <v>0</v>
      </c>
      <c r="DF77" s="90">
        <v>0</v>
      </c>
      <c r="DG77" s="90">
        <v>0</v>
      </c>
    </row>
    <row r="78" spans="1:111" x14ac:dyDescent="0.55000000000000004">
      <c r="A78" s="85">
        <v>74</v>
      </c>
      <c r="B78" s="76" t="s">
        <v>442</v>
      </c>
      <c r="C78" s="76" t="s">
        <v>443</v>
      </c>
      <c r="D78" s="90">
        <v>0</v>
      </c>
      <c r="E78" s="90">
        <v>0</v>
      </c>
      <c r="F78" s="90">
        <v>0</v>
      </c>
      <c r="G78" s="90">
        <v>0</v>
      </c>
      <c r="H78" s="90">
        <v>0</v>
      </c>
      <c r="I78" s="90">
        <v>0</v>
      </c>
      <c r="J78" s="90">
        <v>0</v>
      </c>
      <c r="K78" s="90">
        <v>0</v>
      </c>
      <c r="L78" s="90">
        <v>0</v>
      </c>
      <c r="M78" s="90">
        <v>0</v>
      </c>
      <c r="N78" s="90">
        <v>0</v>
      </c>
      <c r="O78" s="90">
        <v>0</v>
      </c>
      <c r="P78" s="90">
        <v>0</v>
      </c>
      <c r="Q78" s="90">
        <v>0</v>
      </c>
      <c r="R78" s="90">
        <v>0</v>
      </c>
      <c r="S78" s="90">
        <v>0</v>
      </c>
      <c r="T78" s="90">
        <v>0</v>
      </c>
      <c r="U78" s="90">
        <v>0</v>
      </c>
      <c r="V78" s="90">
        <v>0</v>
      </c>
      <c r="W78" s="90">
        <v>0</v>
      </c>
      <c r="X78" s="90">
        <v>0</v>
      </c>
      <c r="Y78" s="90">
        <v>0</v>
      </c>
      <c r="Z78" s="90">
        <v>0</v>
      </c>
      <c r="AA78" s="90">
        <v>0</v>
      </c>
      <c r="AB78" s="90">
        <v>0</v>
      </c>
      <c r="AC78" s="90">
        <v>0</v>
      </c>
      <c r="AD78" s="90">
        <v>0</v>
      </c>
      <c r="AE78" s="90">
        <v>0</v>
      </c>
      <c r="AF78" s="90">
        <v>0</v>
      </c>
      <c r="AG78" s="90">
        <v>0</v>
      </c>
      <c r="AH78" s="90">
        <v>0</v>
      </c>
      <c r="AI78" s="90">
        <v>0</v>
      </c>
      <c r="AJ78" s="90">
        <v>0</v>
      </c>
      <c r="AK78" s="90">
        <v>0</v>
      </c>
      <c r="AL78" s="90">
        <v>0</v>
      </c>
      <c r="AM78" s="90">
        <v>0</v>
      </c>
      <c r="AN78" s="90">
        <v>0</v>
      </c>
      <c r="AO78" s="90">
        <v>0</v>
      </c>
      <c r="AP78" s="90">
        <v>0</v>
      </c>
      <c r="AQ78" s="90">
        <v>0</v>
      </c>
      <c r="AR78" s="90">
        <v>0</v>
      </c>
      <c r="AS78" s="90">
        <v>0</v>
      </c>
      <c r="AT78" s="90">
        <v>0</v>
      </c>
      <c r="AU78" s="90">
        <v>0</v>
      </c>
      <c r="AV78" s="90">
        <v>0</v>
      </c>
      <c r="AW78" s="90">
        <v>0</v>
      </c>
      <c r="AX78" s="90">
        <v>0</v>
      </c>
      <c r="AY78" s="90">
        <v>0</v>
      </c>
      <c r="AZ78" s="90">
        <v>0</v>
      </c>
      <c r="BA78" s="90">
        <v>0</v>
      </c>
      <c r="BB78" s="90">
        <v>0</v>
      </c>
      <c r="BC78" s="90">
        <v>0</v>
      </c>
      <c r="BD78" s="90">
        <v>0</v>
      </c>
      <c r="BE78" s="90">
        <v>0</v>
      </c>
      <c r="BF78" s="90">
        <v>0</v>
      </c>
      <c r="BG78" s="90">
        <v>0</v>
      </c>
      <c r="BH78" s="90">
        <v>0</v>
      </c>
      <c r="BI78" s="90">
        <v>0</v>
      </c>
      <c r="BJ78" s="90">
        <v>0</v>
      </c>
      <c r="BK78" s="90">
        <v>0</v>
      </c>
      <c r="BL78" s="90">
        <v>0</v>
      </c>
      <c r="BM78" s="90">
        <v>0</v>
      </c>
      <c r="BN78" s="90">
        <v>0</v>
      </c>
      <c r="BO78" s="90">
        <v>0</v>
      </c>
      <c r="BP78" s="90">
        <v>0</v>
      </c>
      <c r="BQ78" s="90">
        <v>0</v>
      </c>
      <c r="BR78" s="90">
        <v>0</v>
      </c>
      <c r="BS78" s="90">
        <v>0</v>
      </c>
      <c r="BT78" s="90">
        <v>0</v>
      </c>
      <c r="BU78" s="90">
        <v>0</v>
      </c>
      <c r="BV78" s="90">
        <v>0</v>
      </c>
      <c r="BW78" s="90">
        <v>0</v>
      </c>
      <c r="BX78" s="90">
        <v>0</v>
      </c>
      <c r="BY78" s="90">
        <v>0</v>
      </c>
      <c r="BZ78" s="90">
        <v>0</v>
      </c>
      <c r="CA78" s="90">
        <v>0</v>
      </c>
      <c r="CB78" s="90">
        <v>0</v>
      </c>
      <c r="CC78" s="90">
        <v>0</v>
      </c>
      <c r="CD78" s="90">
        <v>0</v>
      </c>
      <c r="CE78" s="90">
        <v>0</v>
      </c>
      <c r="CF78" s="90">
        <v>0</v>
      </c>
      <c r="CG78" s="90">
        <v>0</v>
      </c>
      <c r="CH78" s="90">
        <v>0</v>
      </c>
      <c r="CI78" s="90">
        <v>0</v>
      </c>
      <c r="CJ78" s="90">
        <v>0</v>
      </c>
      <c r="CK78" s="90">
        <v>0</v>
      </c>
      <c r="CL78" s="90">
        <v>0</v>
      </c>
      <c r="CM78" s="90">
        <v>0</v>
      </c>
      <c r="CN78" s="90">
        <v>0</v>
      </c>
      <c r="CO78" s="90">
        <v>0</v>
      </c>
      <c r="CP78" s="90">
        <v>0</v>
      </c>
      <c r="CQ78" s="90">
        <v>0</v>
      </c>
      <c r="CR78" s="90">
        <v>0</v>
      </c>
      <c r="CS78" s="90">
        <v>0</v>
      </c>
      <c r="CT78" s="90">
        <v>0</v>
      </c>
      <c r="CU78" s="90">
        <v>0</v>
      </c>
      <c r="CV78" s="90">
        <v>0</v>
      </c>
      <c r="CW78" s="90">
        <v>0</v>
      </c>
      <c r="CX78" s="90">
        <v>0</v>
      </c>
      <c r="CY78" s="90">
        <v>0</v>
      </c>
      <c r="CZ78" s="90">
        <v>0</v>
      </c>
      <c r="DA78" s="90">
        <v>0</v>
      </c>
      <c r="DB78" s="90">
        <v>0</v>
      </c>
      <c r="DC78" s="90">
        <v>0</v>
      </c>
      <c r="DD78" s="90">
        <v>0</v>
      </c>
      <c r="DE78" s="90">
        <v>0</v>
      </c>
      <c r="DF78" s="90">
        <v>0</v>
      </c>
      <c r="DG78" s="90">
        <v>0</v>
      </c>
    </row>
    <row r="79" spans="1:111" x14ac:dyDescent="0.55000000000000004">
      <c r="A79" s="85">
        <v>75</v>
      </c>
      <c r="B79" s="76" t="s">
        <v>444</v>
      </c>
      <c r="C79" s="76" t="s">
        <v>303</v>
      </c>
      <c r="D79" s="90">
        <v>1.5757999999999999E-4</v>
      </c>
      <c r="E79" s="90">
        <v>1.211E-4</v>
      </c>
      <c r="F79" s="90">
        <v>6.8130000000000003E-4</v>
      </c>
      <c r="G79" s="90">
        <v>1.15978E-3</v>
      </c>
      <c r="H79" s="90">
        <v>8.9198000000000001E-4</v>
      </c>
      <c r="I79" s="90">
        <v>4.5624400000000001E-3</v>
      </c>
      <c r="J79" s="90">
        <v>3.7558000000000001E-3</v>
      </c>
      <c r="K79" s="90">
        <v>8.3113000000000002E-4</v>
      </c>
      <c r="L79" s="90">
        <v>5.1146999999999998E-4</v>
      </c>
      <c r="M79" s="90">
        <v>4.3485000000000003E-4</v>
      </c>
      <c r="N79" s="90">
        <v>1.9799999999999999E-4</v>
      </c>
      <c r="O79" s="90">
        <v>1.7862500000000001E-3</v>
      </c>
      <c r="P79" s="90">
        <v>2.2865300000000002E-3</v>
      </c>
      <c r="Q79" s="90">
        <v>8.8205E-4</v>
      </c>
      <c r="R79" s="90">
        <v>1.6786399999999999E-3</v>
      </c>
      <c r="S79" s="90">
        <v>1.5546500000000001E-3</v>
      </c>
      <c r="T79" s="90">
        <v>2.3788199999999998E-3</v>
      </c>
      <c r="U79" s="90">
        <v>2.7501600000000002E-3</v>
      </c>
      <c r="V79" s="90">
        <v>1.2750699999999999E-3</v>
      </c>
      <c r="W79" s="90">
        <v>1.3234500000000001E-3</v>
      </c>
      <c r="X79" s="90">
        <v>9.836999999999999E-4</v>
      </c>
      <c r="Y79" s="90">
        <v>1.32178E-3</v>
      </c>
      <c r="Z79" s="90">
        <v>1.7761000000000001E-3</v>
      </c>
      <c r="AA79" s="90">
        <v>1.17679E-3</v>
      </c>
      <c r="AB79" s="90">
        <v>4.4357299999999997E-3</v>
      </c>
      <c r="AC79" s="90">
        <v>2.08508E-3</v>
      </c>
      <c r="AD79" s="90">
        <v>2.3423000000000001E-4</v>
      </c>
      <c r="AE79" s="90">
        <v>8.9117999999999999E-4</v>
      </c>
      <c r="AF79" s="90">
        <v>3.0571499999999998E-3</v>
      </c>
      <c r="AG79" s="90">
        <v>1.4514899999999999E-3</v>
      </c>
      <c r="AH79" s="90">
        <v>1.567E-3</v>
      </c>
      <c r="AI79" s="90">
        <v>2.6008899999999998E-3</v>
      </c>
      <c r="AJ79" s="90">
        <v>1.30608E-3</v>
      </c>
      <c r="AK79" s="90">
        <v>3.4211100000000002E-3</v>
      </c>
      <c r="AL79" s="90">
        <v>5.3335600000000002E-3</v>
      </c>
      <c r="AM79" s="90">
        <v>4.5632000000000002E-4</v>
      </c>
      <c r="AN79" s="90">
        <v>5.9789000000000001E-4</v>
      </c>
      <c r="AO79" s="90">
        <v>1.2245299999999999E-3</v>
      </c>
      <c r="AP79" s="90">
        <v>3.2004000000000001E-4</v>
      </c>
      <c r="AQ79" s="90">
        <v>5.7324999999999997E-4</v>
      </c>
      <c r="AR79" s="90">
        <v>1.0761099999999999E-3</v>
      </c>
      <c r="AS79" s="90">
        <v>3.96131E-3</v>
      </c>
      <c r="AT79" s="90">
        <v>1.3420699999999999E-3</v>
      </c>
      <c r="AU79" s="90">
        <v>1.6833099999999999E-3</v>
      </c>
      <c r="AV79" s="90">
        <v>2.0233E-3</v>
      </c>
      <c r="AW79" s="90">
        <v>2.7236199999999999E-3</v>
      </c>
      <c r="AX79" s="90">
        <v>4.1138399999999997E-3</v>
      </c>
      <c r="AY79" s="90">
        <v>3.5672099999999999E-3</v>
      </c>
      <c r="AZ79" s="90">
        <v>1.62425E-3</v>
      </c>
      <c r="BA79" s="90">
        <v>2.1559399999999999E-3</v>
      </c>
      <c r="BB79" s="90">
        <v>3.9058399999999998E-3</v>
      </c>
      <c r="BC79" s="90">
        <v>1.16168E-3</v>
      </c>
      <c r="BD79" s="90">
        <v>8.6374599999999996E-3</v>
      </c>
      <c r="BE79" s="90">
        <v>3.07216E-3</v>
      </c>
      <c r="BF79" s="90">
        <v>5.3782999999999999E-4</v>
      </c>
      <c r="BG79" s="90">
        <v>3.4029999999999998E-4</v>
      </c>
      <c r="BH79" s="90">
        <v>4.505E-4</v>
      </c>
      <c r="BI79" s="90">
        <v>1.1569799999999999E-3</v>
      </c>
      <c r="BJ79" s="90">
        <v>1.3638299999999999E-3</v>
      </c>
      <c r="BK79" s="90">
        <v>1.8116199999999999E-3</v>
      </c>
      <c r="BL79" s="90">
        <v>1.76542E-3</v>
      </c>
      <c r="BM79" s="90">
        <v>1.38554E-3</v>
      </c>
      <c r="BN79" s="90">
        <v>1.56876E-3</v>
      </c>
      <c r="BO79" s="90">
        <v>1.33837E-3</v>
      </c>
      <c r="BP79" s="90">
        <v>8.6196000000000005E-4</v>
      </c>
      <c r="BQ79" s="90">
        <v>6.5419000000000002E-4</v>
      </c>
      <c r="BR79" s="90">
        <v>5.6373000000000003E-4</v>
      </c>
      <c r="BS79" s="90">
        <v>1.9013999999999999E-3</v>
      </c>
      <c r="BT79" s="90">
        <v>1.35125E-2</v>
      </c>
      <c r="BU79" s="90">
        <v>5.4690199999999998E-3</v>
      </c>
      <c r="BV79" s="90">
        <v>1.149208E-2</v>
      </c>
      <c r="BW79" s="90">
        <v>7.3757E-4</v>
      </c>
      <c r="BX79" s="90">
        <v>9.6399999999999999E-5</v>
      </c>
      <c r="BY79" s="90">
        <v>8.8000000000000004E-7</v>
      </c>
      <c r="BZ79" s="90">
        <v>3.4296000000000001E-4</v>
      </c>
      <c r="CA79" s="90">
        <v>1.36589E-3</v>
      </c>
      <c r="CB79" s="90">
        <v>3.0658999999999998E-4</v>
      </c>
      <c r="CC79" s="90">
        <v>1.5042199999999999E-3</v>
      </c>
      <c r="CD79" s="90">
        <v>7.5560999999999998E-4</v>
      </c>
      <c r="CE79" s="90">
        <v>6.2504600000000002E-3</v>
      </c>
      <c r="CF79" s="90">
        <v>1.81953E-3</v>
      </c>
      <c r="CG79" s="90">
        <v>2.1655899999999998E-3</v>
      </c>
      <c r="CH79" s="90">
        <v>2.2265200000000001E-3</v>
      </c>
      <c r="CI79" s="90">
        <v>2.2874599999999998E-3</v>
      </c>
      <c r="CJ79" s="90">
        <v>4.2832599999999997E-3</v>
      </c>
      <c r="CK79" s="90">
        <v>7.9149999999999999E-4</v>
      </c>
      <c r="CL79" s="90">
        <v>3.3167800000000001E-3</v>
      </c>
      <c r="CM79" s="90">
        <v>2.2362200000000001E-3</v>
      </c>
      <c r="CN79" s="90">
        <v>6.9940000000000002E-3</v>
      </c>
      <c r="CO79" s="90">
        <v>4.68777E-3</v>
      </c>
      <c r="CP79" s="90">
        <v>8.0998600000000004E-3</v>
      </c>
      <c r="CQ79" s="90">
        <v>1.62886E-3</v>
      </c>
      <c r="CR79" s="90">
        <v>2.9120700000000001E-3</v>
      </c>
      <c r="CS79" s="90">
        <v>1.1421599999999999E-3</v>
      </c>
      <c r="CT79" s="90">
        <v>7.6438000000000005E-4</v>
      </c>
      <c r="CU79" s="90">
        <v>4.7732399999999998E-3</v>
      </c>
      <c r="CV79" s="90">
        <v>7.7521000000000003E-4</v>
      </c>
      <c r="CW79" s="90">
        <v>4.8231000000000001E-4</v>
      </c>
      <c r="CX79" s="90">
        <v>7.1345999999999996E-4</v>
      </c>
      <c r="CY79" s="90">
        <v>1.6364400000000001E-3</v>
      </c>
      <c r="CZ79" s="90">
        <v>1.3711800000000001E-3</v>
      </c>
      <c r="DA79" s="90">
        <v>2.2864000000000001E-3</v>
      </c>
      <c r="DB79" s="90">
        <v>2.0423400000000001E-3</v>
      </c>
      <c r="DC79" s="90">
        <v>2.2066199999999998E-3</v>
      </c>
      <c r="DD79" s="90">
        <v>2.8593799999999999E-3</v>
      </c>
      <c r="DE79" s="90">
        <v>6.3686999999999999E-4</v>
      </c>
      <c r="DF79" s="90">
        <v>1.540618E-2</v>
      </c>
      <c r="DG79" s="90">
        <v>2.6752E-3</v>
      </c>
    </row>
    <row r="80" spans="1:111" x14ac:dyDescent="0.55000000000000004">
      <c r="A80" s="85">
        <v>76</v>
      </c>
      <c r="B80" s="76" t="s">
        <v>445</v>
      </c>
      <c r="C80" s="76" t="s">
        <v>446</v>
      </c>
      <c r="D80" s="90">
        <v>9.3592799999999993E-3</v>
      </c>
      <c r="E80" s="90">
        <v>4.2819620000000003E-2</v>
      </c>
      <c r="F80" s="90">
        <v>7.5662699999999999E-3</v>
      </c>
      <c r="G80" s="90">
        <v>3.041789E-2</v>
      </c>
      <c r="H80" s="90">
        <v>1.140101E-2</v>
      </c>
      <c r="I80" s="90">
        <v>8.3203700000000005E-3</v>
      </c>
      <c r="J80" s="90">
        <v>1.199276E-2</v>
      </c>
      <c r="K80" s="90">
        <v>1.945852E-2</v>
      </c>
      <c r="L80" s="90">
        <v>1.293542E-2</v>
      </c>
      <c r="M80" s="90">
        <v>2.598878E-2</v>
      </c>
      <c r="N80" s="90">
        <v>3.2897099999999999E-3</v>
      </c>
      <c r="O80" s="90">
        <v>9.1758900000000008E-3</v>
      </c>
      <c r="P80" s="90">
        <v>1.010671E-2</v>
      </c>
      <c r="Q80" s="90">
        <v>2.076252E-2</v>
      </c>
      <c r="R80" s="90">
        <v>1.861262E-2</v>
      </c>
      <c r="S80" s="90">
        <v>2.2416390000000001E-2</v>
      </c>
      <c r="T80" s="90">
        <v>2.3588850000000001E-2</v>
      </c>
      <c r="U80" s="90">
        <v>1.3836859999999999E-2</v>
      </c>
      <c r="V80" s="90">
        <v>1.2511660000000001E-2</v>
      </c>
      <c r="W80" s="90">
        <v>1.045622E-2</v>
      </c>
      <c r="X80" s="90">
        <v>8.5264799999999995E-3</v>
      </c>
      <c r="Y80" s="90">
        <v>1.199825E-2</v>
      </c>
      <c r="Z80" s="90">
        <v>1.165477E-2</v>
      </c>
      <c r="AA80" s="90">
        <v>1.7836089999999999E-2</v>
      </c>
      <c r="AB80" s="90">
        <v>1.0681700000000001E-2</v>
      </c>
      <c r="AC80" s="90">
        <v>1.6209899999999999E-2</v>
      </c>
      <c r="AD80" s="90">
        <v>2.6756200000000001E-3</v>
      </c>
      <c r="AE80" s="90">
        <v>1.8261019999999999E-2</v>
      </c>
      <c r="AF80" s="90">
        <v>9.5882699999999994E-3</v>
      </c>
      <c r="AG80" s="90">
        <v>9.5893699999999998E-3</v>
      </c>
      <c r="AH80" s="90">
        <v>1.2550530000000001E-2</v>
      </c>
      <c r="AI80" s="90">
        <v>1.585978E-2</v>
      </c>
      <c r="AJ80" s="90">
        <v>3.3421819999999998E-2</v>
      </c>
      <c r="AK80" s="90">
        <v>1.9163570000000001E-2</v>
      </c>
      <c r="AL80" s="90">
        <v>2.2227299999999998E-2</v>
      </c>
      <c r="AM80" s="90">
        <v>8.4513399999999999E-3</v>
      </c>
      <c r="AN80" s="90">
        <v>5.6577399999999996E-3</v>
      </c>
      <c r="AO80" s="90">
        <v>2.3458360000000001E-2</v>
      </c>
      <c r="AP80" s="90">
        <v>1.983702E-2</v>
      </c>
      <c r="AQ80" s="90">
        <v>9.2605099999999996E-3</v>
      </c>
      <c r="AR80" s="90">
        <v>1.376083E-2</v>
      </c>
      <c r="AS80" s="90">
        <v>1.3772070000000001E-2</v>
      </c>
      <c r="AT80" s="90">
        <v>1.078314E-2</v>
      </c>
      <c r="AU80" s="90">
        <v>9.3820799999999992E-3</v>
      </c>
      <c r="AV80" s="90">
        <v>7.9798000000000004E-3</v>
      </c>
      <c r="AW80" s="90">
        <v>9.6133699999999996E-3</v>
      </c>
      <c r="AX80" s="90">
        <v>1.048868E-2</v>
      </c>
      <c r="AY80" s="90">
        <v>9.1813399999999996E-3</v>
      </c>
      <c r="AZ80" s="90">
        <v>9.5507300000000003E-3</v>
      </c>
      <c r="BA80" s="90">
        <v>9.5693099999999993E-3</v>
      </c>
      <c r="BB80" s="90">
        <v>6.4738599999999997E-3</v>
      </c>
      <c r="BC80" s="90">
        <v>1.1048199999999999E-2</v>
      </c>
      <c r="BD80" s="90">
        <v>7.8855399999999999E-3</v>
      </c>
      <c r="BE80" s="90">
        <v>1.1000879999999999E-2</v>
      </c>
      <c r="BF80" s="90">
        <v>1.183706E-2</v>
      </c>
      <c r="BG80" s="90">
        <v>1.208161E-2</v>
      </c>
      <c r="BH80" s="90">
        <v>7.7551800000000004E-3</v>
      </c>
      <c r="BI80" s="90">
        <v>1.238091E-2</v>
      </c>
      <c r="BJ80" s="90">
        <v>6.1405699999999997E-3</v>
      </c>
      <c r="BK80" s="90">
        <v>1.5631349999999999E-2</v>
      </c>
      <c r="BL80" s="90">
        <v>0.38519862999999999</v>
      </c>
      <c r="BM80" s="90">
        <v>2.0167790000000001E-2</v>
      </c>
      <c r="BN80" s="90">
        <v>2.0232630000000001E-2</v>
      </c>
      <c r="BO80" s="90">
        <v>1.9773869999999999E-2</v>
      </c>
      <c r="BP80" s="90">
        <v>2.206756E-2</v>
      </c>
      <c r="BQ80" s="90">
        <v>1.2491179999999999E-2</v>
      </c>
      <c r="BR80" s="90">
        <v>2.4146339999999999E-2</v>
      </c>
      <c r="BS80" s="90">
        <v>8.2134600000000006E-3</v>
      </c>
      <c r="BT80" s="90">
        <v>2.2537629999999999E-2</v>
      </c>
      <c r="BU80" s="90">
        <v>4.5283900000000002E-3</v>
      </c>
      <c r="BV80" s="90">
        <v>7.9197499999999997E-3</v>
      </c>
      <c r="BW80" s="90">
        <v>7.9168999999999995E-4</v>
      </c>
      <c r="BX80" s="90">
        <v>6.5866999999999998E-4</v>
      </c>
      <c r="BY80" s="90">
        <v>4.6069999999999998E-5</v>
      </c>
      <c r="BZ80" s="90">
        <v>8.5311999999999996E-4</v>
      </c>
      <c r="CA80" s="90">
        <v>3.6034000000000001E-3</v>
      </c>
      <c r="CB80" s="90">
        <v>3.35681E-3</v>
      </c>
      <c r="CC80" s="90">
        <v>2.24574E-3</v>
      </c>
      <c r="CD80" s="90">
        <v>4.2858999999999996E-3</v>
      </c>
      <c r="CE80" s="90">
        <v>2.3533500000000001E-3</v>
      </c>
      <c r="CF80" s="90">
        <v>2.1482300000000001E-3</v>
      </c>
      <c r="CG80" s="90">
        <v>5.5215999999999998E-3</v>
      </c>
      <c r="CH80" s="90">
        <v>7.5125520000000001E-2</v>
      </c>
      <c r="CI80" s="90">
        <v>5.0880099999999996E-3</v>
      </c>
      <c r="CJ80" s="90">
        <v>3.7515600000000001E-3</v>
      </c>
      <c r="CK80" s="90">
        <v>6.01784E-3</v>
      </c>
      <c r="CL80" s="90">
        <v>7.1314899999999999E-3</v>
      </c>
      <c r="CM80" s="90">
        <v>1.448256E-2</v>
      </c>
      <c r="CN80" s="90">
        <v>6.2549800000000003E-3</v>
      </c>
      <c r="CO80" s="90">
        <v>3.1389500000000002E-3</v>
      </c>
      <c r="CP80" s="90">
        <v>8.8452900000000004E-3</v>
      </c>
      <c r="CQ80" s="90">
        <v>7.66046E-3</v>
      </c>
      <c r="CR80" s="90">
        <v>3.8475100000000002E-3</v>
      </c>
      <c r="CS80" s="90">
        <v>4.7915700000000002E-3</v>
      </c>
      <c r="CT80" s="90">
        <v>3.4553800000000001E-3</v>
      </c>
      <c r="CU80" s="90">
        <v>1.1424500000000001E-2</v>
      </c>
      <c r="CV80" s="90">
        <v>2.6790799999999999E-3</v>
      </c>
      <c r="CW80" s="90">
        <v>3.0814200000000001E-3</v>
      </c>
      <c r="CX80" s="90">
        <v>8.4620100000000007E-3</v>
      </c>
      <c r="CY80" s="90">
        <v>2.8830700000000002E-3</v>
      </c>
      <c r="CZ80" s="90">
        <v>6.0428599999999997E-3</v>
      </c>
      <c r="DA80" s="90">
        <v>1.400942E-2</v>
      </c>
      <c r="DB80" s="90">
        <v>3.06237E-3</v>
      </c>
      <c r="DC80" s="90">
        <v>3.4645100000000001E-3</v>
      </c>
      <c r="DD80" s="90">
        <v>1.5709939999999999E-2</v>
      </c>
      <c r="DE80" s="90">
        <v>4.005322E-2</v>
      </c>
      <c r="DF80" s="90">
        <v>4.0105370000000001E-2</v>
      </c>
      <c r="DG80" s="90">
        <v>9.1272000000000002E-3</v>
      </c>
    </row>
    <row r="81" spans="1:111" x14ac:dyDescent="0.55000000000000004">
      <c r="A81" s="85">
        <v>77</v>
      </c>
      <c r="B81" s="76" t="s">
        <v>447</v>
      </c>
      <c r="C81" s="76" t="s">
        <v>304</v>
      </c>
      <c r="D81" s="90">
        <v>4.3487610000000003E-2</v>
      </c>
      <c r="E81" s="90">
        <v>1.045396E-2</v>
      </c>
      <c r="F81" s="90">
        <v>1.477608E-2</v>
      </c>
      <c r="G81" s="90">
        <v>2.4572770000000001E-2</v>
      </c>
      <c r="H81" s="90">
        <v>2.289153E-2</v>
      </c>
      <c r="I81" s="90">
        <v>3.9267679999999999E-2</v>
      </c>
      <c r="J81" s="90">
        <v>0.22885637</v>
      </c>
      <c r="K81" s="90">
        <v>6.32002E-3</v>
      </c>
      <c r="L81" s="90">
        <v>5.5636399999999999E-3</v>
      </c>
      <c r="M81" s="90">
        <v>2.8576700000000001E-3</v>
      </c>
      <c r="N81" s="90">
        <v>2.0993800000000001E-3</v>
      </c>
      <c r="O81" s="90">
        <v>1.048987E-2</v>
      </c>
      <c r="P81" s="90">
        <v>7.3895300000000001E-3</v>
      </c>
      <c r="Q81" s="90">
        <v>1.566298E-2</v>
      </c>
      <c r="R81" s="90">
        <v>6.5414899999999996E-3</v>
      </c>
      <c r="S81" s="90">
        <v>4.0558E-3</v>
      </c>
      <c r="T81" s="90">
        <v>3.4258800000000001E-3</v>
      </c>
      <c r="U81" s="90">
        <v>8.4556000000000006E-3</v>
      </c>
      <c r="V81" s="90">
        <v>2.9306100000000002E-3</v>
      </c>
      <c r="W81" s="90">
        <v>4.0097900000000001E-3</v>
      </c>
      <c r="X81" s="90">
        <v>2.14329E-3</v>
      </c>
      <c r="Y81" s="90">
        <v>3.6563199999999998E-3</v>
      </c>
      <c r="Z81" s="90">
        <v>9.4280000000000004E-4</v>
      </c>
      <c r="AA81" s="90">
        <v>3.1516000000000001E-3</v>
      </c>
      <c r="AB81" s="90">
        <v>2.3462800000000001E-3</v>
      </c>
      <c r="AC81" s="90">
        <v>2.28802E-3</v>
      </c>
      <c r="AD81" s="90">
        <v>3.6125000000000003E-4</v>
      </c>
      <c r="AE81" s="90">
        <v>3.3401999999999998E-4</v>
      </c>
      <c r="AF81" s="90">
        <v>1.23795E-3</v>
      </c>
      <c r="AG81" s="90">
        <v>1.32599E-3</v>
      </c>
      <c r="AH81" s="90">
        <v>1.171752E-2</v>
      </c>
      <c r="AI81" s="90">
        <v>5.8229299999999996E-3</v>
      </c>
      <c r="AJ81" s="90">
        <v>2.944283E-2</v>
      </c>
      <c r="AK81" s="90">
        <v>3.68565E-3</v>
      </c>
      <c r="AL81" s="90">
        <v>5.8074399999999997E-3</v>
      </c>
      <c r="AM81" s="90">
        <v>2.19389E-3</v>
      </c>
      <c r="AN81" s="90">
        <v>3.9195699999999998E-3</v>
      </c>
      <c r="AO81" s="90">
        <v>4.4344600000000003E-3</v>
      </c>
      <c r="AP81" s="90">
        <v>3.74625E-3</v>
      </c>
      <c r="AQ81" s="90">
        <v>2.44437E-3</v>
      </c>
      <c r="AR81" s="90">
        <v>3.7613E-3</v>
      </c>
      <c r="AS81" s="90">
        <v>9.1426600000000004E-3</v>
      </c>
      <c r="AT81" s="90">
        <v>8.1037999999999995E-3</v>
      </c>
      <c r="AU81" s="90">
        <v>4.9250600000000002E-3</v>
      </c>
      <c r="AV81" s="90">
        <v>4.66994E-3</v>
      </c>
      <c r="AW81" s="90">
        <v>6.9963600000000001E-3</v>
      </c>
      <c r="AX81" s="90">
        <v>3.16862E-3</v>
      </c>
      <c r="AY81" s="90">
        <v>7.0556999999999998E-4</v>
      </c>
      <c r="AZ81" s="90">
        <v>2.24529E-3</v>
      </c>
      <c r="BA81" s="90">
        <v>2.36294E-3</v>
      </c>
      <c r="BB81" s="90">
        <v>2.2263000000000001E-3</v>
      </c>
      <c r="BC81" s="90">
        <v>3.10443E-3</v>
      </c>
      <c r="BD81" s="90">
        <v>2.7250000000000001E-4</v>
      </c>
      <c r="BE81" s="90">
        <v>3.8418900000000001E-3</v>
      </c>
      <c r="BF81" s="90">
        <v>9.6175999999999998E-4</v>
      </c>
      <c r="BG81" s="90">
        <v>8.3584999999999996E-4</v>
      </c>
      <c r="BH81" s="90">
        <v>9.6232999999999996E-4</v>
      </c>
      <c r="BI81" s="90">
        <v>1.39314E-3</v>
      </c>
      <c r="BJ81" s="90">
        <v>5.2187999999999996E-4</v>
      </c>
      <c r="BK81" s="90">
        <v>3.2413230000000001E-2</v>
      </c>
      <c r="BL81" s="90">
        <v>1.147069E-2</v>
      </c>
      <c r="BM81" s="90">
        <v>1.7153379999999999E-2</v>
      </c>
      <c r="BN81" s="90">
        <v>1.8933450000000001E-2</v>
      </c>
      <c r="BO81" s="90">
        <v>2.1069290000000001E-2</v>
      </c>
      <c r="BP81" s="90">
        <v>1.32838E-2</v>
      </c>
      <c r="BQ81" s="90">
        <v>3.64249E-3</v>
      </c>
      <c r="BR81" s="90">
        <v>4.0195400000000003E-3</v>
      </c>
      <c r="BS81" s="90">
        <v>6.6600799999999996E-3</v>
      </c>
      <c r="BT81" s="90">
        <v>1.985075E-2</v>
      </c>
      <c r="BU81" s="90">
        <v>3.3387760000000002E-2</v>
      </c>
      <c r="BV81" s="90">
        <v>7.5773899999999998E-3</v>
      </c>
      <c r="BW81" s="90">
        <v>4.8870299999999997E-3</v>
      </c>
      <c r="BX81" s="90">
        <v>2.71214E-3</v>
      </c>
      <c r="BY81" s="90">
        <v>6.9076999999999995E-4</v>
      </c>
      <c r="BZ81" s="90">
        <v>2.3674899999999999E-3</v>
      </c>
      <c r="CA81" s="90">
        <v>1.9259100000000001E-3</v>
      </c>
      <c r="CB81" s="90">
        <v>0</v>
      </c>
      <c r="CC81" s="90">
        <v>3.2895799999999998E-3</v>
      </c>
      <c r="CD81" s="90">
        <v>1.2792299999999999E-3</v>
      </c>
      <c r="CE81" s="90">
        <v>2.1854800000000001E-3</v>
      </c>
      <c r="CF81" s="90">
        <v>2.1199399999999998E-3</v>
      </c>
      <c r="CG81" s="90">
        <v>3.7999499999999999E-3</v>
      </c>
      <c r="CH81" s="90">
        <v>7.4562099999999996E-3</v>
      </c>
      <c r="CI81" s="90">
        <v>6.3893200000000004E-3</v>
      </c>
      <c r="CJ81" s="90">
        <v>5.5867E-3</v>
      </c>
      <c r="CK81" s="90">
        <v>1.312177E-2</v>
      </c>
      <c r="CL81" s="90">
        <v>1.8182199999999999E-3</v>
      </c>
      <c r="CM81" s="90">
        <v>1.1190749999999999E-2</v>
      </c>
      <c r="CN81" s="90">
        <v>1.143885E-2</v>
      </c>
      <c r="CO81" s="90">
        <v>8.6537699999999999E-3</v>
      </c>
      <c r="CP81" s="90">
        <v>5.5020499999999996E-3</v>
      </c>
      <c r="CQ81" s="90">
        <v>3.77349E-3</v>
      </c>
      <c r="CR81" s="90">
        <v>3.7565099999999998E-3</v>
      </c>
      <c r="CS81" s="90">
        <v>5.9114199999999997E-3</v>
      </c>
      <c r="CT81" s="90">
        <v>6.4095699999999999E-3</v>
      </c>
      <c r="CU81" s="90">
        <v>1.1233150000000001E-2</v>
      </c>
      <c r="CV81" s="90">
        <v>1.0460860000000001E-2</v>
      </c>
      <c r="CW81" s="90">
        <v>1.0326979999999999E-2</v>
      </c>
      <c r="CX81" s="90">
        <v>4.0905200000000003E-3</v>
      </c>
      <c r="CY81" s="90">
        <v>6.0162000000000002E-3</v>
      </c>
      <c r="CZ81" s="90">
        <v>2.8495969999999999E-2</v>
      </c>
      <c r="DA81" s="90">
        <v>1.51614E-3</v>
      </c>
      <c r="DB81" s="90">
        <v>1.2708209999999999E-2</v>
      </c>
      <c r="DC81" s="90">
        <v>2.3003450000000002E-2</v>
      </c>
      <c r="DD81" s="90">
        <v>2.368E-2</v>
      </c>
      <c r="DE81" s="90">
        <v>0</v>
      </c>
      <c r="DF81" s="90">
        <v>1.173709E-2</v>
      </c>
      <c r="DG81" s="90">
        <v>9.3958300000000008E-3</v>
      </c>
    </row>
    <row r="82" spans="1:111" x14ac:dyDescent="0.55000000000000004">
      <c r="A82" s="85">
        <v>78</v>
      </c>
      <c r="B82" s="76" t="s">
        <v>448</v>
      </c>
      <c r="C82" s="76" t="s">
        <v>305</v>
      </c>
      <c r="D82" s="90">
        <v>2.1974199999999998E-3</v>
      </c>
      <c r="E82" s="90">
        <v>5.0667200000000003E-3</v>
      </c>
      <c r="F82" s="90">
        <v>5.5157999999999997E-4</v>
      </c>
      <c r="G82" s="90">
        <v>6.1238000000000004E-4</v>
      </c>
      <c r="H82" s="90">
        <v>1.9404400000000001E-3</v>
      </c>
      <c r="I82" s="90">
        <v>9.3154000000000002E-4</v>
      </c>
      <c r="J82" s="90">
        <v>7.0412000000000003E-4</v>
      </c>
      <c r="K82" s="90">
        <v>1.13105E-3</v>
      </c>
      <c r="L82" s="90">
        <v>7.5250000000000002E-4</v>
      </c>
      <c r="M82" s="90">
        <v>4.1476300000000002E-3</v>
      </c>
      <c r="N82" s="90">
        <v>2.5398E-4</v>
      </c>
      <c r="O82" s="90">
        <v>5.8713999999999999E-4</v>
      </c>
      <c r="P82" s="90">
        <v>2.7346E-4</v>
      </c>
      <c r="Q82" s="90">
        <v>2.86594E-3</v>
      </c>
      <c r="R82" s="90">
        <v>1.2163899999999999E-3</v>
      </c>
      <c r="S82" s="90">
        <v>2.8456100000000002E-3</v>
      </c>
      <c r="T82" s="90">
        <v>1.5970699999999999E-3</v>
      </c>
      <c r="U82" s="90">
        <v>7.626E-4</v>
      </c>
      <c r="V82" s="90">
        <v>2.5835699999999999E-3</v>
      </c>
      <c r="W82" s="90">
        <v>5.7762200000000003E-3</v>
      </c>
      <c r="X82" s="90">
        <v>2.34812E-3</v>
      </c>
      <c r="Y82" s="90">
        <v>2.2202099999999998E-3</v>
      </c>
      <c r="Z82" s="90">
        <v>2.24989E-3</v>
      </c>
      <c r="AA82" s="90">
        <v>3.4614899999999998E-3</v>
      </c>
      <c r="AB82" s="90">
        <v>9.2935000000000001E-4</v>
      </c>
      <c r="AC82" s="90">
        <v>1.8271299999999999E-3</v>
      </c>
      <c r="AD82" s="90">
        <v>5.9574399999999996E-3</v>
      </c>
      <c r="AE82" s="90">
        <v>2.221006E-2</v>
      </c>
      <c r="AF82" s="90">
        <v>4.6486999999999999E-4</v>
      </c>
      <c r="AG82" s="90">
        <v>7.6973999999999999E-4</v>
      </c>
      <c r="AH82" s="90">
        <v>7.136E-4</v>
      </c>
      <c r="AI82" s="90">
        <v>2.2269099999999999E-3</v>
      </c>
      <c r="AJ82" s="90">
        <v>8.5204500000000006E-3</v>
      </c>
      <c r="AK82" s="90">
        <v>1.92801E-3</v>
      </c>
      <c r="AL82" s="90">
        <v>5.3185899999999998E-3</v>
      </c>
      <c r="AM82" s="90">
        <v>5.5098200000000003E-3</v>
      </c>
      <c r="AN82" s="90">
        <v>1.2591099999999999E-3</v>
      </c>
      <c r="AO82" s="90">
        <v>5.2321399999999997E-3</v>
      </c>
      <c r="AP82" s="90">
        <v>5.2459899999999999E-3</v>
      </c>
      <c r="AQ82" s="90">
        <v>1.6686380000000001E-2</v>
      </c>
      <c r="AR82" s="90">
        <v>7.3337000000000001E-4</v>
      </c>
      <c r="AS82" s="90">
        <v>2.44057E-3</v>
      </c>
      <c r="AT82" s="90">
        <v>1.76323E-3</v>
      </c>
      <c r="AU82" s="90">
        <v>1.12721E-3</v>
      </c>
      <c r="AV82" s="90">
        <v>9.851599999999999E-4</v>
      </c>
      <c r="AW82" s="90">
        <v>6.2912000000000005E-4</v>
      </c>
      <c r="AX82" s="90">
        <v>5.4513000000000001E-4</v>
      </c>
      <c r="AY82" s="90">
        <v>6.3971000000000004E-4</v>
      </c>
      <c r="AZ82" s="90">
        <v>8.7166000000000001E-4</v>
      </c>
      <c r="BA82" s="90">
        <v>7.5045999999999999E-4</v>
      </c>
      <c r="BB82" s="90">
        <v>3.3341000000000002E-4</v>
      </c>
      <c r="BC82" s="90">
        <v>8.2600000000000002E-4</v>
      </c>
      <c r="BD82" s="90">
        <v>4.5001999999999998E-4</v>
      </c>
      <c r="BE82" s="90">
        <v>4.1743999999999999E-4</v>
      </c>
      <c r="BF82" s="90">
        <v>2.6070199999999998E-3</v>
      </c>
      <c r="BG82" s="90">
        <v>2.7785499999999999E-3</v>
      </c>
      <c r="BH82" s="90">
        <v>1.2533399999999999E-3</v>
      </c>
      <c r="BI82" s="90">
        <v>1.8628399999999999E-3</v>
      </c>
      <c r="BJ82" s="90">
        <v>8.2410999999999997E-4</v>
      </c>
      <c r="BK82" s="90">
        <v>6.7931999999999997E-4</v>
      </c>
      <c r="BL82" s="90">
        <v>0.10683238</v>
      </c>
      <c r="BM82" s="90">
        <v>8.8809999999999996E-4</v>
      </c>
      <c r="BN82" s="90">
        <v>7.3632000000000005E-4</v>
      </c>
      <c r="BO82" s="90">
        <v>1.81207E-3</v>
      </c>
      <c r="BP82" s="90">
        <v>2.3984200000000001E-3</v>
      </c>
      <c r="BQ82" s="90">
        <v>5.89033E-3</v>
      </c>
      <c r="BR82" s="90">
        <v>5.1059800000000004E-3</v>
      </c>
      <c r="BS82" s="90">
        <v>3.9598999999999998E-4</v>
      </c>
      <c r="BT82" s="90">
        <v>5.2163000000000003E-4</v>
      </c>
      <c r="BU82" s="90">
        <v>1.7286999999999999E-4</v>
      </c>
      <c r="BV82" s="90">
        <v>2.1024999999999999E-4</v>
      </c>
      <c r="BW82" s="90">
        <v>6.6019999999999995E-5</v>
      </c>
      <c r="BX82" s="90">
        <v>1.895E-5</v>
      </c>
      <c r="BY82" s="90">
        <v>1.099E-5</v>
      </c>
      <c r="BZ82" s="90">
        <v>5.7179999999999998E-5</v>
      </c>
      <c r="CA82" s="90">
        <v>2.8000999999999998E-3</v>
      </c>
      <c r="CB82" s="90">
        <v>6.1306599999999996E-3</v>
      </c>
      <c r="CC82" s="90">
        <v>0.43293936999999999</v>
      </c>
      <c r="CD82" s="90">
        <v>2.08311E-3</v>
      </c>
      <c r="CE82" s="90">
        <v>1.4448999999999999E-4</v>
      </c>
      <c r="CF82" s="90">
        <v>8.3880000000000003E-5</v>
      </c>
      <c r="CG82" s="90">
        <v>2.8025000000000001E-4</v>
      </c>
      <c r="CH82" s="90">
        <v>1.62882E-3</v>
      </c>
      <c r="CI82" s="90">
        <v>5.1730000000000001E-5</v>
      </c>
      <c r="CJ82" s="90">
        <v>1.1218E-4</v>
      </c>
      <c r="CK82" s="90">
        <v>3.3074999999999999E-4</v>
      </c>
      <c r="CL82" s="90">
        <v>6.8720000000000006E-5</v>
      </c>
      <c r="CM82" s="90">
        <v>4.6161999999999999E-4</v>
      </c>
      <c r="CN82" s="90">
        <v>1.7176999999999999E-4</v>
      </c>
      <c r="CO82" s="90">
        <v>1.9017E-4</v>
      </c>
      <c r="CP82" s="90">
        <v>4.2807000000000001E-4</v>
      </c>
      <c r="CQ82" s="90">
        <v>1.9228E-4</v>
      </c>
      <c r="CR82" s="90">
        <v>2.6690999999999998E-4</v>
      </c>
      <c r="CS82" s="90">
        <v>2.0264E-4</v>
      </c>
      <c r="CT82" s="90">
        <v>1.8644000000000001E-4</v>
      </c>
      <c r="CU82" s="90">
        <v>3.1409E-4</v>
      </c>
      <c r="CV82" s="90">
        <v>9.1139999999999998E-5</v>
      </c>
      <c r="CW82" s="90">
        <v>5.4209999999999998E-5</v>
      </c>
      <c r="CX82" s="90">
        <v>9.2931999999999997E-4</v>
      </c>
      <c r="CY82" s="90">
        <v>1.2457000000000001E-4</v>
      </c>
      <c r="CZ82" s="90">
        <v>2.2104000000000001E-4</v>
      </c>
      <c r="DA82" s="90">
        <v>4.817E-4</v>
      </c>
      <c r="DB82" s="90">
        <v>2.3402000000000001E-4</v>
      </c>
      <c r="DC82" s="90">
        <v>2.5054E-4</v>
      </c>
      <c r="DD82" s="90">
        <v>3.0196999999999998E-4</v>
      </c>
      <c r="DE82" s="90">
        <v>2.6260699999999999E-3</v>
      </c>
      <c r="DF82" s="90">
        <v>7.7541000000000003E-4</v>
      </c>
      <c r="DG82" s="90">
        <v>3.73888E-3</v>
      </c>
    </row>
    <row r="83" spans="1:111" x14ac:dyDescent="0.55000000000000004">
      <c r="A83" s="85">
        <v>79</v>
      </c>
      <c r="B83" s="76" t="s">
        <v>449</v>
      </c>
      <c r="C83" s="76" t="s">
        <v>306</v>
      </c>
      <c r="D83" s="90">
        <v>4.5000000000000001E-6</v>
      </c>
      <c r="E83" s="90">
        <v>0</v>
      </c>
      <c r="F83" s="90">
        <v>1.69399E-3</v>
      </c>
      <c r="G83" s="90">
        <v>2.2371000000000001E-4</v>
      </c>
      <c r="H83" s="90">
        <v>2.8918999999999999E-4</v>
      </c>
      <c r="I83" s="90">
        <v>4.7476899999999997E-3</v>
      </c>
      <c r="J83" s="90">
        <v>2.67534E-3</v>
      </c>
      <c r="K83" s="90">
        <v>1.5967999999999999E-4</v>
      </c>
      <c r="L83" s="90">
        <v>1.2180000000000001E-4</v>
      </c>
      <c r="M83" s="90">
        <v>1.5909E-4</v>
      </c>
      <c r="N83" s="90">
        <v>1.0178E-4</v>
      </c>
      <c r="O83" s="90">
        <v>1.20123E-3</v>
      </c>
      <c r="P83" s="90">
        <v>2.2465499999999999E-3</v>
      </c>
      <c r="Q83" s="90">
        <v>4.3333999999999999E-4</v>
      </c>
      <c r="R83" s="90">
        <v>1.4312400000000001E-3</v>
      </c>
      <c r="S83" s="90">
        <v>3.2044000000000002E-4</v>
      </c>
      <c r="T83" s="90">
        <v>6.1134000000000004E-4</v>
      </c>
      <c r="U83" s="90">
        <v>1.54733E-3</v>
      </c>
      <c r="V83" s="90">
        <v>3.9332000000000001E-4</v>
      </c>
      <c r="W83" s="90">
        <v>4.7993999999999999E-4</v>
      </c>
      <c r="X83" s="90">
        <v>1.8443999999999999E-4</v>
      </c>
      <c r="Y83" s="90">
        <v>4.1961E-4</v>
      </c>
      <c r="Z83" s="90">
        <v>4.8214999999999998E-4</v>
      </c>
      <c r="AA83" s="90">
        <v>4.7193000000000002E-4</v>
      </c>
      <c r="AB83" s="90">
        <v>4.6994999999999997E-3</v>
      </c>
      <c r="AC83" s="90">
        <v>8.0274000000000003E-4</v>
      </c>
      <c r="AD83" s="90">
        <v>1.0252E-4</v>
      </c>
      <c r="AE83" s="90">
        <v>2.5689000000000002E-4</v>
      </c>
      <c r="AF83" s="90">
        <v>6.7878000000000003E-4</v>
      </c>
      <c r="AG83" s="90">
        <v>1.06489E-3</v>
      </c>
      <c r="AH83" s="90">
        <v>9.1164999999999996E-4</v>
      </c>
      <c r="AI83" s="90">
        <v>8.3761999999999997E-4</v>
      </c>
      <c r="AJ83" s="90">
        <v>6.5773000000000003E-4</v>
      </c>
      <c r="AK83" s="90">
        <v>6.6060999999999995E-4</v>
      </c>
      <c r="AL83" s="90">
        <v>6.9094999999999996E-4</v>
      </c>
      <c r="AM83" s="90">
        <v>9.1799999999999995E-5</v>
      </c>
      <c r="AN83" s="90">
        <v>2.6237999999999999E-4</v>
      </c>
      <c r="AO83" s="90">
        <v>4.6310999999999998E-4</v>
      </c>
      <c r="AP83" s="90">
        <v>1.7484999999999999E-4</v>
      </c>
      <c r="AQ83" s="90">
        <v>1.6369999999999999E-4</v>
      </c>
      <c r="AR83" s="90">
        <v>2.7776E-4</v>
      </c>
      <c r="AS83" s="90">
        <v>1.1185500000000001E-3</v>
      </c>
      <c r="AT83" s="90">
        <v>7.7629000000000001E-4</v>
      </c>
      <c r="AU83" s="90">
        <v>1.1014900000000001E-3</v>
      </c>
      <c r="AV83" s="90">
        <v>1.13266E-3</v>
      </c>
      <c r="AW83" s="90">
        <v>1.00227E-3</v>
      </c>
      <c r="AX83" s="90">
        <v>4.6482000000000001E-4</v>
      </c>
      <c r="AY83" s="90">
        <v>6.7117999999999995E-4</v>
      </c>
      <c r="AZ83" s="90">
        <v>8.4710000000000004E-4</v>
      </c>
      <c r="BA83" s="90">
        <v>1.12762E-3</v>
      </c>
      <c r="BB83" s="90">
        <v>1.8462400000000001E-3</v>
      </c>
      <c r="BC83" s="90">
        <v>9.1487000000000003E-4</v>
      </c>
      <c r="BD83" s="90">
        <v>1.0628600000000001E-3</v>
      </c>
      <c r="BE83" s="90">
        <v>7.5201E-4</v>
      </c>
      <c r="BF83" s="90">
        <v>2.3655E-4</v>
      </c>
      <c r="BG83" s="90">
        <v>2.4163E-4</v>
      </c>
      <c r="BH83" s="90">
        <v>3.7942E-4</v>
      </c>
      <c r="BI83" s="90">
        <v>2.1198000000000001E-4</v>
      </c>
      <c r="BJ83" s="90">
        <v>3.8688999999999998E-4</v>
      </c>
      <c r="BK83" s="90">
        <v>8.855E-4</v>
      </c>
      <c r="BL83" s="90">
        <v>9.9999999999999995E-7</v>
      </c>
      <c r="BM83" s="90">
        <v>9.4679999999999995E-5</v>
      </c>
      <c r="BN83" s="90">
        <v>4.2230000000000002E-4</v>
      </c>
      <c r="BO83" s="90">
        <v>1.5752E-4</v>
      </c>
      <c r="BP83" s="90">
        <v>2.0515999999999999E-4</v>
      </c>
      <c r="BQ83" s="90">
        <v>2.921E-4</v>
      </c>
      <c r="BR83" s="90">
        <v>1.7315000000000001E-4</v>
      </c>
      <c r="BS83" s="90">
        <v>8.3883999999999998E-4</v>
      </c>
      <c r="BT83" s="90">
        <v>3.9514600000000004E-3</v>
      </c>
      <c r="BU83" s="90">
        <v>3.7189200000000001E-3</v>
      </c>
      <c r="BV83" s="90">
        <v>1.10778E-3</v>
      </c>
      <c r="BW83" s="90">
        <v>2.6040999999999998E-4</v>
      </c>
      <c r="BX83" s="90">
        <v>9.9809999999999995E-5</v>
      </c>
      <c r="BY83" s="90">
        <v>2E-8</v>
      </c>
      <c r="BZ83" s="90">
        <v>4.214E-5</v>
      </c>
      <c r="CA83" s="90">
        <v>4.4074000000000001E-4</v>
      </c>
      <c r="CB83" s="90">
        <v>2.0899999999999999E-6</v>
      </c>
      <c r="CC83" s="90">
        <v>3.9547999999999997E-4</v>
      </c>
      <c r="CD83" s="90">
        <v>4.4518400000000003E-3</v>
      </c>
      <c r="CE83" s="90">
        <v>2.1461700000000002E-3</v>
      </c>
      <c r="CF83" s="90">
        <v>3.2870000000000002E-4</v>
      </c>
      <c r="CG83" s="90">
        <v>5.0109999999999998E-4</v>
      </c>
      <c r="CH83" s="90">
        <v>2.3283000000000002E-2</v>
      </c>
      <c r="CI83" s="90">
        <v>1.3659399999999999E-3</v>
      </c>
      <c r="CJ83" s="90">
        <v>3.5163999999999998E-3</v>
      </c>
      <c r="CK83" s="90">
        <v>4.4500299999999998E-3</v>
      </c>
      <c r="CL83" s="90">
        <v>1.92158E-3</v>
      </c>
      <c r="CM83" s="90">
        <v>1.3227859999999999E-2</v>
      </c>
      <c r="CN83" s="90">
        <v>9.0868000000000003E-4</v>
      </c>
      <c r="CO83" s="90">
        <v>2.8613699999999998E-3</v>
      </c>
      <c r="CP83" s="90">
        <v>4.24435E-3</v>
      </c>
      <c r="CQ83" s="90">
        <v>7.4941999999999999E-4</v>
      </c>
      <c r="CR83" s="90">
        <v>1.1591000000000001E-4</v>
      </c>
      <c r="CS83" s="90">
        <v>1.4441000000000001E-4</v>
      </c>
      <c r="CT83" s="90">
        <v>2.9692999999999999E-4</v>
      </c>
      <c r="CU83" s="90">
        <v>3.9654399999999998E-3</v>
      </c>
      <c r="CV83" s="90">
        <v>1.64493E-3</v>
      </c>
      <c r="CW83" s="90">
        <v>2.6692600000000001E-3</v>
      </c>
      <c r="CX83" s="90">
        <v>3.7170999999999998E-4</v>
      </c>
      <c r="CY83" s="90">
        <v>2.3047900000000001E-3</v>
      </c>
      <c r="CZ83" s="90">
        <v>7.4883000000000003E-4</v>
      </c>
      <c r="DA83" s="90">
        <v>3.815E-4</v>
      </c>
      <c r="DB83" s="90">
        <v>1.1514800000000001E-3</v>
      </c>
      <c r="DC83" s="90">
        <v>1.9748600000000002E-3</v>
      </c>
      <c r="DD83" s="90">
        <v>1.4679199999999999E-3</v>
      </c>
      <c r="DE83" s="90">
        <v>7.2429999999999996E-5</v>
      </c>
      <c r="DF83" s="90">
        <v>5.7713800000000004E-3</v>
      </c>
      <c r="DG83" s="90">
        <v>1.3649199999999999E-3</v>
      </c>
    </row>
    <row r="84" spans="1:111" x14ac:dyDescent="0.55000000000000004">
      <c r="A84" s="85">
        <v>80</v>
      </c>
      <c r="B84" s="76" t="s">
        <v>450</v>
      </c>
      <c r="C84" s="76" t="s">
        <v>451</v>
      </c>
      <c r="D84" s="90">
        <v>7.8505000000000003E-4</v>
      </c>
      <c r="E84" s="90">
        <v>3.0457399999999999E-3</v>
      </c>
      <c r="F84" s="90">
        <v>5.3087000000000002E-4</v>
      </c>
      <c r="G84" s="90">
        <v>3.3993000000000001E-4</v>
      </c>
      <c r="H84" s="90">
        <v>1.0541000000000001E-3</v>
      </c>
      <c r="I84" s="90">
        <v>2.0112999999999999E-4</v>
      </c>
      <c r="J84" s="90">
        <v>3.3839999999999999E-4</v>
      </c>
      <c r="K84" s="90">
        <v>1.71948E-3</v>
      </c>
      <c r="L84" s="90">
        <v>9.7654000000000003E-4</v>
      </c>
      <c r="M84" s="90">
        <v>1.9568099999999998E-3</v>
      </c>
      <c r="N84" s="90">
        <v>2.0354999999999999E-4</v>
      </c>
      <c r="O84" s="90">
        <v>6.2330999999999997E-4</v>
      </c>
      <c r="P84" s="90">
        <v>6.5998999999999995E-4</v>
      </c>
      <c r="Q84" s="90">
        <v>1.35195E-3</v>
      </c>
      <c r="R84" s="90">
        <v>1.2283299999999999E-3</v>
      </c>
      <c r="S84" s="90">
        <v>2.0545099999999998E-3</v>
      </c>
      <c r="T84" s="90">
        <v>2.0035700000000001E-3</v>
      </c>
      <c r="U84" s="90">
        <v>1.45623E-3</v>
      </c>
      <c r="V84" s="90">
        <v>1.1670999999999999E-3</v>
      </c>
      <c r="W84" s="90">
        <v>9.0943000000000003E-4</v>
      </c>
      <c r="X84" s="90">
        <v>1.2240300000000001E-3</v>
      </c>
      <c r="Y84" s="90">
        <v>1.1029099999999999E-3</v>
      </c>
      <c r="Z84" s="90">
        <v>1.09807E-3</v>
      </c>
      <c r="AA84" s="90">
        <v>1.62846E-3</v>
      </c>
      <c r="AB84" s="90">
        <v>6.7792000000000004E-4</v>
      </c>
      <c r="AC84" s="90">
        <v>1.33881E-3</v>
      </c>
      <c r="AD84" s="90">
        <v>7.2627E-4</v>
      </c>
      <c r="AE84" s="90">
        <v>1.33815E-3</v>
      </c>
      <c r="AF84" s="90">
        <v>6.3878999999999997E-4</v>
      </c>
      <c r="AG84" s="90">
        <v>6.1963999999999997E-4</v>
      </c>
      <c r="AH84" s="90">
        <v>7.8058999999999995E-4</v>
      </c>
      <c r="AI84" s="90">
        <v>1.29075E-3</v>
      </c>
      <c r="AJ84" s="90">
        <v>3.1495099999999999E-3</v>
      </c>
      <c r="AK84" s="90">
        <v>1.4108899999999999E-3</v>
      </c>
      <c r="AL84" s="90">
        <v>1.9974200000000002E-3</v>
      </c>
      <c r="AM84" s="90">
        <v>8.7898999999999996E-4</v>
      </c>
      <c r="AN84" s="90">
        <v>3.8179000000000002E-4</v>
      </c>
      <c r="AO84" s="90">
        <v>1.7524699999999999E-3</v>
      </c>
      <c r="AP84" s="90">
        <v>1.38598E-3</v>
      </c>
      <c r="AQ84" s="90">
        <v>7.3782000000000003E-4</v>
      </c>
      <c r="AR84" s="90">
        <v>9.1385000000000001E-4</v>
      </c>
      <c r="AS84" s="90">
        <v>8.4743000000000004E-4</v>
      </c>
      <c r="AT84" s="90">
        <v>6.8681000000000005E-4</v>
      </c>
      <c r="AU84" s="90">
        <v>5.5829999999999996E-4</v>
      </c>
      <c r="AV84" s="90">
        <v>4.8064000000000001E-4</v>
      </c>
      <c r="AW84" s="90">
        <v>6.1550000000000005E-4</v>
      </c>
      <c r="AX84" s="90">
        <v>5.8889000000000001E-4</v>
      </c>
      <c r="AY84" s="90">
        <v>5.2954E-4</v>
      </c>
      <c r="AZ84" s="90">
        <v>5.8949999999999996E-4</v>
      </c>
      <c r="BA84" s="90">
        <v>6.7431999999999995E-4</v>
      </c>
      <c r="BB84" s="90">
        <v>5.1166999999999999E-4</v>
      </c>
      <c r="BC84" s="90">
        <v>7.5694E-4</v>
      </c>
      <c r="BD84" s="90">
        <v>5.8175000000000002E-4</v>
      </c>
      <c r="BE84" s="90">
        <v>5.5137000000000003E-4</v>
      </c>
      <c r="BF84" s="90">
        <v>1.0389399999999999E-3</v>
      </c>
      <c r="BG84" s="90">
        <v>1.0588399999999999E-3</v>
      </c>
      <c r="BH84" s="90">
        <v>5.9522999999999998E-4</v>
      </c>
      <c r="BI84" s="90">
        <v>8.5388E-4</v>
      </c>
      <c r="BJ84" s="90">
        <v>4.3768000000000002E-4</v>
      </c>
      <c r="BK84" s="90">
        <v>9.7172999999999997E-4</v>
      </c>
      <c r="BL84" s="90">
        <v>1.42077E-3</v>
      </c>
      <c r="BM84" s="90">
        <v>1.1659999999999999E-3</v>
      </c>
      <c r="BN84" s="90">
        <v>1.14977E-3</v>
      </c>
      <c r="BO84" s="90">
        <v>1.14288E-3</v>
      </c>
      <c r="BP84" s="90">
        <v>1.3533200000000001E-3</v>
      </c>
      <c r="BQ84" s="90">
        <v>1.1267899999999999E-3</v>
      </c>
      <c r="BR84" s="90">
        <v>1.9501099999999999E-3</v>
      </c>
      <c r="BS84" s="90">
        <v>2.4814999999999999E-4</v>
      </c>
      <c r="BT84" s="90">
        <v>2.1562999999999999E-4</v>
      </c>
      <c r="BU84" s="90">
        <v>1.3765000000000001E-4</v>
      </c>
      <c r="BV84" s="90">
        <v>1.0527999999999999E-4</v>
      </c>
      <c r="BW84" s="90">
        <v>4.2880000000000003E-5</v>
      </c>
      <c r="BX84" s="90">
        <v>2.3139999999999999E-5</v>
      </c>
      <c r="BY84" s="90">
        <v>4.8099999999999997E-6</v>
      </c>
      <c r="BZ84" s="90">
        <v>4.8157000000000001E-4</v>
      </c>
      <c r="CA84" s="90">
        <v>1.1352300000000001E-3</v>
      </c>
      <c r="CB84" s="90">
        <v>7.1345999999999996E-4</v>
      </c>
      <c r="CC84" s="90">
        <v>3.5209E-4</v>
      </c>
      <c r="CD84" s="90">
        <v>8.5616999999999996E-4</v>
      </c>
      <c r="CE84" s="90">
        <v>4.7789499999999997E-3</v>
      </c>
      <c r="CF84" s="90">
        <v>8.8759999999999997E-5</v>
      </c>
      <c r="CG84" s="90">
        <v>2.2598E-4</v>
      </c>
      <c r="CH84" s="90">
        <v>1.0297199999999999E-2</v>
      </c>
      <c r="CI84" s="90">
        <v>5.5460000000000001E-5</v>
      </c>
      <c r="CJ84" s="90">
        <v>8.4450000000000006E-5</v>
      </c>
      <c r="CK84" s="90">
        <v>3.1616000000000001E-4</v>
      </c>
      <c r="CL84" s="90">
        <v>5.2670000000000002E-5</v>
      </c>
      <c r="CM84" s="90">
        <v>1.0049E-3</v>
      </c>
      <c r="CN84" s="90">
        <v>1.1754E-4</v>
      </c>
      <c r="CO84" s="90">
        <v>1.4652E-4</v>
      </c>
      <c r="CP84" s="90">
        <v>3.6795000000000003E-4</v>
      </c>
      <c r="CQ84" s="90">
        <v>6.043E-4</v>
      </c>
      <c r="CR84" s="90">
        <v>2.8825999999999998E-4</v>
      </c>
      <c r="CS84" s="90">
        <v>3.2050999999999998E-4</v>
      </c>
      <c r="CT84" s="90">
        <v>2.6289E-4</v>
      </c>
      <c r="CU84" s="90">
        <v>3.9803000000000001E-4</v>
      </c>
      <c r="CV84" s="90">
        <v>9.9959999999999998E-5</v>
      </c>
      <c r="CW84" s="90">
        <v>7.9202000000000005E-4</v>
      </c>
      <c r="CX84" s="90">
        <v>6.2823999999999996E-4</v>
      </c>
      <c r="CY84" s="90">
        <v>1.0755999999999999E-4</v>
      </c>
      <c r="CZ84" s="90">
        <v>4.6494E-4</v>
      </c>
      <c r="DA84" s="90">
        <v>1.0910099999999999E-3</v>
      </c>
      <c r="DB84" s="90">
        <v>2.1483E-4</v>
      </c>
      <c r="DC84" s="90">
        <v>1.6370999999999999E-4</v>
      </c>
      <c r="DD84" s="90">
        <v>2.3128999999999999E-4</v>
      </c>
      <c r="DE84" s="90">
        <v>3.2267300000000001E-3</v>
      </c>
      <c r="DF84" s="90">
        <v>1.5533999999999999E-4</v>
      </c>
      <c r="DG84" s="90">
        <v>5.8991999999999996E-4</v>
      </c>
    </row>
    <row r="85" spans="1:111" x14ac:dyDescent="0.55000000000000004">
      <c r="A85" s="85">
        <v>81</v>
      </c>
      <c r="B85" s="76" t="s">
        <v>452</v>
      </c>
      <c r="C85" s="76" t="s">
        <v>307</v>
      </c>
      <c r="D85" s="90">
        <v>1.76754E-3</v>
      </c>
      <c r="E85" s="90">
        <v>5.4392599999999996E-3</v>
      </c>
      <c r="F85" s="90">
        <v>9.6471999999999997E-4</v>
      </c>
      <c r="G85" s="90">
        <v>7.0361000000000002E-4</v>
      </c>
      <c r="H85" s="90">
        <v>2.34104E-3</v>
      </c>
      <c r="I85" s="90">
        <v>3.9167E-4</v>
      </c>
      <c r="J85" s="90">
        <v>5.4781999999999997E-4</v>
      </c>
      <c r="K85" s="90">
        <v>5.4247000000000002E-3</v>
      </c>
      <c r="L85" s="90">
        <v>2.20609E-3</v>
      </c>
      <c r="M85" s="90">
        <v>2.116767E-2</v>
      </c>
      <c r="N85" s="90">
        <v>9.3172000000000003E-4</v>
      </c>
      <c r="O85" s="90">
        <v>1.8805600000000001E-3</v>
      </c>
      <c r="P85" s="90">
        <v>1.88944E-3</v>
      </c>
      <c r="Q85" s="90">
        <v>2.2053400000000001E-3</v>
      </c>
      <c r="R85" s="90">
        <v>1.88752E-3</v>
      </c>
      <c r="S85" s="90">
        <v>4.2053100000000003E-3</v>
      </c>
      <c r="T85" s="90">
        <v>3.5424800000000002E-3</v>
      </c>
      <c r="U85" s="90">
        <v>2.29284E-3</v>
      </c>
      <c r="V85" s="90">
        <v>5.3856499999999996E-3</v>
      </c>
      <c r="W85" s="90">
        <v>3.24968E-3</v>
      </c>
      <c r="X85" s="90">
        <v>1.39664E-3</v>
      </c>
      <c r="Y85" s="90">
        <v>1.4944299999999999E-3</v>
      </c>
      <c r="Z85" s="90">
        <v>2.35659E-3</v>
      </c>
      <c r="AA85" s="90">
        <v>3.7369500000000002E-3</v>
      </c>
      <c r="AB85" s="90">
        <v>1.2333800000000001E-3</v>
      </c>
      <c r="AC85" s="90">
        <v>2.3623400000000001E-3</v>
      </c>
      <c r="AD85" s="90">
        <v>7.14827E-3</v>
      </c>
      <c r="AE85" s="90">
        <v>2.5247899999999998E-3</v>
      </c>
      <c r="AF85" s="90">
        <v>1.93483E-3</v>
      </c>
      <c r="AG85" s="90">
        <v>1.4019799999999999E-3</v>
      </c>
      <c r="AH85" s="90">
        <v>3.6000099999999998E-3</v>
      </c>
      <c r="AI85" s="90">
        <v>4.0515799999999999E-3</v>
      </c>
      <c r="AJ85" s="90">
        <v>3.9831099999999998E-3</v>
      </c>
      <c r="AK85" s="90">
        <v>4.64965E-3</v>
      </c>
      <c r="AL85" s="90">
        <v>4.6080599999999998E-3</v>
      </c>
      <c r="AM85" s="90">
        <v>1.3251000000000001E-3</v>
      </c>
      <c r="AN85" s="90">
        <v>8.9559000000000004E-4</v>
      </c>
      <c r="AO85" s="90">
        <v>3.3307900000000001E-3</v>
      </c>
      <c r="AP85" s="90">
        <v>2.6626100000000002E-3</v>
      </c>
      <c r="AQ85" s="90">
        <v>5.3907599999999996E-3</v>
      </c>
      <c r="AR85" s="90">
        <v>5.18127E-3</v>
      </c>
      <c r="AS85" s="90">
        <v>1.7594500000000001E-3</v>
      </c>
      <c r="AT85" s="90">
        <v>1.8415300000000001E-3</v>
      </c>
      <c r="AU85" s="90">
        <v>1.2056199999999999E-3</v>
      </c>
      <c r="AV85" s="90">
        <v>9.914399999999999E-4</v>
      </c>
      <c r="AW85" s="90">
        <v>1.5326000000000001E-3</v>
      </c>
      <c r="AX85" s="90">
        <v>1.27443E-3</v>
      </c>
      <c r="AY85" s="90">
        <v>1.17377E-3</v>
      </c>
      <c r="AZ85" s="90">
        <v>1.7118999999999999E-3</v>
      </c>
      <c r="BA85" s="90">
        <v>1.47495E-3</v>
      </c>
      <c r="BB85" s="90">
        <v>1.1992699999999999E-3</v>
      </c>
      <c r="BC85" s="90">
        <v>2.5714900000000001E-3</v>
      </c>
      <c r="BD85" s="90">
        <v>1.21127E-3</v>
      </c>
      <c r="BE85" s="90">
        <v>1.2851500000000001E-3</v>
      </c>
      <c r="BF85" s="90">
        <v>1.40778E-3</v>
      </c>
      <c r="BG85" s="90">
        <v>1.41975E-3</v>
      </c>
      <c r="BH85" s="90">
        <v>1.04436E-3</v>
      </c>
      <c r="BI85" s="90">
        <v>1.5887500000000001E-3</v>
      </c>
      <c r="BJ85" s="90">
        <v>8.9298000000000003E-4</v>
      </c>
      <c r="BK85" s="90">
        <v>2.0144799999999999E-3</v>
      </c>
      <c r="BL85" s="90">
        <v>2.4618379999999999E-2</v>
      </c>
      <c r="BM85" s="90">
        <v>1.2952599999999999E-3</v>
      </c>
      <c r="BN85" s="90">
        <v>1.3493400000000001E-3</v>
      </c>
      <c r="BO85" s="90">
        <v>1.3988E-3</v>
      </c>
      <c r="BP85" s="90">
        <v>1.70239E-3</v>
      </c>
      <c r="BQ85" s="90">
        <v>9.7317099999999993E-3</v>
      </c>
      <c r="BR85" s="90">
        <v>1.885276E-2</v>
      </c>
      <c r="BS85" s="90">
        <v>4.6463E-4</v>
      </c>
      <c r="BT85" s="90">
        <v>4.3289000000000001E-4</v>
      </c>
      <c r="BU85" s="90">
        <v>2.9943E-4</v>
      </c>
      <c r="BV85" s="90">
        <v>2.5000000000000001E-4</v>
      </c>
      <c r="BW85" s="90">
        <v>1.3176999999999999E-4</v>
      </c>
      <c r="BX85" s="90">
        <v>4.231E-5</v>
      </c>
      <c r="BY85" s="90">
        <v>5.1000000000000003E-6</v>
      </c>
      <c r="BZ85" s="90">
        <v>1.3537E-4</v>
      </c>
      <c r="CA85" s="90">
        <v>2.8252000000000003E-4</v>
      </c>
      <c r="CB85" s="90">
        <v>9.1485999999999998E-4</v>
      </c>
      <c r="CC85" s="90">
        <v>3.1964E-4</v>
      </c>
      <c r="CD85" s="90">
        <v>9.7384000000000001E-4</v>
      </c>
      <c r="CE85" s="90">
        <v>1.3281E-4</v>
      </c>
      <c r="CF85" s="90">
        <v>1.7458999999999999E-4</v>
      </c>
      <c r="CG85" s="90">
        <v>4.9222000000000003E-4</v>
      </c>
      <c r="CH85" s="90">
        <v>1.496E-4</v>
      </c>
      <c r="CI85" s="90">
        <v>2.2306999999999999E-4</v>
      </c>
      <c r="CJ85" s="90">
        <v>5.7762999999999998E-4</v>
      </c>
      <c r="CK85" s="90">
        <v>8.1565999999999995E-4</v>
      </c>
      <c r="CL85" s="90">
        <v>2.1460000000000001E-4</v>
      </c>
      <c r="CM85" s="90">
        <v>1.9585200000000001E-3</v>
      </c>
      <c r="CN85" s="90">
        <v>4.2857599999999996E-3</v>
      </c>
      <c r="CO85" s="90">
        <v>3.3200999999999999E-4</v>
      </c>
      <c r="CP85" s="90">
        <v>7.7609E-4</v>
      </c>
      <c r="CQ85" s="90">
        <v>6.0349000000000004E-4</v>
      </c>
      <c r="CR85" s="90">
        <v>5.7041999999999998E-4</v>
      </c>
      <c r="CS85" s="90">
        <v>6.3062000000000003E-4</v>
      </c>
      <c r="CT85" s="90">
        <v>4.4820999999999999E-4</v>
      </c>
      <c r="CU85" s="90">
        <v>7.3740000000000003E-4</v>
      </c>
      <c r="CV85" s="90">
        <v>1.6353E-4</v>
      </c>
      <c r="CW85" s="90">
        <v>3.5698000000000001E-4</v>
      </c>
      <c r="CX85" s="90">
        <v>8.5791000000000003E-4</v>
      </c>
      <c r="CY85" s="90">
        <v>1.5721999999999999E-4</v>
      </c>
      <c r="CZ85" s="90">
        <v>7.6143999999999995E-4</v>
      </c>
      <c r="DA85" s="90">
        <v>2.0635699999999998E-3</v>
      </c>
      <c r="DB85" s="90">
        <v>3.1722E-4</v>
      </c>
      <c r="DC85" s="90">
        <v>2.6028999999999999E-4</v>
      </c>
      <c r="DD85" s="90">
        <v>3.4583999999999998E-4</v>
      </c>
      <c r="DE85" s="90">
        <v>4.1430800000000004E-3</v>
      </c>
      <c r="DF85" s="90">
        <v>2.2885000000000001E-4</v>
      </c>
      <c r="DG85" s="90">
        <v>1.57767E-3</v>
      </c>
    </row>
    <row r="86" spans="1:111" x14ac:dyDescent="0.55000000000000004">
      <c r="A86" s="85">
        <v>82</v>
      </c>
      <c r="B86" s="76" t="s">
        <v>453</v>
      </c>
      <c r="C86" s="76" t="s">
        <v>454</v>
      </c>
      <c r="D86" s="90">
        <v>2.5680000000000001E-5</v>
      </c>
      <c r="E86" s="90">
        <v>0</v>
      </c>
      <c r="F86" s="90">
        <v>3.379E-5</v>
      </c>
      <c r="G86" s="90">
        <v>0</v>
      </c>
      <c r="H86" s="90">
        <v>1.7964700000000001E-3</v>
      </c>
      <c r="I86" s="90">
        <v>0</v>
      </c>
      <c r="J86" s="90">
        <v>4.9925999999999996E-4</v>
      </c>
      <c r="K86" s="90">
        <v>5.4735999999999999E-4</v>
      </c>
      <c r="L86" s="90">
        <v>8.5988000000000004E-4</v>
      </c>
      <c r="M86" s="90">
        <v>9.0151000000000001E-4</v>
      </c>
      <c r="N86" s="90">
        <v>0</v>
      </c>
      <c r="O86" s="90">
        <v>2.5386000000000001E-4</v>
      </c>
      <c r="P86" s="90">
        <v>9.0910000000000003E-4</v>
      </c>
      <c r="Q86" s="90">
        <v>6.3027999999999999E-4</v>
      </c>
      <c r="R86" s="90">
        <v>1.2890899999999999E-3</v>
      </c>
      <c r="S86" s="90">
        <v>3.1457999999999998E-3</v>
      </c>
      <c r="T86" s="90">
        <v>2.1641E-4</v>
      </c>
      <c r="U86" s="90">
        <v>1.6947399999999999E-3</v>
      </c>
      <c r="V86" s="90">
        <v>3.4858900000000002E-3</v>
      </c>
      <c r="W86" s="90">
        <v>1.7514399999999999E-3</v>
      </c>
      <c r="X86" s="90">
        <v>9.4690000000000003E-5</v>
      </c>
      <c r="Y86" s="90">
        <v>7.8251000000000004E-4</v>
      </c>
      <c r="Z86" s="90">
        <v>5.6336999999999999E-4</v>
      </c>
      <c r="AA86" s="90">
        <v>1.23755E-3</v>
      </c>
      <c r="AB86" s="90">
        <v>9.5160999999999998E-4</v>
      </c>
      <c r="AC86" s="90">
        <v>1.7541200000000001E-3</v>
      </c>
      <c r="AD86" s="90">
        <v>4.3599999999999998E-6</v>
      </c>
      <c r="AE86" s="90">
        <v>2.0385999999999999E-4</v>
      </c>
      <c r="AF86" s="90">
        <v>1.9563599999999999E-3</v>
      </c>
      <c r="AG86" s="90">
        <v>1.06394E-3</v>
      </c>
      <c r="AH86" s="90">
        <v>5.7961000000000004E-4</v>
      </c>
      <c r="AI86" s="90">
        <v>9.0691999999999995E-3</v>
      </c>
      <c r="AJ86" s="90">
        <v>2.2237E-4</v>
      </c>
      <c r="AK86" s="90">
        <v>4.5838900000000002E-3</v>
      </c>
      <c r="AL86" s="90">
        <v>6.8577000000000004E-4</v>
      </c>
      <c r="AM86" s="90">
        <v>0</v>
      </c>
      <c r="AN86" s="90">
        <v>3.6644300000000002E-3</v>
      </c>
      <c r="AO86" s="90">
        <v>3.5324E-4</v>
      </c>
      <c r="AP86" s="90">
        <v>3.3066999999999998E-4</v>
      </c>
      <c r="AQ86" s="90">
        <v>4.4056999999999999E-4</v>
      </c>
      <c r="AR86" s="90">
        <v>1.83501E-3</v>
      </c>
      <c r="AS86" s="90">
        <v>6.4820000000000006E-5</v>
      </c>
      <c r="AT86" s="90">
        <v>7.7443E-4</v>
      </c>
      <c r="AU86" s="90">
        <v>8.5862999999999998E-4</v>
      </c>
      <c r="AV86" s="90">
        <v>4.1634000000000002E-4</v>
      </c>
      <c r="AW86" s="90">
        <v>3.9053999999999998E-4</v>
      </c>
      <c r="AX86" s="90">
        <v>4.5972E-4</v>
      </c>
      <c r="AY86" s="90">
        <v>7.5279000000000003E-4</v>
      </c>
      <c r="AZ86" s="90">
        <v>4.4950800000000003E-3</v>
      </c>
      <c r="BA86" s="90">
        <v>1.9682E-4</v>
      </c>
      <c r="BB86" s="90">
        <v>1.1059900000000001E-3</v>
      </c>
      <c r="BC86" s="90">
        <v>1.73492E-3</v>
      </c>
      <c r="BD86" s="90">
        <v>3.0019999999999998E-4</v>
      </c>
      <c r="BE86" s="90">
        <v>1.83548E-3</v>
      </c>
      <c r="BF86" s="90">
        <v>9.1879999999999994E-5</v>
      </c>
      <c r="BG86" s="90">
        <v>8.1194999999999998E-4</v>
      </c>
      <c r="BH86" s="90">
        <v>1.3390399999999999E-3</v>
      </c>
      <c r="BI86" s="90">
        <v>1.1343E-4</v>
      </c>
      <c r="BJ86" s="90">
        <v>3.1023999999999998E-4</v>
      </c>
      <c r="BK86" s="90">
        <v>1.2668899999999999E-3</v>
      </c>
      <c r="BL86" s="90">
        <v>4.0090999999999998E-4</v>
      </c>
      <c r="BM86" s="90">
        <v>0</v>
      </c>
      <c r="BN86" s="90">
        <v>0</v>
      </c>
      <c r="BO86" s="90">
        <v>2.2209999999999999E-5</v>
      </c>
      <c r="BP86" s="90">
        <v>0</v>
      </c>
      <c r="BQ86" s="90">
        <v>0</v>
      </c>
      <c r="BR86" s="90">
        <v>0</v>
      </c>
      <c r="BS86" s="90">
        <v>0</v>
      </c>
      <c r="BT86" s="90">
        <v>0</v>
      </c>
      <c r="BU86" s="90">
        <v>4.7613999999999998E-3</v>
      </c>
      <c r="BV86" s="90">
        <v>4.5399999999999997E-6</v>
      </c>
      <c r="BW86" s="90">
        <v>0</v>
      </c>
      <c r="BX86" s="90">
        <v>0</v>
      </c>
      <c r="BY86" s="90">
        <v>0</v>
      </c>
      <c r="BZ86" s="90">
        <v>4.4659190000000001E-2</v>
      </c>
      <c r="CA86" s="90">
        <v>3.1030180000000001E-2</v>
      </c>
      <c r="CB86" s="90">
        <v>0.12369265</v>
      </c>
      <c r="CC86" s="90">
        <v>4.2797019999999998E-2</v>
      </c>
      <c r="CD86" s="90">
        <v>0.26521863000000001</v>
      </c>
      <c r="CE86" s="90">
        <v>4.1323400000000003E-2</v>
      </c>
      <c r="CF86" s="90">
        <v>1.0319790000000001E-2</v>
      </c>
      <c r="CG86" s="90">
        <v>1.8301060000000001E-2</v>
      </c>
      <c r="CH86" s="90">
        <v>0</v>
      </c>
      <c r="CI86" s="90">
        <v>0</v>
      </c>
      <c r="CJ86" s="90">
        <v>0</v>
      </c>
      <c r="CK86" s="90">
        <v>0</v>
      </c>
      <c r="CL86" s="90">
        <v>0</v>
      </c>
      <c r="CM86" s="90">
        <v>2.33848E-3</v>
      </c>
      <c r="CN86" s="90">
        <v>2.1047000000000001E-4</v>
      </c>
      <c r="CO86" s="90">
        <v>5.2E-7</v>
      </c>
      <c r="CP86" s="90">
        <v>2.508E-5</v>
      </c>
      <c r="CQ86" s="90">
        <v>0</v>
      </c>
      <c r="CR86" s="90">
        <v>0</v>
      </c>
      <c r="CS86" s="90">
        <v>0</v>
      </c>
      <c r="CT86" s="90">
        <v>0</v>
      </c>
      <c r="CU86" s="90">
        <v>0</v>
      </c>
      <c r="CV86" s="90">
        <v>4.3870899999999997E-3</v>
      </c>
      <c r="CW86" s="90">
        <v>0</v>
      </c>
      <c r="CX86" s="90">
        <v>1.2100000000000001E-6</v>
      </c>
      <c r="CY86" s="90">
        <v>4.0000000000000001E-8</v>
      </c>
      <c r="CZ86" s="90">
        <v>6.8383009999999994E-2</v>
      </c>
      <c r="DA86" s="90">
        <v>3.2977499999999999E-3</v>
      </c>
      <c r="DB86" s="90">
        <v>0</v>
      </c>
      <c r="DC86" s="90">
        <v>4.0508699999999998E-3</v>
      </c>
      <c r="DD86" s="90">
        <v>0</v>
      </c>
      <c r="DE86" s="90">
        <v>0</v>
      </c>
      <c r="DF86" s="90">
        <v>1.977653E-2</v>
      </c>
      <c r="DG86" s="90">
        <v>4.6159399999999998E-3</v>
      </c>
    </row>
    <row r="87" spans="1:111" x14ac:dyDescent="0.55000000000000004">
      <c r="A87" s="85">
        <v>83</v>
      </c>
      <c r="B87" s="76" t="s">
        <v>455</v>
      </c>
      <c r="C87" s="76" t="s">
        <v>456</v>
      </c>
      <c r="D87" s="90">
        <v>1.1906E-4</v>
      </c>
      <c r="E87" s="90">
        <v>1.4459999999999999E-4</v>
      </c>
      <c r="F87" s="90">
        <v>4.7746000000000003E-4</v>
      </c>
      <c r="G87" s="90">
        <v>8.9980000000000002E-5</v>
      </c>
      <c r="H87" s="90">
        <v>2.1719999999999999E-4</v>
      </c>
      <c r="I87" s="90">
        <v>1.8313299999999999E-3</v>
      </c>
      <c r="J87" s="90">
        <v>6.5707999999999999E-4</v>
      </c>
      <c r="K87" s="90">
        <v>1.003E-4</v>
      </c>
      <c r="L87" s="90">
        <v>9.7529999999999996E-5</v>
      </c>
      <c r="M87" s="90">
        <v>3.5129999999999997E-5</v>
      </c>
      <c r="N87" s="90">
        <v>4.21E-5</v>
      </c>
      <c r="O87" s="90">
        <v>2.0493E-4</v>
      </c>
      <c r="P87" s="90">
        <v>1.7327E-4</v>
      </c>
      <c r="Q87" s="90">
        <v>9.556E-5</v>
      </c>
      <c r="R87" s="90">
        <v>1.4703000000000001E-4</v>
      </c>
      <c r="S87" s="90">
        <v>1.2173E-4</v>
      </c>
      <c r="T87" s="90">
        <v>2.2423000000000001E-4</v>
      </c>
      <c r="U87" s="90">
        <v>2.3609999999999999E-4</v>
      </c>
      <c r="V87" s="90">
        <v>9.255E-5</v>
      </c>
      <c r="W87" s="90">
        <v>1.0238000000000001E-4</v>
      </c>
      <c r="X87" s="90">
        <v>3.3540000000000001E-5</v>
      </c>
      <c r="Y87" s="90">
        <v>9.3519999999999999E-5</v>
      </c>
      <c r="Z87" s="90">
        <v>1.0989000000000001E-4</v>
      </c>
      <c r="AA87" s="90">
        <v>6.6840000000000004E-5</v>
      </c>
      <c r="AB87" s="90">
        <v>9.3842999999999997E-4</v>
      </c>
      <c r="AC87" s="90">
        <v>1.4835E-4</v>
      </c>
      <c r="AD87" s="90">
        <v>2.0279999999999999E-5</v>
      </c>
      <c r="AE87" s="90">
        <v>1.0399E-4</v>
      </c>
      <c r="AF87" s="90">
        <v>1.7391999999999999E-4</v>
      </c>
      <c r="AG87" s="90">
        <v>1.0310999999999999E-4</v>
      </c>
      <c r="AH87" s="90">
        <v>1.3397999999999999E-4</v>
      </c>
      <c r="AI87" s="90">
        <v>1.6478E-4</v>
      </c>
      <c r="AJ87" s="90">
        <v>1.4624000000000001E-4</v>
      </c>
      <c r="AK87" s="90">
        <v>1.3151999999999999E-4</v>
      </c>
      <c r="AL87" s="90">
        <v>1.9059E-4</v>
      </c>
      <c r="AM87" s="90">
        <v>3.7839999999999997E-5</v>
      </c>
      <c r="AN87" s="90">
        <v>7.2990000000000004E-5</v>
      </c>
      <c r="AO87" s="90">
        <v>7.8009999999999993E-5</v>
      </c>
      <c r="AP87" s="90">
        <v>7.7020000000000005E-5</v>
      </c>
      <c r="AQ87" s="90">
        <v>3.8479999999999997E-5</v>
      </c>
      <c r="AR87" s="90">
        <v>6.7609999999999998E-5</v>
      </c>
      <c r="AS87" s="90">
        <v>1.6111000000000001E-4</v>
      </c>
      <c r="AT87" s="90">
        <v>1.3955E-4</v>
      </c>
      <c r="AU87" s="90">
        <v>1.5442E-4</v>
      </c>
      <c r="AV87" s="90">
        <v>1.4109999999999999E-4</v>
      </c>
      <c r="AW87" s="90">
        <v>2.6073999999999997E-4</v>
      </c>
      <c r="AX87" s="90">
        <v>4.0760000000000003E-5</v>
      </c>
      <c r="AY87" s="90">
        <v>7.169E-5</v>
      </c>
      <c r="AZ87" s="90">
        <v>1.2344E-4</v>
      </c>
      <c r="BA87" s="90">
        <v>1.021E-4</v>
      </c>
      <c r="BB87" s="90">
        <v>3.6482000000000002E-4</v>
      </c>
      <c r="BC87" s="90">
        <v>1.1597E-4</v>
      </c>
      <c r="BD87" s="90">
        <v>1.2889999999999999E-4</v>
      </c>
      <c r="BE87" s="90">
        <v>5.8369999999999998E-5</v>
      </c>
      <c r="BF87" s="90">
        <v>1.526E-5</v>
      </c>
      <c r="BG87" s="90">
        <v>4.0779999999999999E-5</v>
      </c>
      <c r="BH87" s="90">
        <v>6.0680000000000002E-5</v>
      </c>
      <c r="BI87" s="90">
        <v>6.7689999999999997E-5</v>
      </c>
      <c r="BJ87" s="90">
        <v>3.0154999999999998E-4</v>
      </c>
      <c r="BK87" s="90">
        <v>1.7825999999999999E-4</v>
      </c>
      <c r="BL87" s="90">
        <v>8.0584000000000005E-4</v>
      </c>
      <c r="BM87" s="90">
        <v>2.4313000000000001E-4</v>
      </c>
      <c r="BN87" s="90">
        <v>8.4398000000000003E-4</v>
      </c>
      <c r="BO87" s="90">
        <v>4.9868000000000004E-4</v>
      </c>
      <c r="BP87" s="90">
        <v>4.7673000000000002E-4</v>
      </c>
      <c r="BQ87" s="90">
        <v>9.0558000000000001E-4</v>
      </c>
      <c r="BR87" s="90">
        <v>2.32088E-3</v>
      </c>
      <c r="BS87" s="90">
        <v>1.0256099999999999E-3</v>
      </c>
      <c r="BT87" s="90">
        <v>8.5291999999999996E-4</v>
      </c>
      <c r="BU87" s="90">
        <v>1.28502E-3</v>
      </c>
      <c r="BV87" s="90">
        <v>6.9702799999999997E-3</v>
      </c>
      <c r="BW87" s="90">
        <v>4.0859000000000002E-4</v>
      </c>
      <c r="BX87" s="90">
        <v>7.6095999999999998E-4</v>
      </c>
      <c r="BY87" s="90">
        <v>0</v>
      </c>
      <c r="BZ87" s="90">
        <v>5.6545E-4</v>
      </c>
      <c r="CA87" s="90">
        <v>1.4129E-4</v>
      </c>
      <c r="CB87" s="90">
        <v>0</v>
      </c>
      <c r="CC87" s="90">
        <v>9.5892999999999998E-4</v>
      </c>
      <c r="CD87" s="90">
        <v>5.6017000000000003E-4</v>
      </c>
      <c r="CE87" s="90">
        <v>1.52782E-3</v>
      </c>
      <c r="CF87" s="90">
        <v>9.8364999999999998E-4</v>
      </c>
      <c r="CG87" s="90">
        <v>1.2935799999999999E-3</v>
      </c>
      <c r="CH87" s="90">
        <v>1.7520620000000001E-2</v>
      </c>
      <c r="CI87" s="90">
        <v>7.6263600000000004E-3</v>
      </c>
      <c r="CJ87" s="90">
        <v>2.03389E-3</v>
      </c>
      <c r="CK87" s="90">
        <v>9.4041999999999997E-4</v>
      </c>
      <c r="CL87" s="90">
        <v>1.8956699999999999E-3</v>
      </c>
      <c r="CM87" s="90">
        <v>2.6294700000000001E-3</v>
      </c>
      <c r="CN87" s="90">
        <v>4.23063E-3</v>
      </c>
      <c r="CO87" s="90">
        <v>9.3603999999999996E-4</v>
      </c>
      <c r="CP87" s="90">
        <v>5.3134699999999998E-3</v>
      </c>
      <c r="CQ87" s="90">
        <v>3.2678999999999998E-4</v>
      </c>
      <c r="CR87" s="90">
        <v>3.5709399999999999E-3</v>
      </c>
      <c r="CS87" s="90">
        <v>3.9423599999999998E-3</v>
      </c>
      <c r="CT87" s="90">
        <v>1.2204500000000001E-3</v>
      </c>
      <c r="CU87" s="90">
        <v>5.3872099999999999E-3</v>
      </c>
      <c r="CV87" s="90">
        <v>4.5240999999999999E-4</v>
      </c>
      <c r="CW87" s="90">
        <v>1.9769000000000001E-4</v>
      </c>
      <c r="CX87" s="90">
        <v>8.0092E-4</v>
      </c>
      <c r="CY87" s="90">
        <v>9.5001000000000005E-4</v>
      </c>
      <c r="CZ87" s="90">
        <v>1.19447E-3</v>
      </c>
      <c r="DA87" s="90">
        <v>1.0287E-3</v>
      </c>
      <c r="DB87" s="90">
        <v>1.09639E-3</v>
      </c>
      <c r="DC87" s="90">
        <v>6.9010000000000002E-4</v>
      </c>
      <c r="DD87" s="90">
        <v>2.3878599999999999E-3</v>
      </c>
      <c r="DE87" s="90">
        <v>0</v>
      </c>
      <c r="DF87" s="90">
        <v>6.0899000000000001E-4</v>
      </c>
      <c r="DG87" s="90">
        <v>1.21295E-3</v>
      </c>
    </row>
    <row r="88" spans="1:111" x14ac:dyDescent="0.55000000000000004">
      <c r="A88" s="85">
        <v>84</v>
      </c>
      <c r="B88" s="76" t="s">
        <v>457</v>
      </c>
      <c r="C88" s="76" t="s">
        <v>458</v>
      </c>
      <c r="D88" s="90">
        <v>2.4696000000000001E-4</v>
      </c>
      <c r="E88" s="90">
        <v>2.1340000000000001E-4</v>
      </c>
      <c r="F88" s="90">
        <v>2.46795E-3</v>
      </c>
      <c r="G88" s="90">
        <v>4.7866E-4</v>
      </c>
      <c r="H88" s="90">
        <v>2.5701399999999998E-3</v>
      </c>
      <c r="I88" s="90">
        <v>1.22953E-2</v>
      </c>
      <c r="J88" s="90">
        <v>2.1335999999999998E-3</v>
      </c>
      <c r="K88" s="90">
        <v>6.2058999999999997E-4</v>
      </c>
      <c r="L88" s="90">
        <v>2.7273E-4</v>
      </c>
      <c r="M88" s="90">
        <v>2.2338999999999999E-4</v>
      </c>
      <c r="N88" s="90">
        <v>1.4155999999999999E-4</v>
      </c>
      <c r="O88" s="90">
        <v>1.1678999999999999E-3</v>
      </c>
      <c r="P88" s="90">
        <v>1.0322700000000001E-3</v>
      </c>
      <c r="Q88" s="90">
        <v>5.8582000000000003E-4</v>
      </c>
      <c r="R88" s="90">
        <v>8.7675999999999997E-4</v>
      </c>
      <c r="S88" s="90">
        <v>4.9067000000000002E-4</v>
      </c>
      <c r="T88" s="90">
        <v>9.4927E-4</v>
      </c>
      <c r="U88" s="90">
        <v>1.4978599999999999E-3</v>
      </c>
      <c r="V88" s="90">
        <v>3.8560999999999999E-4</v>
      </c>
      <c r="W88" s="90">
        <v>3.6456999999999999E-4</v>
      </c>
      <c r="X88" s="90">
        <v>8.318E-5</v>
      </c>
      <c r="Y88" s="90">
        <v>2.8928E-4</v>
      </c>
      <c r="Z88" s="90">
        <v>3.2966000000000001E-4</v>
      </c>
      <c r="AA88" s="90">
        <v>2.309E-4</v>
      </c>
      <c r="AB88" s="90">
        <v>1.387044E-2</v>
      </c>
      <c r="AC88" s="90">
        <v>9.3134999999999995E-4</v>
      </c>
      <c r="AD88" s="90">
        <v>6.7020000000000005E-5</v>
      </c>
      <c r="AE88" s="90">
        <v>5.0275000000000005E-4</v>
      </c>
      <c r="AF88" s="90">
        <v>6.2326999999999999E-4</v>
      </c>
      <c r="AG88" s="90">
        <v>7.9244000000000005E-4</v>
      </c>
      <c r="AH88" s="90">
        <v>8.0679999999999999E-4</v>
      </c>
      <c r="AI88" s="90">
        <v>7.2533999999999999E-4</v>
      </c>
      <c r="AJ88" s="90">
        <v>6.0598E-4</v>
      </c>
      <c r="AK88" s="90">
        <v>1.12991E-3</v>
      </c>
      <c r="AL88" s="90">
        <v>8.5735E-4</v>
      </c>
      <c r="AM88" s="90">
        <v>1.6381999999999999E-4</v>
      </c>
      <c r="AN88" s="90">
        <v>2.2205E-4</v>
      </c>
      <c r="AO88" s="90">
        <v>3.8181000000000001E-4</v>
      </c>
      <c r="AP88" s="90">
        <v>4.0060999999999997E-4</v>
      </c>
      <c r="AQ88" s="90">
        <v>9.7650000000000002E-5</v>
      </c>
      <c r="AR88" s="90">
        <v>3.9082E-4</v>
      </c>
      <c r="AS88" s="90">
        <v>6.5934999999999995E-4</v>
      </c>
      <c r="AT88" s="90">
        <v>7.3700999999999997E-4</v>
      </c>
      <c r="AU88" s="90">
        <v>1.02031E-3</v>
      </c>
      <c r="AV88" s="90">
        <v>9.6743999999999997E-4</v>
      </c>
      <c r="AW88" s="90">
        <v>1.0105299999999999E-3</v>
      </c>
      <c r="AX88" s="90">
        <v>2.8830000000000001E-4</v>
      </c>
      <c r="AY88" s="90">
        <v>5.2152999999999998E-4</v>
      </c>
      <c r="AZ88" s="90">
        <v>7.0682999999999998E-4</v>
      </c>
      <c r="BA88" s="90">
        <v>6.7292000000000003E-4</v>
      </c>
      <c r="BB88" s="90">
        <v>2.2004400000000001E-3</v>
      </c>
      <c r="BC88" s="90">
        <v>6.9516000000000001E-4</v>
      </c>
      <c r="BD88" s="90">
        <v>8.6244999999999996E-4</v>
      </c>
      <c r="BE88" s="90">
        <v>3.8565000000000002E-4</v>
      </c>
      <c r="BF88" s="90">
        <v>1.5961999999999999E-4</v>
      </c>
      <c r="BG88" s="90">
        <v>2.2211999999999999E-4</v>
      </c>
      <c r="BH88" s="90">
        <v>4.0423E-4</v>
      </c>
      <c r="BI88" s="90">
        <v>4.9277000000000001E-4</v>
      </c>
      <c r="BJ88" s="90">
        <v>4.3355999999999999E-4</v>
      </c>
      <c r="BK88" s="90">
        <v>1.08172E-3</v>
      </c>
      <c r="BL88" s="90">
        <v>2.3512000000000001E-4</v>
      </c>
      <c r="BM88" s="90">
        <v>5.1451999999999997E-4</v>
      </c>
      <c r="BN88" s="90">
        <v>1.448404E-2</v>
      </c>
      <c r="BO88" s="90">
        <v>4.4141800000000002E-3</v>
      </c>
      <c r="BP88" s="90">
        <v>4.1444699999999999E-3</v>
      </c>
      <c r="BQ88" s="90">
        <v>3.1475999999999997E-4</v>
      </c>
      <c r="BR88" s="90">
        <v>7.4620999999999997E-4</v>
      </c>
      <c r="BS88" s="90">
        <v>1.72057E-3</v>
      </c>
      <c r="BT88" s="90">
        <v>3.4206599999999998E-3</v>
      </c>
      <c r="BU88" s="90">
        <v>1.2393029999999999E-2</v>
      </c>
      <c r="BV88" s="90">
        <v>1.199307E-2</v>
      </c>
      <c r="BW88" s="90">
        <v>4.5215100000000003E-3</v>
      </c>
      <c r="BX88" s="90">
        <v>4.4950199999999997E-3</v>
      </c>
      <c r="BY88" s="90">
        <v>0</v>
      </c>
      <c r="BZ88" s="90">
        <v>2.7070599999999998E-3</v>
      </c>
      <c r="CA88" s="90">
        <v>2.39369E-3</v>
      </c>
      <c r="CB88" s="90">
        <v>0</v>
      </c>
      <c r="CC88" s="90">
        <v>7.1165500000000001E-3</v>
      </c>
      <c r="CD88" s="90">
        <v>2.1501599999999999E-3</v>
      </c>
      <c r="CE88" s="90">
        <v>3.0800799999999998E-3</v>
      </c>
      <c r="CF88" s="90">
        <v>1.3177099999999999E-3</v>
      </c>
      <c r="CG88" s="90">
        <v>1.9253600000000001E-3</v>
      </c>
      <c r="CH88" s="90">
        <v>3.1269100000000001E-3</v>
      </c>
      <c r="CI88" s="90">
        <v>0.17407291999999999</v>
      </c>
      <c r="CJ88" s="90">
        <v>5.0718190000000003E-2</v>
      </c>
      <c r="CK88" s="90">
        <v>3.7745299999999999E-3</v>
      </c>
      <c r="CL88" s="90">
        <v>3.3390879999999998E-2</v>
      </c>
      <c r="CM88" s="90">
        <v>1.4624399999999999E-2</v>
      </c>
      <c r="CN88" s="90">
        <v>7.5392899999999997E-3</v>
      </c>
      <c r="CO88" s="90">
        <v>5.6426000000000002E-4</v>
      </c>
      <c r="CP88" s="90">
        <v>1.39609E-2</v>
      </c>
      <c r="CQ88" s="90">
        <v>1.74266E-3</v>
      </c>
      <c r="CR88" s="90">
        <v>4.2526999999999999E-3</v>
      </c>
      <c r="CS88" s="90">
        <v>7.9788800000000007E-3</v>
      </c>
      <c r="CT88" s="90">
        <v>2.0396300000000002E-3</v>
      </c>
      <c r="CU88" s="90">
        <v>1.3228510000000001E-2</v>
      </c>
      <c r="CV88" s="90">
        <v>1.01739E-3</v>
      </c>
      <c r="CW88" s="90">
        <v>6.1582599999999996E-3</v>
      </c>
      <c r="CX88" s="90">
        <v>2.39353E-3</v>
      </c>
      <c r="CY88" s="90">
        <v>3.1771099999999999E-3</v>
      </c>
      <c r="CZ88" s="90">
        <v>5.6969100000000003E-3</v>
      </c>
      <c r="DA88" s="90">
        <v>6.2013299999999997E-3</v>
      </c>
      <c r="DB88" s="90">
        <v>5.9959499999999999E-3</v>
      </c>
      <c r="DC88" s="90">
        <v>2.21886E-3</v>
      </c>
      <c r="DD88" s="90">
        <v>3.5047099999999999E-3</v>
      </c>
      <c r="DE88" s="90">
        <v>0</v>
      </c>
      <c r="DF88" s="90">
        <v>4.9390280000000002E-2</v>
      </c>
      <c r="DG88" s="90">
        <v>7.25123E-3</v>
      </c>
    </row>
    <row r="89" spans="1:111" x14ac:dyDescent="0.55000000000000004">
      <c r="A89" s="85">
        <v>85</v>
      </c>
      <c r="B89" s="76" t="s">
        <v>459</v>
      </c>
      <c r="C89" s="76" t="s">
        <v>308</v>
      </c>
      <c r="D89" s="90">
        <v>1.2873E-4</v>
      </c>
      <c r="E89" s="90">
        <v>4.1109999999999998E-5</v>
      </c>
      <c r="F89" s="90">
        <v>1.1663999999999999E-4</v>
      </c>
      <c r="G89" s="90">
        <v>2.9989999999999999E-5</v>
      </c>
      <c r="H89" s="90">
        <v>3.1300000000000001E-6</v>
      </c>
      <c r="I89" s="90">
        <v>1.0056E-4</v>
      </c>
      <c r="J89" s="90">
        <v>5.6150000000000003E-5</v>
      </c>
      <c r="K89" s="90">
        <v>1.8539999999999999E-5</v>
      </c>
      <c r="L89" s="90">
        <v>1.1420000000000001E-5</v>
      </c>
      <c r="M89" s="90">
        <v>5.3000000000000001E-6</v>
      </c>
      <c r="N89" s="90">
        <v>6.3380000000000006E-5</v>
      </c>
      <c r="O89" s="90">
        <v>2.056E-5</v>
      </c>
      <c r="P89" s="90">
        <v>2.4360000000000001E-5</v>
      </c>
      <c r="Q89" s="90">
        <v>7.4800000000000004E-6</v>
      </c>
      <c r="R89" s="90">
        <v>2.2240000000000001E-5</v>
      </c>
      <c r="S89" s="90">
        <v>5.6500000000000001E-6</v>
      </c>
      <c r="T89" s="90">
        <v>2.5749999999999999E-5</v>
      </c>
      <c r="U89" s="90">
        <v>2.8759999999999999E-5</v>
      </c>
      <c r="V89" s="90">
        <v>1.7989999999999999E-5</v>
      </c>
      <c r="W89" s="90">
        <v>7.9899999999999997E-6</v>
      </c>
      <c r="X89" s="90">
        <v>1.0849999999999999E-5</v>
      </c>
      <c r="Y89" s="90">
        <v>2.4899999999999999E-6</v>
      </c>
      <c r="Z89" s="90">
        <v>6.7700000000000004E-6</v>
      </c>
      <c r="AA89" s="90">
        <v>1.823E-5</v>
      </c>
      <c r="AB89" s="90">
        <v>4.6800000000000001E-6</v>
      </c>
      <c r="AC89" s="90">
        <v>5.66E-6</v>
      </c>
      <c r="AD89" s="90">
        <v>2.1060000000000002E-5</v>
      </c>
      <c r="AE89" s="90">
        <v>1.0329999999999999E-5</v>
      </c>
      <c r="AF89" s="90">
        <v>3.7E-7</v>
      </c>
      <c r="AG89" s="90">
        <v>1.3560000000000001E-5</v>
      </c>
      <c r="AH89" s="90">
        <v>8.7399999999999993E-6</v>
      </c>
      <c r="AI89" s="90">
        <v>5.6500000000000001E-6</v>
      </c>
      <c r="AJ89" s="90">
        <v>1.8749999999999998E-5</v>
      </c>
      <c r="AK89" s="90">
        <v>1.6439999999999998E-5</v>
      </c>
      <c r="AL89" s="90">
        <v>9.2099999999999999E-6</v>
      </c>
      <c r="AM89" s="90">
        <v>1.4399999999999999E-5</v>
      </c>
      <c r="AN89" s="90">
        <v>4.3699999999999997E-6</v>
      </c>
      <c r="AO89" s="90">
        <v>6.5899999999999996E-6</v>
      </c>
      <c r="AP89" s="90">
        <v>1.6820000000000002E-5</v>
      </c>
      <c r="AQ89" s="90">
        <v>1.8960000000000001E-5</v>
      </c>
      <c r="AR89" s="90">
        <v>2.0659999999999999E-5</v>
      </c>
      <c r="AS89" s="90">
        <v>2.65E-5</v>
      </c>
      <c r="AT89" s="90">
        <v>9.2999999999999999E-7</v>
      </c>
      <c r="AU89" s="90">
        <v>1.5109999999999999E-5</v>
      </c>
      <c r="AV89" s="90">
        <v>1.257E-5</v>
      </c>
      <c r="AW89" s="90">
        <v>8.6899999999999998E-6</v>
      </c>
      <c r="AX89" s="90">
        <v>1.5130000000000001E-5</v>
      </c>
      <c r="AY89" s="90">
        <v>2.7700000000000002E-6</v>
      </c>
      <c r="AZ89" s="90">
        <v>2.419E-5</v>
      </c>
      <c r="BA89" s="90">
        <v>2.491E-5</v>
      </c>
      <c r="BB89" s="90">
        <v>1.39E-6</v>
      </c>
      <c r="BC89" s="90">
        <v>1.751E-5</v>
      </c>
      <c r="BD89" s="90">
        <v>9.0499999999999997E-6</v>
      </c>
      <c r="BE89" s="90">
        <v>3.1269999999999997E-5</v>
      </c>
      <c r="BF89" s="90">
        <v>1.1950000000000001E-5</v>
      </c>
      <c r="BG89" s="90">
        <v>1.3380000000000001E-5</v>
      </c>
      <c r="BH89" s="90">
        <v>8.6000000000000002E-7</v>
      </c>
      <c r="BI89" s="90">
        <v>2.3799999999999999E-5</v>
      </c>
      <c r="BJ89" s="90">
        <v>1.098E-5</v>
      </c>
      <c r="BK89" s="90">
        <v>1.2439999999999999E-5</v>
      </c>
      <c r="BL89" s="90">
        <v>4.8229999999999997E-5</v>
      </c>
      <c r="BM89" s="90">
        <v>8.8739999999999994E-5</v>
      </c>
      <c r="BN89" s="90">
        <v>8.2979999999999995E-5</v>
      </c>
      <c r="BO89" s="90">
        <v>5.8789999999999998E-5</v>
      </c>
      <c r="BP89" s="90">
        <v>8.4740000000000005E-5</v>
      </c>
      <c r="BQ89" s="90">
        <v>2.7E-6</v>
      </c>
      <c r="BR89" s="90">
        <v>4.1899999999999997E-6</v>
      </c>
      <c r="BS89" s="90">
        <v>1.0339999999999999E-5</v>
      </c>
      <c r="BT89" s="90">
        <v>2.0767E-4</v>
      </c>
      <c r="BU89" s="90">
        <v>3.0664000000000001E-4</v>
      </c>
      <c r="BV89" s="90">
        <v>2.9855000000000002E-4</v>
      </c>
      <c r="BW89" s="90">
        <v>1.3347000000000001E-4</v>
      </c>
      <c r="BX89" s="90">
        <v>8.6030000000000001E-5</v>
      </c>
      <c r="BY89" s="90">
        <v>0</v>
      </c>
      <c r="BZ89" s="90">
        <v>2.0000000000000001E-4</v>
      </c>
      <c r="CA89" s="90">
        <v>2.5660000000000002E-5</v>
      </c>
      <c r="CB89" s="90">
        <v>0</v>
      </c>
      <c r="CC89" s="90">
        <v>7.8020000000000002E-5</v>
      </c>
      <c r="CD89" s="90">
        <v>2.849E-5</v>
      </c>
      <c r="CE89" s="90">
        <v>2.55E-5</v>
      </c>
      <c r="CF89" s="90">
        <v>1.3169999999999999E-5</v>
      </c>
      <c r="CG89" s="90">
        <v>4.9008999999999999E-4</v>
      </c>
      <c r="CH89" s="90">
        <v>8.1790000000000001E-5</v>
      </c>
      <c r="CI89" s="90">
        <v>7.4419999999999996E-5</v>
      </c>
      <c r="CJ89" s="90">
        <v>4.8809390000000001E-2</v>
      </c>
      <c r="CK89" s="90">
        <v>2.0489999999999999E-5</v>
      </c>
      <c r="CL89" s="90">
        <v>0.18480679</v>
      </c>
      <c r="CM89" s="90">
        <v>1.4212300000000001E-3</v>
      </c>
      <c r="CN89" s="90">
        <v>7.1500000000000002E-6</v>
      </c>
      <c r="CO89" s="90">
        <v>9.1570000000000006E-5</v>
      </c>
      <c r="CP89" s="90">
        <v>4.1640000000000001E-5</v>
      </c>
      <c r="CQ89" s="90">
        <v>9.6039999999999995E-5</v>
      </c>
      <c r="CR89" s="90">
        <v>1.2405000000000001E-4</v>
      </c>
      <c r="CS89" s="90">
        <v>1.8508000000000001E-4</v>
      </c>
      <c r="CT89" s="90">
        <v>1.8966E-4</v>
      </c>
      <c r="CU89" s="90">
        <v>3.6622E-4</v>
      </c>
      <c r="CV89" s="90">
        <v>1.439E-4</v>
      </c>
      <c r="CW89" s="90">
        <v>0.30312003999999998</v>
      </c>
      <c r="CX89" s="90">
        <v>1.328E-4</v>
      </c>
      <c r="CY89" s="90">
        <v>4.9809999999999999E-5</v>
      </c>
      <c r="CZ89" s="90">
        <v>1.42201E-3</v>
      </c>
      <c r="DA89" s="90">
        <v>6.0444799999999996E-3</v>
      </c>
      <c r="DB89" s="90">
        <v>7.4794600000000003E-3</v>
      </c>
      <c r="DC89" s="90">
        <v>1.2704400000000001E-3</v>
      </c>
      <c r="DD89" s="90">
        <v>9.5840000000000004E-5</v>
      </c>
      <c r="DE89" s="90">
        <v>0</v>
      </c>
      <c r="DF89" s="90">
        <v>5.9216E-4</v>
      </c>
      <c r="DG89" s="90">
        <v>3.3332800000000001E-3</v>
      </c>
    </row>
    <row r="90" spans="1:111" x14ac:dyDescent="0.55000000000000004">
      <c r="A90" s="85">
        <v>86</v>
      </c>
      <c r="B90" s="76" t="s">
        <v>460</v>
      </c>
      <c r="C90" s="76" t="s">
        <v>461</v>
      </c>
      <c r="D90" s="90">
        <v>2.2612800000000001E-3</v>
      </c>
      <c r="E90" s="90">
        <v>2.6600600000000001E-3</v>
      </c>
      <c r="F90" s="90">
        <v>3.73245E-3</v>
      </c>
      <c r="G90" s="90">
        <v>8.1230000000000007E-5</v>
      </c>
      <c r="H90" s="90">
        <v>1.3558000000000001E-3</v>
      </c>
      <c r="I90" s="90">
        <v>3.1386600000000001E-3</v>
      </c>
      <c r="J90" s="90">
        <v>1.6464800000000001E-3</v>
      </c>
      <c r="K90" s="90">
        <v>2.13788E-3</v>
      </c>
      <c r="L90" s="90">
        <v>4.2058599999999996E-3</v>
      </c>
      <c r="M90" s="90">
        <v>2.5235800000000001E-3</v>
      </c>
      <c r="N90" s="90">
        <v>1.5567300000000001E-3</v>
      </c>
      <c r="O90" s="90">
        <v>1.51962E-3</v>
      </c>
      <c r="P90" s="90">
        <v>2.1408400000000002E-3</v>
      </c>
      <c r="Q90" s="90">
        <v>2.0333299999999999E-3</v>
      </c>
      <c r="R90" s="90">
        <v>5.2285300000000003E-3</v>
      </c>
      <c r="S90" s="90">
        <v>3.7800899999999998E-3</v>
      </c>
      <c r="T90" s="90">
        <v>2.7184900000000001E-3</v>
      </c>
      <c r="U90" s="90">
        <v>3.6853099999999998E-3</v>
      </c>
      <c r="V90" s="90">
        <v>6.4910499999999999E-3</v>
      </c>
      <c r="W90" s="90">
        <v>3.3250900000000002E-3</v>
      </c>
      <c r="X90" s="90">
        <v>9.6856999999999998E-4</v>
      </c>
      <c r="Y90" s="90">
        <v>3.47176E-3</v>
      </c>
      <c r="Z90" s="90">
        <v>3.8313100000000001E-3</v>
      </c>
      <c r="AA90" s="90">
        <v>2.27458E-3</v>
      </c>
      <c r="AB90" s="90">
        <v>1.4484159999999999E-2</v>
      </c>
      <c r="AC90" s="90">
        <v>4.6428099999999998E-3</v>
      </c>
      <c r="AD90" s="90">
        <v>3.3966999999999998E-4</v>
      </c>
      <c r="AE90" s="90">
        <v>5.5853999999999995E-4</v>
      </c>
      <c r="AF90" s="90">
        <v>3.7012E-3</v>
      </c>
      <c r="AG90" s="90">
        <v>6.0027400000000003E-3</v>
      </c>
      <c r="AH90" s="90">
        <v>1.5349599999999999E-3</v>
      </c>
      <c r="AI90" s="90">
        <v>3.9578800000000004E-3</v>
      </c>
      <c r="AJ90" s="90">
        <v>2.8532700000000002E-3</v>
      </c>
      <c r="AK90" s="90">
        <v>8.5699499999999998E-3</v>
      </c>
      <c r="AL90" s="90">
        <v>5.5702099999999999E-3</v>
      </c>
      <c r="AM90" s="90">
        <v>1.5005400000000001E-3</v>
      </c>
      <c r="AN90" s="90">
        <v>1.3442700000000001E-3</v>
      </c>
      <c r="AO90" s="90">
        <v>3.89114E-3</v>
      </c>
      <c r="AP90" s="90">
        <v>3.532E-3</v>
      </c>
      <c r="AQ90" s="90">
        <v>1.88777E-3</v>
      </c>
      <c r="AR90" s="90">
        <v>2.6690400000000001E-3</v>
      </c>
      <c r="AS90" s="90">
        <v>3.6315100000000001E-3</v>
      </c>
      <c r="AT90" s="90">
        <v>3.04725E-3</v>
      </c>
      <c r="AU90" s="90">
        <v>4.4005099999999998E-3</v>
      </c>
      <c r="AV90" s="90">
        <v>8.2071000000000002E-3</v>
      </c>
      <c r="AW90" s="90">
        <v>4.4752500000000001E-3</v>
      </c>
      <c r="AX90" s="90">
        <v>4.7629600000000001E-3</v>
      </c>
      <c r="AY90" s="90">
        <v>7.5121199999999997E-3</v>
      </c>
      <c r="AZ90" s="90">
        <v>1.301131E-2</v>
      </c>
      <c r="BA90" s="90">
        <v>1.8026400000000001E-3</v>
      </c>
      <c r="BB90" s="90">
        <v>1.3662580000000001E-2</v>
      </c>
      <c r="BC90" s="90">
        <v>5.7211800000000002E-3</v>
      </c>
      <c r="BD90" s="90">
        <v>6.8331399999999997E-3</v>
      </c>
      <c r="BE90" s="90">
        <v>2.8503049999999999E-2</v>
      </c>
      <c r="BF90" s="90">
        <v>1.77473E-3</v>
      </c>
      <c r="BG90" s="90">
        <v>1.03823E-3</v>
      </c>
      <c r="BH90" s="90">
        <v>1.84443E-3</v>
      </c>
      <c r="BI90" s="90">
        <v>2.35301E-3</v>
      </c>
      <c r="BJ90" s="90">
        <v>2.2149399999999999E-3</v>
      </c>
      <c r="BK90" s="90">
        <v>4.3279900000000003E-3</v>
      </c>
      <c r="BL90" s="90">
        <v>6.1290000000000004E-5</v>
      </c>
      <c r="BM90" s="90">
        <v>1.7882900000000001E-3</v>
      </c>
      <c r="BN90" s="90">
        <v>1.9754199999999999E-3</v>
      </c>
      <c r="BO90" s="90">
        <v>2.8666E-3</v>
      </c>
      <c r="BP90" s="90">
        <v>4.3529500000000004E-3</v>
      </c>
      <c r="BQ90" s="90">
        <v>1.08708E-2</v>
      </c>
      <c r="BR90" s="90">
        <v>8.1777299999999994E-3</v>
      </c>
      <c r="BS90" s="90">
        <v>3.56946E-2</v>
      </c>
      <c r="BT90" s="90">
        <v>3.8663999999999999E-3</v>
      </c>
      <c r="BU90" s="90">
        <v>1.7164760000000001E-2</v>
      </c>
      <c r="BV90" s="90">
        <v>3.8578750000000002E-2</v>
      </c>
      <c r="BW90" s="90">
        <v>3.6536699999999999E-3</v>
      </c>
      <c r="BX90" s="90">
        <v>2.6112000000000002E-3</v>
      </c>
      <c r="BY90" s="90">
        <v>0</v>
      </c>
      <c r="BZ90" s="90">
        <v>7.2345000000000005E-4</v>
      </c>
      <c r="CA90" s="90">
        <v>3.63869E-3</v>
      </c>
      <c r="CB90" s="90">
        <v>0</v>
      </c>
      <c r="CC90" s="90">
        <v>2.7785900000000001E-3</v>
      </c>
      <c r="CD90" s="90">
        <v>5.8618100000000003E-3</v>
      </c>
      <c r="CE90" s="90">
        <v>4.1648500000000003E-3</v>
      </c>
      <c r="CF90" s="90">
        <v>9.3824700000000004E-3</v>
      </c>
      <c r="CG90" s="90">
        <v>1.8339580000000001E-2</v>
      </c>
      <c r="CH90" s="90">
        <v>3.2024100000000002E-3</v>
      </c>
      <c r="CI90" s="90">
        <v>2.846013E-2</v>
      </c>
      <c r="CJ90" s="90">
        <v>6.8200700000000001E-3</v>
      </c>
      <c r="CK90" s="90">
        <v>2.6394460000000002E-2</v>
      </c>
      <c r="CL90" s="90">
        <v>6.8645040000000004E-2</v>
      </c>
      <c r="CM90" s="90">
        <v>2.489396E-2</v>
      </c>
      <c r="CN90" s="90">
        <v>1.593257E-2</v>
      </c>
      <c r="CO90" s="90">
        <v>2.7694E-3</v>
      </c>
      <c r="CP90" s="90">
        <v>3.0068020000000001E-2</v>
      </c>
      <c r="CQ90" s="90">
        <v>6.0740999999999998E-3</v>
      </c>
      <c r="CR90" s="90">
        <v>1.7002650000000001E-2</v>
      </c>
      <c r="CS90" s="90">
        <v>9.2412299999999996E-3</v>
      </c>
      <c r="CT90" s="90">
        <v>9.7871999999999998E-4</v>
      </c>
      <c r="CU90" s="90">
        <v>3.1872650000000002E-2</v>
      </c>
      <c r="CV90" s="90">
        <v>1.0573020000000001E-2</v>
      </c>
      <c r="CW90" s="90">
        <v>7.6720099999999999E-3</v>
      </c>
      <c r="CX90" s="90">
        <v>2.0231099999999998E-3</v>
      </c>
      <c r="CY90" s="90">
        <v>1.473876E-2</v>
      </c>
      <c r="CZ90" s="90">
        <v>1.3456900000000001E-2</v>
      </c>
      <c r="DA90" s="90">
        <v>1.83953E-3</v>
      </c>
      <c r="DB90" s="90">
        <v>2.7485999999999998E-4</v>
      </c>
      <c r="DC90" s="90">
        <v>1.111912E-2</v>
      </c>
      <c r="DD90" s="90">
        <v>6.8320300000000002E-3</v>
      </c>
      <c r="DE90" s="90">
        <v>0</v>
      </c>
      <c r="DF90" s="90">
        <v>4.0692599999999999E-3</v>
      </c>
      <c r="DG90" s="90">
        <v>9.38195E-3</v>
      </c>
    </row>
    <row r="91" spans="1:111" x14ac:dyDescent="0.55000000000000004">
      <c r="A91" s="85">
        <v>87</v>
      </c>
      <c r="B91" s="76" t="s">
        <v>462</v>
      </c>
      <c r="C91" s="76" t="s">
        <v>463</v>
      </c>
      <c r="D91" s="90">
        <v>5.3359999999999997E-5</v>
      </c>
      <c r="E91" s="90">
        <v>5.6499999999999998E-5</v>
      </c>
      <c r="F91" s="90">
        <v>5.1015999999999995E-4</v>
      </c>
      <c r="G91" s="90">
        <v>1.6249999999999999E-5</v>
      </c>
      <c r="H91" s="90">
        <v>1.0453E-4</v>
      </c>
      <c r="I91" s="90">
        <v>5.5575000000000004E-4</v>
      </c>
      <c r="J91" s="90">
        <v>2.7922E-4</v>
      </c>
      <c r="K91" s="90">
        <v>4.0460000000000002E-4</v>
      </c>
      <c r="L91" s="90">
        <v>2.0489999999999999E-4</v>
      </c>
      <c r="M91" s="90">
        <v>1.7699E-4</v>
      </c>
      <c r="N91" s="90">
        <v>8.1879999999999995E-5</v>
      </c>
      <c r="O91" s="90">
        <v>5.6020000000000002E-5</v>
      </c>
      <c r="P91" s="90">
        <v>1.2224999999999999E-4</v>
      </c>
      <c r="Q91" s="90">
        <v>8.2260000000000002E-5</v>
      </c>
      <c r="R91" s="90">
        <v>1.2479E-4</v>
      </c>
      <c r="S91" s="90">
        <v>2.0434400000000001E-3</v>
      </c>
      <c r="T91" s="90">
        <v>6.8077999999999997E-4</v>
      </c>
      <c r="U91" s="90">
        <v>1.0116E-4</v>
      </c>
      <c r="V91" s="90">
        <v>6.7095999999999996E-4</v>
      </c>
      <c r="W91" s="90">
        <v>4.5096999999999997E-4</v>
      </c>
      <c r="X91" s="90">
        <v>3.3107999999999998E-4</v>
      </c>
      <c r="Y91" s="90">
        <v>2.3168E-4</v>
      </c>
      <c r="Z91" s="90">
        <v>4.6024999999999999E-4</v>
      </c>
      <c r="AA91" s="90">
        <v>4.3750000000000001E-4</v>
      </c>
      <c r="AB91" s="90">
        <v>2.6087699999999998E-3</v>
      </c>
      <c r="AC91" s="90">
        <v>6.1098000000000001E-4</v>
      </c>
      <c r="AD91" s="90">
        <v>9.4069999999999999E-5</v>
      </c>
      <c r="AE91" s="90">
        <v>1.309E-5</v>
      </c>
      <c r="AF91" s="90">
        <v>3.7740000000000001E-4</v>
      </c>
      <c r="AG91" s="90">
        <v>1.6365999999999999E-4</v>
      </c>
      <c r="AH91" s="90">
        <v>1.0485E-4</v>
      </c>
      <c r="AI91" s="90">
        <v>1.0581000000000001E-4</v>
      </c>
      <c r="AJ91" s="90">
        <v>2.3324000000000001E-4</v>
      </c>
      <c r="AK91" s="90">
        <v>4.3340000000000002E-5</v>
      </c>
      <c r="AL91" s="90">
        <v>4.0132999999999998E-4</v>
      </c>
      <c r="AM91" s="90">
        <v>1.6521999999999999E-4</v>
      </c>
      <c r="AN91" s="90">
        <v>4.2261000000000002E-4</v>
      </c>
      <c r="AO91" s="90">
        <v>4.2356000000000002E-4</v>
      </c>
      <c r="AP91" s="90">
        <v>1.7175E-4</v>
      </c>
      <c r="AQ91" s="90">
        <v>1.6686000000000001E-4</v>
      </c>
      <c r="AR91" s="90">
        <v>3.7390999999999998E-4</v>
      </c>
      <c r="AS91" s="90">
        <v>1.5662E-4</v>
      </c>
      <c r="AT91" s="90">
        <v>1.23408E-3</v>
      </c>
      <c r="AU91" s="90">
        <v>3.1954999999999999E-4</v>
      </c>
      <c r="AV91" s="90">
        <v>1.4821999999999999E-4</v>
      </c>
      <c r="AW91" s="90">
        <v>8.5842999999999998E-4</v>
      </c>
      <c r="AX91" s="90">
        <v>9.4791999999999999E-4</v>
      </c>
      <c r="AY91" s="90">
        <v>1.0882299999999999E-3</v>
      </c>
      <c r="AZ91" s="90">
        <v>3.4175999999999998E-4</v>
      </c>
      <c r="BA91" s="90">
        <v>4.1050000000000002E-5</v>
      </c>
      <c r="BB91" s="90">
        <v>2.5278499999999999E-3</v>
      </c>
      <c r="BC91" s="90">
        <v>2.9999999999999997E-4</v>
      </c>
      <c r="BD91" s="90">
        <v>3.4424299999999998E-3</v>
      </c>
      <c r="BE91" s="90">
        <v>1.5739000000000001E-4</v>
      </c>
      <c r="BF91" s="90">
        <v>2.7545E-4</v>
      </c>
      <c r="BG91" s="90">
        <v>2.6793999999999999E-4</v>
      </c>
      <c r="BH91" s="90">
        <v>1.6461000000000001E-4</v>
      </c>
      <c r="BI91" s="90">
        <v>6.3296999999999995E-4</v>
      </c>
      <c r="BJ91" s="90">
        <v>1.6473E-4</v>
      </c>
      <c r="BK91" s="90">
        <v>2.3353E-4</v>
      </c>
      <c r="BL91" s="90">
        <v>4.4209999999999999E-5</v>
      </c>
      <c r="BM91" s="90">
        <v>1.1436E-4</v>
      </c>
      <c r="BN91" s="90">
        <v>3.3797999999999999E-4</v>
      </c>
      <c r="BO91" s="90">
        <v>2.0740000000000001E-5</v>
      </c>
      <c r="BP91" s="90">
        <v>1.8329999999999999E-5</v>
      </c>
      <c r="BQ91" s="90">
        <v>1.7249999999999999E-5</v>
      </c>
      <c r="BR91" s="90">
        <v>3.612E-5</v>
      </c>
      <c r="BS91" s="90">
        <v>2.5870999999999999E-4</v>
      </c>
      <c r="BT91" s="90">
        <v>2.8682000000000002E-4</v>
      </c>
      <c r="BU91" s="90">
        <v>4.8742000000000004E-3</v>
      </c>
      <c r="BV91" s="90">
        <v>3.1664200000000001E-3</v>
      </c>
      <c r="BW91" s="90">
        <v>1.7733000000000001E-4</v>
      </c>
      <c r="BX91" s="90">
        <v>1.16544E-3</v>
      </c>
      <c r="BY91" s="90">
        <v>0</v>
      </c>
      <c r="BZ91" s="90">
        <v>1.06383E-3</v>
      </c>
      <c r="CA91" s="90">
        <v>1.0246299999999999E-3</v>
      </c>
      <c r="CB91" s="90">
        <v>0</v>
      </c>
      <c r="CC91" s="90">
        <v>4.3263999999999998E-4</v>
      </c>
      <c r="CD91" s="90">
        <v>2.7957999999999998E-4</v>
      </c>
      <c r="CE91" s="90">
        <v>1.3546400000000001E-3</v>
      </c>
      <c r="CF91" s="90">
        <v>7.9102000000000003E-4</v>
      </c>
      <c r="CG91" s="90">
        <v>1.0182100000000001E-3</v>
      </c>
      <c r="CH91" s="90">
        <v>1.5784799999999999E-3</v>
      </c>
      <c r="CI91" s="90">
        <v>1.803652E-2</v>
      </c>
      <c r="CJ91" s="90">
        <v>1.124006E-2</v>
      </c>
      <c r="CK91" s="90">
        <v>1.124986E-2</v>
      </c>
      <c r="CL91" s="90">
        <v>0.11588856</v>
      </c>
      <c r="CM91" s="90">
        <v>6.5348300000000002E-3</v>
      </c>
      <c r="CN91" s="90">
        <v>5.7134999999999998E-4</v>
      </c>
      <c r="CO91" s="90">
        <v>1.0472E-4</v>
      </c>
      <c r="CP91" s="90">
        <v>1.18246E-3</v>
      </c>
      <c r="CQ91" s="90">
        <v>4.371E-5</v>
      </c>
      <c r="CR91" s="90">
        <v>4.0518999999999999E-4</v>
      </c>
      <c r="CS91" s="90">
        <v>6.9943999999999996E-4</v>
      </c>
      <c r="CT91" s="90">
        <v>4.5429999999999997E-5</v>
      </c>
      <c r="CU91" s="90">
        <v>5.9095999999999997E-4</v>
      </c>
      <c r="CV91" s="90">
        <v>6.8873999999999997E-4</v>
      </c>
      <c r="CW91" s="90">
        <v>4.3758989999999998E-2</v>
      </c>
      <c r="CX91" s="90">
        <v>2.2876699999999999E-3</v>
      </c>
      <c r="CY91" s="90">
        <v>9.9577099999999998E-3</v>
      </c>
      <c r="CZ91" s="90">
        <v>4.3065999999999997E-4</v>
      </c>
      <c r="DA91" s="90">
        <v>2.232E-4</v>
      </c>
      <c r="DB91" s="90">
        <v>4.7448999999999999E-4</v>
      </c>
      <c r="DC91" s="90">
        <v>1.5208800000000001E-3</v>
      </c>
      <c r="DD91" s="90">
        <v>7.0885999999999996E-4</v>
      </c>
      <c r="DE91" s="90">
        <v>0</v>
      </c>
      <c r="DF91" s="90">
        <v>1.502156E-2</v>
      </c>
      <c r="DG91" s="90">
        <v>2.72426E-3</v>
      </c>
    </row>
    <row r="92" spans="1:111" x14ac:dyDescent="0.55000000000000004">
      <c r="A92" s="85">
        <v>88</v>
      </c>
      <c r="B92" s="76" t="s">
        <v>464</v>
      </c>
      <c r="C92" s="76" t="s">
        <v>465</v>
      </c>
      <c r="D92" s="90">
        <v>3.8635999999999998E-4</v>
      </c>
      <c r="E92" s="90">
        <v>3.4540999999999999E-4</v>
      </c>
      <c r="F92" s="90">
        <v>2.90507E-3</v>
      </c>
      <c r="G92" s="90">
        <v>9.0857999999999998E-4</v>
      </c>
      <c r="H92" s="90">
        <v>1.1292100000000001E-3</v>
      </c>
      <c r="I92" s="90">
        <v>3.7578999999999998E-4</v>
      </c>
      <c r="J92" s="90">
        <v>1.5250800000000001E-3</v>
      </c>
      <c r="K92" s="90">
        <v>1.36053E-3</v>
      </c>
      <c r="L92" s="90">
        <v>1.10962E-3</v>
      </c>
      <c r="M92" s="90">
        <v>8.6903000000000002E-4</v>
      </c>
      <c r="N92" s="90">
        <v>1.2213E-4</v>
      </c>
      <c r="O92" s="90">
        <v>1.5912400000000001E-3</v>
      </c>
      <c r="P92" s="90">
        <v>3.0968200000000001E-3</v>
      </c>
      <c r="Q92" s="90">
        <v>1.38769E-3</v>
      </c>
      <c r="R92" s="90">
        <v>2.3302399999999999E-3</v>
      </c>
      <c r="S92" s="90">
        <v>4.7019E-4</v>
      </c>
      <c r="T92" s="90">
        <v>1.4949399999999999E-3</v>
      </c>
      <c r="U92" s="90">
        <v>2.04185E-3</v>
      </c>
      <c r="V92" s="90">
        <v>5.0103200000000004E-3</v>
      </c>
      <c r="W92" s="90">
        <v>1.33943E-3</v>
      </c>
      <c r="X92" s="90">
        <v>1.6339999999999999E-4</v>
      </c>
      <c r="Y92" s="90">
        <v>6.1662000000000002E-4</v>
      </c>
      <c r="Z92" s="90">
        <v>2.5720000000000002E-4</v>
      </c>
      <c r="AA92" s="90">
        <v>7.7169999999999995E-4</v>
      </c>
      <c r="AB92" s="90">
        <v>2.7223E-3</v>
      </c>
      <c r="AC92" s="90">
        <v>1.02323E-3</v>
      </c>
      <c r="AD92" s="90">
        <v>1.1389E-4</v>
      </c>
      <c r="AE92" s="90">
        <v>5.0620000000000005E-4</v>
      </c>
      <c r="AF92" s="90">
        <v>7.2283999999999998E-4</v>
      </c>
      <c r="AG92" s="90">
        <v>2.3025799999999998E-3</v>
      </c>
      <c r="AH92" s="90">
        <v>2.3534099999999998E-3</v>
      </c>
      <c r="AI92" s="90">
        <v>5.331E-4</v>
      </c>
      <c r="AJ92" s="90">
        <v>5.5460999999999998E-4</v>
      </c>
      <c r="AK92" s="90">
        <v>2.3509799999999999E-3</v>
      </c>
      <c r="AL92" s="90">
        <v>1.3266199999999999E-3</v>
      </c>
      <c r="AM92" s="90">
        <v>3.8924000000000001E-4</v>
      </c>
      <c r="AN92" s="90">
        <v>1.9647999999999999E-4</v>
      </c>
      <c r="AO92" s="90">
        <v>5.1694999999999996E-4</v>
      </c>
      <c r="AP92" s="90">
        <v>5.4845999999999996E-4</v>
      </c>
      <c r="AQ92" s="90">
        <v>4.1442999999999997E-4</v>
      </c>
      <c r="AR92" s="90">
        <v>7.3337000000000001E-4</v>
      </c>
      <c r="AS92" s="90">
        <v>1.11524E-3</v>
      </c>
      <c r="AT92" s="90">
        <v>1.5663000000000001E-3</v>
      </c>
      <c r="AU92" s="90">
        <v>1.0663999999999999E-3</v>
      </c>
      <c r="AV92" s="90">
        <v>1.19899E-3</v>
      </c>
      <c r="AW92" s="90">
        <v>1.45597E-3</v>
      </c>
      <c r="AX92" s="90">
        <v>1.1770299999999999E-3</v>
      </c>
      <c r="AY92" s="90">
        <v>2.09005E-3</v>
      </c>
      <c r="AZ92" s="90">
        <v>1.50717E-3</v>
      </c>
      <c r="BA92" s="90">
        <v>1.0507800000000001E-3</v>
      </c>
      <c r="BB92" s="90">
        <v>1.31565E-3</v>
      </c>
      <c r="BC92" s="90">
        <v>1.3070600000000001E-3</v>
      </c>
      <c r="BD92" s="90">
        <v>1.5971200000000001E-3</v>
      </c>
      <c r="BE92" s="90">
        <v>2.2065299999999999E-3</v>
      </c>
      <c r="BF92" s="90">
        <v>3.4018999999999998E-4</v>
      </c>
      <c r="BG92" s="90">
        <v>3.7429E-4</v>
      </c>
      <c r="BH92" s="90">
        <v>4.4870000000000001E-4</v>
      </c>
      <c r="BI92" s="90">
        <v>7.6723000000000004E-4</v>
      </c>
      <c r="BJ92" s="90">
        <v>1.2167199999999999E-3</v>
      </c>
      <c r="BK92" s="90">
        <v>2.19937E-3</v>
      </c>
      <c r="BL92" s="90">
        <v>1.3363699999999999E-3</v>
      </c>
      <c r="BM92" s="90">
        <v>1.93786E-3</v>
      </c>
      <c r="BN92" s="90">
        <v>1.7588599999999999E-3</v>
      </c>
      <c r="BO92" s="90">
        <v>1.93717E-3</v>
      </c>
      <c r="BP92" s="90">
        <v>1.69144E-3</v>
      </c>
      <c r="BQ92" s="90">
        <v>3.4508999999999999E-4</v>
      </c>
      <c r="BR92" s="90">
        <v>2.4795999999999998E-4</v>
      </c>
      <c r="BS92" s="90">
        <v>1.69769E-3</v>
      </c>
      <c r="BT92" s="90">
        <v>1.9143299999999999E-3</v>
      </c>
      <c r="BU92" s="90">
        <v>2.5875E-3</v>
      </c>
      <c r="BV92" s="90">
        <v>3.6947400000000002E-3</v>
      </c>
      <c r="BW92" s="90">
        <v>1.21525E-3</v>
      </c>
      <c r="BX92" s="90">
        <v>7.4343E-4</v>
      </c>
      <c r="BY92" s="90">
        <v>0</v>
      </c>
      <c r="BZ92" s="90">
        <v>1.9650499999999999E-3</v>
      </c>
      <c r="CA92" s="90">
        <v>2.8276099999999999E-3</v>
      </c>
      <c r="CB92" s="90">
        <v>0</v>
      </c>
      <c r="CC92" s="90">
        <v>6.7139999999999995E-4</v>
      </c>
      <c r="CD92" s="90">
        <v>1.7247499999999999E-3</v>
      </c>
      <c r="CE92" s="90">
        <v>3.6952399999999998E-3</v>
      </c>
      <c r="CF92" s="90">
        <v>3.02264E-3</v>
      </c>
      <c r="CG92" s="90">
        <v>2.2068600000000002E-3</v>
      </c>
      <c r="CH92" s="90">
        <v>7.74911E-3</v>
      </c>
      <c r="CI92" s="90">
        <v>9.7794100000000005E-3</v>
      </c>
      <c r="CJ92" s="90">
        <v>0.20275762</v>
      </c>
      <c r="CK92" s="90">
        <v>1.005291E-2</v>
      </c>
      <c r="CL92" s="90">
        <v>6.9281500000000001E-3</v>
      </c>
      <c r="CM92" s="90">
        <v>6.4234680000000002E-2</v>
      </c>
      <c r="CN92" s="90">
        <v>6.3294400000000004E-3</v>
      </c>
      <c r="CO92" s="90">
        <v>3.19082E-3</v>
      </c>
      <c r="CP92" s="90">
        <v>1.365158E-2</v>
      </c>
      <c r="CQ92" s="90">
        <v>2.5015100000000002E-3</v>
      </c>
      <c r="CR92" s="90">
        <v>1.67464E-3</v>
      </c>
      <c r="CS92" s="90">
        <v>9.3972499999999994E-3</v>
      </c>
      <c r="CT92" s="90">
        <v>2.21579E-3</v>
      </c>
      <c r="CU92" s="90">
        <v>2.3592479999999999E-2</v>
      </c>
      <c r="CV92" s="90">
        <v>2.0221800000000002E-3</v>
      </c>
      <c r="CW92" s="90">
        <v>0.18509245999999999</v>
      </c>
      <c r="CX92" s="90">
        <v>4.9958000000000001E-4</v>
      </c>
      <c r="CY92" s="90">
        <v>5.64073E-3</v>
      </c>
      <c r="CZ92" s="90">
        <v>4.4194999999999998E-3</v>
      </c>
      <c r="DA92" s="90">
        <v>2.1437299999999999E-3</v>
      </c>
      <c r="DB92" s="90">
        <v>6.0345099999999999E-3</v>
      </c>
      <c r="DC92" s="90">
        <v>1.649552E-2</v>
      </c>
      <c r="DD92" s="90">
        <v>3.53703E-3</v>
      </c>
      <c r="DE92" s="90">
        <v>0</v>
      </c>
      <c r="DF92" s="90">
        <v>6.4540999999999999E-3</v>
      </c>
      <c r="DG92" s="90">
        <v>5.5104799999999999E-3</v>
      </c>
    </row>
    <row r="93" spans="1:111" x14ac:dyDescent="0.55000000000000004">
      <c r="A93" s="85">
        <v>89</v>
      </c>
      <c r="B93" s="76" t="s">
        <v>466</v>
      </c>
      <c r="C93" s="76" t="s">
        <v>5</v>
      </c>
      <c r="D93" s="90">
        <v>0</v>
      </c>
      <c r="E93" s="90">
        <v>0</v>
      </c>
      <c r="F93" s="90">
        <v>0</v>
      </c>
      <c r="G93" s="90">
        <v>0</v>
      </c>
      <c r="H93" s="90">
        <v>0</v>
      </c>
      <c r="I93" s="90">
        <v>0</v>
      </c>
      <c r="J93" s="90">
        <v>0</v>
      </c>
      <c r="K93" s="90">
        <v>0</v>
      </c>
      <c r="L93" s="90">
        <v>0</v>
      </c>
      <c r="M93" s="90">
        <v>0</v>
      </c>
      <c r="N93" s="90">
        <v>0</v>
      </c>
      <c r="O93" s="90">
        <v>0</v>
      </c>
      <c r="P93" s="90">
        <v>0</v>
      </c>
      <c r="Q93" s="90">
        <v>0</v>
      </c>
      <c r="R93" s="90">
        <v>0</v>
      </c>
      <c r="S93" s="90">
        <v>0</v>
      </c>
      <c r="T93" s="90">
        <v>0</v>
      </c>
      <c r="U93" s="90">
        <v>0</v>
      </c>
      <c r="V93" s="90">
        <v>0</v>
      </c>
      <c r="W93" s="90">
        <v>0</v>
      </c>
      <c r="X93" s="90">
        <v>0</v>
      </c>
      <c r="Y93" s="90">
        <v>0</v>
      </c>
      <c r="Z93" s="90">
        <v>0</v>
      </c>
      <c r="AA93" s="90">
        <v>0</v>
      </c>
      <c r="AB93" s="90">
        <v>0</v>
      </c>
      <c r="AC93" s="90">
        <v>0</v>
      </c>
      <c r="AD93" s="90">
        <v>0</v>
      </c>
      <c r="AE93" s="90">
        <v>0</v>
      </c>
      <c r="AF93" s="90">
        <v>0</v>
      </c>
      <c r="AG93" s="90">
        <v>0</v>
      </c>
      <c r="AH93" s="90">
        <v>0</v>
      </c>
      <c r="AI93" s="90">
        <v>0</v>
      </c>
      <c r="AJ93" s="90">
        <v>0</v>
      </c>
      <c r="AK93" s="90">
        <v>0</v>
      </c>
      <c r="AL93" s="90">
        <v>0</v>
      </c>
      <c r="AM93" s="90">
        <v>0</v>
      </c>
      <c r="AN93" s="90">
        <v>0</v>
      </c>
      <c r="AO93" s="90">
        <v>0</v>
      </c>
      <c r="AP93" s="90">
        <v>0</v>
      </c>
      <c r="AQ93" s="90">
        <v>0</v>
      </c>
      <c r="AR93" s="90">
        <v>0</v>
      </c>
      <c r="AS93" s="90">
        <v>0</v>
      </c>
      <c r="AT93" s="90">
        <v>0</v>
      </c>
      <c r="AU93" s="90">
        <v>0</v>
      </c>
      <c r="AV93" s="90">
        <v>0</v>
      </c>
      <c r="AW93" s="90">
        <v>0</v>
      </c>
      <c r="AX93" s="90">
        <v>0</v>
      </c>
      <c r="AY93" s="90">
        <v>0</v>
      </c>
      <c r="AZ93" s="90">
        <v>0</v>
      </c>
      <c r="BA93" s="90">
        <v>0</v>
      </c>
      <c r="BB93" s="90">
        <v>0</v>
      </c>
      <c r="BC93" s="90">
        <v>0</v>
      </c>
      <c r="BD93" s="90">
        <v>0</v>
      </c>
      <c r="BE93" s="90">
        <v>0</v>
      </c>
      <c r="BF93" s="90">
        <v>0</v>
      </c>
      <c r="BG93" s="90">
        <v>0</v>
      </c>
      <c r="BH93" s="90">
        <v>0</v>
      </c>
      <c r="BI93" s="90">
        <v>0</v>
      </c>
      <c r="BJ93" s="90">
        <v>0</v>
      </c>
      <c r="BK93" s="90">
        <v>0</v>
      </c>
      <c r="BL93" s="90">
        <v>0</v>
      </c>
      <c r="BM93" s="90">
        <v>0</v>
      </c>
      <c r="BN93" s="90">
        <v>0</v>
      </c>
      <c r="BO93" s="90">
        <v>0</v>
      </c>
      <c r="BP93" s="90">
        <v>0</v>
      </c>
      <c r="BQ93" s="90">
        <v>0</v>
      </c>
      <c r="BR93" s="90">
        <v>0</v>
      </c>
      <c r="BS93" s="90">
        <v>0</v>
      </c>
      <c r="BT93" s="90">
        <v>0</v>
      </c>
      <c r="BU93" s="90">
        <v>0</v>
      </c>
      <c r="BV93" s="90">
        <v>0</v>
      </c>
      <c r="BW93" s="90">
        <v>0</v>
      </c>
      <c r="BX93" s="90">
        <v>0</v>
      </c>
      <c r="BY93" s="90">
        <v>0</v>
      </c>
      <c r="BZ93" s="90">
        <v>0</v>
      </c>
      <c r="CA93" s="90">
        <v>0</v>
      </c>
      <c r="CB93" s="90">
        <v>0</v>
      </c>
      <c r="CC93" s="90">
        <v>0</v>
      </c>
      <c r="CD93" s="90">
        <v>0</v>
      </c>
      <c r="CE93" s="90">
        <v>0</v>
      </c>
      <c r="CF93" s="90">
        <v>0</v>
      </c>
      <c r="CG93" s="90">
        <v>0</v>
      </c>
      <c r="CH93" s="90">
        <v>0</v>
      </c>
      <c r="CI93" s="90">
        <v>0</v>
      </c>
      <c r="CJ93" s="90">
        <v>0</v>
      </c>
      <c r="CK93" s="90">
        <v>0</v>
      </c>
      <c r="CL93" s="90">
        <v>0</v>
      </c>
      <c r="CM93" s="90">
        <v>0</v>
      </c>
      <c r="CN93" s="90">
        <v>0</v>
      </c>
      <c r="CO93" s="90">
        <v>0</v>
      </c>
      <c r="CP93" s="90">
        <v>0</v>
      </c>
      <c r="CQ93" s="90">
        <v>0</v>
      </c>
      <c r="CR93" s="90">
        <v>0</v>
      </c>
      <c r="CS93" s="90">
        <v>0</v>
      </c>
      <c r="CT93" s="90">
        <v>0</v>
      </c>
      <c r="CU93" s="90">
        <v>0</v>
      </c>
      <c r="CV93" s="90">
        <v>0</v>
      </c>
      <c r="CW93" s="90">
        <v>0</v>
      </c>
      <c r="CX93" s="90">
        <v>0</v>
      </c>
      <c r="CY93" s="90">
        <v>0</v>
      </c>
      <c r="CZ93" s="90">
        <v>0</v>
      </c>
      <c r="DA93" s="90">
        <v>0</v>
      </c>
      <c r="DB93" s="90">
        <v>0</v>
      </c>
      <c r="DC93" s="90">
        <v>0</v>
      </c>
      <c r="DD93" s="90">
        <v>0</v>
      </c>
      <c r="DE93" s="90">
        <v>0</v>
      </c>
      <c r="DF93" s="90">
        <v>0.24659961</v>
      </c>
      <c r="DG93" s="90">
        <v>1.13703E-3</v>
      </c>
    </row>
    <row r="94" spans="1:111" x14ac:dyDescent="0.55000000000000004">
      <c r="A94" s="85">
        <v>90</v>
      </c>
      <c r="B94" s="76" t="s">
        <v>467</v>
      </c>
      <c r="C94" s="76" t="s">
        <v>309</v>
      </c>
      <c r="D94" s="90">
        <v>0</v>
      </c>
      <c r="E94" s="90">
        <v>0</v>
      </c>
      <c r="F94" s="90">
        <v>4.3276000000000002E-4</v>
      </c>
      <c r="G94" s="90">
        <v>1.3872E-4</v>
      </c>
      <c r="H94" s="90">
        <v>1.2500000000000001E-6</v>
      </c>
      <c r="I94" s="90">
        <v>2.1169999999999999E-5</v>
      </c>
      <c r="J94" s="90">
        <v>3.8088999999999999E-4</v>
      </c>
      <c r="K94" s="90">
        <v>3.4463000000000001E-4</v>
      </c>
      <c r="L94" s="90">
        <v>5.0399999999999999E-5</v>
      </c>
      <c r="M94" s="90">
        <v>2.3201E-4</v>
      </c>
      <c r="N94" s="90">
        <v>0</v>
      </c>
      <c r="O94" s="90">
        <v>4.25E-6</v>
      </c>
      <c r="P94" s="90">
        <v>3.3090000000000003E-5</v>
      </c>
      <c r="Q94" s="90">
        <v>8.3090000000000006E-5</v>
      </c>
      <c r="R94" s="90">
        <v>2.6368000000000002E-4</v>
      </c>
      <c r="S94" s="90">
        <v>1.8175999999999999E-4</v>
      </c>
      <c r="T94" s="90">
        <v>1.192E-4</v>
      </c>
      <c r="U94" s="90">
        <v>1.7900000000000001E-5</v>
      </c>
      <c r="V94" s="90">
        <v>8.4829999999999999E-5</v>
      </c>
      <c r="W94" s="90">
        <v>2.1425E-4</v>
      </c>
      <c r="X94" s="90">
        <v>1.6076999999999999E-4</v>
      </c>
      <c r="Y94" s="90">
        <v>2.6404E-4</v>
      </c>
      <c r="Z94" s="90">
        <v>4.1167999999999999E-4</v>
      </c>
      <c r="AA94" s="90">
        <v>2.8153999999999999E-4</v>
      </c>
      <c r="AB94" s="90">
        <v>2.9594000000000002E-4</v>
      </c>
      <c r="AC94" s="90">
        <v>4.3649999999999998E-4</v>
      </c>
      <c r="AD94" s="90">
        <v>7.0899999999999999E-6</v>
      </c>
      <c r="AE94" s="90">
        <v>4.1300000000000003E-6</v>
      </c>
      <c r="AF94" s="90">
        <v>1.427E-4</v>
      </c>
      <c r="AG94" s="90">
        <v>5.0139999999999998E-5</v>
      </c>
      <c r="AH94" s="90">
        <v>0</v>
      </c>
      <c r="AI94" s="90">
        <v>1.7285E-4</v>
      </c>
      <c r="AJ94" s="90">
        <v>3.1348999999999998E-4</v>
      </c>
      <c r="AK94" s="90">
        <v>1.4676800000000001E-3</v>
      </c>
      <c r="AL94" s="90">
        <v>2.2341E-4</v>
      </c>
      <c r="AM94" s="90">
        <v>1.4399999999999999E-5</v>
      </c>
      <c r="AN94" s="90">
        <v>5.2930000000000003E-5</v>
      </c>
      <c r="AO94" s="90">
        <v>4.2904999999999999E-4</v>
      </c>
      <c r="AP94" s="90">
        <v>0</v>
      </c>
      <c r="AQ94" s="90">
        <v>0</v>
      </c>
      <c r="AR94" s="90">
        <v>2.779E-5</v>
      </c>
      <c r="AS94" s="90">
        <v>6.9057999999999999E-4</v>
      </c>
      <c r="AT94" s="90">
        <v>2.2023999999999999E-4</v>
      </c>
      <c r="AU94" s="90">
        <v>6.2743E-4</v>
      </c>
      <c r="AV94" s="90">
        <v>3.9414000000000002E-4</v>
      </c>
      <c r="AW94" s="90">
        <v>3.1709000000000002E-4</v>
      </c>
      <c r="AX94" s="90">
        <v>6.4013999999999998E-4</v>
      </c>
      <c r="AY94" s="90">
        <v>1.59082E-3</v>
      </c>
      <c r="AZ94" s="90">
        <v>1.0010799999999999E-3</v>
      </c>
      <c r="BA94" s="90">
        <v>1.92088E-3</v>
      </c>
      <c r="BB94" s="90">
        <v>7.6380000000000003E-4</v>
      </c>
      <c r="BC94" s="90">
        <v>7.8403999999999995E-4</v>
      </c>
      <c r="BD94" s="90">
        <v>2.15569E-3</v>
      </c>
      <c r="BE94" s="90">
        <v>2.7151999999999998E-4</v>
      </c>
      <c r="BF94" s="90">
        <v>1.149E-4</v>
      </c>
      <c r="BG94" s="90">
        <v>1.8374999999999999E-4</v>
      </c>
      <c r="BH94" s="90">
        <v>2.0969000000000001E-4</v>
      </c>
      <c r="BI94" s="90">
        <v>5.8982999999999996E-4</v>
      </c>
      <c r="BJ94" s="90">
        <v>7.0010000000000002E-5</v>
      </c>
      <c r="BK94" s="90">
        <v>1.0005000000000001E-4</v>
      </c>
      <c r="BL94" s="90">
        <v>3.0139999999999999E-5</v>
      </c>
      <c r="BM94" s="90">
        <v>2.1519E-4</v>
      </c>
      <c r="BN94" s="90">
        <v>2.6020000000000002E-5</v>
      </c>
      <c r="BO94" s="90">
        <v>1.2886000000000001E-4</v>
      </c>
      <c r="BP94" s="90">
        <v>1.6248E-4</v>
      </c>
      <c r="BQ94" s="90">
        <v>5.8266999999999998E-4</v>
      </c>
      <c r="BR94" s="90">
        <v>4.1738000000000002E-4</v>
      </c>
      <c r="BS94" s="90">
        <v>1.0560000000000001E-4</v>
      </c>
      <c r="BT94" s="90">
        <v>1.4484E-4</v>
      </c>
      <c r="BU94" s="90">
        <v>2.0938E-4</v>
      </c>
      <c r="BV94" s="90">
        <v>2.2043E-4</v>
      </c>
      <c r="BW94" s="90">
        <v>5.2900000000000002E-6</v>
      </c>
      <c r="BX94" s="90">
        <v>7.0999999999999998E-7</v>
      </c>
      <c r="BY94" s="90">
        <v>0</v>
      </c>
      <c r="BZ94" s="90">
        <v>7.1026099999999997E-3</v>
      </c>
      <c r="CA94" s="90">
        <v>2.7276999999999998E-4</v>
      </c>
      <c r="CB94" s="90">
        <v>3.3387999999999999E-4</v>
      </c>
      <c r="CC94" s="90">
        <v>6.3390000000000001E-5</v>
      </c>
      <c r="CD94" s="90">
        <v>6.2689999999999998E-5</v>
      </c>
      <c r="CE94" s="90">
        <v>5.6842000000000004E-4</v>
      </c>
      <c r="CF94" s="90">
        <v>3.1796999999999999E-4</v>
      </c>
      <c r="CG94" s="90">
        <v>4.5958000000000001E-4</v>
      </c>
      <c r="CH94" s="90">
        <v>2.4467E-4</v>
      </c>
      <c r="CI94" s="90">
        <v>5.6439799999999998E-3</v>
      </c>
      <c r="CJ94" s="90">
        <v>8.6443999999999996E-4</v>
      </c>
      <c r="CK94" s="90">
        <v>4.0550100000000004E-3</v>
      </c>
      <c r="CL94" s="90">
        <v>6.9045E-3</v>
      </c>
      <c r="CM94" s="90">
        <v>1.35345E-3</v>
      </c>
      <c r="CN94" s="90">
        <v>1.2887E-4</v>
      </c>
      <c r="CO94" s="90">
        <v>1.5200000000000001E-6</v>
      </c>
      <c r="CP94" s="90">
        <v>5.4000000000000002E-7</v>
      </c>
      <c r="CQ94" s="90">
        <v>1.1072E-4</v>
      </c>
      <c r="CR94" s="90">
        <v>0</v>
      </c>
      <c r="CS94" s="90">
        <v>9.5370000000000003E-5</v>
      </c>
      <c r="CT94" s="90">
        <v>2.075E-5</v>
      </c>
      <c r="CU94" s="90">
        <v>0</v>
      </c>
      <c r="CV94" s="90">
        <v>4.0233000000000001E-4</v>
      </c>
      <c r="CW94" s="90">
        <v>1.04419E-3</v>
      </c>
      <c r="CX94" s="90">
        <v>1.73E-6</v>
      </c>
      <c r="CY94" s="90">
        <v>5.8856000000000002E-4</v>
      </c>
      <c r="CZ94" s="90">
        <v>2.2676E-4</v>
      </c>
      <c r="DA94" s="90">
        <v>4.2480000000000003E-4</v>
      </c>
      <c r="DB94" s="90">
        <v>1.0018E-3</v>
      </c>
      <c r="DC94" s="90">
        <v>2.2055999999999999E-4</v>
      </c>
      <c r="DD94" s="90">
        <v>4.7235000000000002E-4</v>
      </c>
      <c r="DE94" s="90">
        <v>0</v>
      </c>
      <c r="DF94" s="90">
        <v>1.5704E-4</v>
      </c>
      <c r="DG94" s="90">
        <v>4.8842999999999998E-4</v>
      </c>
    </row>
    <row r="95" spans="1:111" x14ac:dyDescent="0.55000000000000004">
      <c r="A95" s="85">
        <v>91</v>
      </c>
      <c r="B95" s="76" t="s">
        <v>468</v>
      </c>
      <c r="C95" s="76" t="s">
        <v>310</v>
      </c>
      <c r="D95" s="90">
        <v>0</v>
      </c>
      <c r="E95" s="90">
        <v>0</v>
      </c>
      <c r="F95" s="90">
        <v>0</v>
      </c>
      <c r="G95" s="90">
        <v>0</v>
      </c>
      <c r="H95" s="90">
        <v>0</v>
      </c>
      <c r="I95" s="90">
        <v>0</v>
      </c>
      <c r="J95" s="90">
        <v>0</v>
      </c>
      <c r="K95" s="90">
        <v>0</v>
      </c>
      <c r="L95" s="90">
        <v>0</v>
      </c>
      <c r="M95" s="90">
        <v>0</v>
      </c>
      <c r="N95" s="90">
        <v>0</v>
      </c>
      <c r="O95" s="90">
        <v>0</v>
      </c>
      <c r="P95" s="90">
        <v>0</v>
      </c>
      <c r="Q95" s="90">
        <v>0</v>
      </c>
      <c r="R95" s="90">
        <v>0</v>
      </c>
      <c r="S95" s="90">
        <v>0</v>
      </c>
      <c r="T95" s="90">
        <v>0</v>
      </c>
      <c r="U95" s="90">
        <v>0</v>
      </c>
      <c r="V95" s="90">
        <v>0</v>
      </c>
      <c r="W95" s="90">
        <v>0</v>
      </c>
      <c r="X95" s="90">
        <v>0</v>
      </c>
      <c r="Y95" s="90">
        <v>0</v>
      </c>
      <c r="Z95" s="90">
        <v>0</v>
      </c>
      <c r="AA95" s="90">
        <v>0</v>
      </c>
      <c r="AB95" s="90">
        <v>0</v>
      </c>
      <c r="AC95" s="90">
        <v>0</v>
      </c>
      <c r="AD95" s="90">
        <v>0</v>
      </c>
      <c r="AE95" s="90">
        <v>0</v>
      </c>
      <c r="AF95" s="90">
        <v>0</v>
      </c>
      <c r="AG95" s="90">
        <v>0</v>
      </c>
      <c r="AH95" s="90">
        <v>0</v>
      </c>
      <c r="AI95" s="90">
        <v>0</v>
      </c>
      <c r="AJ95" s="90">
        <v>0</v>
      </c>
      <c r="AK95" s="90">
        <v>0</v>
      </c>
      <c r="AL95" s="90">
        <v>0</v>
      </c>
      <c r="AM95" s="90">
        <v>0</v>
      </c>
      <c r="AN95" s="90">
        <v>0</v>
      </c>
      <c r="AO95" s="90">
        <v>0</v>
      </c>
      <c r="AP95" s="90">
        <v>0</v>
      </c>
      <c r="AQ95" s="90">
        <v>0</v>
      </c>
      <c r="AR95" s="90">
        <v>0</v>
      </c>
      <c r="AS95" s="90">
        <v>0</v>
      </c>
      <c r="AT95" s="90">
        <v>0</v>
      </c>
      <c r="AU95" s="90">
        <v>0</v>
      </c>
      <c r="AV95" s="90">
        <v>0</v>
      </c>
      <c r="AW95" s="90">
        <v>0</v>
      </c>
      <c r="AX95" s="90">
        <v>0</v>
      </c>
      <c r="AY95" s="90">
        <v>0</v>
      </c>
      <c r="AZ95" s="90">
        <v>0</v>
      </c>
      <c r="BA95" s="90">
        <v>0</v>
      </c>
      <c r="BB95" s="90">
        <v>0</v>
      </c>
      <c r="BC95" s="90">
        <v>0</v>
      </c>
      <c r="BD95" s="90">
        <v>0</v>
      </c>
      <c r="BE95" s="90">
        <v>0</v>
      </c>
      <c r="BF95" s="90">
        <v>0</v>
      </c>
      <c r="BG95" s="90">
        <v>0</v>
      </c>
      <c r="BH95" s="90">
        <v>0</v>
      </c>
      <c r="BI95" s="90">
        <v>0</v>
      </c>
      <c r="BJ95" s="90">
        <v>0</v>
      </c>
      <c r="BK95" s="90">
        <v>0</v>
      </c>
      <c r="BL95" s="90">
        <v>0</v>
      </c>
      <c r="BM95" s="90">
        <v>0</v>
      </c>
      <c r="BN95" s="90">
        <v>0</v>
      </c>
      <c r="BO95" s="90">
        <v>0</v>
      </c>
      <c r="BP95" s="90">
        <v>0</v>
      </c>
      <c r="BQ95" s="90">
        <v>0</v>
      </c>
      <c r="BR95" s="90">
        <v>0</v>
      </c>
      <c r="BS95" s="90">
        <v>0</v>
      </c>
      <c r="BT95" s="90">
        <v>0</v>
      </c>
      <c r="BU95" s="90">
        <v>0</v>
      </c>
      <c r="BV95" s="90">
        <v>0</v>
      </c>
      <c r="BW95" s="90">
        <v>0</v>
      </c>
      <c r="BX95" s="90">
        <v>0</v>
      </c>
      <c r="BY95" s="90">
        <v>0</v>
      </c>
      <c r="BZ95" s="90">
        <v>0</v>
      </c>
      <c r="CA95" s="90">
        <v>0</v>
      </c>
      <c r="CB95" s="90">
        <v>0</v>
      </c>
      <c r="CC95" s="90">
        <v>0</v>
      </c>
      <c r="CD95" s="90">
        <v>0</v>
      </c>
      <c r="CE95" s="90">
        <v>0</v>
      </c>
      <c r="CF95" s="90">
        <v>0</v>
      </c>
      <c r="CG95" s="90">
        <v>0</v>
      </c>
      <c r="CH95" s="90">
        <v>0</v>
      </c>
      <c r="CI95" s="90">
        <v>0</v>
      </c>
      <c r="CJ95" s="90">
        <v>0</v>
      </c>
      <c r="CK95" s="90">
        <v>0</v>
      </c>
      <c r="CL95" s="90">
        <v>0</v>
      </c>
      <c r="CM95" s="90">
        <v>0</v>
      </c>
      <c r="CN95" s="90">
        <v>0</v>
      </c>
      <c r="CO95" s="90">
        <v>0</v>
      </c>
      <c r="CP95" s="90">
        <v>0</v>
      </c>
      <c r="CQ95" s="90">
        <v>0</v>
      </c>
      <c r="CR95" s="90">
        <v>0</v>
      </c>
      <c r="CS95" s="90">
        <v>0</v>
      </c>
      <c r="CT95" s="90">
        <v>0</v>
      </c>
      <c r="CU95" s="90">
        <v>0</v>
      </c>
      <c r="CV95" s="90">
        <v>0</v>
      </c>
      <c r="CW95" s="90">
        <v>0</v>
      </c>
      <c r="CX95" s="90">
        <v>0</v>
      </c>
      <c r="CY95" s="90">
        <v>0</v>
      </c>
      <c r="CZ95" s="90">
        <v>0</v>
      </c>
      <c r="DA95" s="90">
        <v>0</v>
      </c>
      <c r="DB95" s="90">
        <v>0</v>
      </c>
      <c r="DC95" s="90">
        <v>0</v>
      </c>
      <c r="DD95" s="90">
        <v>0</v>
      </c>
      <c r="DE95" s="90">
        <v>0</v>
      </c>
      <c r="DF95" s="90">
        <v>0</v>
      </c>
      <c r="DG95" s="90">
        <v>0</v>
      </c>
    </row>
    <row r="96" spans="1:111" x14ac:dyDescent="0.55000000000000004">
      <c r="A96" s="85">
        <v>92</v>
      </c>
      <c r="B96" s="76" t="s">
        <v>469</v>
      </c>
      <c r="C96" s="76" t="s">
        <v>470</v>
      </c>
      <c r="D96" s="90">
        <v>0</v>
      </c>
      <c r="E96" s="90">
        <v>0</v>
      </c>
      <c r="F96" s="90">
        <v>0</v>
      </c>
      <c r="G96" s="90">
        <v>0</v>
      </c>
      <c r="H96" s="90">
        <v>0</v>
      </c>
      <c r="I96" s="90">
        <v>0</v>
      </c>
      <c r="J96" s="90">
        <v>0</v>
      </c>
      <c r="K96" s="90">
        <v>0</v>
      </c>
      <c r="L96" s="90">
        <v>0</v>
      </c>
      <c r="M96" s="90">
        <v>0</v>
      </c>
      <c r="N96" s="90">
        <v>0</v>
      </c>
      <c r="O96" s="90">
        <v>0</v>
      </c>
      <c r="P96" s="90">
        <v>0</v>
      </c>
      <c r="Q96" s="90">
        <v>0</v>
      </c>
      <c r="R96" s="90">
        <v>0</v>
      </c>
      <c r="S96" s="90">
        <v>0</v>
      </c>
      <c r="T96" s="90">
        <v>0</v>
      </c>
      <c r="U96" s="90">
        <v>0</v>
      </c>
      <c r="V96" s="90">
        <v>0</v>
      </c>
      <c r="W96" s="90">
        <v>0</v>
      </c>
      <c r="X96" s="90">
        <v>0</v>
      </c>
      <c r="Y96" s="90">
        <v>0</v>
      </c>
      <c r="Z96" s="90">
        <v>0</v>
      </c>
      <c r="AA96" s="90">
        <v>0</v>
      </c>
      <c r="AB96" s="90">
        <v>0</v>
      </c>
      <c r="AC96" s="90">
        <v>0</v>
      </c>
      <c r="AD96" s="90">
        <v>0</v>
      </c>
      <c r="AE96" s="90">
        <v>0</v>
      </c>
      <c r="AF96" s="90">
        <v>0</v>
      </c>
      <c r="AG96" s="90">
        <v>0</v>
      </c>
      <c r="AH96" s="90">
        <v>0</v>
      </c>
      <c r="AI96" s="90">
        <v>0</v>
      </c>
      <c r="AJ96" s="90">
        <v>0</v>
      </c>
      <c r="AK96" s="90">
        <v>0</v>
      </c>
      <c r="AL96" s="90">
        <v>0</v>
      </c>
      <c r="AM96" s="90">
        <v>0</v>
      </c>
      <c r="AN96" s="90">
        <v>0</v>
      </c>
      <c r="AO96" s="90">
        <v>0</v>
      </c>
      <c r="AP96" s="90">
        <v>0</v>
      </c>
      <c r="AQ96" s="90">
        <v>0</v>
      </c>
      <c r="AR96" s="90">
        <v>0</v>
      </c>
      <c r="AS96" s="90">
        <v>0</v>
      </c>
      <c r="AT96" s="90">
        <v>0</v>
      </c>
      <c r="AU96" s="90">
        <v>0</v>
      </c>
      <c r="AV96" s="90">
        <v>0</v>
      </c>
      <c r="AW96" s="90">
        <v>0</v>
      </c>
      <c r="AX96" s="90">
        <v>0</v>
      </c>
      <c r="AY96" s="90">
        <v>0</v>
      </c>
      <c r="AZ96" s="90">
        <v>0</v>
      </c>
      <c r="BA96" s="90">
        <v>0</v>
      </c>
      <c r="BB96" s="90">
        <v>0</v>
      </c>
      <c r="BC96" s="90">
        <v>0</v>
      </c>
      <c r="BD96" s="90">
        <v>0</v>
      </c>
      <c r="BE96" s="90">
        <v>0</v>
      </c>
      <c r="BF96" s="90">
        <v>0</v>
      </c>
      <c r="BG96" s="90">
        <v>0</v>
      </c>
      <c r="BH96" s="90">
        <v>0</v>
      </c>
      <c r="BI96" s="90">
        <v>0</v>
      </c>
      <c r="BJ96" s="90">
        <v>0</v>
      </c>
      <c r="BK96" s="90">
        <v>0</v>
      </c>
      <c r="BL96" s="90">
        <v>0</v>
      </c>
      <c r="BM96" s="90">
        <v>0</v>
      </c>
      <c r="BN96" s="90">
        <v>0</v>
      </c>
      <c r="BO96" s="90">
        <v>0</v>
      </c>
      <c r="BP96" s="90">
        <v>0</v>
      </c>
      <c r="BQ96" s="90">
        <v>0</v>
      </c>
      <c r="BR96" s="90">
        <v>0</v>
      </c>
      <c r="BS96" s="90">
        <v>0</v>
      </c>
      <c r="BT96" s="90">
        <v>0</v>
      </c>
      <c r="BU96" s="90">
        <v>0</v>
      </c>
      <c r="BV96" s="90">
        <v>0</v>
      </c>
      <c r="BW96" s="90">
        <v>0</v>
      </c>
      <c r="BX96" s="90">
        <v>0</v>
      </c>
      <c r="BY96" s="90">
        <v>0</v>
      </c>
      <c r="BZ96" s="90">
        <v>0</v>
      </c>
      <c r="CA96" s="90">
        <v>0</v>
      </c>
      <c r="CB96" s="90">
        <v>0</v>
      </c>
      <c r="CC96" s="90">
        <v>0</v>
      </c>
      <c r="CD96" s="90">
        <v>0</v>
      </c>
      <c r="CE96" s="90">
        <v>0</v>
      </c>
      <c r="CF96" s="90">
        <v>0</v>
      </c>
      <c r="CG96" s="90">
        <v>0</v>
      </c>
      <c r="CH96" s="90">
        <v>0</v>
      </c>
      <c r="CI96" s="90">
        <v>0</v>
      </c>
      <c r="CJ96" s="90">
        <v>0</v>
      </c>
      <c r="CK96" s="90">
        <v>0</v>
      </c>
      <c r="CL96" s="90">
        <v>0</v>
      </c>
      <c r="CM96" s="90">
        <v>0</v>
      </c>
      <c r="CN96" s="90">
        <v>0</v>
      </c>
      <c r="CO96" s="90">
        <v>0</v>
      </c>
      <c r="CP96" s="90">
        <v>0</v>
      </c>
      <c r="CQ96" s="90">
        <v>7.1793500000000001E-3</v>
      </c>
      <c r="CR96" s="90">
        <v>0</v>
      </c>
      <c r="CS96" s="90">
        <v>0</v>
      </c>
      <c r="CT96" s="90">
        <v>5.8197000000000001E-4</v>
      </c>
      <c r="CU96" s="90">
        <v>0</v>
      </c>
      <c r="CV96" s="90">
        <v>0</v>
      </c>
      <c r="CW96" s="90">
        <v>0</v>
      </c>
      <c r="CX96" s="90">
        <v>0</v>
      </c>
      <c r="CY96" s="90">
        <v>0</v>
      </c>
      <c r="CZ96" s="90">
        <v>0</v>
      </c>
      <c r="DA96" s="90">
        <v>0</v>
      </c>
      <c r="DB96" s="90">
        <v>0</v>
      </c>
      <c r="DC96" s="90">
        <v>0</v>
      </c>
      <c r="DD96" s="90">
        <v>0</v>
      </c>
      <c r="DE96" s="90">
        <v>0</v>
      </c>
      <c r="DF96" s="90">
        <v>0</v>
      </c>
      <c r="DG96" s="90">
        <v>3.2861000000000001E-4</v>
      </c>
    </row>
    <row r="97" spans="1:111" x14ac:dyDescent="0.55000000000000004">
      <c r="A97" s="85">
        <v>93</v>
      </c>
      <c r="B97" s="76" t="s">
        <v>471</v>
      </c>
      <c r="C97" s="76" t="s">
        <v>472</v>
      </c>
      <c r="D97" s="90">
        <v>0</v>
      </c>
      <c r="E97" s="90">
        <v>0</v>
      </c>
      <c r="F97" s="90">
        <v>5.3860999999999996E-3</v>
      </c>
      <c r="G97" s="90">
        <v>0</v>
      </c>
      <c r="H97" s="90">
        <v>0</v>
      </c>
      <c r="I97" s="90">
        <v>0</v>
      </c>
      <c r="J97" s="90">
        <v>0</v>
      </c>
      <c r="K97" s="90">
        <v>0</v>
      </c>
      <c r="L97" s="90">
        <v>0</v>
      </c>
      <c r="M97" s="90">
        <v>0</v>
      </c>
      <c r="N97" s="90">
        <v>0</v>
      </c>
      <c r="O97" s="90">
        <v>0</v>
      </c>
      <c r="P97" s="90">
        <v>0</v>
      </c>
      <c r="Q97" s="90">
        <v>0</v>
      </c>
      <c r="R97" s="90">
        <v>0</v>
      </c>
      <c r="S97" s="90">
        <v>4.2400000000000001E-6</v>
      </c>
      <c r="T97" s="90">
        <v>5.4999999999999999E-6</v>
      </c>
      <c r="U97" s="90">
        <v>2.2730000000000001E-5</v>
      </c>
      <c r="V97" s="90">
        <v>0</v>
      </c>
      <c r="W97" s="90">
        <v>0</v>
      </c>
      <c r="X97" s="90">
        <v>0</v>
      </c>
      <c r="Y97" s="90">
        <v>2.3099999999999999E-6</v>
      </c>
      <c r="Z97" s="90">
        <v>0</v>
      </c>
      <c r="AA97" s="90">
        <v>0</v>
      </c>
      <c r="AB97" s="90">
        <v>6.2929999999999995E-5</v>
      </c>
      <c r="AC97" s="90">
        <v>0</v>
      </c>
      <c r="AD97" s="90">
        <v>0</v>
      </c>
      <c r="AE97" s="90">
        <v>0</v>
      </c>
      <c r="AF97" s="90">
        <v>1.1999999999999999E-6</v>
      </c>
      <c r="AG97" s="90">
        <v>3.2000000000000001E-7</v>
      </c>
      <c r="AH97" s="90">
        <v>0</v>
      </c>
      <c r="AI97" s="90">
        <v>0</v>
      </c>
      <c r="AJ97" s="90">
        <v>0</v>
      </c>
      <c r="AK97" s="90">
        <v>0</v>
      </c>
      <c r="AL97" s="90">
        <v>0</v>
      </c>
      <c r="AM97" s="90">
        <v>0</v>
      </c>
      <c r="AN97" s="90">
        <v>3.6500000000000002E-6</v>
      </c>
      <c r="AO97" s="90">
        <v>0</v>
      </c>
      <c r="AP97" s="90">
        <v>0</v>
      </c>
      <c r="AQ97" s="90">
        <v>0</v>
      </c>
      <c r="AR97" s="90">
        <v>0</v>
      </c>
      <c r="AS97" s="90">
        <v>0</v>
      </c>
      <c r="AT97" s="90">
        <v>0</v>
      </c>
      <c r="AU97" s="90">
        <v>0</v>
      </c>
      <c r="AV97" s="90">
        <v>0</v>
      </c>
      <c r="AW97" s="90">
        <v>0</v>
      </c>
      <c r="AX97" s="90">
        <v>0</v>
      </c>
      <c r="AY97" s="90">
        <v>0</v>
      </c>
      <c r="AZ97" s="90">
        <v>0</v>
      </c>
      <c r="BA97" s="90">
        <v>0</v>
      </c>
      <c r="BB97" s="90">
        <v>0</v>
      </c>
      <c r="BC97" s="90">
        <v>0</v>
      </c>
      <c r="BD97" s="90">
        <v>0</v>
      </c>
      <c r="BE97" s="90">
        <v>0</v>
      </c>
      <c r="BF97" s="90">
        <v>0</v>
      </c>
      <c r="BG97" s="90">
        <v>0</v>
      </c>
      <c r="BH97" s="90">
        <v>0</v>
      </c>
      <c r="BI97" s="90">
        <v>0</v>
      </c>
      <c r="BJ97" s="90">
        <v>0</v>
      </c>
      <c r="BK97" s="90">
        <v>0</v>
      </c>
      <c r="BL97" s="90">
        <v>0</v>
      </c>
      <c r="BM97" s="90">
        <v>7.5000000000000002E-7</v>
      </c>
      <c r="BN97" s="90">
        <v>1.5200000000000001E-6</v>
      </c>
      <c r="BO97" s="90">
        <v>1.7999999999999999E-6</v>
      </c>
      <c r="BP97" s="90">
        <v>1.9700000000000002E-6</v>
      </c>
      <c r="BQ97" s="90">
        <v>3.1760000000000001E-5</v>
      </c>
      <c r="BR97" s="90">
        <v>6.0599999999999996E-6</v>
      </c>
      <c r="BS97" s="90">
        <v>2.9390999999999998E-4</v>
      </c>
      <c r="BT97" s="90">
        <v>0</v>
      </c>
      <c r="BU97" s="90">
        <v>2.5959999999999999E-5</v>
      </c>
      <c r="BV97" s="90">
        <v>1.6066E-4</v>
      </c>
      <c r="BW97" s="90">
        <v>1.8430000000000001E-5</v>
      </c>
      <c r="BX97" s="90">
        <v>1.8309999999999999E-5</v>
      </c>
      <c r="BY97" s="90">
        <v>0</v>
      </c>
      <c r="BZ97" s="90">
        <v>9.8510000000000004E-5</v>
      </c>
      <c r="CA97" s="90">
        <v>4.3699999999999997E-6</v>
      </c>
      <c r="CB97" s="90">
        <v>0</v>
      </c>
      <c r="CC97" s="90">
        <v>2.1673999999999999E-4</v>
      </c>
      <c r="CD97" s="90">
        <v>0</v>
      </c>
      <c r="CE97" s="90">
        <v>0</v>
      </c>
      <c r="CF97" s="90">
        <v>2.4677069999999999E-2</v>
      </c>
      <c r="CG97" s="90">
        <v>1.28145E-3</v>
      </c>
      <c r="CH97" s="90">
        <v>5.872E-5</v>
      </c>
      <c r="CI97" s="90">
        <v>1.3143300000000001E-3</v>
      </c>
      <c r="CJ97" s="90">
        <v>4.5295999999999997E-4</v>
      </c>
      <c r="CK97" s="90">
        <v>4.4589999999999998E-5</v>
      </c>
      <c r="CL97" s="90">
        <v>4.171E-4</v>
      </c>
      <c r="CM97" s="90">
        <v>3.2458999999999998E-4</v>
      </c>
      <c r="CN97" s="90">
        <v>2.7610000000000002E-5</v>
      </c>
      <c r="CO97" s="90">
        <v>2.582E-5</v>
      </c>
      <c r="CP97" s="90">
        <v>2.2079999999999999E-5</v>
      </c>
      <c r="CQ97" s="90">
        <v>1.2667609999999999E-2</v>
      </c>
      <c r="CR97" s="90">
        <v>5.5805149999999998E-2</v>
      </c>
      <c r="CS97" s="90">
        <v>3.1815599999999999E-3</v>
      </c>
      <c r="CT97" s="90">
        <v>1.4104199999999999E-3</v>
      </c>
      <c r="CU97" s="90">
        <v>1.331E-5</v>
      </c>
      <c r="CV97" s="90">
        <v>0</v>
      </c>
      <c r="CW97" s="90">
        <v>3.1050000000000003E-5</v>
      </c>
      <c r="CX97" s="90">
        <v>0</v>
      </c>
      <c r="CY97" s="90">
        <v>6.1290000000000004E-5</v>
      </c>
      <c r="CZ97" s="90">
        <v>3.9400000000000004E-6</v>
      </c>
      <c r="DA97" s="90">
        <v>9.9439999999999997E-5</v>
      </c>
      <c r="DB97" s="90">
        <v>3.4199999999999999E-6</v>
      </c>
      <c r="DC97" s="90">
        <v>9.6479999999999998E-5</v>
      </c>
      <c r="DD97" s="90">
        <v>8.5939999999999994E-5</v>
      </c>
      <c r="DE97" s="90">
        <v>0</v>
      </c>
      <c r="DF97" s="90">
        <v>2.4396000000000001E-3</v>
      </c>
      <c r="DG97" s="90">
        <v>8.4876000000000005E-4</v>
      </c>
    </row>
    <row r="98" spans="1:111" x14ac:dyDescent="0.55000000000000004">
      <c r="A98" s="85">
        <v>94</v>
      </c>
      <c r="B98" s="76" t="s">
        <v>473</v>
      </c>
      <c r="C98" s="76" t="s">
        <v>474</v>
      </c>
      <c r="D98" s="90">
        <v>0</v>
      </c>
      <c r="E98" s="90">
        <v>0</v>
      </c>
      <c r="F98" s="90">
        <v>0</v>
      </c>
      <c r="G98" s="90">
        <v>0</v>
      </c>
      <c r="H98" s="90">
        <v>0</v>
      </c>
      <c r="I98" s="90">
        <v>0</v>
      </c>
      <c r="J98" s="90">
        <v>0</v>
      </c>
      <c r="K98" s="90">
        <v>0</v>
      </c>
      <c r="L98" s="90">
        <v>0</v>
      </c>
      <c r="M98" s="90">
        <v>0</v>
      </c>
      <c r="N98" s="90">
        <v>0</v>
      </c>
      <c r="O98" s="90">
        <v>0</v>
      </c>
      <c r="P98" s="90">
        <v>0</v>
      </c>
      <c r="Q98" s="90">
        <v>0</v>
      </c>
      <c r="R98" s="90">
        <v>0</v>
      </c>
      <c r="S98" s="90">
        <v>0</v>
      </c>
      <c r="T98" s="90">
        <v>0</v>
      </c>
      <c r="U98" s="90">
        <v>0</v>
      </c>
      <c r="V98" s="90">
        <v>0</v>
      </c>
      <c r="W98" s="90">
        <v>0</v>
      </c>
      <c r="X98" s="90">
        <v>0</v>
      </c>
      <c r="Y98" s="90">
        <v>0</v>
      </c>
      <c r="Z98" s="90">
        <v>0</v>
      </c>
      <c r="AA98" s="90">
        <v>0</v>
      </c>
      <c r="AB98" s="90">
        <v>0</v>
      </c>
      <c r="AC98" s="90">
        <v>0</v>
      </c>
      <c r="AD98" s="90">
        <v>0</v>
      </c>
      <c r="AE98" s="90">
        <v>0</v>
      </c>
      <c r="AF98" s="90">
        <v>0</v>
      </c>
      <c r="AG98" s="90">
        <v>0</v>
      </c>
      <c r="AH98" s="90">
        <v>0</v>
      </c>
      <c r="AI98" s="90">
        <v>0</v>
      </c>
      <c r="AJ98" s="90">
        <v>0</v>
      </c>
      <c r="AK98" s="90">
        <v>0</v>
      </c>
      <c r="AL98" s="90">
        <v>0</v>
      </c>
      <c r="AM98" s="90">
        <v>0</v>
      </c>
      <c r="AN98" s="90">
        <v>0</v>
      </c>
      <c r="AO98" s="90">
        <v>0</v>
      </c>
      <c r="AP98" s="90">
        <v>0</v>
      </c>
      <c r="AQ98" s="90">
        <v>0</v>
      </c>
      <c r="AR98" s="90">
        <v>0</v>
      </c>
      <c r="AS98" s="90">
        <v>0</v>
      </c>
      <c r="AT98" s="90">
        <v>0</v>
      </c>
      <c r="AU98" s="90">
        <v>0</v>
      </c>
      <c r="AV98" s="90">
        <v>0</v>
      </c>
      <c r="AW98" s="90">
        <v>0</v>
      </c>
      <c r="AX98" s="90">
        <v>0</v>
      </c>
      <c r="AY98" s="90">
        <v>0</v>
      </c>
      <c r="AZ98" s="90">
        <v>0</v>
      </c>
      <c r="BA98" s="90">
        <v>0</v>
      </c>
      <c r="BB98" s="90">
        <v>0</v>
      </c>
      <c r="BC98" s="90">
        <v>0</v>
      </c>
      <c r="BD98" s="90">
        <v>0</v>
      </c>
      <c r="BE98" s="90">
        <v>0</v>
      </c>
      <c r="BF98" s="90">
        <v>0</v>
      </c>
      <c r="BG98" s="90">
        <v>0</v>
      </c>
      <c r="BH98" s="90">
        <v>0</v>
      </c>
      <c r="BI98" s="90">
        <v>0</v>
      </c>
      <c r="BJ98" s="90">
        <v>0</v>
      </c>
      <c r="BK98" s="90">
        <v>0</v>
      </c>
      <c r="BL98" s="90">
        <v>0</v>
      </c>
      <c r="BM98" s="90">
        <v>0</v>
      </c>
      <c r="BN98" s="90">
        <v>0</v>
      </c>
      <c r="BO98" s="90">
        <v>0</v>
      </c>
      <c r="BP98" s="90">
        <v>0</v>
      </c>
      <c r="BQ98" s="90">
        <v>0</v>
      </c>
      <c r="BR98" s="90">
        <v>0</v>
      </c>
      <c r="BS98" s="90">
        <v>0</v>
      </c>
      <c r="BT98" s="90">
        <v>0</v>
      </c>
      <c r="BU98" s="90">
        <v>0</v>
      </c>
      <c r="BV98" s="90">
        <v>0</v>
      </c>
      <c r="BW98" s="90">
        <v>0</v>
      </c>
      <c r="BX98" s="90">
        <v>0</v>
      </c>
      <c r="BY98" s="90">
        <v>0</v>
      </c>
      <c r="BZ98" s="90">
        <v>0</v>
      </c>
      <c r="CA98" s="90">
        <v>0</v>
      </c>
      <c r="CB98" s="90">
        <v>0</v>
      </c>
      <c r="CC98" s="90">
        <v>0</v>
      </c>
      <c r="CD98" s="90">
        <v>0</v>
      </c>
      <c r="CE98" s="90">
        <v>0</v>
      </c>
      <c r="CF98" s="90">
        <v>0</v>
      </c>
      <c r="CG98" s="90">
        <v>0</v>
      </c>
      <c r="CH98" s="90">
        <v>0</v>
      </c>
      <c r="CI98" s="90">
        <v>0</v>
      </c>
      <c r="CJ98" s="90">
        <v>0</v>
      </c>
      <c r="CK98" s="90">
        <v>0</v>
      </c>
      <c r="CL98" s="90">
        <v>0</v>
      </c>
      <c r="CM98" s="90">
        <v>0</v>
      </c>
      <c r="CN98" s="90">
        <v>0</v>
      </c>
      <c r="CO98" s="90">
        <v>0</v>
      </c>
      <c r="CP98" s="90">
        <v>0</v>
      </c>
      <c r="CQ98" s="90">
        <v>0</v>
      </c>
      <c r="CR98" s="90">
        <v>0</v>
      </c>
      <c r="CS98" s="90">
        <v>0</v>
      </c>
      <c r="CT98" s="90">
        <v>0</v>
      </c>
      <c r="CU98" s="90">
        <v>0</v>
      </c>
      <c r="CV98" s="90">
        <v>0</v>
      </c>
      <c r="CW98" s="90">
        <v>0</v>
      </c>
      <c r="CX98" s="90">
        <v>0</v>
      </c>
      <c r="CY98" s="90">
        <v>0</v>
      </c>
      <c r="CZ98" s="90">
        <v>0</v>
      </c>
      <c r="DA98" s="90">
        <v>0</v>
      </c>
      <c r="DB98" s="90">
        <v>0</v>
      </c>
      <c r="DC98" s="90">
        <v>0</v>
      </c>
      <c r="DD98" s="90">
        <v>0</v>
      </c>
      <c r="DE98" s="90">
        <v>0</v>
      </c>
      <c r="DF98" s="90">
        <v>0</v>
      </c>
      <c r="DG98" s="90">
        <v>0</v>
      </c>
    </row>
    <row r="99" spans="1:111" x14ac:dyDescent="0.55000000000000004">
      <c r="A99" s="85">
        <v>95</v>
      </c>
      <c r="B99" s="76" t="s">
        <v>475</v>
      </c>
      <c r="C99" s="76" t="s">
        <v>476</v>
      </c>
      <c r="D99" s="90">
        <v>0</v>
      </c>
      <c r="E99" s="90">
        <v>0</v>
      </c>
      <c r="F99" s="90">
        <v>0</v>
      </c>
      <c r="G99" s="90">
        <v>0</v>
      </c>
      <c r="H99" s="90">
        <v>0</v>
      </c>
      <c r="I99" s="90">
        <v>0</v>
      </c>
      <c r="J99" s="90">
        <v>0</v>
      </c>
      <c r="K99" s="90">
        <v>0</v>
      </c>
      <c r="L99" s="90">
        <v>0</v>
      </c>
      <c r="M99" s="90">
        <v>0</v>
      </c>
      <c r="N99" s="90">
        <v>0</v>
      </c>
      <c r="O99" s="90">
        <v>0</v>
      </c>
      <c r="P99" s="90">
        <v>0</v>
      </c>
      <c r="Q99" s="90">
        <v>0</v>
      </c>
      <c r="R99" s="90">
        <v>0</v>
      </c>
      <c r="S99" s="90">
        <v>0</v>
      </c>
      <c r="T99" s="90">
        <v>0</v>
      </c>
      <c r="U99" s="90">
        <v>0</v>
      </c>
      <c r="V99" s="90">
        <v>0</v>
      </c>
      <c r="W99" s="90">
        <v>0</v>
      </c>
      <c r="X99" s="90">
        <v>0</v>
      </c>
      <c r="Y99" s="90">
        <v>0</v>
      </c>
      <c r="Z99" s="90">
        <v>0</v>
      </c>
      <c r="AA99" s="90">
        <v>0</v>
      </c>
      <c r="AB99" s="90">
        <v>0</v>
      </c>
      <c r="AC99" s="90">
        <v>0</v>
      </c>
      <c r="AD99" s="90">
        <v>0</v>
      </c>
      <c r="AE99" s="90">
        <v>0</v>
      </c>
      <c r="AF99" s="90">
        <v>0</v>
      </c>
      <c r="AG99" s="90">
        <v>0</v>
      </c>
      <c r="AH99" s="90">
        <v>0</v>
      </c>
      <c r="AI99" s="90">
        <v>0</v>
      </c>
      <c r="AJ99" s="90">
        <v>0</v>
      </c>
      <c r="AK99" s="90">
        <v>0</v>
      </c>
      <c r="AL99" s="90">
        <v>0</v>
      </c>
      <c r="AM99" s="90">
        <v>0</v>
      </c>
      <c r="AN99" s="90">
        <v>0</v>
      </c>
      <c r="AO99" s="90">
        <v>0</v>
      </c>
      <c r="AP99" s="90">
        <v>0</v>
      </c>
      <c r="AQ99" s="90">
        <v>0</v>
      </c>
      <c r="AR99" s="90">
        <v>0</v>
      </c>
      <c r="AS99" s="90">
        <v>0</v>
      </c>
      <c r="AT99" s="90">
        <v>0</v>
      </c>
      <c r="AU99" s="90">
        <v>0</v>
      </c>
      <c r="AV99" s="90">
        <v>0</v>
      </c>
      <c r="AW99" s="90">
        <v>0</v>
      </c>
      <c r="AX99" s="90">
        <v>0</v>
      </c>
      <c r="AY99" s="90">
        <v>0</v>
      </c>
      <c r="AZ99" s="90">
        <v>0</v>
      </c>
      <c r="BA99" s="90">
        <v>0</v>
      </c>
      <c r="BB99" s="90">
        <v>0</v>
      </c>
      <c r="BC99" s="90">
        <v>0</v>
      </c>
      <c r="BD99" s="90">
        <v>0</v>
      </c>
      <c r="BE99" s="90">
        <v>0</v>
      </c>
      <c r="BF99" s="90">
        <v>0</v>
      </c>
      <c r="BG99" s="90">
        <v>0</v>
      </c>
      <c r="BH99" s="90">
        <v>0</v>
      </c>
      <c r="BI99" s="90">
        <v>0</v>
      </c>
      <c r="BJ99" s="90">
        <v>0</v>
      </c>
      <c r="BK99" s="90">
        <v>0</v>
      </c>
      <c r="BL99" s="90">
        <v>0</v>
      </c>
      <c r="BM99" s="90">
        <v>0</v>
      </c>
      <c r="BN99" s="90">
        <v>0</v>
      </c>
      <c r="BO99" s="90">
        <v>0</v>
      </c>
      <c r="BP99" s="90">
        <v>0</v>
      </c>
      <c r="BQ99" s="90">
        <v>0</v>
      </c>
      <c r="BR99" s="90">
        <v>0</v>
      </c>
      <c r="BS99" s="90">
        <v>0</v>
      </c>
      <c r="BT99" s="90">
        <v>0</v>
      </c>
      <c r="BU99" s="90">
        <v>0</v>
      </c>
      <c r="BV99" s="90">
        <v>0</v>
      </c>
      <c r="BW99" s="90">
        <v>0</v>
      </c>
      <c r="BX99" s="90">
        <v>0</v>
      </c>
      <c r="BY99" s="90">
        <v>0</v>
      </c>
      <c r="BZ99" s="90">
        <v>0</v>
      </c>
      <c r="CA99" s="90">
        <v>0</v>
      </c>
      <c r="CB99" s="90">
        <v>0</v>
      </c>
      <c r="CC99" s="90">
        <v>0</v>
      </c>
      <c r="CD99" s="90">
        <v>0</v>
      </c>
      <c r="CE99" s="90">
        <v>0</v>
      </c>
      <c r="CF99" s="90">
        <v>0</v>
      </c>
      <c r="CG99" s="90">
        <v>0</v>
      </c>
      <c r="CH99" s="90">
        <v>0</v>
      </c>
      <c r="CI99" s="90">
        <v>0</v>
      </c>
      <c r="CJ99" s="90">
        <v>0</v>
      </c>
      <c r="CK99" s="90">
        <v>0</v>
      </c>
      <c r="CL99" s="90">
        <v>0</v>
      </c>
      <c r="CM99" s="90">
        <v>0</v>
      </c>
      <c r="CN99" s="90">
        <v>0</v>
      </c>
      <c r="CO99" s="90">
        <v>0</v>
      </c>
      <c r="CP99" s="90">
        <v>0</v>
      </c>
      <c r="CQ99" s="90">
        <v>0</v>
      </c>
      <c r="CR99" s="90">
        <v>0</v>
      </c>
      <c r="CS99" s="90">
        <v>0</v>
      </c>
      <c r="CT99" s="90">
        <v>0</v>
      </c>
      <c r="CU99" s="90">
        <v>0</v>
      </c>
      <c r="CV99" s="90">
        <v>0</v>
      </c>
      <c r="CW99" s="90">
        <v>0</v>
      </c>
      <c r="CX99" s="90">
        <v>0</v>
      </c>
      <c r="CY99" s="90">
        <v>0</v>
      </c>
      <c r="CZ99" s="90">
        <v>0</v>
      </c>
      <c r="DA99" s="90">
        <v>0</v>
      </c>
      <c r="DB99" s="90">
        <v>0</v>
      </c>
      <c r="DC99" s="90">
        <v>0</v>
      </c>
      <c r="DD99" s="90">
        <v>0</v>
      </c>
      <c r="DE99" s="90">
        <v>0</v>
      </c>
      <c r="DF99" s="90">
        <v>0</v>
      </c>
      <c r="DG99" s="90">
        <v>0</v>
      </c>
    </row>
    <row r="100" spans="1:111" x14ac:dyDescent="0.55000000000000004">
      <c r="A100" s="85">
        <v>96</v>
      </c>
      <c r="B100" s="76" t="s">
        <v>477</v>
      </c>
      <c r="C100" s="76" t="s">
        <v>478</v>
      </c>
      <c r="D100" s="90">
        <v>1.6010000000000001E-5</v>
      </c>
      <c r="E100" s="90">
        <v>0</v>
      </c>
      <c r="F100" s="90">
        <v>1.24051E-3</v>
      </c>
      <c r="G100" s="90">
        <v>1.2373000000000001E-4</v>
      </c>
      <c r="H100" s="90">
        <v>7.9683099999999993E-3</v>
      </c>
      <c r="I100" s="90">
        <v>4.76357E-3</v>
      </c>
      <c r="J100" s="90">
        <v>2.3961199999999998E-3</v>
      </c>
      <c r="K100" s="90">
        <v>6.4791999999999996E-4</v>
      </c>
      <c r="L100" s="90">
        <v>1.3612100000000001E-3</v>
      </c>
      <c r="M100" s="90">
        <v>2.1550200000000001E-3</v>
      </c>
      <c r="N100" s="90">
        <v>2.1058600000000002E-3</v>
      </c>
      <c r="O100" s="90">
        <v>3.9355999999999999E-4</v>
      </c>
      <c r="P100" s="90">
        <v>8.5669999999999995E-4</v>
      </c>
      <c r="Q100" s="90">
        <v>8.7956000000000004E-4</v>
      </c>
      <c r="R100" s="90">
        <v>2.16965E-3</v>
      </c>
      <c r="S100" s="90">
        <v>7.5790000000000005E-4</v>
      </c>
      <c r="T100" s="90">
        <v>8.1068999999999998E-4</v>
      </c>
      <c r="U100" s="90">
        <v>6.4696999999999997E-4</v>
      </c>
      <c r="V100" s="90">
        <v>1.00001E-3</v>
      </c>
      <c r="W100" s="90">
        <v>6.1083300000000004E-3</v>
      </c>
      <c r="X100" s="90">
        <v>5.6877999999999996E-4</v>
      </c>
      <c r="Y100" s="90">
        <v>5.6700999999999995E-4</v>
      </c>
      <c r="Z100" s="90">
        <v>7.2939000000000001E-4</v>
      </c>
      <c r="AA100" s="90">
        <v>3.2610000000000001E-4</v>
      </c>
      <c r="AB100" s="90">
        <v>3.23325E-3</v>
      </c>
      <c r="AC100" s="90">
        <v>9.4543000000000003E-4</v>
      </c>
      <c r="AD100" s="90">
        <v>1.2222000000000001E-4</v>
      </c>
      <c r="AE100" s="90">
        <v>5.1376999999999998E-4</v>
      </c>
      <c r="AF100" s="90">
        <v>4.7649999999999998E-4</v>
      </c>
      <c r="AG100" s="90">
        <v>9.2425000000000005E-4</v>
      </c>
      <c r="AH100" s="90">
        <v>1.3397999999999999E-4</v>
      </c>
      <c r="AI100" s="90">
        <v>5.6380000000000004E-4</v>
      </c>
      <c r="AJ100" s="90">
        <v>1.5760699999999999E-3</v>
      </c>
      <c r="AK100" s="90">
        <v>6.3520000000000004E-4</v>
      </c>
      <c r="AL100" s="90">
        <v>3.7253999999999998E-4</v>
      </c>
      <c r="AM100" s="90">
        <v>8.6662999999999996E-4</v>
      </c>
      <c r="AN100" s="90">
        <v>5.0270000000000002E-4</v>
      </c>
      <c r="AO100" s="90">
        <v>9.8171E-4</v>
      </c>
      <c r="AP100" s="90">
        <v>7.3127999999999995E-4</v>
      </c>
      <c r="AQ100" s="90">
        <v>3.1219E-4</v>
      </c>
      <c r="AR100" s="90">
        <v>3.9869999999999999E-4</v>
      </c>
      <c r="AS100" s="90">
        <v>7.8165999999999999E-4</v>
      </c>
      <c r="AT100" s="90">
        <v>8.4845999999999999E-4</v>
      </c>
      <c r="AU100" s="90">
        <v>2.1673199999999999E-3</v>
      </c>
      <c r="AV100" s="90">
        <v>1.77505E-3</v>
      </c>
      <c r="AW100" s="90">
        <v>1.4453999999999999E-3</v>
      </c>
      <c r="AX100" s="90">
        <v>7.4593000000000001E-4</v>
      </c>
      <c r="AY100" s="90">
        <v>6.6841000000000003E-4</v>
      </c>
      <c r="AZ100" s="90">
        <v>6.7853E-4</v>
      </c>
      <c r="BA100" s="90">
        <v>1.1052000000000001E-4</v>
      </c>
      <c r="BB100" s="90">
        <v>7.2177999999999999E-4</v>
      </c>
      <c r="BC100" s="90">
        <v>8.5672000000000005E-4</v>
      </c>
      <c r="BD100" s="90">
        <v>7.6747000000000002E-4</v>
      </c>
      <c r="BE100" s="90">
        <v>8.3226999999999997E-4</v>
      </c>
      <c r="BF100" s="90">
        <v>2.2247E-4</v>
      </c>
      <c r="BG100" s="90">
        <v>2.6904000000000001E-4</v>
      </c>
      <c r="BH100" s="90">
        <v>8.9270000000000004E-5</v>
      </c>
      <c r="BI100" s="90">
        <v>6.2925000000000003E-4</v>
      </c>
      <c r="BJ100" s="90">
        <v>6.7814000000000004E-4</v>
      </c>
      <c r="BK100" s="90">
        <v>8.2414000000000001E-4</v>
      </c>
      <c r="BL100" s="90">
        <v>1.6960899999999999E-3</v>
      </c>
      <c r="BM100" s="90">
        <v>6.6845999999999995E-4</v>
      </c>
      <c r="BN100" s="90">
        <v>2.2179999999999999E-3</v>
      </c>
      <c r="BO100" s="90">
        <v>1.0411400000000001E-3</v>
      </c>
      <c r="BP100" s="90">
        <v>1.1790399999999999E-3</v>
      </c>
      <c r="BQ100" s="90">
        <v>1.02366E-3</v>
      </c>
      <c r="BR100" s="90">
        <v>3.67696E-3</v>
      </c>
      <c r="BS100" s="90">
        <v>9.1281899999999996E-3</v>
      </c>
      <c r="BT100" s="90">
        <v>1.92942E-3</v>
      </c>
      <c r="BU100" s="90">
        <v>5.7149000000000002E-4</v>
      </c>
      <c r="BV100" s="90">
        <v>2.94912E-3</v>
      </c>
      <c r="BW100" s="90">
        <v>8.4836000000000004E-4</v>
      </c>
      <c r="BX100" s="90">
        <v>9.4452999999999996E-4</v>
      </c>
      <c r="BY100" s="90">
        <v>0</v>
      </c>
      <c r="BZ100" s="90">
        <v>1.0368599999999999E-3</v>
      </c>
      <c r="CA100" s="90">
        <v>1.68508E-3</v>
      </c>
      <c r="CB100" s="90">
        <v>0</v>
      </c>
      <c r="CC100" s="90">
        <v>1.1196800000000001E-3</v>
      </c>
      <c r="CD100" s="90">
        <v>9.3189999999999994E-5</v>
      </c>
      <c r="CE100" s="90">
        <v>9.8809000000000006E-4</v>
      </c>
      <c r="CF100" s="90">
        <v>4.45788E-3</v>
      </c>
      <c r="CG100" s="90">
        <v>1.87396E-3</v>
      </c>
      <c r="CH100" s="90">
        <v>6.5010000000000003E-5</v>
      </c>
      <c r="CI100" s="90">
        <v>1.0295599999999999E-3</v>
      </c>
      <c r="CJ100" s="90">
        <v>2.4726700000000002E-3</v>
      </c>
      <c r="CK100" s="90">
        <v>9.6646999999999998E-4</v>
      </c>
      <c r="CL100" s="90">
        <v>9.4092999999999998E-4</v>
      </c>
      <c r="CM100" s="90">
        <v>2.2032100000000002E-3</v>
      </c>
      <c r="CN100" s="90">
        <v>2.8200000000000001E-6</v>
      </c>
      <c r="CO100" s="90">
        <v>3.5031999999999999E-4</v>
      </c>
      <c r="CP100" s="90">
        <v>4.3014799999999999E-3</v>
      </c>
      <c r="CQ100" s="90">
        <v>1.3386400000000001E-3</v>
      </c>
      <c r="CR100" s="90">
        <v>7.5953999999999995E-4</v>
      </c>
      <c r="CS100" s="90">
        <v>2.1489999999999999E-5</v>
      </c>
      <c r="CT100" s="90">
        <v>3.7317999999999997E-4</v>
      </c>
      <c r="CU100" s="90">
        <v>0</v>
      </c>
      <c r="CV100" s="90">
        <v>2.0618400000000001E-3</v>
      </c>
      <c r="CW100" s="90">
        <v>2.2080200000000002E-3</v>
      </c>
      <c r="CX100" s="90">
        <v>1.6632400000000001E-3</v>
      </c>
      <c r="CY100" s="90">
        <v>2.0487000000000001E-3</v>
      </c>
      <c r="CZ100" s="90">
        <v>1.4893899999999999E-3</v>
      </c>
      <c r="DA100" s="90">
        <v>1.5282200000000001E-3</v>
      </c>
      <c r="DB100" s="90">
        <v>1.4107600000000001E-3</v>
      </c>
      <c r="DC100" s="90">
        <v>7.9197699999999996E-3</v>
      </c>
      <c r="DD100" s="90">
        <v>2.5864199999999999E-3</v>
      </c>
      <c r="DE100" s="90">
        <v>0</v>
      </c>
      <c r="DF100" s="90">
        <v>4.8182499999999996E-3</v>
      </c>
      <c r="DG100" s="90">
        <v>1.20097E-3</v>
      </c>
    </row>
    <row r="101" spans="1:111" x14ac:dyDescent="0.55000000000000004">
      <c r="A101" s="85">
        <v>97</v>
      </c>
      <c r="B101" s="76" t="s">
        <v>479</v>
      </c>
      <c r="C101" s="76" t="s">
        <v>311</v>
      </c>
      <c r="D101" s="90">
        <v>2.0568499999999998E-3</v>
      </c>
      <c r="E101" s="90">
        <v>5.6504199999999997E-3</v>
      </c>
      <c r="F101" s="90">
        <v>7.6731000000000004E-3</v>
      </c>
      <c r="G101" s="90">
        <v>2.3570499999999999E-3</v>
      </c>
      <c r="H101" s="90">
        <v>1.08664E-3</v>
      </c>
      <c r="I101" s="90">
        <v>4.7667439999999998E-2</v>
      </c>
      <c r="J101" s="90">
        <v>6.85149E-3</v>
      </c>
      <c r="K101" s="90">
        <v>2.6022200000000001E-3</v>
      </c>
      <c r="L101" s="90">
        <v>3.1322199999999998E-3</v>
      </c>
      <c r="M101" s="90">
        <v>1.09574E-3</v>
      </c>
      <c r="N101" s="90">
        <v>7.4620999999999997E-4</v>
      </c>
      <c r="O101" s="90">
        <v>3.0917200000000001E-3</v>
      </c>
      <c r="P101" s="90">
        <v>2.7838300000000002E-3</v>
      </c>
      <c r="Q101" s="90">
        <v>6.2836400000000001E-3</v>
      </c>
      <c r="R101" s="90">
        <v>5.0077100000000003E-3</v>
      </c>
      <c r="S101" s="90">
        <v>1.5035599999999999E-3</v>
      </c>
      <c r="T101" s="90">
        <v>2.6464399999999999E-3</v>
      </c>
      <c r="U101" s="90">
        <v>8.8552000000000006E-3</v>
      </c>
      <c r="V101" s="90">
        <v>1.48587E-3</v>
      </c>
      <c r="W101" s="90">
        <v>5.3906700000000002E-3</v>
      </c>
      <c r="X101" s="90">
        <v>1.08792E-3</v>
      </c>
      <c r="Y101" s="90">
        <v>1.3219600000000001E-3</v>
      </c>
      <c r="Z101" s="90">
        <v>1.19203E-3</v>
      </c>
      <c r="AA101" s="90">
        <v>2.49738E-3</v>
      </c>
      <c r="AB101" s="90">
        <v>1.3412400000000001E-3</v>
      </c>
      <c r="AC101" s="90">
        <v>2.4285299999999999E-3</v>
      </c>
      <c r="AD101" s="90">
        <v>8.4969999999999995E-5</v>
      </c>
      <c r="AE101" s="90">
        <v>6.5778199999999998E-3</v>
      </c>
      <c r="AF101" s="90">
        <v>3.9176100000000002E-3</v>
      </c>
      <c r="AG101" s="90">
        <v>5.3657599999999998E-3</v>
      </c>
      <c r="AH101" s="90">
        <v>1.7301E-3</v>
      </c>
      <c r="AI101" s="90">
        <v>3.0354499999999999E-3</v>
      </c>
      <c r="AJ101" s="90">
        <v>4.6682099999999999E-3</v>
      </c>
      <c r="AK101" s="90">
        <v>2.0729899999999998E-3</v>
      </c>
      <c r="AL101" s="90">
        <v>7.8273200000000005E-3</v>
      </c>
      <c r="AM101" s="90">
        <v>1.29812E-3</v>
      </c>
      <c r="AN101" s="90">
        <v>1.2508700000000001E-3</v>
      </c>
      <c r="AO101" s="90">
        <v>4.8146200000000004E-3</v>
      </c>
      <c r="AP101" s="90">
        <v>3.76174E-3</v>
      </c>
      <c r="AQ101" s="90">
        <v>9.5724000000000004E-4</v>
      </c>
      <c r="AR101" s="90">
        <v>2.6910200000000001E-3</v>
      </c>
      <c r="AS101" s="90">
        <v>2.2595800000000002E-3</v>
      </c>
      <c r="AT101" s="90">
        <v>4.2592200000000002E-3</v>
      </c>
      <c r="AU101" s="90">
        <v>5.9780700000000003E-3</v>
      </c>
      <c r="AV101" s="90">
        <v>8.9280899999999996E-3</v>
      </c>
      <c r="AW101" s="90">
        <v>2.8996299999999998E-3</v>
      </c>
      <c r="AX101" s="90">
        <v>9.2181399999999997E-3</v>
      </c>
      <c r="AY101" s="90">
        <v>5.7800999999999998E-3</v>
      </c>
      <c r="AZ101" s="90">
        <v>1.195325E-2</v>
      </c>
      <c r="BA101" s="90">
        <v>4.13015E-3</v>
      </c>
      <c r="BB101" s="90">
        <v>3.52901E-3</v>
      </c>
      <c r="BC101" s="90">
        <v>9.3717599999999998E-3</v>
      </c>
      <c r="BD101" s="90">
        <v>4.7899500000000003E-3</v>
      </c>
      <c r="BE101" s="90">
        <v>1.47901E-3</v>
      </c>
      <c r="BF101" s="90">
        <v>2.8953E-3</v>
      </c>
      <c r="BG101" s="90">
        <v>2.6502800000000001E-3</v>
      </c>
      <c r="BH101" s="90">
        <v>2.8452500000000001E-3</v>
      </c>
      <c r="BI101" s="90">
        <v>1.0843480000000001E-2</v>
      </c>
      <c r="BJ101" s="90">
        <v>1.5983009999999999E-2</v>
      </c>
      <c r="BK101" s="90">
        <v>5.3237600000000003E-3</v>
      </c>
      <c r="BL101" s="90">
        <v>5.0311889999999998E-2</v>
      </c>
      <c r="BM101" s="90">
        <v>1.8777229999999999E-2</v>
      </c>
      <c r="BN101" s="90">
        <v>1.010644E-2</v>
      </c>
      <c r="BO101" s="90">
        <v>3.685596E-2</v>
      </c>
      <c r="BP101" s="90">
        <v>5.8314699999999997E-2</v>
      </c>
      <c r="BQ101" s="90">
        <v>4.00031E-3</v>
      </c>
      <c r="BR101" s="90">
        <v>7.1504799999999999E-3</v>
      </c>
      <c r="BS101" s="90">
        <v>2.44941E-3</v>
      </c>
      <c r="BT101" s="90">
        <v>5.4610600000000002E-3</v>
      </c>
      <c r="BU101" s="90">
        <v>8.7946900000000008E-3</v>
      </c>
      <c r="BV101" s="90">
        <v>9.0033800000000001E-3</v>
      </c>
      <c r="BW101" s="90">
        <v>1.5494E-3</v>
      </c>
      <c r="BX101" s="90">
        <v>1.7544100000000001E-3</v>
      </c>
      <c r="BY101" s="90">
        <v>0</v>
      </c>
      <c r="BZ101" s="90">
        <v>2.4908E-3</v>
      </c>
      <c r="CA101" s="90">
        <v>9.4391600000000003E-3</v>
      </c>
      <c r="CB101" s="90">
        <v>0.12704579999999999</v>
      </c>
      <c r="CC101" s="90">
        <v>2.78195E-3</v>
      </c>
      <c r="CD101" s="90">
        <v>9.0394119999999994E-2</v>
      </c>
      <c r="CE101" s="90">
        <v>1.316178E-2</v>
      </c>
      <c r="CF101" s="90">
        <v>5.6014899999999998E-3</v>
      </c>
      <c r="CG101" s="90">
        <v>9.2692699999999996E-3</v>
      </c>
      <c r="CH101" s="90">
        <v>2.9639999999999999E-4</v>
      </c>
      <c r="CI101" s="90">
        <v>1.1258779999999999E-2</v>
      </c>
      <c r="CJ101" s="90">
        <v>1.529494E-2</v>
      </c>
      <c r="CK101" s="90">
        <v>9.8528000000000001E-3</v>
      </c>
      <c r="CL101" s="90">
        <v>4.98889E-2</v>
      </c>
      <c r="CM101" s="90">
        <v>8.4502499999999994E-3</v>
      </c>
      <c r="CN101" s="90">
        <v>1.4253139999999999E-2</v>
      </c>
      <c r="CO101" s="90">
        <v>1.9570999999999998E-3</v>
      </c>
      <c r="CP101" s="90">
        <v>4.2468699999999998E-3</v>
      </c>
      <c r="CQ101" s="90">
        <v>6.1912199999999999E-3</v>
      </c>
      <c r="CR101" s="90">
        <v>1.368641E-2</v>
      </c>
      <c r="CS101" s="90">
        <v>9.1193200000000002E-3</v>
      </c>
      <c r="CT101" s="90">
        <v>1.936007E-2</v>
      </c>
      <c r="CU101" s="90">
        <v>5.9149900000000002E-3</v>
      </c>
      <c r="CV101" s="90">
        <v>2.7417499999999998E-3</v>
      </c>
      <c r="CW101" s="90">
        <v>1.5417499999999999E-3</v>
      </c>
      <c r="CX101" s="90">
        <v>8.1198299999999998E-3</v>
      </c>
      <c r="CY101" s="90">
        <v>1.016597E-2</v>
      </c>
      <c r="CZ101" s="90">
        <v>8.5001499999999997E-3</v>
      </c>
      <c r="DA101" s="90">
        <v>1.5839999999999999E-3</v>
      </c>
      <c r="DB101" s="90">
        <v>3.3725600000000001E-3</v>
      </c>
      <c r="DC101" s="90">
        <v>5.0128799999999999E-3</v>
      </c>
      <c r="DD101" s="90">
        <v>3.8347300000000002E-3</v>
      </c>
      <c r="DE101" s="90">
        <v>0</v>
      </c>
      <c r="DF101" s="90">
        <v>4.6205100000000004E-3</v>
      </c>
      <c r="DG101" s="90">
        <v>8.6670900000000006E-3</v>
      </c>
    </row>
    <row r="102" spans="1:111" x14ac:dyDescent="0.55000000000000004">
      <c r="A102" s="85">
        <v>98</v>
      </c>
      <c r="B102" s="76" t="s">
        <v>480</v>
      </c>
      <c r="C102" s="76" t="s">
        <v>312</v>
      </c>
      <c r="D102" s="90">
        <v>3.3617E-4</v>
      </c>
      <c r="E102" s="90">
        <v>0</v>
      </c>
      <c r="F102" s="90">
        <v>3.4631900000000001E-3</v>
      </c>
      <c r="G102" s="90">
        <v>1.81215E-3</v>
      </c>
      <c r="H102" s="90">
        <v>8.4126999999999997E-4</v>
      </c>
      <c r="I102" s="90">
        <v>1.6831299999999999E-3</v>
      </c>
      <c r="J102" s="90">
        <v>2.50994E-3</v>
      </c>
      <c r="K102" s="90">
        <v>9.0540199999999994E-3</v>
      </c>
      <c r="L102" s="90">
        <v>2.6898780000000001E-2</v>
      </c>
      <c r="M102" s="90">
        <v>1.4981E-4</v>
      </c>
      <c r="N102" s="90">
        <v>2.2529279999999999E-2</v>
      </c>
      <c r="O102" s="90">
        <v>8.6299E-4</v>
      </c>
      <c r="P102" s="90">
        <v>5.6140699999999997E-3</v>
      </c>
      <c r="Q102" s="90">
        <v>1.2680300000000001E-3</v>
      </c>
      <c r="R102" s="90">
        <v>5.8567999999999997E-3</v>
      </c>
      <c r="S102" s="90">
        <v>2.77144E-3</v>
      </c>
      <c r="T102" s="90">
        <v>3.4111300000000001E-3</v>
      </c>
      <c r="U102" s="90">
        <v>1.0942300000000001E-3</v>
      </c>
      <c r="V102" s="90">
        <v>2.94604E-3</v>
      </c>
      <c r="W102" s="90">
        <v>4.01578E-3</v>
      </c>
      <c r="X102" s="90">
        <v>1.7490999999999999E-4</v>
      </c>
      <c r="Y102" s="90">
        <v>1.08015E-3</v>
      </c>
      <c r="Z102" s="90">
        <v>8.1618999999999995E-4</v>
      </c>
      <c r="AA102" s="90">
        <v>3.1333699999999999E-3</v>
      </c>
      <c r="AB102" s="90">
        <v>4.9460030000000002E-2</v>
      </c>
      <c r="AC102" s="90">
        <v>4.1872640000000003E-2</v>
      </c>
      <c r="AD102" s="90">
        <v>1.6804999999999999E-4</v>
      </c>
      <c r="AE102" s="90">
        <v>1.8181999999999999E-4</v>
      </c>
      <c r="AF102" s="90">
        <v>4.8169500000000004E-3</v>
      </c>
      <c r="AG102" s="90">
        <v>5.9311499999999996E-3</v>
      </c>
      <c r="AH102" s="90">
        <v>2.2427300000000001E-3</v>
      </c>
      <c r="AI102" s="90">
        <v>1.7850800000000001E-3</v>
      </c>
      <c r="AJ102" s="90">
        <v>4.6086E-4</v>
      </c>
      <c r="AK102" s="90">
        <v>6.8153099999999998E-3</v>
      </c>
      <c r="AL102" s="90">
        <v>1.7296799999999999E-3</v>
      </c>
      <c r="AM102" s="90">
        <v>4.4493000000000001E-4</v>
      </c>
      <c r="AN102" s="90">
        <v>6.3650000000000002E-4</v>
      </c>
      <c r="AO102" s="90">
        <v>6.4769999999999997E-4</v>
      </c>
      <c r="AP102" s="90">
        <v>7.3260999999999997E-4</v>
      </c>
      <c r="AQ102" s="90">
        <v>6.4419E-4</v>
      </c>
      <c r="AR102" s="90">
        <v>9.5441000000000005E-4</v>
      </c>
      <c r="AS102" s="90">
        <v>1.6473099999999999E-3</v>
      </c>
      <c r="AT102" s="90">
        <v>1.3126399999999999E-3</v>
      </c>
      <c r="AU102" s="90">
        <v>3.83294E-3</v>
      </c>
      <c r="AV102" s="90">
        <v>2.9242299999999999E-3</v>
      </c>
      <c r="AW102" s="90">
        <v>4.7981400000000002E-3</v>
      </c>
      <c r="AX102" s="90">
        <v>6.3146000000000001E-3</v>
      </c>
      <c r="AY102" s="90">
        <v>2.7794500000000001E-3</v>
      </c>
      <c r="AZ102" s="90">
        <v>3.9044499999999998E-3</v>
      </c>
      <c r="BA102" s="90">
        <v>1.1059350000000001E-2</v>
      </c>
      <c r="BB102" s="90">
        <v>4.4789199999999999E-3</v>
      </c>
      <c r="BC102" s="90">
        <v>4.2475999999999998E-3</v>
      </c>
      <c r="BD102" s="90">
        <v>5.2507200000000004E-3</v>
      </c>
      <c r="BE102" s="90">
        <v>4.44225E-3</v>
      </c>
      <c r="BF102" s="90">
        <v>7.30395E-3</v>
      </c>
      <c r="BG102" s="90">
        <v>7.5721699999999996E-3</v>
      </c>
      <c r="BH102" s="90">
        <v>4.0672599999999996E-3</v>
      </c>
      <c r="BI102" s="90">
        <v>1.62594E-3</v>
      </c>
      <c r="BJ102" s="90">
        <v>2.7528299999999999E-3</v>
      </c>
      <c r="BK102" s="90">
        <v>9.7092399999999992E-3</v>
      </c>
      <c r="BL102" s="90">
        <v>1.1455000000000001E-4</v>
      </c>
      <c r="BM102" s="90">
        <v>2.92413E-3</v>
      </c>
      <c r="BN102" s="90">
        <v>4.5485000000000002E-4</v>
      </c>
      <c r="BO102" s="90">
        <v>8.7202000000000004E-4</v>
      </c>
      <c r="BP102" s="90">
        <v>9.3366E-4</v>
      </c>
      <c r="BQ102" s="90">
        <v>2.5752800000000001E-3</v>
      </c>
      <c r="BR102" s="90">
        <v>9.3429499999999992E-3</v>
      </c>
      <c r="BS102" s="90">
        <v>7.8014099999999999E-3</v>
      </c>
      <c r="BT102" s="90">
        <v>1.0589600000000001E-3</v>
      </c>
      <c r="BU102" s="90">
        <v>1.000319E-2</v>
      </c>
      <c r="BV102" s="90">
        <v>2.9868720000000001E-2</v>
      </c>
      <c r="BW102" s="90">
        <v>1.3471779999999999E-2</v>
      </c>
      <c r="BX102" s="90">
        <v>1.294208E-2</v>
      </c>
      <c r="BY102" s="90">
        <v>0</v>
      </c>
      <c r="BZ102" s="90">
        <v>4.6241399999999997E-3</v>
      </c>
      <c r="CA102" s="90">
        <v>3.50673E-3</v>
      </c>
      <c r="CB102" s="90">
        <v>0</v>
      </c>
      <c r="CC102" s="90">
        <v>1.4416699999999999E-3</v>
      </c>
      <c r="CD102" s="90">
        <v>1.1127919999999999E-2</v>
      </c>
      <c r="CE102" s="90">
        <v>3.9863600000000004E-3</v>
      </c>
      <c r="CF102" s="90">
        <v>5.3107999999999996E-4</v>
      </c>
      <c r="CG102" s="90">
        <v>1.147489E-2</v>
      </c>
      <c r="CH102" s="90">
        <v>9.2765999999999996E-4</v>
      </c>
      <c r="CI102" s="90">
        <v>2.0995079999999999E-2</v>
      </c>
      <c r="CJ102" s="90">
        <v>2.0768180000000001E-2</v>
      </c>
      <c r="CK102" s="90">
        <v>1.71357E-2</v>
      </c>
      <c r="CL102" s="90">
        <v>2.9789929999999999E-2</v>
      </c>
      <c r="CM102" s="90">
        <v>3.9027079999999999E-2</v>
      </c>
      <c r="CN102" s="90">
        <v>1.34603E-3</v>
      </c>
      <c r="CO102" s="90">
        <v>3.9109599999999998E-3</v>
      </c>
      <c r="CP102" s="90">
        <v>2.51293E-3</v>
      </c>
      <c r="CQ102" s="90">
        <v>1.38569E-3</v>
      </c>
      <c r="CR102" s="90">
        <v>7.9029500000000006E-3</v>
      </c>
      <c r="CS102" s="90">
        <v>7.8410999999999997E-4</v>
      </c>
      <c r="CT102" s="90">
        <v>1.4582600000000001E-3</v>
      </c>
      <c r="CU102" s="90">
        <v>4.9445000000000001E-3</v>
      </c>
      <c r="CV102" s="90">
        <v>7.9271600000000008E-3</v>
      </c>
      <c r="CW102" s="90">
        <v>7.7121999999999998E-4</v>
      </c>
      <c r="CX102" s="90">
        <v>2.36564E-3</v>
      </c>
      <c r="CY102" s="90">
        <v>1.519905E-2</v>
      </c>
      <c r="CZ102" s="90">
        <v>2.88953E-3</v>
      </c>
      <c r="DA102" s="90">
        <v>1.0825009999999999E-2</v>
      </c>
      <c r="DB102" s="90">
        <v>1.4252310000000001E-2</v>
      </c>
      <c r="DC102" s="90">
        <v>1.2079889999999999E-2</v>
      </c>
      <c r="DD102" s="90">
        <v>9.9016599999999996E-3</v>
      </c>
      <c r="DE102" s="90">
        <v>0</v>
      </c>
      <c r="DF102" s="90">
        <v>5.0460399999999999E-3</v>
      </c>
      <c r="DG102" s="90">
        <v>7.5539400000000003E-3</v>
      </c>
    </row>
    <row r="103" spans="1:111" x14ac:dyDescent="0.55000000000000004">
      <c r="A103" s="85">
        <v>99</v>
      </c>
      <c r="B103" s="76" t="s">
        <v>481</v>
      </c>
      <c r="C103" s="76" t="s">
        <v>313</v>
      </c>
      <c r="D103" s="90">
        <v>1.8166620000000001E-2</v>
      </c>
      <c r="E103" s="90">
        <v>5.6439899999999998E-3</v>
      </c>
      <c r="F103" s="90">
        <v>1.590432E-2</v>
      </c>
      <c r="G103" s="90">
        <v>1.8451450000000001E-2</v>
      </c>
      <c r="H103" s="90">
        <v>2.1989499999999999E-3</v>
      </c>
      <c r="I103" s="90">
        <v>1.48147E-2</v>
      </c>
      <c r="J103" s="90">
        <v>1.03569E-2</v>
      </c>
      <c r="K103" s="90">
        <v>4.3772799999999999E-3</v>
      </c>
      <c r="L103" s="90">
        <v>3.77006E-3</v>
      </c>
      <c r="M103" s="90">
        <v>2.1934599999999999E-3</v>
      </c>
      <c r="N103" s="90">
        <v>1.6140900000000001E-3</v>
      </c>
      <c r="O103" s="90">
        <v>7.2889399999999998E-3</v>
      </c>
      <c r="P103" s="90">
        <v>4.1226600000000002E-3</v>
      </c>
      <c r="Q103" s="90">
        <v>1.0133430000000001E-2</v>
      </c>
      <c r="R103" s="90">
        <v>2.28195E-3</v>
      </c>
      <c r="S103" s="90">
        <v>4.8954000000000003E-3</v>
      </c>
      <c r="T103" s="90">
        <v>2.8585199999999998E-3</v>
      </c>
      <c r="U103" s="90">
        <v>3.1515699999999998E-3</v>
      </c>
      <c r="V103" s="90">
        <v>1.10952E-2</v>
      </c>
      <c r="W103" s="90">
        <v>1.545735E-2</v>
      </c>
      <c r="X103" s="90">
        <v>4.2875700000000001E-3</v>
      </c>
      <c r="Y103" s="90">
        <v>1.603365E-2</v>
      </c>
      <c r="Z103" s="90">
        <v>5.0456299999999997E-3</v>
      </c>
      <c r="AA103" s="90">
        <v>6.3052200000000003E-3</v>
      </c>
      <c r="AB103" s="90">
        <v>6.2108199999999997E-3</v>
      </c>
      <c r="AC103" s="90">
        <v>3.7879599999999999E-3</v>
      </c>
      <c r="AD103" s="90">
        <v>1.86477E-3</v>
      </c>
      <c r="AE103" s="90">
        <v>6.5957300000000002E-3</v>
      </c>
      <c r="AF103" s="90">
        <v>7.3361700000000004E-3</v>
      </c>
      <c r="AG103" s="90">
        <v>1.191528E-2</v>
      </c>
      <c r="AH103" s="90">
        <v>2.41457E-3</v>
      </c>
      <c r="AI103" s="90">
        <v>6.68558E-3</v>
      </c>
      <c r="AJ103" s="90">
        <v>1.116523E-2</v>
      </c>
      <c r="AK103" s="90">
        <v>1.01587E-2</v>
      </c>
      <c r="AL103" s="90">
        <v>1.3931290000000001E-2</v>
      </c>
      <c r="AM103" s="90">
        <v>5.4444599999999999E-3</v>
      </c>
      <c r="AN103" s="90">
        <v>3.9597599999999997E-3</v>
      </c>
      <c r="AO103" s="90">
        <v>8.6541199999999995E-3</v>
      </c>
      <c r="AP103" s="90">
        <v>1.47982E-3</v>
      </c>
      <c r="AQ103" s="90">
        <v>4.8927600000000003E-3</v>
      </c>
      <c r="AR103" s="90">
        <v>6.7558100000000001E-3</v>
      </c>
      <c r="AS103" s="90">
        <v>7.4099400000000003E-3</v>
      </c>
      <c r="AT103" s="90">
        <v>6.3859700000000004E-3</v>
      </c>
      <c r="AU103" s="90">
        <v>6.8590700000000001E-3</v>
      </c>
      <c r="AV103" s="90">
        <v>4.9808099999999996E-3</v>
      </c>
      <c r="AW103" s="90">
        <v>6.4716900000000004E-3</v>
      </c>
      <c r="AX103" s="90">
        <v>8.8164100000000002E-3</v>
      </c>
      <c r="AY103" s="90">
        <v>9.0646200000000007E-3</v>
      </c>
      <c r="AZ103" s="90">
        <v>4.90304E-3</v>
      </c>
      <c r="BA103" s="90">
        <v>4.2347000000000001E-3</v>
      </c>
      <c r="BB103" s="90">
        <v>5.6260099999999999E-3</v>
      </c>
      <c r="BC103" s="90">
        <v>3.53857E-3</v>
      </c>
      <c r="BD103" s="90">
        <v>3.56172E-3</v>
      </c>
      <c r="BE103" s="90">
        <v>3.54536E-3</v>
      </c>
      <c r="BF103" s="90">
        <v>2.36835E-3</v>
      </c>
      <c r="BG103" s="90">
        <v>2.8577099999999999E-3</v>
      </c>
      <c r="BH103" s="90">
        <v>4.3013299999999999E-3</v>
      </c>
      <c r="BI103" s="90">
        <v>1.63561E-3</v>
      </c>
      <c r="BJ103" s="90">
        <v>2.3325400000000001E-3</v>
      </c>
      <c r="BK103" s="90">
        <v>2.1449300000000002E-3</v>
      </c>
      <c r="BL103" s="90">
        <v>2.0497699999999998E-3</v>
      </c>
      <c r="BM103" s="90">
        <v>3.1299700000000001E-3</v>
      </c>
      <c r="BN103" s="90">
        <v>8.7322400000000005E-3</v>
      </c>
      <c r="BO103" s="90">
        <v>7.56903E-3</v>
      </c>
      <c r="BP103" s="90">
        <v>6.8137299999999996E-3</v>
      </c>
      <c r="BQ103" s="90">
        <v>2.8391610000000001E-2</v>
      </c>
      <c r="BR103" s="90">
        <v>2.9794600000000002E-3</v>
      </c>
      <c r="BS103" s="90">
        <v>2.4443690000000001E-2</v>
      </c>
      <c r="BT103" s="90">
        <v>1.8754050000000001E-2</v>
      </c>
      <c r="BU103" s="90">
        <v>5.3855000000000005E-4</v>
      </c>
      <c r="BV103" s="90">
        <v>2.5392499999999998E-3</v>
      </c>
      <c r="BW103" s="90">
        <v>2.1495099999999999E-3</v>
      </c>
      <c r="BX103" s="90">
        <v>1.3960000000000001E-3</v>
      </c>
      <c r="BY103" s="90">
        <v>0</v>
      </c>
      <c r="BZ103" s="90">
        <v>2.0636999999999999E-3</v>
      </c>
      <c r="CA103" s="90">
        <v>3.4324069999999998E-2</v>
      </c>
      <c r="CB103" s="90">
        <v>0.19894410000000001</v>
      </c>
      <c r="CC103" s="90">
        <v>9.1723E-4</v>
      </c>
      <c r="CD103" s="90">
        <v>8.19165E-3</v>
      </c>
      <c r="CE103" s="90">
        <v>1.287173E-2</v>
      </c>
      <c r="CF103" s="90">
        <v>7.3537200000000002E-3</v>
      </c>
      <c r="CG103" s="90">
        <v>7.7138299999999996E-3</v>
      </c>
      <c r="CH103" s="90">
        <v>6.1587000000000002E-4</v>
      </c>
      <c r="CI103" s="90">
        <v>3.2082299999999998E-3</v>
      </c>
      <c r="CJ103" s="90">
        <v>7.7755300000000001E-3</v>
      </c>
      <c r="CK103" s="90">
        <v>1.52386E-2</v>
      </c>
      <c r="CL103" s="90">
        <v>4.4027600000000004E-3</v>
      </c>
      <c r="CM103" s="90">
        <v>3.1324299999999998E-3</v>
      </c>
      <c r="CN103" s="90">
        <v>1.206642E-2</v>
      </c>
      <c r="CO103" s="90">
        <v>2.4202899999999999E-3</v>
      </c>
      <c r="CP103" s="90">
        <v>1.3805649999999999E-2</v>
      </c>
      <c r="CQ103" s="90">
        <v>1.85568E-3</v>
      </c>
      <c r="CR103" s="90">
        <v>1.0116490000000001E-2</v>
      </c>
      <c r="CS103" s="90">
        <v>4.5163699999999996E-3</v>
      </c>
      <c r="CT103" s="90">
        <v>1.8596400000000001E-3</v>
      </c>
      <c r="CU103" s="90">
        <v>7.8419700000000002E-3</v>
      </c>
      <c r="CV103" s="90">
        <v>0.11049866</v>
      </c>
      <c r="CW103" s="90">
        <v>1.66832E-3</v>
      </c>
      <c r="CX103" s="90">
        <v>6.2930599999999996E-3</v>
      </c>
      <c r="CY103" s="90">
        <v>3.7218899999999998E-3</v>
      </c>
      <c r="CZ103" s="90">
        <v>1.92143E-3</v>
      </c>
      <c r="DA103" s="90">
        <v>4.22026E-3</v>
      </c>
      <c r="DB103" s="90">
        <v>6.78387E-3</v>
      </c>
      <c r="DC103" s="90">
        <v>5.2584399999999996E-3</v>
      </c>
      <c r="DD103" s="90">
        <v>1.54382E-3</v>
      </c>
      <c r="DE103" s="90">
        <v>0</v>
      </c>
      <c r="DF103" s="90">
        <v>3.1630199999999999E-3</v>
      </c>
      <c r="DG103" s="90">
        <v>8.5371600000000002E-3</v>
      </c>
    </row>
    <row r="104" spans="1:111" x14ac:dyDescent="0.55000000000000004">
      <c r="A104" s="85">
        <v>100</v>
      </c>
      <c r="B104" s="76" t="s">
        <v>482</v>
      </c>
      <c r="C104" s="76" t="s">
        <v>483</v>
      </c>
      <c r="D104" s="90">
        <v>6.2346999999999999E-4</v>
      </c>
      <c r="E104" s="90">
        <v>9.0224999999999995E-4</v>
      </c>
      <c r="F104" s="90">
        <v>1.8350459999999999E-2</v>
      </c>
      <c r="G104" s="90">
        <v>3.4743000000000003E-4</v>
      </c>
      <c r="H104" s="90">
        <v>7.52639E-3</v>
      </c>
      <c r="I104" s="90">
        <v>3.4059510000000001E-2</v>
      </c>
      <c r="J104" s="90">
        <v>1.558619E-2</v>
      </c>
      <c r="K104" s="90">
        <v>1.624399E-2</v>
      </c>
      <c r="L104" s="90">
        <v>1.1916049999999999E-2</v>
      </c>
      <c r="M104" s="90">
        <v>5.5489500000000004E-3</v>
      </c>
      <c r="N104" s="90">
        <v>1.0415499999999999E-2</v>
      </c>
      <c r="O104" s="90">
        <v>8.6461799999999998E-3</v>
      </c>
      <c r="P104" s="90">
        <v>2.886319E-2</v>
      </c>
      <c r="Q104" s="90">
        <v>7.3314699999999997E-3</v>
      </c>
      <c r="R104" s="90">
        <v>2.314018E-2</v>
      </c>
      <c r="S104" s="90">
        <v>7.0419699999999998E-3</v>
      </c>
      <c r="T104" s="90">
        <v>1.08942E-2</v>
      </c>
      <c r="U104" s="90">
        <v>2.817126E-2</v>
      </c>
      <c r="V104" s="90">
        <v>8.9897899999999992E-3</v>
      </c>
      <c r="W104" s="90">
        <v>1.8688050000000001E-2</v>
      </c>
      <c r="X104" s="90">
        <v>2.4191299999999998E-3</v>
      </c>
      <c r="Y104" s="90">
        <v>9.9163700000000007E-3</v>
      </c>
      <c r="Z104" s="90">
        <v>8.0364700000000004E-3</v>
      </c>
      <c r="AA104" s="90">
        <v>9.8882399999999995E-3</v>
      </c>
      <c r="AB104" s="90">
        <v>1.994491E-2</v>
      </c>
      <c r="AC104" s="90">
        <v>1.9277860000000001E-2</v>
      </c>
      <c r="AD104" s="90">
        <v>1.5493499999999999E-3</v>
      </c>
      <c r="AE104" s="90">
        <v>3.7961399999999999E-3</v>
      </c>
      <c r="AF104" s="90">
        <v>2.1020589999999999E-2</v>
      </c>
      <c r="AG104" s="90">
        <v>1.681529E-2</v>
      </c>
      <c r="AH104" s="90">
        <v>1.7685510000000002E-2</v>
      </c>
      <c r="AI104" s="90">
        <v>3.653849E-2</v>
      </c>
      <c r="AJ104" s="90">
        <v>4.015958E-2</v>
      </c>
      <c r="AK104" s="90">
        <v>1.336159E-2</v>
      </c>
      <c r="AL104" s="90">
        <v>3.5031189999999997E-2</v>
      </c>
      <c r="AM104" s="90">
        <v>3.4326700000000001E-3</v>
      </c>
      <c r="AN104" s="90">
        <v>2.3796099999999999E-3</v>
      </c>
      <c r="AO104" s="90">
        <v>1.561455E-2</v>
      </c>
      <c r="AP104" s="90">
        <v>7.2614300000000001E-3</v>
      </c>
      <c r="AQ104" s="90">
        <v>2.9297400000000001E-3</v>
      </c>
      <c r="AR104" s="90">
        <v>9.0533799999999998E-3</v>
      </c>
      <c r="AS104" s="90">
        <v>1.293883E-2</v>
      </c>
      <c r="AT104" s="90">
        <v>1.9540060000000001E-2</v>
      </c>
      <c r="AU104" s="90">
        <v>2.2708869999999999E-2</v>
      </c>
      <c r="AV104" s="90">
        <v>1.6968170000000001E-2</v>
      </c>
      <c r="AW104" s="90">
        <v>1.9228769999999999E-2</v>
      </c>
      <c r="AX104" s="90">
        <v>2.472048E-2</v>
      </c>
      <c r="AY104" s="90">
        <v>2.333754E-2</v>
      </c>
      <c r="AZ104" s="90">
        <v>2.2217549999999999E-2</v>
      </c>
      <c r="BA104" s="90">
        <v>1.3852069999999999E-2</v>
      </c>
      <c r="BB104" s="90">
        <v>2.0714139999999999E-2</v>
      </c>
      <c r="BC104" s="90">
        <v>1.912314E-2</v>
      </c>
      <c r="BD104" s="90">
        <v>2.231646E-2</v>
      </c>
      <c r="BE104" s="90">
        <v>2.6367399999999999E-2</v>
      </c>
      <c r="BF104" s="90">
        <v>1.0222759999999999E-2</v>
      </c>
      <c r="BG104" s="90">
        <v>1.500335E-2</v>
      </c>
      <c r="BH104" s="90">
        <v>1.6183699999999999E-2</v>
      </c>
      <c r="BI104" s="90">
        <v>1.005319E-2</v>
      </c>
      <c r="BJ104" s="90">
        <v>2.4628170000000001E-2</v>
      </c>
      <c r="BK104" s="90">
        <v>1.176987E-2</v>
      </c>
      <c r="BL104" s="90">
        <v>1.907696E-2</v>
      </c>
      <c r="BM104" s="90">
        <v>6.0547190000000001E-2</v>
      </c>
      <c r="BN104" s="90">
        <v>1.9214660000000001E-2</v>
      </c>
      <c r="BO104" s="90">
        <v>0.11242405</v>
      </c>
      <c r="BP104" s="90">
        <v>2.967301E-2</v>
      </c>
      <c r="BQ104" s="90">
        <v>3.3246669999999999E-2</v>
      </c>
      <c r="BR104" s="90">
        <v>2.178538E-2</v>
      </c>
      <c r="BS104" s="90">
        <v>9.9487859999999997E-2</v>
      </c>
      <c r="BT104" s="90">
        <v>3.6578890000000003E-2</v>
      </c>
      <c r="BU104" s="90">
        <v>6.5429230000000005E-2</v>
      </c>
      <c r="BV104" s="90">
        <v>7.4017299999999994E-2</v>
      </c>
      <c r="BW104" s="90">
        <v>7.3751419999999998E-2</v>
      </c>
      <c r="BX104" s="90">
        <v>3.735173E-2</v>
      </c>
      <c r="BY104" s="90">
        <v>1.49355E-3</v>
      </c>
      <c r="BZ104" s="90">
        <v>2.5085909999999999E-2</v>
      </c>
      <c r="CA104" s="90">
        <v>1.314132E-2</v>
      </c>
      <c r="CB104" s="90">
        <v>6.0899999999999995E-4</v>
      </c>
      <c r="CC104" s="90">
        <v>6.8858599999999997E-3</v>
      </c>
      <c r="CD104" s="90">
        <v>1.5203970000000001E-2</v>
      </c>
      <c r="CE104" s="90">
        <v>3.6506200000000003E-2</v>
      </c>
      <c r="CF104" s="90">
        <v>0.11339133999999999</v>
      </c>
      <c r="CG104" s="90">
        <v>0.11387558</v>
      </c>
      <c r="CH104" s="90">
        <v>7.9371600000000004E-3</v>
      </c>
      <c r="CI104" s="90">
        <v>9.1633779999999998E-2</v>
      </c>
      <c r="CJ104" s="90">
        <v>8.141284E-2</v>
      </c>
      <c r="CK104" s="90">
        <v>0.17906348</v>
      </c>
      <c r="CL104" s="90">
        <v>0.13614467999999999</v>
      </c>
      <c r="CM104" s="90">
        <v>4.3998099999999998E-2</v>
      </c>
      <c r="CN104" s="90">
        <v>6.3755320000000004E-2</v>
      </c>
      <c r="CO104" s="90">
        <v>3.103098E-2</v>
      </c>
      <c r="CP104" s="90">
        <v>9.1750010000000007E-2</v>
      </c>
      <c r="CQ104" s="90">
        <v>3.3192140000000002E-2</v>
      </c>
      <c r="CR104" s="90">
        <v>4.3339889999999999E-2</v>
      </c>
      <c r="CS104" s="90">
        <v>4.6150549999999999E-2</v>
      </c>
      <c r="CT104" s="90">
        <v>2.4474949999999999E-2</v>
      </c>
      <c r="CU104" s="90">
        <v>5.8789750000000002E-2</v>
      </c>
      <c r="CV104" s="90">
        <v>6.3738580000000003E-2</v>
      </c>
      <c r="CW104" s="90">
        <v>5.6561420000000001E-2</v>
      </c>
      <c r="CX104" s="90">
        <v>3.5316399999999998E-2</v>
      </c>
      <c r="CY104" s="90">
        <v>0.13236355</v>
      </c>
      <c r="CZ104" s="90">
        <v>1.211684E-2</v>
      </c>
      <c r="DA104" s="90">
        <v>1.5145469999999999E-2</v>
      </c>
      <c r="DB104" s="90">
        <v>2.607307E-2</v>
      </c>
      <c r="DC104" s="90">
        <v>2.652844E-2</v>
      </c>
      <c r="DD104" s="90">
        <v>1.842864E-2</v>
      </c>
      <c r="DE104" s="90">
        <v>0</v>
      </c>
      <c r="DF104" s="90">
        <v>2.7097019999999999E-2</v>
      </c>
      <c r="DG104" s="90">
        <v>4.3337000000000001E-2</v>
      </c>
    </row>
    <row r="105" spans="1:111" x14ac:dyDescent="0.55000000000000004">
      <c r="A105" s="85">
        <v>101</v>
      </c>
      <c r="B105" s="76" t="s">
        <v>484</v>
      </c>
      <c r="C105" s="76" t="s">
        <v>485</v>
      </c>
      <c r="D105" s="90">
        <v>0</v>
      </c>
      <c r="E105" s="90">
        <v>0</v>
      </c>
      <c r="F105" s="90">
        <v>0</v>
      </c>
      <c r="G105" s="90">
        <v>0</v>
      </c>
      <c r="H105" s="90">
        <v>0</v>
      </c>
      <c r="I105" s="90">
        <v>0</v>
      </c>
      <c r="J105" s="90">
        <v>0</v>
      </c>
      <c r="K105" s="90">
        <v>0</v>
      </c>
      <c r="L105" s="90">
        <v>0</v>
      </c>
      <c r="M105" s="90">
        <v>0</v>
      </c>
      <c r="N105" s="90">
        <v>0</v>
      </c>
      <c r="O105" s="90">
        <v>0</v>
      </c>
      <c r="P105" s="90">
        <v>0</v>
      </c>
      <c r="Q105" s="90">
        <v>0</v>
      </c>
      <c r="R105" s="90">
        <v>0</v>
      </c>
      <c r="S105" s="90">
        <v>0</v>
      </c>
      <c r="T105" s="90">
        <v>0</v>
      </c>
      <c r="U105" s="90">
        <v>0</v>
      </c>
      <c r="V105" s="90">
        <v>0</v>
      </c>
      <c r="W105" s="90">
        <v>0</v>
      </c>
      <c r="X105" s="90">
        <v>0</v>
      </c>
      <c r="Y105" s="90">
        <v>0</v>
      </c>
      <c r="Z105" s="90">
        <v>0</v>
      </c>
      <c r="AA105" s="90">
        <v>0</v>
      </c>
      <c r="AB105" s="90">
        <v>0</v>
      </c>
      <c r="AC105" s="90">
        <v>0</v>
      </c>
      <c r="AD105" s="90">
        <v>0</v>
      </c>
      <c r="AE105" s="90">
        <v>0</v>
      </c>
      <c r="AF105" s="90">
        <v>0</v>
      </c>
      <c r="AG105" s="90">
        <v>0</v>
      </c>
      <c r="AH105" s="90">
        <v>0</v>
      </c>
      <c r="AI105" s="90">
        <v>0</v>
      </c>
      <c r="AJ105" s="90">
        <v>0</v>
      </c>
      <c r="AK105" s="90">
        <v>0</v>
      </c>
      <c r="AL105" s="90">
        <v>0</v>
      </c>
      <c r="AM105" s="90">
        <v>0</v>
      </c>
      <c r="AN105" s="90">
        <v>0</v>
      </c>
      <c r="AO105" s="90">
        <v>0</v>
      </c>
      <c r="AP105" s="90">
        <v>0</v>
      </c>
      <c r="AQ105" s="90">
        <v>0</v>
      </c>
      <c r="AR105" s="90">
        <v>0</v>
      </c>
      <c r="AS105" s="90">
        <v>0</v>
      </c>
      <c r="AT105" s="90">
        <v>0</v>
      </c>
      <c r="AU105" s="90">
        <v>0</v>
      </c>
      <c r="AV105" s="90">
        <v>0</v>
      </c>
      <c r="AW105" s="90">
        <v>0</v>
      </c>
      <c r="AX105" s="90">
        <v>0</v>
      </c>
      <c r="AY105" s="90">
        <v>0</v>
      </c>
      <c r="AZ105" s="90">
        <v>0</v>
      </c>
      <c r="BA105" s="90">
        <v>0</v>
      </c>
      <c r="BB105" s="90">
        <v>0</v>
      </c>
      <c r="BC105" s="90">
        <v>0</v>
      </c>
      <c r="BD105" s="90">
        <v>0</v>
      </c>
      <c r="BE105" s="90">
        <v>0</v>
      </c>
      <c r="BF105" s="90">
        <v>0</v>
      </c>
      <c r="BG105" s="90">
        <v>0</v>
      </c>
      <c r="BH105" s="90">
        <v>0</v>
      </c>
      <c r="BI105" s="90">
        <v>0</v>
      </c>
      <c r="BJ105" s="90">
        <v>0</v>
      </c>
      <c r="BK105" s="90">
        <v>0</v>
      </c>
      <c r="BL105" s="90">
        <v>0</v>
      </c>
      <c r="BM105" s="90">
        <v>0</v>
      </c>
      <c r="BN105" s="90">
        <v>0</v>
      </c>
      <c r="BO105" s="90">
        <v>0</v>
      </c>
      <c r="BP105" s="90">
        <v>0</v>
      </c>
      <c r="BQ105" s="90">
        <v>0</v>
      </c>
      <c r="BR105" s="90">
        <v>0</v>
      </c>
      <c r="BS105" s="90">
        <v>0</v>
      </c>
      <c r="BT105" s="90">
        <v>0</v>
      </c>
      <c r="BU105" s="90">
        <v>0</v>
      </c>
      <c r="BV105" s="90">
        <v>0</v>
      </c>
      <c r="BW105" s="90">
        <v>0</v>
      </c>
      <c r="BX105" s="90">
        <v>0</v>
      </c>
      <c r="BY105" s="90">
        <v>0</v>
      </c>
      <c r="BZ105" s="90">
        <v>0</v>
      </c>
      <c r="CA105" s="90">
        <v>0</v>
      </c>
      <c r="CB105" s="90">
        <v>0</v>
      </c>
      <c r="CC105" s="90">
        <v>0</v>
      </c>
      <c r="CD105" s="90">
        <v>0</v>
      </c>
      <c r="CE105" s="90">
        <v>0</v>
      </c>
      <c r="CF105" s="90">
        <v>0</v>
      </c>
      <c r="CG105" s="90">
        <v>0</v>
      </c>
      <c r="CH105" s="90">
        <v>0</v>
      </c>
      <c r="CI105" s="90">
        <v>0</v>
      </c>
      <c r="CJ105" s="90">
        <v>0</v>
      </c>
      <c r="CK105" s="90">
        <v>0</v>
      </c>
      <c r="CL105" s="90">
        <v>0</v>
      </c>
      <c r="CM105" s="90">
        <v>0</v>
      </c>
      <c r="CN105" s="90">
        <v>0</v>
      </c>
      <c r="CO105" s="90">
        <v>0</v>
      </c>
      <c r="CP105" s="90">
        <v>0</v>
      </c>
      <c r="CQ105" s="90">
        <v>0</v>
      </c>
      <c r="CR105" s="90">
        <v>0</v>
      </c>
      <c r="CS105" s="90">
        <v>0</v>
      </c>
      <c r="CT105" s="90">
        <v>0</v>
      </c>
      <c r="CU105" s="90">
        <v>0</v>
      </c>
      <c r="CV105" s="90">
        <v>0</v>
      </c>
      <c r="CW105" s="90">
        <v>0</v>
      </c>
      <c r="CX105" s="90">
        <v>0</v>
      </c>
      <c r="CY105" s="90">
        <v>0</v>
      </c>
      <c r="CZ105" s="90">
        <v>0</v>
      </c>
      <c r="DA105" s="90">
        <v>0</v>
      </c>
      <c r="DB105" s="90">
        <v>0</v>
      </c>
      <c r="DC105" s="90">
        <v>0</v>
      </c>
      <c r="DD105" s="90">
        <v>0</v>
      </c>
      <c r="DE105" s="90">
        <v>0</v>
      </c>
      <c r="DF105" s="90">
        <v>0</v>
      </c>
      <c r="DG105" s="90">
        <v>0</v>
      </c>
    </row>
    <row r="106" spans="1:111" x14ac:dyDescent="0.55000000000000004">
      <c r="A106" s="85">
        <v>102</v>
      </c>
      <c r="B106" s="76" t="s">
        <v>486</v>
      </c>
      <c r="C106" s="76" t="s">
        <v>487</v>
      </c>
      <c r="D106" s="90">
        <v>0</v>
      </c>
      <c r="E106" s="90">
        <v>0</v>
      </c>
      <c r="F106" s="90">
        <v>0</v>
      </c>
      <c r="G106" s="90">
        <v>0</v>
      </c>
      <c r="H106" s="90">
        <v>0</v>
      </c>
      <c r="I106" s="90">
        <v>0</v>
      </c>
      <c r="J106" s="90">
        <v>0</v>
      </c>
      <c r="K106" s="90">
        <v>0</v>
      </c>
      <c r="L106" s="90">
        <v>0</v>
      </c>
      <c r="M106" s="90">
        <v>0</v>
      </c>
      <c r="N106" s="90">
        <v>0</v>
      </c>
      <c r="O106" s="90">
        <v>0</v>
      </c>
      <c r="P106" s="90">
        <v>0</v>
      </c>
      <c r="Q106" s="90">
        <v>0</v>
      </c>
      <c r="R106" s="90">
        <v>0</v>
      </c>
      <c r="S106" s="90">
        <v>0</v>
      </c>
      <c r="T106" s="90">
        <v>0</v>
      </c>
      <c r="U106" s="90">
        <v>0</v>
      </c>
      <c r="V106" s="90">
        <v>0</v>
      </c>
      <c r="W106" s="90">
        <v>0</v>
      </c>
      <c r="X106" s="90">
        <v>0</v>
      </c>
      <c r="Y106" s="90">
        <v>0</v>
      </c>
      <c r="Z106" s="90">
        <v>0</v>
      </c>
      <c r="AA106" s="90">
        <v>0</v>
      </c>
      <c r="AB106" s="90">
        <v>0</v>
      </c>
      <c r="AC106" s="90">
        <v>0</v>
      </c>
      <c r="AD106" s="90">
        <v>0</v>
      </c>
      <c r="AE106" s="90">
        <v>0</v>
      </c>
      <c r="AF106" s="90">
        <v>0</v>
      </c>
      <c r="AG106" s="90">
        <v>0</v>
      </c>
      <c r="AH106" s="90">
        <v>0</v>
      </c>
      <c r="AI106" s="90">
        <v>0</v>
      </c>
      <c r="AJ106" s="90">
        <v>0</v>
      </c>
      <c r="AK106" s="90">
        <v>0</v>
      </c>
      <c r="AL106" s="90">
        <v>0</v>
      </c>
      <c r="AM106" s="90">
        <v>0</v>
      </c>
      <c r="AN106" s="90">
        <v>0</v>
      </c>
      <c r="AO106" s="90">
        <v>0</v>
      </c>
      <c r="AP106" s="90">
        <v>0</v>
      </c>
      <c r="AQ106" s="90">
        <v>0</v>
      </c>
      <c r="AR106" s="90">
        <v>0</v>
      </c>
      <c r="AS106" s="90">
        <v>0</v>
      </c>
      <c r="AT106" s="90">
        <v>0</v>
      </c>
      <c r="AU106" s="90">
        <v>0</v>
      </c>
      <c r="AV106" s="90">
        <v>0</v>
      </c>
      <c r="AW106" s="90">
        <v>0</v>
      </c>
      <c r="AX106" s="90">
        <v>0</v>
      </c>
      <c r="AY106" s="90">
        <v>0</v>
      </c>
      <c r="AZ106" s="90">
        <v>0</v>
      </c>
      <c r="BA106" s="90">
        <v>0</v>
      </c>
      <c r="BB106" s="90">
        <v>0</v>
      </c>
      <c r="BC106" s="90">
        <v>0</v>
      </c>
      <c r="BD106" s="90">
        <v>0</v>
      </c>
      <c r="BE106" s="90">
        <v>0</v>
      </c>
      <c r="BF106" s="90">
        <v>0</v>
      </c>
      <c r="BG106" s="90">
        <v>0</v>
      </c>
      <c r="BH106" s="90">
        <v>0</v>
      </c>
      <c r="BI106" s="90">
        <v>0</v>
      </c>
      <c r="BJ106" s="90">
        <v>0</v>
      </c>
      <c r="BK106" s="90">
        <v>0</v>
      </c>
      <c r="BL106" s="90">
        <v>0</v>
      </c>
      <c r="BM106" s="90">
        <v>0</v>
      </c>
      <c r="BN106" s="90">
        <v>0</v>
      </c>
      <c r="BO106" s="90">
        <v>0</v>
      </c>
      <c r="BP106" s="90">
        <v>0</v>
      </c>
      <c r="BQ106" s="90">
        <v>0</v>
      </c>
      <c r="BR106" s="90">
        <v>0</v>
      </c>
      <c r="BS106" s="90">
        <v>0</v>
      </c>
      <c r="BT106" s="90">
        <v>0</v>
      </c>
      <c r="BU106" s="90">
        <v>0</v>
      </c>
      <c r="BV106" s="90">
        <v>0</v>
      </c>
      <c r="BW106" s="90">
        <v>0</v>
      </c>
      <c r="BX106" s="90">
        <v>0</v>
      </c>
      <c r="BY106" s="90">
        <v>0</v>
      </c>
      <c r="BZ106" s="90">
        <v>0</v>
      </c>
      <c r="CA106" s="90">
        <v>0</v>
      </c>
      <c r="CB106" s="90">
        <v>0</v>
      </c>
      <c r="CC106" s="90">
        <v>0</v>
      </c>
      <c r="CD106" s="90">
        <v>0</v>
      </c>
      <c r="CE106" s="90">
        <v>0</v>
      </c>
      <c r="CF106" s="90">
        <v>0</v>
      </c>
      <c r="CG106" s="90">
        <v>0</v>
      </c>
      <c r="CH106" s="90">
        <v>0</v>
      </c>
      <c r="CI106" s="90">
        <v>0</v>
      </c>
      <c r="CJ106" s="90">
        <v>0</v>
      </c>
      <c r="CK106" s="90">
        <v>0</v>
      </c>
      <c r="CL106" s="90">
        <v>0</v>
      </c>
      <c r="CM106" s="90">
        <v>0</v>
      </c>
      <c r="CN106" s="90">
        <v>0</v>
      </c>
      <c r="CO106" s="90">
        <v>2.7032599999999999E-3</v>
      </c>
      <c r="CP106" s="90">
        <v>0</v>
      </c>
      <c r="CQ106" s="90">
        <v>1.6477099999999999E-3</v>
      </c>
      <c r="CR106" s="90">
        <v>0</v>
      </c>
      <c r="CS106" s="90">
        <v>1.58044E-3</v>
      </c>
      <c r="CT106" s="90">
        <v>5.2118800000000003E-3</v>
      </c>
      <c r="CU106" s="90">
        <v>0</v>
      </c>
      <c r="CV106" s="90">
        <v>0</v>
      </c>
      <c r="CW106" s="90">
        <v>0</v>
      </c>
      <c r="CX106" s="90">
        <v>0</v>
      </c>
      <c r="CY106" s="90">
        <v>0</v>
      </c>
      <c r="CZ106" s="90">
        <v>1.4696870000000001E-2</v>
      </c>
      <c r="DA106" s="90">
        <v>7.0832600000000001E-3</v>
      </c>
      <c r="DB106" s="90">
        <v>0</v>
      </c>
      <c r="DC106" s="90">
        <v>0</v>
      </c>
      <c r="DD106" s="90">
        <v>0</v>
      </c>
      <c r="DE106" s="90">
        <v>0</v>
      </c>
      <c r="DF106" s="90">
        <v>0</v>
      </c>
      <c r="DG106" s="90">
        <v>4.7184000000000001E-4</v>
      </c>
    </row>
    <row r="107" spans="1:111" x14ac:dyDescent="0.55000000000000004">
      <c r="A107" s="85">
        <v>103</v>
      </c>
      <c r="B107" s="76" t="s">
        <v>488</v>
      </c>
      <c r="C107" s="76" t="s">
        <v>489</v>
      </c>
      <c r="D107" s="90">
        <v>9.9999999999999995E-7</v>
      </c>
      <c r="E107" s="90">
        <v>0</v>
      </c>
      <c r="F107" s="90">
        <v>2.5072000000000001E-4</v>
      </c>
      <c r="G107" s="90">
        <v>1.2500000000000001E-6</v>
      </c>
      <c r="H107" s="90">
        <v>3.3179999999999997E-5</v>
      </c>
      <c r="I107" s="90">
        <v>5.2930000000000003E-5</v>
      </c>
      <c r="J107" s="90">
        <v>3.642E-5</v>
      </c>
      <c r="K107" s="90">
        <v>7.2760000000000001E-5</v>
      </c>
      <c r="L107" s="90">
        <v>9.9240000000000005E-5</v>
      </c>
      <c r="M107" s="90">
        <v>4.176E-5</v>
      </c>
      <c r="N107" s="90">
        <v>5.2280000000000001E-5</v>
      </c>
      <c r="O107" s="90">
        <v>6.5950000000000004E-5</v>
      </c>
      <c r="P107" s="90">
        <v>7.2620000000000006E-5</v>
      </c>
      <c r="Q107" s="90">
        <v>3.7389999999999999E-5</v>
      </c>
      <c r="R107" s="90">
        <v>3.3099999999999998E-5</v>
      </c>
      <c r="S107" s="90">
        <v>5.321E-5</v>
      </c>
      <c r="T107" s="90">
        <v>4.6579999999999998E-5</v>
      </c>
      <c r="U107" s="90">
        <v>4.4650000000000001E-5</v>
      </c>
      <c r="V107" s="90">
        <v>2.5709999999999999E-5</v>
      </c>
      <c r="W107" s="90">
        <v>1.0388E-4</v>
      </c>
      <c r="X107" s="90">
        <v>9.9000000000000005E-7</v>
      </c>
      <c r="Y107" s="90">
        <v>1.1199999999999999E-5</v>
      </c>
      <c r="Z107" s="90">
        <v>9.1600000000000004E-6</v>
      </c>
      <c r="AA107" s="90">
        <v>4.8609999999999997E-5</v>
      </c>
      <c r="AB107" s="90">
        <v>8.0359999999999996E-5</v>
      </c>
      <c r="AC107" s="90">
        <v>6.8199999999999999E-6</v>
      </c>
      <c r="AD107" s="90">
        <v>4.2300000000000002E-6</v>
      </c>
      <c r="AE107" s="90">
        <v>1.5150000000000001E-5</v>
      </c>
      <c r="AF107" s="90">
        <v>3.9069999999999997E-5</v>
      </c>
      <c r="AG107" s="90">
        <v>3.752E-5</v>
      </c>
      <c r="AH107" s="90">
        <v>4.0779999999999999E-5</v>
      </c>
      <c r="AI107" s="90">
        <v>3.23E-6</v>
      </c>
      <c r="AJ107" s="90">
        <v>3.7500000000000001E-6</v>
      </c>
      <c r="AK107" s="90">
        <v>0</v>
      </c>
      <c r="AL107" s="90">
        <v>1.0360000000000001E-5</v>
      </c>
      <c r="AM107" s="90">
        <v>2.1500000000000001E-5</v>
      </c>
      <c r="AN107" s="90">
        <v>1.7689999999999998E-5</v>
      </c>
      <c r="AO107" s="90">
        <v>1.2089999999999999E-5</v>
      </c>
      <c r="AP107" s="90">
        <v>3.4969999999999999E-5</v>
      </c>
      <c r="AQ107" s="90">
        <v>2.2399999999999999E-5</v>
      </c>
      <c r="AR107" s="90">
        <v>1.258E-5</v>
      </c>
      <c r="AS107" s="90">
        <v>3.3120000000000001E-5</v>
      </c>
      <c r="AT107" s="90">
        <v>3.7679999999999998E-5</v>
      </c>
      <c r="AU107" s="90">
        <v>3.8250000000000001E-5</v>
      </c>
      <c r="AV107" s="90">
        <v>1.5979999999999999E-5</v>
      </c>
      <c r="AW107" s="90">
        <v>1.6799999999999998E-5</v>
      </c>
      <c r="AX107" s="90">
        <v>9.4400000000000004E-5</v>
      </c>
      <c r="AY107" s="90">
        <v>8.6849999999999997E-5</v>
      </c>
      <c r="AZ107" s="90">
        <v>1.1600000000000001E-5</v>
      </c>
      <c r="BA107" s="90">
        <v>4.456E-5</v>
      </c>
      <c r="BB107" s="90">
        <v>2.7710000000000001E-5</v>
      </c>
      <c r="BC107" s="90">
        <v>4.1300000000000001E-5</v>
      </c>
      <c r="BD107" s="90">
        <v>2.7140000000000001E-5</v>
      </c>
      <c r="BE107" s="90">
        <v>8.9120000000000001E-5</v>
      </c>
      <c r="BF107" s="90">
        <v>3.3340000000000003E-5</v>
      </c>
      <c r="BG107" s="90">
        <v>6.8000000000000001E-6</v>
      </c>
      <c r="BH107" s="90">
        <v>4.3390000000000003E-5</v>
      </c>
      <c r="BI107" s="90">
        <v>7.1030000000000003E-5</v>
      </c>
      <c r="BJ107" s="90">
        <v>5.3539999999999999E-5</v>
      </c>
      <c r="BK107" s="90">
        <v>4.8640000000000002E-5</v>
      </c>
      <c r="BL107" s="90">
        <v>3.01E-6</v>
      </c>
      <c r="BM107" s="90">
        <v>1.0380000000000001E-5</v>
      </c>
      <c r="BN107" s="90">
        <v>1.806E-5</v>
      </c>
      <c r="BO107" s="90">
        <v>7.8310000000000001E-5</v>
      </c>
      <c r="BP107" s="90">
        <v>3.714E-5</v>
      </c>
      <c r="BQ107" s="90">
        <v>4.9750000000000003E-5</v>
      </c>
      <c r="BR107" s="90">
        <v>7.9200000000000004E-6</v>
      </c>
      <c r="BS107" s="90">
        <v>4.0479999999999999E-5</v>
      </c>
      <c r="BT107" s="90">
        <v>4.9370000000000003E-5</v>
      </c>
      <c r="BU107" s="90">
        <v>6.2490000000000006E-5</v>
      </c>
      <c r="BV107" s="90">
        <v>6.1810000000000006E-5</v>
      </c>
      <c r="BW107" s="90">
        <v>3.9480000000000001E-5</v>
      </c>
      <c r="BX107" s="90">
        <v>2.215E-5</v>
      </c>
      <c r="BY107" s="90">
        <v>0</v>
      </c>
      <c r="BZ107" s="90">
        <v>2.9824000000000001E-3</v>
      </c>
      <c r="CA107" s="90">
        <v>1.3087999999999999E-4</v>
      </c>
      <c r="CB107" s="90">
        <v>9.6199999999999994E-6</v>
      </c>
      <c r="CC107" s="90">
        <v>6.6249999999999998E-5</v>
      </c>
      <c r="CD107" s="90">
        <v>2.474E-4</v>
      </c>
      <c r="CE107" s="90">
        <v>3.9310000000000001E-5</v>
      </c>
      <c r="CF107" s="90">
        <v>2.6820000000000001E-5</v>
      </c>
      <c r="CG107" s="90">
        <v>5.7649999999999999E-5</v>
      </c>
      <c r="CH107" s="90">
        <v>3.0409000000000002E-4</v>
      </c>
      <c r="CI107" s="90">
        <v>4.3378999999999998E-4</v>
      </c>
      <c r="CJ107" s="90">
        <v>6.5722000000000003E-4</v>
      </c>
      <c r="CK107" s="90">
        <v>3.9509999999999999E-5</v>
      </c>
      <c r="CL107" s="90">
        <v>4.7116999999999998E-4</v>
      </c>
      <c r="CM107" s="90">
        <v>2.5886000000000003E-4</v>
      </c>
      <c r="CN107" s="90">
        <v>1.1082E-4</v>
      </c>
      <c r="CO107" s="90">
        <v>1.2229999999999999E-4</v>
      </c>
      <c r="CP107" s="90">
        <v>9.0190000000000002E-5</v>
      </c>
      <c r="CQ107" s="90">
        <v>9.9578700000000006E-3</v>
      </c>
      <c r="CR107" s="90">
        <v>4.7214300000000004E-3</v>
      </c>
      <c r="CS107" s="90">
        <v>1.0640119999999999E-2</v>
      </c>
      <c r="CT107" s="90">
        <v>9.5496000000000001E-3</v>
      </c>
      <c r="CU107" s="90">
        <v>6.656E-5</v>
      </c>
      <c r="CV107" s="90">
        <v>5.7620000000000001E-5</v>
      </c>
      <c r="CW107" s="90">
        <v>8.0836999999999999E-4</v>
      </c>
      <c r="CX107" s="90">
        <v>1.8649999999999999E-5</v>
      </c>
      <c r="CY107" s="90">
        <v>6.3040000000000006E-5</v>
      </c>
      <c r="CZ107" s="90">
        <v>1.089913E-2</v>
      </c>
      <c r="DA107" s="90">
        <v>2.86667E-3</v>
      </c>
      <c r="DB107" s="90">
        <v>2.071307E-2</v>
      </c>
      <c r="DC107" s="90">
        <v>2.2398000000000001E-4</v>
      </c>
      <c r="DD107" s="90">
        <v>4.1472999999999998E-4</v>
      </c>
      <c r="DE107" s="90">
        <v>0</v>
      </c>
      <c r="DF107" s="90">
        <v>7.9224999999999999E-4</v>
      </c>
      <c r="DG107" s="90">
        <v>9.842099999999999E-4</v>
      </c>
    </row>
    <row r="108" spans="1:111" x14ac:dyDescent="0.55000000000000004">
      <c r="A108" s="85">
        <v>104</v>
      </c>
      <c r="B108" s="76" t="s">
        <v>490</v>
      </c>
      <c r="C108" s="76" t="s">
        <v>491</v>
      </c>
      <c r="D108" s="90">
        <v>0</v>
      </c>
      <c r="E108" s="90">
        <v>0</v>
      </c>
      <c r="F108" s="90">
        <v>0</v>
      </c>
      <c r="G108" s="90">
        <v>0</v>
      </c>
      <c r="H108" s="90">
        <v>0</v>
      </c>
      <c r="I108" s="90">
        <v>0</v>
      </c>
      <c r="J108" s="90">
        <v>0</v>
      </c>
      <c r="K108" s="90">
        <v>0</v>
      </c>
      <c r="L108" s="90">
        <v>0</v>
      </c>
      <c r="M108" s="90">
        <v>0</v>
      </c>
      <c r="N108" s="90">
        <v>0</v>
      </c>
      <c r="O108" s="90">
        <v>0</v>
      </c>
      <c r="P108" s="90">
        <v>0</v>
      </c>
      <c r="Q108" s="90">
        <v>0</v>
      </c>
      <c r="R108" s="90">
        <v>0</v>
      </c>
      <c r="S108" s="90">
        <v>0</v>
      </c>
      <c r="T108" s="90">
        <v>0</v>
      </c>
      <c r="U108" s="90">
        <v>0</v>
      </c>
      <c r="V108" s="90">
        <v>0</v>
      </c>
      <c r="W108" s="90">
        <v>0</v>
      </c>
      <c r="X108" s="90">
        <v>0</v>
      </c>
      <c r="Y108" s="90">
        <v>0</v>
      </c>
      <c r="Z108" s="90">
        <v>0</v>
      </c>
      <c r="AA108" s="90">
        <v>0</v>
      </c>
      <c r="AB108" s="90">
        <v>0</v>
      </c>
      <c r="AC108" s="90">
        <v>0</v>
      </c>
      <c r="AD108" s="90">
        <v>0</v>
      </c>
      <c r="AE108" s="90">
        <v>0</v>
      </c>
      <c r="AF108" s="90">
        <v>0</v>
      </c>
      <c r="AG108" s="90">
        <v>0</v>
      </c>
      <c r="AH108" s="90">
        <v>0</v>
      </c>
      <c r="AI108" s="90">
        <v>0</v>
      </c>
      <c r="AJ108" s="90">
        <v>0</v>
      </c>
      <c r="AK108" s="90">
        <v>0</v>
      </c>
      <c r="AL108" s="90">
        <v>0</v>
      </c>
      <c r="AM108" s="90">
        <v>0</v>
      </c>
      <c r="AN108" s="90">
        <v>0</v>
      </c>
      <c r="AO108" s="90">
        <v>0</v>
      </c>
      <c r="AP108" s="90">
        <v>0</v>
      </c>
      <c r="AQ108" s="90">
        <v>0</v>
      </c>
      <c r="AR108" s="90">
        <v>0</v>
      </c>
      <c r="AS108" s="90">
        <v>0</v>
      </c>
      <c r="AT108" s="90">
        <v>0</v>
      </c>
      <c r="AU108" s="90">
        <v>0</v>
      </c>
      <c r="AV108" s="90">
        <v>0</v>
      </c>
      <c r="AW108" s="90">
        <v>0</v>
      </c>
      <c r="AX108" s="90">
        <v>0</v>
      </c>
      <c r="AY108" s="90">
        <v>0</v>
      </c>
      <c r="AZ108" s="90">
        <v>0</v>
      </c>
      <c r="BA108" s="90">
        <v>0</v>
      </c>
      <c r="BB108" s="90">
        <v>0</v>
      </c>
      <c r="BC108" s="90">
        <v>0</v>
      </c>
      <c r="BD108" s="90">
        <v>0</v>
      </c>
      <c r="BE108" s="90">
        <v>0</v>
      </c>
      <c r="BF108" s="90">
        <v>0</v>
      </c>
      <c r="BG108" s="90">
        <v>0</v>
      </c>
      <c r="BH108" s="90">
        <v>0</v>
      </c>
      <c r="BI108" s="90">
        <v>0</v>
      </c>
      <c r="BJ108" s="90">
        <v>0</v>
      </c>
      <c r="BK108" s="90">
        <v>8.7168E-4</v>
      </c>
      <c r="BL108" s="90">
        <v>0</v>
      </c>
      <c r="BM108" s="90">
        <v>0</v>
      </c>
      <c r="BN108" s="90">
        <v>0</v>
      </c>
      <c r="BO108" s="90">
        <v>0</v>
      </c>
      <c r="BP108" s="90">
        <v>0</v>
      </c>
      <c r="BQ108" s="90">
        <v>0</v>
      </c>
      <c r="BR108" s="90">
        <v>0</v>
      </c>
      <c r="BS108" s="90">
        <v>0</v>
      </c>
      <c r="BT108" s="90">
        <v>0</v>
      </c>
      <c r="BU108" s="90">
        <v>1.5869999999999999E-5</v>
      </c>
      <c r="BV108" s="90">
        <v>0</v>
      </c>
      <c r="BW108" s="90">
        <v>0</v>
      </c>
      <c r="BX108" s="90">
        <v>0</v>
      </c>
      <c r="BY108" s="90">
        <v>0</v>
      </c>
      <c r="BZ108" s="90">
        <v>0</v>
      </c>
      <c r="CA108" s="90">
        <v>0</v>
      </c>
      <c r="CB108" s="90">
        <v>0</v>
      </c>
      <c r="CC108" s="90">
        <v>0</v>
      </c>
      <c r="CD108" s="90">
        <v>0</v>
      </c>
      <c r="CE108" s="90">
        <v>0</v>
      </c>
      <c r="CF108" s="90">
        <v>0</v>
      </c>
      <c r="CG108" s="90">
        <v>0</v>
      </c>
      <c r="CH108" s="90">
        <v>0</v>
      </c>
      <c r="CI108" s="90">
        <v>1.2682000000000001E-4</v>
      </c>
      <c r="CJ108" s="90">
        <v>4.0362889999999998E-2</v>
      </c>
      <c r="CK108" s="90">
        <v>0</v>
      </c>
      <c r="CL108" s="90">
        <v>2.1882999999999999E-4</v>
      </c>
      <c r="CM108" s="90">
        <v>3.5458450000000002E-2</v>
      </c>
      <c r="CN108" s="90">
        <v>0</v>
      </c>
      <c r="CO108" s="90">
        <v>1.048E-4</v>
      </c>
      <c r="CP108" s="90">
        <v>1.077E-5</v>
      </c>
      <c r="CQ108" s="90">
        <v>0</v>
      </c>
      <c r="CR108" s="90">
        <v>0</v>
      </c>
      <c r="CS108" s="90">
        <v>0</v>
      </c>
      <c r="CT108" s="90">
        <v>0</v>
      </c>
      <c r="CU108" s="90">
        <v>0</v>
      </c>
      <c r="CV108" s="90">
        <v>0</v>
      </c>
      <c r="CW108" s="90">
        <v>2.6720300000000002E-3</v>
      </c>
      <c r="CX108" s="90">
        <v>0</v>
      </c>
      <c r="CY108" s="90">
        <v>0</v>
      </c>
      <c r="CZ108" s="90">
        <v>2.6044599999999998E-3</v>
      </c>
      <c r="DA108" s="90">
        <v>2.3031000000000001E-4</v>
      </c>
      <c r="DB108" s="90">
        <v>0</v>
      </c>
      <c r="DC108" s="90">
        <v>1.894947E-2</v>
      </c>
      <c r="DD108" s="90">
        <v>1.73606E-3</v>
      </c>
      <c r="DE108" s="90">
        <v>0</v>
      </c>
      <c r="DF108" s="90">
        <v>4.5685000000000002E-4</v>
      </c>
      <c r="DG108" s="90">
        <v>6.6812999999999996E-4</v>
      </c>
    </row>
    <row r="109" spans="1:111" x14ac:dyDescent="0.55000000000000004">
      <c r="A109" s="85">
        <v>105</v>
      </c>
      <c r="B109" s="76" t="s">
        <v>492</v>
      </c>
      <c r="C109" s="76" t="s">
        <v>314</v>
      </c>
      <c r="D109" s="90">
        <v>7.9999999999999996E-6</v>
      </c>
      <c r="E109" s="90">
        <v>0</v>
      </c>
      <c r="F109" s="90">
        <v>9.9525000000000004E-4</v>
      </c>
      <c r="G109" s="90">
        <v>1.0373E-4</v>
      </c>
      <c r="H109" s="90">
        <v>9.3767000000000004E-4</v>
      </c>
      <c r="I109" s="90">
        <v>8.4690000000000004E-5</v>
      </c>
      <c r="J109" s="90">
        <v>1.6085000000000001E-4</v>
      </c>
      <c r="K109" s="90">
        <v>9.7009999999999994E-5</v>
      </c>
      <c r="L109" s="90">
        <v>8.8239999999999995E-5</v>
      </c>
      <c r="M109" s="90">
        <v>8.6840000000000002E-5</v>
      </c>
      <c r="N109" s="90">
        <v>4.4870000000000002E-5</v>
      </c>
      <c r="O109" s="90">
        <v>5.9570000000000001E-5</v>
      </c>
      <c r="P109" s="90">
        <v>1.1352E-4</v>
      </c>
      <c r="Q109" s="90">
        <v>3.8220000000000003E-5</v>
      </c>
      <c r="R109" s="90">
        <v>9.1689999999999998E-5</v>
      </c>
      <c r="S109" s="90">
        <v>3.7440000000000001E-5</v>
      </c>
      <c r="T109" s="90">
        <v>4.8900000000000003E-5</v>
      </c>
      <c r="U109" s="90">
        <v>9.1100000000000005E-5</v>
      </c>
      <c r="V109" s="90">
        <v>7.9690000000000004E-5</v>
      </c>
      <c r="W109" s="90">
        <v>5.3440000000000003E-5</v>
      </c>
      <c r="X109" s="90">
        <v>2.071E-5</v>
      </c>
      <c r="Y109" s="90">
        <v>5.6010000000000001E-5</v>
      </c>
      <c r="Z109" s="90">
        <v>5.4549999999999998E-5</v>
      </c>
      <c r="AA109" s="90">
        <v>1.195E-4</v>
      </c>
      <c r="AB109" s="90">
        <v>1.0262E-4</v>
      </c>
      <c r="AC109" s="90">
        <v>6.8659999999999997E-5</v>
      </c>
      <c r="AD109" s="90">
        <v>9.1700000000000003E-6</v>
      </c>
      <c r="AE109" s="90">
        <v>3.994E-5</v>
      </c>
      <c r="AF109" s="90">
        <v>4.5720000000000003E-5</v>
      </c>
      <c r="AG109" s="90">
        <v>6.4640000000000005E-5</v>
      </c>
      <c r="AH109" s="90">
        <v>6.4079999999999996E-5</v>
      </c>
      <c r="AI109" s="90">
        <v>8.4809999999999996E-5</v>
      </c>
      <c r="AJ109" s="90">
        <v>5.5120000000000001E-5</v>
      </c>
      <c r="AK109" s="90">
        <v>1.1209000000000001E-4</v>
      </c>
      <c r="AL109" s="90">
        <v>5.931E-5</v>
      </c>
      <c r="AM109" s="90">
        <v>4.2030000000000002E-5</v>
      </c>
      <c r="AN109" s="90">
        <v>3.5030000000000002E-5</v>
      </c>
      <c r="AO109" s="90">
        <v>5.384E-5</v>
      </c>
      <c r="AP109" s="90">
        <v>6.6400000000000001E-5</v>
      </c>
      <c r="AQ109" s="90">
        <v>5.486E-5</v>
      </c>
      <c r="AR109" s="90">
        <v>8.8079999999999997E-5</v>
      </c>
      <c r="AS109" s="90">
        <v>6.1270000000000001E-5</v>
      </c>
      <c r="AT109" s="90">
        <v>5.5789999999999999E-5</v>
      </c>
      <c r="AU109" s="90">
        <v>8.0409999999999998E-5</v>
      </c>
      <c r="AV109" s="90">
        <v>1.1841E-4</v>
      </c>
      <c r="AW109" s="90">
        <v>9.1700000000000006E-5</v>
      </c>
      <c r="AX109" s="90">
        <v>7.7769999999999996E-5</v>
      </c>
      <c r="AY109" s="90">
        <v>7.8250000000000005E-5</v>
      </c>
      <c r="AZ109" s="90">
        <v>1.0111999999999999E-4</v>
      </c>
      <c r="BA109" s="90">
        <v>1.1613E-4</v>
      </c>
      <c r="BB109" s="90">
        <v>6.003E-5</v>
      </c>
      <c r="BC109" s="90">
        <v>1.1629999999999999E-4</v>
      </c>
      <c r="BD109" s="90">
        <v>8.0560000000000001E-5</v>
      </c>
      <c r="BE109" s="90">
        <v>7.6089999999999998E-5</v>
      </c>
      <c r="BF109" s="90">
        <v>4.897E-5</v>
      </c>
      <c r="BG109" s="90">
        <v>7.8720000000000005E-5</v>
      </c>
      <c r="BH109" s="90">
        <v>5.4230000000000001E-5</v>
      </c>
      <c r="BI109" s="90">
        <v>1.1343E-4</v>
      </c>
      <c r="BJ109" s="90">
        <v>6.3830000000000004E-5</v>
      </c>
      <c r="BK109" s="90">
        <v>5.9969999999999997E-5</v>
      </c>
      <c r="BL109" s="90">
        <v>7.5359999999999997E-5</v>
      </c>
      <c r="BM109" s="90">
        <v>1.8770000000000001E-4</v>
      </c>
      <c r="BN109" s="90">
        <v>1.1937E-4</v>
      </c>
      <c r="BO109" s="90">
        <v>3.2825999999999998E-4</v>
      </c>
      <c r="BP109" s="90">
        <v>3.6628000000000002E-4</v>
      </c>
      <c r="BQ109" s="90">
        <v>3.294E-5</v>
      </c>
      <c r="BR109" s="90">
        <v>6.1060000000000002E-5</v>
      </c>
      <c r="BS109" s="90">
        <v>2.3517000000000001E-4</v>
      </c>
      <c r="BT109" s="90">
        <v>0</v>
      </c>
      <c r="BU109" s="90">
        <v>7.6415000000000001E-4</v>
      </c>
      <c r="BV109" s="90">
        <v>1.3676000000000001E-4</v>
      </c>
      <c r="BW109" s="90">
        <v>1.1659000000000001E-3</v>
      </c>
      <c r="BX109" s="90">
        <v>5.1933000000000003E-4</v>
      </c>
      <c r="BY109" s="90">
        <v>3.0508999999999999E-4</v>
      </c>
      <c r="BZ109" s="90">
        <v>1.7033E-4</v>
      </c>
      <c r="CA109" s="90">
        <v>3.1100000000000002E-4</v>
      </c>
      <c r="CB109" s="90">
        <v>0</v>
      </c>
      <c r="CC109" s="90">
        <v>1.4527999999999999E-4</v>
      </c>
      <c r="CD109" s="90">
        <v>1.2972999999999999E-4</v>
      </c>
      <c r="CE109" s="90">
        <v>9.1370000000000001E-5</v>
      </c>
      <c r="CF109" s="90">
        <v>2.0336E-4</v>
      </c>
      <c r="CG109" s="90">
        <v>2.8350000000000001E-4</v>
      </c>
      <c r="CH109" s="90">
        <v>2.0133E-4</v>
      </c>
      <c r="CI109" s="90">
        <v>2.9516999999999998E-4</v>
      </c>
      <c r="CJ109" s="90">
        <v>1.1203400000000001E-3</v>
      </c>
      <c r="CK109" s="90">
        <v>1.6947799999999999E-3</v>
      </c>
      <c r="CL109" s="90">
        <v>2.0333999999999999E-4</v>
      </c>
      <c r="CM109" s="90">
        <v>4.1488699999999998E-3</v>
      </c>
      <c r="CN109" s="90">
        <v>3.7640999999999998E-4</v>
      </c>
      <c r="CO109" s="90">
        <v>3.4207999999999998E-4</v>
      </c>
      <c r="CP109" s="90">
        <v>2.4358100000000001E-3</v>
      </c>
      <c r="CQ109" s="90">
        <v>3.2285000000000001E-4</v>
      </c>
      <c r="CR109" s="90">
        <v>2.0285E-4</v>
      </c>
      <c r="CS109" s="90">
        <v>1.7689999999999999E-4</v>
      </c>
      <c r="CT109" s="90">
        <v>2.8080999999999999E-4</v>
      </c>
      <c r="CU109" s="90">
        <v>2.5208800000000001E-3</v>
      </c>
      <c r="CV109" s="90">
        <v>9.4855999999999998E-4</v>
      </c>
      <c r="CW109" s="90">
        <v>2.6436099999999998E-3</v>
      </c>
      <c r="CX109" s="90">
        <v>4.4656999999999997E-4</v>
      </c>
      <c r="CY109" s="90">
        <v>9.7506000000000003E-4</v>
      </c>
      <c r="CZ109" s="90">
        <v>2.5644700000000001E-3</v>
      </c>
      <c r="DA109" s="90">
        <v>3.8223E-4</v>
      </c>
      <c r="DB109" s="90">
        <v>2.01366E-3</v>
      </c>
      <c r="DC109" s="90">
        <v>2.94766E-3</v>
      </c>
      <c r="DD109" s="90">
        <v>9.5565100000000007E-3</v>
      </c>
      <c r="DE109" s="90">
        <v>0</v>
      </c>
      <c r="DF109" s="90">
        <v>4.1551000000000001E-4</v>
      </c>
      <c r="DG109" s="90">
        <v>5.4197999999999996E-4</v>
      </c>
    </row>
    <row r="110" spans="1:111" x14ac:dyDescent="0.55000000000000004">
      <c r="A110" s="85">
        <v>106</v>
      </c>
      <c r="B110" s="76" t="s">
        <v>493</v>
      </c>
      <c r="C110" s="76" t="s">
        <v>318</v>
      </c>
      <c r="D110" s="90">
        <v>2.1827000000000001E-4</v>
      </c>
      <c r="E110" s="90">
        <v>7.4675000000000002E-4</v>
      </c>
      <c r="F110" s="90">
        <v>2.66198E-3</v>
      </c>
      <c r="G110" s="90">
        <v>1.8146499999999999E-3</v>
      </c>
      <c r="H110" s="90">
        <v>1.1191899999999999E-3</v>
      </c>
      <c r="I110" s="90">
        <v>4.5519000000000001E-4</v>
      </c>
      <c r="J110" s="90">
        <v>9.0746000000000002E-4</v>
      </c>
      <c r="K110" s="90">
        <v>7.9252999999999995E-4</v>
      </c>
      <c r="L110" s="90">
        <v>3.2913000000000001E-4</v>
      </c>
      <c r="M110" s="90">
        <v>2.3859999999999999E-5</v>
      </c>
      <c r="N110" s="90">
        <v>2.7800000000000001E-6</v>
      </c>
      <c r="O110" s="90">
        <v>9.2893000000000001E-4</v>
      </c>
      <c r="P110" s="90">
        <v>1.2767799999999999E-3</v>
      </c>
      <c r="Q110" s="90">
        <v>8.0228000000000005E-4</v>
      </c>
      <c r="R110" s="90">
        <v>1.2418900000000001E-3</v>
      </c>
      <c r="S110" s="90">
        <v>5.8931999999999995E-4</v>
      </c>
      <c r="T110" s="90">
        <v>7.1232000000000001E-4</v>
      </c>
      <c r="U110" s="90">
        <v>9.9207000000000006E-4</v>
      </c>
      <c r="V110" s="90">
        <v>8.6890000000000003E-4</v>
      </c>
      <c r="W110" s="90">
        <v>1.03079E-3</v>
      </c>
      <c r="X110" s="90">
        <v>1.0158999999999999E-4</v>
      </c>
      <c r="Y110" s="90">
        <v>1.9754000000000001E-4</v>
      </c>
      <c r="Z110" s="90">
        <v>4.0729999999999998E-4</v>
      </c>
      <c r="AA110" s="90">
        <v>5.1446E-4</v>
      </c>
      <c r="AB110" s="90">
        <v>5.4752000000000002E-4</v>
      </c>
      <c r="AC110" s="90">
        <v>7.1332000000000003E-4</v>
      </c>
      <c r="AD110" s="90">
        <v>1.456E-5</v>
      </c>
      <c r="AE110" s="90">
        <v>1.1915E-4</v>
      </c>
      <c r="AF110" s="90">
        <v>1.2478000000000001E-4</v>
      </c>
      <c r="AG110" s="90">
        <v>3.3173000000000002E-4</v>
      </c>
      <c r="AH110" s="90">
        <v>1.40971E-3</v>
      </c>
      <c r="AI110" s="90">
        <v>1.7923500000000001E-3</v>
      </c>
      <c r="AJ110" s="90">
        <v>7.7884999999999999E-4</v>
      </c>
      <c r="AK110" s="90">
        <v>1.3242E-3</v>
      </c>
      <c r="AL110" s="90">
        <v>1.2120399999999999E-3</v>
      </c>
      <c r="AM110" s="90">
        <v>1.1255E-4</v>
      </c>
      <c r="AN110" s="90">
        <v>8.1440000000000006E-5</v>
      </c>
      <c r="AO110" s="90">
        <v>2.9006000000000002E-4</v>
      </c>
      <c r="AP110" s="90">
        <v>6.7993000000000003E-4</v>
      </c>
      <c r="AQ110" s="90">
        <v>1.7317999999999999E-4</v>
      </c>
      <c r="AR110" s="90">
        <v>4.7007E-4</v>
      </c>
      <c r="AS110" s="90">
        <v>3.8467999999999998E-4</v>
      </c>
      <c r="AT110" s="90">
        <v>4.2489999999999997E-4</v>
      </c>
      <c r="AU110" s="90">
        <v>8.3750000000000003E-4</v>
      </c>
      <c r="AV110" s="90">
        <v>9.6252999999999996E-4</v>
      </c>
      <c r="AW110" s="90">
        <v>7.9078000000000004E-4</v>
      </c>
      <c r="AX110" s="90">
        <v>8.3374000000000002E-4</v>
      </c>
      <c r="AY110" s="90">
        <v>7.9053000000000001E-4</v>
      </c>
      <c r="AZ110" s="90">
        <v>9.6305000000000002E-4</v>
      </c>
      <c r="BA110" s="90">
        <v>7.3957999999999999E-4</v>
      </c>
      <c r="BB110" s="90">
        <v>4.8996E-4</v>
      </c>
      <c r="BC110" s="90">
        <v>1.0070599999999999E-3</v>
      </c>
      <c r="BD110" s="90">
        <v>8.8139000000000002E-4</v>
      </c>
      <c r="BE110" s="90">
        <v>8.4634E-4</v>
      </c>
      <c r="BF110" s="90">
        <v>1.2772E-4</v>
      </c>
      <c r="BG110" s="90">
        <v>1.3265999999999999E-4</v>
      </c>
      <c r="BH110" s="90">
        <v>3.3238000000000001E-4</v>
      </c>
      <c r="BI110" s="90">
        <v>6.7834000000000004E-4</v>
      </c>
      <c r="BJ110" s="90">
        <v>1.09775E-3</v>
      </c>
      <c r="BK110" s="90">
        <v>1.56095E-3</v>
      </c>
      <c r="BL110" s="90">
        <v>2.4115000000000001E-4</v>
      </c>
      <c r="BM110" s="90">
        <v>6.3891999999999996E-4</v>
      </c>
      <c r="BN110" s="90">
        <v>2.5389999999999999E-5</v>
      </c>
      <c r="BO110" s="90">
        <v>2.5200399999999999E-3</v>
      </c>
      <c r="BP110" s="90">
        <v>4.6614999999999997E-4</v>
      </c>
      <c r="BQ110" s="90">
        <v>3.1560000000000003E-5</v>
      </c>
      <c r="BR110" s="90">
        <v>1.0836999999999999E-4</v>
      </c>
      <c r="BS110" s="90">
        <v>9.1715000000000004E-4</v>
      </c>
      <c r="BT110" s="90">
        <v>3.25114E-3</v>
      </c>
      <c r="BU110" s="90">
        <v>2.0525000000000001E-3</v>
      </c>
      <c r="BV110" s="90">
        <v>3.6221000000000001E-3</v>
      </c>
      <c r="BW110" s="90">
        <v>1.24186E-3</v>
      </c>
      <c r="BX110" s="90">
        <v>5.1301000000000005E-4</v>
      </c>
      <c r="BY110" s="90">
        <v>0</v>
      </c>
      <c r="BZ110" s="90">
        <v>1.6189799999999999E-3</v>
      </c>
      <c r="CA110" s="90">
        <v>1.6239500000000001E-3</v>
      </c>
      <c r="CB110" s="90">
        <v>8.1866000000000003E-4</v>
      </c>
      <c r="CC110" s="90">
        <v>1.85447E-3</v>
      </c>
      <c r="CD110" s="90">
        <v>1.5615E-3</v>
      </c>
      <c r="CE110" s="90">
        <v>5.7914799999999999E-3</v>
      </c>
      <c r="CF110" s="90">
        <v>1.9116999999999999E-3</v>
      </c>
      <c r="CG110" s="90">
        <v>2.8277699999999998E-3</v>
      </c>
      <c r="CH110" s="90">
        <v>3.7644499999999999E-3</v>
      </c>
      <c r="CI110" s="90">
        <v>2.6394299999999999E-3</v>
      </c>
      <c r="CJ110" s="90">
        <v>2.2480999999999998E-3</v>
      </c>
      <c r="CK110" s="90">
        <v>6.9090999999999998E-4</v>
      </c>
      <c r="CL110" s="90">
        <v>1.91369E-3</v>
      </c>
      <c r="CM110" s="90">
        <v>2.5495700000000001E-3</v>
      </c>
      <c r="CN110" s="90">
        <v>2.8615699999999999E-3</v>
      </c>
      <c r="CO110" s="90">
        <v>1.65722E-3</v>
      </c>
      <c r="CP110" s="90">
        <v>6.6095299999999997E-3</v>
      </c>
      <c r="CQ110" s="90">
        <v>1.2445399999999999E-3</v>
      </c>
      <c r="CR110" s="90">
        <v>2.2959E-3</v>
      </c>
      <c r="CS110" s="90">
        <v>4.1316800000000004E-3</v>
      </c>
      <c r="CT110" s="90">
        <v>5.5542400000000002E-3</v>
      </c>
      <c r="CU110" s="90">
        <v>5.0304700000000004E-3</v>
      </c>
      <c r="CV110" s="90">
        <v>8.8449999999999998E-4</v>
      </c>
      <c r="CW110" s="90">
        <v>1.0758E-3</v>
      </c>
      <c r="CX110" s="90">
        <v>1.2158E-3</v>
      </c>
      <c r="CY110" s="90">
        <v>1.8281E-3</v>
      </c>
      <c r="CZ110" s="90">
        <v>2.2216699999999998E-3</v>
      </c>
      <c r="DA110" s="90">
        <v>8.6680000000000004E-4</v>
      </c>
      <c r="DB110" s="90">
        <v>4.0016699999999997E-3</v>
      </c>
      <c r="DC110" s="90">
        <v>2.4046699999999998E-3</v>
      </c>
      <c r="DD110" s="90">
        <v>2.7390600000000002E-3</v>
      </c>
      <c r="DE110" s="90">
        <v>0</v>
      </c>
      <c r="DF110" s="90">
        <v>2.0435000000000001E-4</v>
      </c>
      <c r="DG110" s="90">
        <v>1.43778E-3</v>
      </c>
    </row>
    <row r="111" spans="1:111" x14ac:dyDescent="0.55000000000000004">
      <c r="A111" s="85">
        <v>107</v>
      </c>
      <c r="B111" s="76" t="s">
        <v>494</v>
      </c>
      <c r="C111" s="76" t="s">
        <v>319</v>
      </c>
      <c r="D111" s="90">
        <v>5.5890899999999997E-3</v>
      </c>
      <c r="E111" s="90">
        <v>1.5941999999999999E-4</v>
      </c>
      <c r="F111" s="90">
        <v>6.4314999999999999E-4</v>
      </c>
      <c r="G111" s="90">
        <v>3.2893699999999998E-3</v>
      </c>
      <c r="H111" s="90">
        <v>8.3244800000000004E-3</v>
      </c>
      <c r="I111" s="90">
        <v>1.0469259999999999E-2</v>
      </c>
      <c r="J111" s="90">
        <v>1.275606E-2</v>
      </c>
      <c r="K111" s="90">
        <v>5.1444400000000001E-3</v>
      </c>
      <c r="L111" s="90">
        <v>3.9572599999999998E-3</v>
      </c>
      <c r="M111" s="90">
        <v>1.8824400000000002E-2</v>
      </c>
      <c r="N111" s="90">
        <v>1.429968E-2</v>
      </c>
      <c r="O111" s="90">
        <v>1.86567E-3</v>
      </c>
      <c r="P111" s="90">
        <v>3.1836799999999999E-3</v>
      </c>
      <c r="Q111" s="90">
        <v>7.2292600000000004E-3</v>
      </c>
      <c r="R111" s="90">
        <v>1.7546E-3</v>
      </c>
      <c r="S111" s="90">
        <v>1.7634899999999999E-3</v>
      </c>
      <c r="T111" s="90">
        <v>2.2130399999999999E-3</v>
      </c>
      <c r="U111" s="90">
        <v>1.9839300000000001E-3</v>
      </c>
      <c r="V111" s="90">
        <v>2.4936000000000001E-4</v>
      </c>
      <c r="W111" s="90">
        <v>1.83534E-3</v>
      </c>
      <c r="X111" s="90">
        <v>1.0028E-4</v>
      </c>
      <c r="Y111" s="90">
        <v>3.0653000000000001E-4</v>
      </c>
      <c r="Z111" s="90">
        <v>1.0256099999999999E-3</v>
      </c>
      <c r="AA111" s="90">
        <v>6.1796400000000001E-3</v>
      </c>
      <c r="AB111" s="90">
        <v>2.1162400000000001E-3</v>
      </c>
      <c r="AC111" s="90">
        <v>1.8912899999999999E-3</v>
      </c>
      <c r="AD111" s="90">
        <v>2.3722000000000001E-4</v>
      </c>
      <c r="AE111" s="90">
        <v>1.55028E-3</v>
      </c>
      <c r="AF111" s="90">
        <v>1.3813E-3</v>
      </c>
      <c r="AG111" s="90">
        <v>4.9473099999999999E-3</v>
      </c>
      <c r="AH111" s="90">
        <v>3.9116699999999999E-3</v>
      </c>
      <c r="AI111" s="90">
        <v>6.5838099999999998E-3</v>
      </c>
      <c r="AJ111" s="90">
        <v>8.8931900000000005E-3</v>
      </c>
      <c r="AK111" s="90">
        <v>1.2449900000000001E-3</v>
      </c>
      <c r="AL111" s="90">
        <v>9.32207E-3</v>
      </c>
      <c r="AM111" s="90">
        <v>3.4274000000000002E-3</v>
      </c>
      <c r="AN111" s="90">
        <v>1.74318E-3</v>
      </c>
      <c r="AO111" s="90">
        <v>1.3019360000000001E-2</v>
      </c>
      <c r="AP111" s="90">
        <v>6.71961E-3</v>
      </c>
      <c r="AQ111" s="90">
        <v>3.4475600000000001E-3</v>
      </c>
      <c r="AR111" s="90">
        <v>5.8983000000000004E-3</v>
      </c>
      <c r="AS111" s="90">
        <v>2.2562699999999999E-3</v>
      </c>
      <c r="AT111" s="90">
        <v>4.6006299999999997E-3</v>
      </c>
      <c r="AU111" s="90">
        <v>7.2507099999999996E-3</v>
      </c>
      <c r="AV111" s="90">
        <v>5.7661400000000003E-3</v>
      </c>
      <c r="AW111" s="90">
        <v>2.5002499999999999E-3</v>
      </c>
      <c r="AX111" s="90">
        <v>8.7538999999999998E-4</v>
      </c>
      <c r="AY111" s="90">
        <v>5.3813999999999999E-4</v>
      </c>
      <c r="AZ111" s="90">
        <v>2.4235900000000002E-3</v>
      </c>
      <c r="BA111" s="90">
        <v>9.1465000000000003E-4</v>
      </c>
      <c r="BB111" s="90">
        <v>8.0721000000000005E-4</v>
      </c>
      <c r="BC111" s="90">
        <v>4.6543299999999999E-3</v>
      </c>
      <c r="BD111" s="90">
        <v>1.31303E-3</v>
      </c>
      <c r="BE111" s="90">
        <v>1.39094E-3</v>
      </c>
      <c r="BF111" s="90">
        <v>3.7165000000000001E-4</v>
      </c>
      <c r="BG111" s="90">
        <v>8.7903999999999999E-4</v>
      </c>
      <c r="BH111" s="90">
        <v>3.9190999999999998E-4</v>
      </c>
      <c r="BI111" s="90">
        <v>1.4870029999999999E-2</v>
      </c>
      <c r="BJ111" s="90">
        <v>6.80315E-3</v>
      </c>
      <c r="BK111" s="90">
        <v>1.80803E-3</v>
      </c>
      <c r="BL111" s="90">
        <v>1.90508E-3</v>
      </c>
      <c r="BM111" s="90">
        <v>1.6981050000000001E-2</v>
      </c>
      <c r="BN111" s="90">
        <v>1.9127930000000001E-2</v>
      </c>
      <c r="BO111" s="90">
        <v>5.1047599999999999E-3</v>
      </c>
      <c r="BP111" s="90">
        <v>9.2411699999999999E-3</v>
      </c>
      <c r="BQ111" s="90">
        <v>3.0529899999999998E-3</v>
      </c>
      <c r="BR111" s="90">
        <v>1.82077E-3</v>
      </c>
      <c r="BS111" s="90">
        <v>8.9878300000000005E-3</v>
      </c>
      <c r="BT111" s="90">
        <v>2.1142480000000002E-2</v>
      </c>
      <c r="BU111" s="90">
        <v>6.8052700000000004E-3</v>
      </c>
      <c r="BV111" s="90">
        <v>4.6653700000000003E-3</v>
      </c>
      <c r="BW111" s="90">
        <v>8.0394899999999998E-3</v>
      </c>
      <c r="BX111" s="90">
        <v>9.1038999999999996E-4</v>
      </c>
      <c r="BY111" s="90">
        <v>8.1290000000000003E-5</v>
      </c>
      <c r="BZ111" s="90">
        <v>7.0337799999999999E-3</v>
      </c>
      <c r="CA111" s="90">
        <v>1.273228E-2</v>
      </c>
      <c r="CB111" s="90">
        <v>0</v>
      </c>
      <c r="CC111" s="90">
        <v>1.3485540000000001E-2</v>
      </c>
      <c r="CD111" s="90">
        <v>7.2204900000000004E-3</v>
      </c>
      <c r="CE111" s="90">
        <v>8.8928E-4</v>
      </c>
      <c r="CF111" s="90">
        <v>3.0397100000000002E-3</v>
      </c>
      <c r="CG111" s="90">
        <v>9.9149400000000006E-3</v>
      </c>
      <c r="CH111" s="90">
        <v>1.24014E-3</v>
      </c>
      <c r="CI111" s="90">
        <v>2.8844500000000002E-3</v>
      </c>
      <c r="CJ111" s="90">
        <v>1.056231E-2</v>
      </c>
      <c r="CK111" s="90">
        <v>8.5696000000000004E-4</v>
      </c>
      <c r="CL111" s="90">
        <v>1.4537899999999999E-3</v>
      </c>
      <c r="CM111" s="90">
        <v>2.0658899999999999E-3</v>
      </c>
      <c r="CN111" s="90">
        <v>9.3592999999999997E-4</v>
      </c>
      <c r="CO111" s="90">
        <v>1.127713E-2</v>
      </c>
      <c r="CP111" s="90">
        <v>7.5750000000000001E-3</v>
      </c>
      <c r="CQ111" s="90">
        <v>1.8041699999999999E-3</v>
      </c>
      <c r="CR111" s="90">
        <v>1.3680309999999999E-2</v>
      </c>
      <c r="CS111" s="90">
        <v>1.1706589999999999E-2</v>
      </c>
      <c r="CT111" s="90">
        <v>3.8695600000000002E-3</v>
      </c>
      <c r="CU111" s="90">
        <v>4.5952099999999997E-3</v>
      </c>
      <c r="CV111" s="90">
        <v>5.8362600000000002E-3</v>
      </c>
      <c r="CW111" s="90">
        <v>2.4011E-4</v>
      </c>
      <c r="CX111" s="90">
        <v>2.3525999999999998E-3</v>
      </c>
      <c r="CY111" s="90">
        <v>3.0544700000000001E-3</v>
      </c>
      <c r="CZ111" s="90">
        <v>1.80303E-3</v>
      </c>
      <c r="DA111" s="90">
        <v>1.6200400000000001E-3</v>
      </c>
      <c r="DB111" s="90">
        <v>7.2904600000000003E-3</v>
      </c>
      <c r="DC111" s="90">
        <v>1.1433599999999999E-3</v>
      </c>
      <c r="DD111" s="90">
        <v>6.7052500000000003E-3</v>
      </c>
      <c r="DE111" s="90">
        <v>4.9883999999999996E-4</v>
      </c>
      <c r="DF111" s="90">
        <v>0</v>
      </c>
      <c r="DG111" s="90">
        <v>4.6455200000000002E-3</v>
      </c>
    </row>
    <row r="112" spans="1:111" x14ac:dyDescent="0.55000000000000004">
      <c r="B112" s="76" t="s">
        <v>495</v>
      </c>
      <c r="C112" s="76" t="s">
        <v>25</v>
      </c>
      <c r="D112" s="90">
        <v>0.45440018999999998</v>
      </c>
      <c r="E112" s="90">
        <v>0.75472488000000004</v>
      </c>
      <c r="F112" s="90">
        <v>0.36626474999999997</v>
      </c>
      <c r="G112" s="90">
        <v>0.33498052</v>
      </c>
      <c r="H112" s="90">
        <v>0.44938338</v>
      </c>
      <c r="I112" s="90">
        <v>0.38546265000000002</v>
      </c>
      <c r="J112" s="90">
        <v>0.50691902</v>
      </c>
      <c r="K112" s="90">
        <v>0.69222048000000003</v>
      </c>
      <c r="L112" s="90">
        <v>0.48562675999999999</v>
      </c>
      <c r="M112" s="90">
        <v>0.81615685000000004</v>
      </c>
      <c r="N112" s="90">
        <v>0.14217239000000001</v>
      </c>
      <c r="O112" s="90">
        <v>0.60555247000000001</v>
      </c>
      <c r="P112" s="90">
        <v>0.59185295000000004</v>
      </c>
      <c r="Q112" s="90">
        <v>0.58127039999999996</v>
      </c>
      <c r="R112" s="90">
        <v>0.60369159999999999</v>
      </c>
      <c r="S112" s="90">
        <v>0.74784390000000001</v>
      </c>
      <c r="T112" s="90">
        <v>0.57931259999999996</v>
      </c>
      <c r="U112" s="90">
        <v>0.46368556</v>
      </c>
      <c r="V112" s="90">
        <v>0.68366336999999999</v>
      </c>
      <c r="W112" s="90">
        <v>0.62693566000000001</v>
      </c>
      <c r="X112" s="90">
        <v>0.90753275</v>
      </c>
      <c r="Y112" s="90">
        <v>0.75872808000000003</v>
      </c>
      <c r="Z112" s="90">
        <v>0.74108244999999995</v>
      </c>
      <c r="AA112" s="90">
        <v>0.65423783999999996</v>
      </c>
      <c r="AB112" s="90">
        <v>0.47169032999999999</v>
      </c>
      <c r="AC112" s="90">
        <v>0.66358123999999996</v>
      </c>
      <c r="AD112" s="90">
        <v>0.68593227000000001</v>
      </c>
      <c r="AE112" s="90">
        <v>0.83699656</v>
      </c>
      <c r="AF112" s="90">
        <v>0.64222548000000002</v>
      </c>
      <c r="AG112" s="90">
        <v>0.53243719</v>
      </c>
      <c r="AH112" s="90">
        <v>0.59864212999999999</v>
      </c>
      <c r="AI112" s="90">
        <v>0.52119201999999998</v>
      </c>
      <c r="AJ112" s="90">
        <v>0.52061846000000001</v>
      </c>
      <c r="AK112" s="90">
        <v>0.52403891000000002</v>
      </c>
      <c r="AL112" s="90">
        <v>0.49707843000000002</v>
      </c>
      <c r="AM112" s="90">
        <v>0.71154682000000002</v>
      </c>
      <c r="AN112" s="90">
        <v>0.77604366000000002</v>
      </c>
      <c r="AO112" s="90">
        <v>0.57503451000000005</v>
      </c>
      <c r="AP112" s="90">
        <v>0.71938139000000001</v>
      </c>
      <c r="AQ112" s="90">
        <v>0.73140819000000001</v>
      </c>
      <c r="AR112" s="90">
        <v>0.76921839999999997</v>
      </c>
      <c r="AS112" s="90">
        <v>0.60456023000000003</v>
      </c>
      <c r="AT112" s="90">
        <v>0.52133591000000001</v>
      </c>
      <c r="AU112" s="90">
        <v>0.55821931000000002</v>
      </c>
      <c r="AV112" s="90">
        <v>0.53782534999999998</v>
      </c>
      <c r="AW112" s="90">
        <v>0.58502730999999997</v>
      </c>
      <c r="AX112" s="90">
        <v>0.60612502000000001</v>
      </c>
      <c r="AY112" s="90">
        <v>0.63959045999999997</v>
      </c>
      <c r="AZ112" s="90">
        <v>0.63016508000000004</v>
      </c>
      <c r="BA112" s="90">
        <v>0.67326653000000003</v>
      </c>
      <c r="BB112" s="90">
        <v>0.61682760999999997</v>
      </c>
      <c r="BC112" s="90">
        <v>0.63723090000000004</v>
      </c>
      <c r="BD112" s="90">
        <v>0.63007429000000004</v>
      </c>
      <c r="BE112" s="90">
        <v>0.67784769</v>
      </c>
      <c r="BF112" s="90">
        <v>0.82926507999999999</v>
      </c>
      <c r="BG112" s="90">
        <v>0.80148987999999999</v>
      </c>
      <c r="BH112" s="90">
        <v>0.73931928999999996</v>
      </c>
      <c r="BI112" s="90">
        <v>0.65820160999999999</v>
      </c>
      <c r="BJ112" s="90">
        <v>0.62613496000000002</v>
      </c>
      <c r="BK112" s="90">
        <v>0.58898446000000004</v>
      </c>
      <c r="BL112" s="90">
        <v>0.67342891000000005</v>
      </c>
      <c r="BM112" s="90">
        <v>0.54232999000000004</v>
      </c>
      <c r="BN112" s="90">
        <v>0.55589646999999998</v>
      </c>
      <c r="BO112" s="90">
        <v>0.50972170000000006</v>
      </c>
      <c r="BP112" s="90">
        <v>0.49136322999999998</v>
      </c>
      <c r="BQ112" s="90">
        <v>0.63430589999999998</v>
      </c>
      <c r="BR112" s="90">
        <v>0.67909923000000005</v>
      </c>
      <c r="BS112" s="90">
        <v>0.50096753000000005</v>
      </c>
      <c r="BT112" s="90">
        <v>0.33825617000000002</v>
      </c>
      <c r="BU112" s="90">
        <v>0.30112443999999999</v>
      </c>
      <c r="BV112" s="90">
        <v>0.32459099000000002</v>
      </c>
      <c r="BW112" s="90">
        <v>0.27364958</v>
      </c>
      <c r="BX112" s="90">
        <v>0.25846957999999998</v>
      </c>
      <c r="BY112" s="90">
        <v>9.7558069999999997E-2</v>
      </c>
      <c r="BZ112" s="90">
        <v>0.31957210000000003</v>
      </c>
      <c r="CA112" s="90">
        <v>0.24238831</v>
      </c>
      <c r="CB112" s="90">
        <v>1</v>
      </c>
      <c r="CC112" s="90">
        <v>0.70231283</v>
      </c>
      <c r="CD112" s="90">
        <v>0.82089226999999998</v>
      </c>
      <c r="CE112" s="90">
        <v>0.31480435000000001</v>
      </c>
      <c r="CF112" s="90">
        <v>0.36241171</v>
      </c>
      <c r="CG112" s="90">
        <v>0.33999239999999997</v>
      </c>
      <c r="CH112" s="90">
        <v>0.21730795999999999</v>
      </c>
      <c r="CI112" s="90">
        <v>0.46137696</v>
      </c>
      <c r="CJ112" s="90">
        <v>0.58039335000000003</v>
      </c>
      <c r="CK112" s="90">
        <v>0.40309569000000001</v>
      </c>
      <c r="CL112" s="90">
        <v>0.74861929999999999</v>
      </c>
      <c r="CM112" s="90">
        <v>0.55043702999999999</v>
      </c>
      <c r="CN112" s="90">
        <v>0.29170245</v>
      </c>
      <c r="CO112" s="90">
        <v>0.17943554</v>
      </c>
      <c r="CP112" s="90">
        <v>0.38754438000000002</v>
      </c>
      <c r="CQ112" s="90">
        <v>0.43105520000000003</v>
      </c>
      <c r="CR112" s="90">
        <v>0.35526824000000001</v>
      </c>
      <c r="CS112" s="90">
        <v>0.29927340000000002</v>
      </c>
      <c r="CT112" s="90">
        <v>0.22804189999999999</v>
      </c>
      <c r="CU112" s="90">
        <v>0.39960913999999997</v>
      </c>
      <c r="CV112" s="90">
        <v>0.32671528999999999</v>
      </c>
      <c r="CW112" s="90">
        <v>0.70937629000000002</v>
      </c>
      <c r="CX112" s="90">
        <v>0.61992285000000003</v>
      </c>
      <c r="CY112" s="90">
        <v>0.27065622</v>
      </c>
      <c r="CZ112" s="90">
        <v>0.51494412000000001</v>
      </c>
      <c r="DA112" s="90">
        <v>0.59729367</v>
      </c>
      <c r="DB112" s="90">
        <v>0.31795860999999997</v>
      </c>
      <c r="DC112" s="90">
        <v>0.29609468999999999</v>
      </c>
      <c r="DD112" s="90">
        <v>0.28146123000000001</v>
      </c>
      <c r="DE112" s="90">
        <v>1</v>
      </c>
      <c r="DF112" s="90">
        <v>0.58824399000000005</v>
      </c>
      <c r="DG112" s="90">
        <v>0.46135900000000002</v>
      </c>
    </row>
    <row r="113" spans="2:111" x14ac:dyDescent="0.55000000000000004">
      <c r="B113" s="76" t="s">
        <v>496</v>
      </c>
      <c r="C113" s="76" t="s">
        <v>9</v>
      </c>
      <c r="D113" s="90">
        <v>2.3563299999999998E-3</v>
      </c>
      <c r="E113" s="90">
        <v>1.2199699999999999E-3</v>
      </c>
      <c r="F113" s="90">
        <v>1.169332E-2</v>
      </c>
      <c r="G113" s="90">
        <v>8.4971100000000004E-3</v>
      </c>
      <c r="H113" s="90">
        <v>2.8544460000000001E-2</v>
      </c>
      <c r="I113" s="90">
        <v>3.1889439999999998E-2</v>
      </c>
      <c r="J113" s="90">
        <v>4.7292710000000002E-2</v>
      </c>
      <c r="K113" s="90">
        <v>9.5352400000000004E-3</v>
      </c>
      <c r="L113" s="90">
        <v>9.8071900000000004E-3</v>
      </c>
      <c r="M113" s="90">
        <v>3.6014100000000002E-3</v>
      </c>
      <c r="N113" s="90">
        <v>2.1488800000000001E-3</v>
      </c>
      <c r="O113" s="90">
        <v>1.1908800000000001E-2</v>
      </c>
      <c r="P113" s="90">
        <v>1.275082E-2</v>
      </c>
      <c r="Q113" s="90">
        <v>8.4254099999999995E-3</v>
      </c>
      <c r="R113" s="90">
        <v>1.5719759999999999E-2</v>
      </c>
      <c r="S113" s="90">
        <v>1.8708579999999999E-2</v>
      </c>
      <c r="T113" s="90">
        <v>2.1547670000000001E-2</v>
      </c>
      <c r="U113" s="90">
        <v>2.0159509999999999E-2</v>
      </c>
      <c r="V113" s="90">
        <v>4.066355E-2</v>
      </c>
      <c r="W113" s="90">
        <v>1.304168E-2</v>
      </c>
      <c r="X113" s="90">
        <v>1.2966900000000001E-3</v>
      </c>
      <c r="Y113" s="90">
        <v>1.353642E-2</v>
      </c>
      <c r="Z113" s="90">
        <v>6.6505399999999999E-3</v>
      </c>
      <c r="AA113" s="90">
        <v>1.8472079999999998E-2</v>
      </c>
      <c r="AB113" s="90">
        <v>1.6304880000000001E-2</v>
      </c>
      <c r="AC113" s="90">
        <v>1.531542E-2</v>
      </c>
      <c r="AD113" s="90">
        <v>2.9755699999999999E-3</v>
      </c>
      <c r="AE113" s="90">
        <v>7.4035799999999999E-3</v>
      </c>
      <c r="AF113" s="90">
        <v>1.841307E-2</v>
      </c>
      <c r="AG113" s="90">
        <v>1.476971E-2</v>
      </c>
      <c r="AH113" s="90">
        <v>2.087775E-2</v>
      </c>
      <c r="AI113" s="90">
        <v>1.64575E-2</v>
      </c>
      <c r="AJ113" s="90">
        <v>1.49166E-2</v>
      </c>
      <c r="AK113" s="90">
        <v>1.4645439999999999E-2</v>
      </c>
      <c r="AL113" s="90">
        <v>2.0453289999999999E-2</v>
      </c>
      <c r="AM113" s="90">
        <v>1.8320329999999999E-2</v>
      </c>
      <c r="AN113" s="90">
        <v>3.0621699999999999E-3</v>
      </c>
      <c r="AO113" s="90">
        <v>6.4797400000000003E-3</v>
      </c>
      <c r="AP113" s="90">
        <v>2.7476000000000002E-3</v>
      </c>
      <c r="AQ113" s="90">
        <v>1.092225E-2</v>
      </c>
      <c r="AR113" s="90">
        <v>1.07697E-2</v>
      </c>
      <c r="AS113" s="90">
        <v>1.836457E-2</v>
      </c>
      <c r="AT113" s="90">
        <v>1.4012139999999999E-2</v>
      </c>
      <c r="AU113" s="90">
        <v>1.621858E-2</v>
      </c>
      <c r="AV113" s="90">
        <v>1.5918060000000001E-2</v>
      </c>
      <c r="AW113" s="90">
        <v>1.8745089999999999E-2</v>
      </c>
      <c r="AX113" s="90">
        <v>1.598873E-2</v>
      </c>
      <c r="AY113" s="90">
        <v>1.528785E-2</v>
      </c>
      <c r="AZ113" s="90">
        <v>1.53601E-2</v>
      </c>
      <c r="BA113" s="90">
        <v>9.7861300000000005E-3</v>
      </c>
      <c r="BB113" s="90">
        <v>2.6250570000000001E-2</v>
      </c>
      <c r="BC113" s="90">
        <v>1.49132E-2</v>
      </c>
      <c r="BD113" s="90">
        <v>1.134494E-2</v>
      </c>
      <c r="BE113" s="90">
        <v>3.2201109999999998E-2</v>
      </c>
      <c r="BF113" s="90">
        <v>7.9445399999999999E-3</v>
      </c>
      <c r="BG113" s="90">
        <v>7.8552399999999994E-3</v>
      </c>
      <c r="BH113" s="90">
        <v>7.14198E-3</v>
      </c>
      <c r="BI113" s="90">
        <v>1.906097E-2</v>
      </c>
      <c r="BJ113" s="90">
        <v>1.050708E-2</v>
      </c>
      <c r="BK113" s="90">
        <v>1.9744879999999999E-2</v>
      </c>
      <c r="BL113" s="90">
        <v>8.90144E-3</v>
      </c>
      <c r="BM113" s="90">
        <v>2.458666E-2</v>
      </c>
      <c r="BN113" s="90">
        <v>1.487425E-2</v>
      </c>
      <c r="BO113" s="90">
        <v>2.066867E-2</v>
      </c>
      <c r="BP113" s="90">
        <v>1.300485E-2</v>
      </c>
      <c r="BQ113" s="90">
        <v>9.5669399999999995E-3</v>
      </c>
      <c r="BR113" s="90">
        <v>1.1633299999999999E-2</v>
      </c>
      <c r="BS113" s="90">
        <v>1.414844E-2</v>
      </c>
      <c r="BT113" s="90">
        <v>2.4570479999999999E-2</v>
      </c>
      <c r="BU113" s="90">
        <v>2.3924049999999999E-2</v>
      </c>
      <c r="BV113" s="90">
        <v>3.027635E-2</v>
      </c>
      <c r="BW113" s="90">
        <v>1.108376E-2</v>
      </c>
      <c r="BX113" s="90">
        <v>1.0202889999999999E-2</v>
      </c>
      <c r="BY113" s="90">
        <v>0</v>
      </c>
      <c r="BZ113" s="90">
        <v>1.6683969999999999E-2</v>
      </c>
      <c r="CA113" s="90">
        <v>1.7049249999999998E-2</v>
      </c>
      <c r="CB113" s="90">
        <v>0</v>
      </c>
      <c r="CC113" s="90">
        <v>2.1575150000000001E-2</v>
      </c>
      <c r="CD113" s="90">
        <v>1.0994840000000001E-2</v>
      </c>
      <c r="CE113" s="90">
        <v>3.3210440000000001E-2</v>
      </c>
      <c r="CF113" s="90">
        <v>1.5927609999999998E-2</v>
      </c>
      <c r="CG113" s="90">
        <v>2.788173E-2</v>
      </c>
      <c r="CH113" s="90">
        <v>3.068048E-2</v>
      </c>
      <c r="CI113" s="90">
        <v>8.1552399999999994E-3</v>
      </c>
      <c r="CJ113" s="90">
        <v>1.5644399999999999E-2</v>
      </c>
      <c r="CK113" s="90">
        <v>2.2337180000000002E-2</v>
      </c>
      <c r="CL113" s="90">
        <v>1.90299E-3</v>
      </c>
      <c r="CM113" s="90">
        <v>4.4283110000000001E-2</v>
      </c>
      <c r="CN113" s="90">
        <v>1.0928149999999999E-2</v>
      </c>
      <c r="CO113" s="90">
        <v>5.7755799999999998E-3</v>
      </c>
      <c r="CP113" s="90">
        <v>1.516705E-2</v>
      </c>
      <c r="CQ113" s="90">
        <v>7.3165900000000004E-3</v>
      </c>
      <c r="CR113" s="90">
        <v>1.7453090000000001E-2</v>
      </c>
      <c r="CS113" s="90">
        <v>2.1313539999999999E-2</v>
      </c>
      <c r="CT113" s="90">
        <v>1.6810680000000001E-2</v>
      </c>
      <c r="CU113" s="90">
        <v>3.7208419999999999E-2</v>
      </c>
      <c r="CV113" s="90">
        <v>6.7845199999999996E-3</v>
      </c>
      <c r="CW113" s="90">
        <v>2.2537450000000001E-2</v>
      </c>
      <c r="CX113" s="90">
        <v>1.1745999999999999E-2</v>
      </c>
      <c r="CY113" s="90">
        <v>1.697949E-2</v>
      </c>
      <c r="CZ113" s="90">
        <v>2.258551E-2</v>
      </c>
      <c r="DA113" s="90">
        <v>1.531883E-2</v>
      </c>
      <c r="DB113" s="90">
        <v>4.4489840000000003E-2</v>
      </c>
      <c r="DC113" s="90">
        <v>2.3402760000000002E-2</v>
      </c>
      <c r="DD113" s="90">
        <v>2.3450769999999999E-2</v>
      </c>
      <c r="DE113" s="90">
        <v>0</v>
      </c>
      <c r="DF113" s="90">
        <v>4.1679200000000003E-3</v>
      </c>
      <c r="DG113" s="90">
        <v>1.479193E-2</v>
      </c>
    </row>
    <row r="114" spans="2:111" x14ac:dyDescent="0.55000000000000004">
      <c r="B114" s="76" t="s">
        <v>497</v>
      </c>
      <c r="C114" s="76" t="s">
        <v>10</v>
      </c>
      <c r="D114" s="90">
        <v>7.7991779999999997E-2</v>
      </c>
      <c r="E114" s="90">
        <v>5.4963699999999997E-2</v>
      </c>
      <c r="F114" s="90">
        <v>0.37343968</v>
      </c>
      <c r="G114" s="90">
        <v>0.25167780000000001</v>
      </c>
      <c r="H114" s="90">
        <v>0.17885135999999999</v>
      </c>
      <c r="I114" s="90">
        <v>0.1178348</v>
      </c>
      <c r="J114" s="90">
        <v>0.23031013</v>
      </c>
      <c r="K114" s="90">
        <v>0.15195766999999999</v>
      </c>
      <c r="L114" s="90">
        <v>9.4288869999999997E-2</v>
      </c>
      <c r="M114" s="90">
        <v>5.501553E-2</v>
      </c>
      <c r="N114" s="90">
        <v>3.4045359999999997E-2</v>
      </c>
      <c r="O114" s="90">
        <v>0.23921408</v>
      </c>
      <c r="P114" s="90">
        <v>0.26323088</v>
      </c>
      <c r="Q114" s="90">
        <v>0.16401615</v>
      </c>
      <c r="R114" s="90">
        <v>0.25201962999999999</v>
      </c>
      <c r="S114" s="90">
        <v>8.7329450000000003E-2</v>
      </c>
      <c r="T114" s="90">
        <v>0.21769527</v>
      </c>
      <c r="U114" s="90">
        <v>0.26802741000000002</v>
      </c>
      <c r="V114" s="90">
        <v>7.908801E-2</v>
      </c>
      <c r="W114" s="90">
        <v>0.11681131</v>
      </c>
      <c r="X114" s="90">
        <v>1.913542E-2</v>
      </c>
      <c r="Y114" s="90">
        <v>7.4864940000000005E-2</v>
      </c>
      <c r="Z114" s="90">
        <v>7.5796799999999998E-2</v>
      </c>
      <c r="AA114" s="90">
        <v>0.13229616999999999</v>
      </c>
      <c r="AB114" s="90">
        <v>8.6284559999999996E-2</v>
      </c>
      <c r="AC114" s="90">
        <v>0.12904064000000001</v>
      </c>
      <c r="AD114" s="90">
        <v>9.2596099999999997E-3</v>
      </c>
      <c r="AE114" s="90">
        <v>3.6533059999999999E-2</v>
      </c>
      <c r="AF114" s="90">
        <v>0.22356019999999999</v>
      </c>
      <c r="AG114" s="90">
        <v>0.23022709999999999</v>
      </c>
      <c r="AH114" s="90">
        <v>0.24356307999999999</v>
      </c>
      <c r="AI114" s="90">
        <v>0.22826215999999999</v>
      </c>
      <c r="AJ114" s="90">
        <v>0.20153436999999999</v>
      </c>
      <c r="AK114" s="90">
        <v>0.29342890999999999</v>
      </c>
      <c r="AL114" s="90">
        <v>0.23006752</v>
      </c>
      <c r="AM114" s="90">
        <v>2.9648580000000001E-2</v>
      </c>
      <c r="AN114" s="90">
        <v>5.7057009999999998E-2</v>
      </c>
      <c r="AO114" s="90">
        <v>0.1803785</v>
      </c>
      <c r="AP114" s="90">
        <v>0.10614951</v>
      </c>
      <c r="AQ114" s="90">
        <v>4.4519889999999999E-2</v>
      </c>
      <c r="AR114" s="90">
        <v>0.13776339000000001</v>
      </c>
      <c r="AS114" s="90">
        <v>0.22943257</v>
      </c>
      <c r="AT114" s="90">
        <v>0.31938946000000001</v>
      </c>
      <c r="AU114" s="90">
        <v>0.22912968</v>
      </c>
      <c r="AV114" s="90">
        <v>0.23865054999999999</v>
      </c>
      <c r="AW114" s="90">
        <v>0.20197007</v>
      </c>
      <c r="AX114" s="90">
        <v>0.13045628000000001</v>
      </c>
      <c r="AY114" s="90">
        <v>0.27482827999999998</v>
      </c>
      <c r="AZ114" s="90">
        <v>0.21774036999999999</v>
      </c>
      <c r="BA114" s="90">
        <v>0.13910840999999999</v>
      </c>
      <c r="BB114" s="90">
        <v>0.21010475000000001</v>
      </c>
      <c r="BC114" s="90">
        <v>0.16893644999999999</v>
      </c>
      <c r="BD114" s="90">
        <v>0.21075368999999999</v>
      </c>
      <c r="BE114" s="90">
        <v>0.15569662000000001</v>
      </c>
      <c r="BF114" s="90">
        <v>6.4825930000000004E-2</v>
      </c>
      <c r="BG114" s="90">
        <v>9.3327729999999998E-2</v>
      </c>
      <c r="BH114" s="90">
        <v>0.15515427000000001</v>
      </c>
      <c r="BI114" s="90">
        <v>0.16838756999999999</v>
      </c>
      <c r="BJ114" s="90">
        <v>0.20409575999999999</v>
      </c>
      <c r="BK114" s="90">
        <v>0.2469711</v>
      </c>
      <c r="BL114" s="90">
        <v>0.2362002</v>
      </c>
      <c r="BM114" s="90">
        <v>0.33550623000000002</v>
      </c>
      <c r="BN114" s="90">
        <v>0.33406802000000002</v>
      </c>
      <c r="BO114" s="90">
        <v>0.33975839000000002</v>
      </c>
      <c r="BP114" s="90">
        <v>0.43568716000000002</v>
      </c>
      <c r="BQ114" s="90">
        <v>7.6788410000000001E-2</v>
      </c>
      <c r="BR114" s="90">
        <v>8.7739269999999994E-2</v>
      </c>
      <c r="BS114" s="90">
        <v>0.14353647999999999</v>
      </c>
      <c r="BT114" s="90">
        <v>0.4802592</v>
      </c>
      <c r="BU114" s="90">
        <v>0.38980714</v>
      </c>
      <c r="BV114" s="90">
        <v>0.31206138999999999</v>
      </c>
      <c r="BW114" s="90">
        <v>0.16132052999999999</v>
      </c>
      <c r="BX114" s="90">
        <v>0.15643677</v>
      </c>
      <c r="BY114" s="90">
        <v>0</v>
      </c>
      <c r="BZ114" s="90">
        <v>0.23827138</v>
      </c>
      <c r="CA114" s="90">
        <v>0.53033847000000001</v>
      </c>
      <c r="CB114" s="90">
        <v>0</v>
      </c>
      <c r="CC114" s="90">
        <v>0.11800711999999999</v>
      </c>
      <c r="CD114" s="90">
        <v>0.11395835999999999</v>
      </c>
      <c r="CE114" s="90">
        <v>0.31929538000000002</v>
      </c>
      <c r="CF114" s="90">
        <v>0.22779168</v>
      </c>
      <c r="CG114" s="90">
        <v>0.27538061000000003</v>
      </c>
      <c r="CH114" s="90">
        <v>0.66344305000000003</v>
      </c>
      <c r="CI114" s="90">
        <v>6.2326920000000001E-2</v>
      </c>
      <c r="CJ114" s="90">
        <v>0.1354745</v>
      </c>
      <c r="CK114" s="90">
        <v>0.35957823</v>
      </c>
      <c r="CL114" s="90">
        <v>0.16351060000000001</v>
      </c>
      <c r="CM114" s="90">
        <v>0.23490575999999999</v>
      </c>
      <c r="CN114" s="90">
        <v>0.36044400999999998</v>
      </c>
      <c r="CO114" s="90">
        <v>0.59227722000000005</v>
      </c>
      <c r="CP114" s="90">
        <v>0.39521514000000002</v>
      </c>
      <c r="CQ114" s="90">
        <v>0.44832645999999998</v>
      </c>
      <c r="CR114" s="90">
        <v>0.53602590999999999</v>
      </c>
      <c r="CS114" s="90">
        <v>0.63500098000000005</v>
      </c>
      <c r="CT114" s="90">
        <v>0.63537774000000002</v>
      </c>
      <c r="CU114" s="90">
        <v>0.4967028</v>
      </c>
      <c r="CV114" s="90">
        <v>0.12511195999999999</v>
      </c>
      <c r="CW114" s="90">
        <v>0.13934948</v>
      </c>
      <c r="CX114" s="90">
        <v>0.27844686000000002</v>
      </c>
      <c r="CY114" s="90">
        <v>0.44113365999999998</v>
      </c>
      <c r="CZ114" s="90">
        <v>0.24524391000000001</v>
      </c>
      <c r="DA114" s="90">
        <v>0.28142192999999999</v>
      </c>
      <c r="DB114" s="90">
        <v>0.26609814999999998</v>
      </c>
      <c r="DC114" s="90">
        <v>0.23248357</v>
      </c>
      <c r="DD114" s="90">
        <v>0.29223634999999998</v>
      </c>
      <c r="DE114" s="90">
        <v>0</v>
      </c>
      <c r="DF114" s="90">
        <v>1.266421E-2</v>
      </c>
      <c r="DG114" s="90">
        <v>0.26114601999999998</v>
      </c>
    </row>
    <row r="115" spans="2:111" x14ac:dyDescent="0.55000000000000004">
      <c r="B115" s="76" t="s">
        <v>498</v>
      </c>
      <c r="C115" s="76" t="s">
        <v>11</v>
      </c>
      <c r="D115" s="90">
        <v>0.32502407</v>
      </c>
      <c r="E115" s="90">
        <v>6.7286499999999999E-2</v>
      </c>
      <c r="F115" s="90">
        <v>0.13124058999999999</v>
      </c>
      <c r="G115" s="90">
        <v>0.32320903000000001</v>
      </c>
      <c r="H115" s="90">
        <v>0.15147115999999999</v>
      </c>
      <c r="I115" s="90">
        <v>0.14284883000000001</v>
      </c>
      <c r="J115" s="90">
        <v>7.6132699999999998E-2</v>
      </c>
      <c r="K115" s="90">
        <v>8.1752050000000007E-2</v>
      </c>
      <c r="L115" s="90">
        <v>0.13515157999999999</v>
      </c>
      <c r="M115" s="90">
        <v>8.6014999999999994E-2</v>
      </c>
      <c r="N115" s="90">
        <v>0.12801197</v>
      </c>
      <c r="O115" s="90">
        <v>-7.8888509999999995E-2</v>
      </c>
      <c r="P115" s="90">
        <v>-2.4598100000000002E-3</v>
      </c>
      <c r="Q115" s="90">
        <v>0.13633929</v>
      </c>
      <c r="R115" s="90">
        <v>5.7257160000000001E-2</v>
      </c>
      <c r="S115" s="90">
        <v>5.4296070000000002E-2</v>
      </c>
      <c r="T115" s="90">
        <v>8.9775419999999995E-2</v>
      </c>
      <c r="U115" s="90">
        <v>9.6339569999999999E-2</v>
      </c>
      <c r="V115" s="90">
        <v>7.2728070000000006E-2</v>
      </c>
      <c r="W115" s="90">
        <v>9.836897E-2</v>
      </c>
      <c r="X115" s="90">
        <v>4.04953E-3</v>
      </c>
      <c r="Y115" s="90">
        <v>1.0627200000000001E-3</v>
      </c>
      <c r="Z115" s="90">
        <v>3.1231740000000001E-2</v>
      </c>
      <c r="AA115" s="90">
        <v>5.3974130000000002E-2</v>
      </c>
      <c r="AB115" s="90">
        <v>0.13613564</v>
      </c>
      <c r="AC115" s="90">
        <v>7.0076109999999997E-2</v>
      </c>
      <c r="AD115" s="90">
        <v>4.1734720000000003E-2</v>
      </c>
      <c r="AE115" s="90">
        <v>3.4258950000000003E-2</v>
      </c>
      <c r="AF115" s="90">
        <v>-6.79483E-3</v>
      </c>
      <c r="AG115" s="90">
        <v>3.7460649999999998E-2</v>
      </c>
      <c r="AH115" s="90">
        <v>7.0284739999999998E-2</v>
      </c>
      <c r="AI115" s="90">
        <v>6.5936640000000005E-2</v>
      </c>
      <c r="AJ115" s="90">
        <v>0.11535566999999999</v>
      </c>
      <c r="AK115" s="90">
        <v>1.7129439999999999E-2</v>
      </c>
      <c r="AL115" s="90">
        <v>0.13616043</v>
      </c>
      <c r="AM115" s="90">
        <v>0.11267108000000001</v>
      </c>
      <c r="AN115" s="90">
        <v>0.1301418</v>
      </c>
      <c r="AO115" s="90">
        <v>0.14532802</v>
      </c>
      <c r="AP115" s="90">
        <v>0.12859027000000001</v>
      </c>
      <c r="AQ115" s="90">
        <v>0.17090412999999999</v>
      </c>
      <c r="AR115" s="90">
        <v>5.9762399999999999E-3</v>
      </c>
      <c r="AS115" s="90">
        <v>4.5749249999999998E-2</v>
      </c>
      <c r="AT115" s="90">
        <v>2.4600739999999999E-2</v>
      </c>
      <c r="AU115" s="90">
        <v>8.8744450000000002E-2</v>
      </c>
      <c r="AV115" s="90">
        <v>9.5323279999999996E-2</v>
      </c>
      <c r="AW115" s="90">
        <v>3.314632E-2</v>
      </c>
      <c r="AX115" s="90">
        <v>2.2686000000000001E-4</v>
      </c>
      <c r="AY115" s="90">
        <v>-9.5541760000000003E-2</v>
      </c>
      <c r="AZ115" s="90">
        <v>-3.5799039999999997E-2</v>
      </c>
      <c r="BA115" s="90">
        <v>-5.7054499999999999E-3</v>
      </c>
      <c r="BB115" s="90">
        <v>-3.9911759999999998E-2</v>
      </c>
      <c r="BC115" s="90">
        <v>3.7286809999999997E-2</v>
      </c>
      <c r="BD115" s="90">
        <v>-4.2090809999999999E-2</v>
      </c>
      <c r="BE115" s="90">
        <v>-9.3006370000000005E-2</v>
      </c>
      <c r="BF115" s="90">
        <v>3.2418120000000002E-2</v>
      </c>
      <c r="BG115" s="90">
        <v>-2.2519E-4</v>
      </c>
      <c r="BH115" s="90">
        <v>2.9605299999999998E-3</v>
      </c>
      <c r="BI115" s="90">
        <v>3.1779929999999998E-2</v>
      </c>
      <c r="BJ115" s="90">
        <v>2.4051610000000001E-2</v>
      </c>
      <c r="BK115" s="90">
        <v>2.0662429999999999E-2</v>
      </c>
      <c r="BL115" s="90">
        <v>-4.8290199999999998E-3</v>
      </c>
      <c r="BM115" s="90">
        <v>3.1951279999999999E-2</v>
      </c>
      <c r="BN115" s="90">
        <v>3.5116630000000003E-2</v>
      </c>
      <c r="BO115" s="90">
        <v>1.6776940000000001E-2</v>
      </c>
      <c r="BP115" s="90">
        <v>2.1288870000000001E-2</v>
      </c>
      <c r="BQ115" s="90">
        <v>2.5478959999999998E-2</v>
      </c>
      <c r="BR115" s="90">
        <v>4.3271759999999999E-2</v>
      </c>
      <c r="BS115" s="90">
        <v>0.13169754</v>
      </c>
      <c r="BT115" s="90">
        <v>5.7347849999999999E-2</v>
      </c>
      <c r="BU115" s="90">
        <v>0.15512513999999999</v>
      </c>
      <c r="BV115" s="90">
        <v>0.25349041</v>
      </c>
      <c r="BW115" s="90">
        <v>0.18038508</v>
      </c>
      <c r="BX115" s="90">
        <v>0.26266560999999999</v>
      </c>
      <c r="BY115" s="90">
        <v>0.49312735000000002</v>
      </c>
      <c r="BZ115" s="90">
        <v>4.9629270000000003E-2</v>
      </c>
      <c r="CA115" s="90">
        <v>5.0455050000000001E-2</v>
      </c>
      <c r="CB115" s="90">
        <v>0</v>
      </c>
      <c r="CC115" s="90">
        <v>3.5985820000000002E-2</v>
      </c>
      <c r="CD115" s="90">
        <v>2.3730800000000001E-3</v>
      </c>
      <c r="CE115" s="90">
        <v>6.2388840000000001E-2</v>
      </c>
      <c r="CF115" s="90">
        <v>5.3222419999999999E-2</v>
      </c>
      <c r="CG115" s="90">
        <v>0.20019971</v>
      </c>
      <c r="CH115" s="90">
        <v>5.5386799999999998E-3</v>
      </c>
      <c r="CI115" s="90">
        <v>0.2423081</v>
      </c>
      <c r="CJ115" s="90">
        <v>0.16690975999999999</v>
      </c>
      <c r="CK115" s="90">
        <v>9.5468230000000001E-2</v>
      </c>
      <c r="CL115" s="90">
        <v>2.2557049999999999E-2</v>
      </c>
      <c r="CM115" s="90">
        <v>9.1852180000000005E-2</v>
      </c>
      <c r="CN115" s="90">
        <v>0</v>
      </c>
      <c r="CO115" s="90">
        <v>3.1143199999999998E-3</v>
      </c>
      <c r="CP115" s="90">
        <v>3.7897300000000002E-2</v>
      </c>
      <c r="CQ115" s="90">
        <v>4.2293589999999999E-2</v>
      </c>
      <c r="CR115" s="90">
        <v>3.2928029999999997E-2</v>
      </c>
      <c r="CS115" s="90">
        <v>1.255035E-2</v>
      </c>
      <c r="CT115" s="90">
        <v>3.1690610000000001E-2</v>
      </c>
      <c r="CU115" s="90">
        <v>-6.9515899999999997E-3</v>
      </c>
      <c r="CV115" s="90">
        <v>0.10587336999999999</v>
      </c>
      <c r="CW115" s="90">
        <v>2.2088279999999998E-2</v>
      </c>
      <c r="CX115" s="90">
        <v>3.1243920000000001E-2</v>
      </c>
      <c r="CY115" s="90">
        <v>0.11576363000000001</v>
      </c>
      <c r="CZ115" s="90">
        <v>5.5172180000000001E-2</v>
      </c>
      <c r="DA115" s="90">
        <v>2.5497120000000002E-2</v>
      </c>
      <c r="DB115" s="90">
        <v>0.18524868999999999</v>
      </c>
      <c r="DC115" s="90">
        <v>0.21857966000000001</v>
      </c>
      <c r="DD115" s="90">
        <v>0.14814595999999999</v>
      </c>
      <c r="DE115" s="90">
        <v>0</v>
      </c>
      <c r="DF115" s="90">
        <v>0.33343810000000002</v>
      </c>
      <c r="DG115" s="90">
        <v>0.10208631</v>
      </c>
    </row>
    <row r="116" spans="2:111" x14ac:dyDescent="0.55000000000000004">
      <c r="B116" s="76" t="s">
        <v>499</v>
      </c>
      <c r="C116" s="76" t="s">
        <v>12</v>
      </c>
      <c r="D116" s="90">
        <v>0.19983502</v>
      </c>
      <c r="E116" s="90">
        <v>0.11715803</v>
      </c>
      <c r="F116" s="90">
        <v>8.7045339999999999E-2</v>
      </c>
      <c r="G116" s="90">
        <v>9.3698210000000004E-2</v>
      </c>
      <c r="H116" s="90">
        <v>0.14086072999999999</v>
      </c>
      <c r="I116" s="90">
        <v>0.17220299</v>
      </c>
      <c r="J116" s="90">
        <v>9.2180200000000004E-2</v>
      </c>
      <c r="K116" s="90">
        <v>5.030047E-2</v>
      </c>
      <c r="L116" s="90">
        <v>6.3860630000000002E-2</v>
      </c>
      <c r="M116" s="90">
        <v>2.433888E-2</v>
      </c>
      <c r="N116" s="90">
        <v>5.0755300000000003E-2</v>
      </c>
      <c r="O116" s="90">
        <v>0.17724919</v>
      </c>
      <c r="P116" s="90">
        <v>8.8194499999999995E-2</v>
      </c>
      <c r="Q116" s="90">
        <v>7.5884809999999997E-2</v>
      </c>
      <c r="R116" s="90">
        <v>4.5163790000000002E-2</v>
      </c>
      <c r="S116" s="90">
        <v>7.6462180000000005E-2</v>
      </c>
      <c r="T116" s="90">
        <v>6.2248869999999998E-2</v>
      </c>
      <c r="U116" s="90">
        <v>0.11441961</v>
      </c>
      <c r="V116" s="90">
        <v>9.7154989999999997E-2</v>
      </c>
      <c r="W116" s="90">
        <v>0.12809504999999999</v>
      </c>
      <c r="X116" s="90">
        <v>5.4410449999999999E-2</v>
      </c>
      <c r="Y116" s="90">
        <v>0.13173720999999999</v>
      </c>
      <c r="Z116" s="90">
        <v>0.13132705</v>
      </c>
      <c r="AA116" s="90">
        <v>0.11477402</v>
      </c>
      <c r="AB116" s="90">
        <v>0.26249950999999999</v>
      </c>
      <c r="AC116" s="90">
        <v>0.10201673999999999</v>
      </c>
      <c r="AD116" s="90">
        <v>2.2923869999999999E-2</v>
      </c>
      <c r="AE116" s="90">
        <v>7.6781680000000005E-2</v>
      </c>
      <c r="AF116" s="90">
        <v>8.3939650000000005E-2</v>
      </c>
      <c r="AG116" s="90">
        <v>0.15862092</v>
      </c>
      <c r="AH116" s="90">
        <v>4.1222490000000001E-2</v>
      </c>
      <c r="AI116" s="90">
        <v>0.14547950000000001</v>
      </c>
      <c r="AJ116" s="90">
        <v>0.10586288000000001</v>
      </c>
      <c r="AK116" s="90">
        <v>0.12798430999999999</v>
      </c>
      <c r="AL116" s="90">
        <v>9.190218E-2</v>
      </c>
      <c r="AM116" s="90">
        <v>9.9333729999999995E-2</v>
      </c>
      <c r="AN116" s="90">
        <v>3.0242669999999999E-2</v>
      </c>
      <c r="AO116" s="90">
        <v>4.9323489999999998E-2</v>
      </c>
      <c r="AP116" s="90">
        <v>2.362709E-2</v>
      </c>
      <c r="AQ116" s="90">
        <v>3.4553149999999998E-2</v>
      </c>
      <c r="AR116" s="90">
        <v>6.9005079999999996E-2</v>
      </c>
      <c r="AS116" s="90">
        <v>7.3254109999999997E-2</v>
      </c>
      <c r="AT116" s="90">
        <v>9.1619240000000005E-2</v>
      </c>
      <c r="AU116" s="90">
        <v>9.9599289999999993E-2</v>
      </c>
      <c r="AV116" s="90">
        <v>0.10437576</v>
      </c>
      <c r="AW116" s="90">
        <v>0.14781047</v>
      </c>
      <c r="AX116" s="90">
        <v>0.23852456</v>
      </c>
      <c r="AY116" s="90">
        <v>0.15446061</v>
      </c>
      <c r="AZ116" s="90">
        <v>0.16825335999999999</v>
      </c>
      <c r="BA116" s="90">
        <v>0.17898479</v>
      </c>
      <c r="BB116" s="90">
        <v>0.18207582</v>
      </c>
      <c r="BC116" s="90">
        <v>0.13315098</v>
      </c>
      <c r="BD116" s="90">
        <v>0.17579537000000001</v>
      </c>
      <c r="BE116" s="90">
        <v>0.21515368000000001</v>
      </c>
      <c r="BF116" s="90">
        <v>8.6454130000000004E-2</v>
      </c>
      <c r="BG116" s="90">
        <v>0.10213108</v>
      </c>
      <c r="BH116" s="90">
        <v>9.3713149999999995E-2</v>
      </c>
      <c r="BI116" s="90">
        <v>0.10012169</v>
      </c>
      <c r="BJ116" s="90">
        <v>9.7470760000000004E-2</v>
      </c>
      <c r="BK116" s="90">
        <v>0.11624114000000001</v>
      </c>
      <c r="BL116" s="90">
        <v>2.0789120000000001E-2</v>
      </c>
      <c r="BM116" s="90">
        <v>2.766047E-2</v>
      </c>
      <c r="BN116" s="90">
        <v>2.5142250000000001E-2</v>
      </c>
      <c r="BO116" s="90">
        <v>7.4688309999999994E-2</v>
      </c>
      <c r="BP116" s="90">
        <v>4.0755920000000001E-2</v>
      </c>
      <c r="BQ116" s="90">
        <v>0.21761209000000001</v>
      </c>
      <c r="BR116" s="90">
        <v>0.15880754</v>
      </c>
      <c r="BS116" s="90">
        <v>0.19377396999999999</v>
      </c>
      <c r="BT116" s="90">
        <v>5.2739710000000002E-2</v>
      </c>
      <c r="BU116" s="90">
        <v>8.8880399999999998E-2</v>
      </c>
      <c r="BV116" s="90">
        <v>7.3357220000000001E-2</v>
      </c>
      <c r="BW116" s="90">
        <v>0.29241351999999998</v>
      </c>
      <c r="BX116" s="90">
        <v>0.27534525999999998</v>
      </c>
      <c r="BY116" s="90">
        <v>0.36640347000000001</v>
      </c>
      <c r="BZ116" s="90">
        <v>0.33519223999999997</v>
      </c>
      <c r="CA116" s="90">
        <v>8.1137570000000006E-2</v>
      </c>
      <c r="CB116" s="90">
        <v>0</v>
      </c>
      <c r="CC116" s="90">
        <v>0.11077135</v>
      </c>
      <c r="CD116" s="90">
        <v>0.139185</v>
      </c>
      <c r="CE116" s="90">
        <v>0.16875192999999999</v>
      </c>
      <c r="CF116" s="90">
        <v>0.21973814999999999</v>
      </c>
      <c r="CG116" s="90">
        <v>9.1932890000000003E-2</v>
      </c>
      <c r="CH116" s="90">
        <v>6.0903079999999998E-2</v>
      </c>
      <c r="CI116" s="90">
        <v>0.18840467999999999</v>
      </c>
      <c r="CJ116" s="90">
        <v>6.4354729999999999E-2</v>
      </c>
      <c r="CK116" s="90">
        <v>8.7656529999999996E-2</v>
      </c>
      <c r="CL116" s="90">
        <v>3.174333E-2</v>
      </c>
      <c r="CM116" s="90">
        <v>5.925416E-2</v>
      </c>
      <c r="CN116" s="90">
        <v>0</v>
      </c>
      <c r="CO116" s="90">
        <v>8.201609E-2</v>
      </c>
      <c r="CP116" s="90">
        <v>6.842239E-2</v>
      </c>
      <c r="CQ116" s="90">
        <v>7.0916660000000006E-2</v>
      </c>
      <c r="CR116" s="90">
        <v>3.4433369999999998E-2</v>
      </c>
      <c r="CS116" s="90">
        <v>2.3712299999999999E-2</v>
      </c>
      <c r="CT116" s="90">
        <v>7.5840690000000002E-2</v>
      </c>
      <c r="CU116" s="90">
        <v>6.1622459999999997E-2</v>
      </c>
      <c r="CV116" s="90">
        <v>0.42197259999999998</v>
      </c>
      <c r="CW116" s="90">
        <v>8.1874879999999997E-2</v>
      </c>
      <c r="CX116" s="90">
        <v>3.4537060000000001E-2</v>
      </c>
      <c r="CY116" s="90">
        <v>9.0266349999999995E-2</v>
      </c>
      <c r="CZ116" s="90">
        <v>0.13429651000000001</v>
      </c>
      <c r="DA116" s="90">
        <v>4.7945340000000003E-2</v>
      </c>
      <c r="DB116" s="90">
        <v>0.13423673</v>
      </c>
      <c r="DC116" s="90">
        <v>0.13776985</v>
      </c>
      <c r="DD116" s="90">
        <v>0.15649624000000001</v>
      </c>
      <c r="DE116" s="90">
        <v>0</v>
      </c>
      <c r="DF116" s="90">
        <v>4.9039970000000002E-2</v>
      </c>
      <c r="DG116" s="90">
        <v>0.11076220000000001</v>
      </c>
    </row>
    <row r="117" spans="2:111" x14ac:dyDescent="0.55000000000000004">
      <c r="B117" s="76" t="s">
        <v>500</v>
      </c>
      <c r="C117" s="76" t="s">
        <v>501</v>
      </c>
      <c r="D117" s="90">
        <v>0</v>
      </c>
      <c r="E117" s="90">
        <v>0</v>
      </c>
      <c r="F117" s="90">
        <v>0</v>
      </c>
      <c r="G117" s="90">
        <v>0</v>
      </c>
      <c r="H117" s="90">
        <v>0</v>
      </c>
      <c r="I117" s="90">
        <v>0</v>
      </c>
      <c r="J117" s="90">
        <v>0</v>
      </c>
      <c r="K117" s="90">
        <v>0</v>
      </c>
      <c r="L117" s="90">
        <v>0</v>
      </c>
      <c r="M117" s="90">
        <v>0</v>
      </c>
      <c r="N117" s="90">
        <v>0</v>
      </c>
      <c r="O117" s="90">
        <v>0</v>
      </c>
      <c r="P117" s="90">
        <v>0</v>
      </c>
      <c r="Q117" s="90">
        <v>0</v>
      </c>
      <c r="R117" s="90">
        <v>0</v>
      </c>
      <c r="S117" s="90">
        <v>0</v>
      </c>
      <c r="T117" s="90">
        <v>0</v>
      </c>
      <c r="U117" s="90">
        <v>0</v>
      </c>
      <c r="V117" s="90">
        <v>0</v>
      </c>
      <c r="W117" s="90">
        <v>0</v>
      </c>
      <c r="X117" s="90">
        <v>0</v>
      </c>
      <c r="Y117" s="90">
        <v>0</v>
      </c>
      <c r="Z117" s="90">
        <v>0</v>
      </c>
      <c r="AA117" s="90">
        <v>0</v>
      </c>
      <c r="AB117" s="90">
        <v>0</v>
      </c>
      <c r="AC117" s="90">
        <v>0</v>
      </c>
      <c r="AD117" s="90">
        <v>0</v>
      </c>
      <c r="AE117" s="90">
        <v>0</v>
      </c>
      <c r="AF117" s="90">
        <v>0</v>
      </c>
      <c r="AG117" s="90">
        <v>0</v>
      </c>
      <c r="AH117" s="90">
        <v>0</v>
      </c>
      <c r="AI117" s="90">
        <v>0</v>
      </c>
      <c r="AJ117" s="90">
        <v>0</v>
      </c>
      <c r="AK117" s="90">
        <v>0</v>
      </c>
      <c r="AL117" s="90">
        <v>0</v>
      </c>
      <c r="AM117" s="90">
        <v>0</v>
      </c>
      <c r="AN117" s="90">
        <v>0</v>
      </c>
      <c r="AO117" s="90">
        <v>0</v>
      </c>
      <c r="AP117" s="90">
        <v>0</v>
      </c>
      <c r="AQ117" s="90">
        <v>0</v>
      </c>
      <c r="AR117" s="90">
        <v>0</v>
      </c>
      <c r="AS117" s="90">
        <v>0</v>
      </c>
      <c r="AT117" s="90">
        <v>0</v>
      </c>
      <c r="AU117" s="90">
        <v>0</v>
      </c>
      <c r="AV117" s="90">
        <v>0</v>
      </c>
      <c r="AW117" s="90">
        <v>0</v>
      </c>
      <c r="AX117" s="90">
        <v>0</v>
      </c>
      <c r="AY117" s="90">
        <v>0</v>
      </c>
      <c r="AZ117" s="90">
        <v>0</v>
      </c>
      <c r="BA117" s="90">
        <v>0</v>
      </c>
      <c r="BB117" s="90">
        <v>0</v>
      </c>
      <c r="BC117" s="90">
        <v>0</v>
      </c>
      <c r="BD117" s="90">
        <v>0</v>
      </c>
      <c r="BE117" s="90">
        <v>0</v>
      </c>
      <c r="BF117" s="90">
        <v>0</v>
      </c>
      <c r="BG117" s="90">
        <v>0</v>
      </c>
      <c r="BH117" s="90">
        <v>0</v>
      </c>
      <c r="BI117" s="90">
        <v>0</v>
      </c>
      <c r="BJ117" s="90">
        <v>0</v>
      </c>
      <c r="BK117" s="90">
        <v>0</v>
      </c>
      <c r="BL117" s="90">
        <v>0</v>
      </c>
      <c r="BM117" s="90">
        <v>0</v>
      </c>
      <c r="BN117" s="90">
        <v>0</v>
      </c>
      <c r="BO117" s="90">
        <v>0</v>
      </c>
      <c r="BP117" s="90">
        <v>0</v>
      </c>
      <c r="BQ117" s="90">
        <v>0</v>
      </c>
      <c r="BR117" s="90">
        <v>0</v>
      </c>
      <c r="BS117" s="90">
        <v>2.0872100000000001E-2</v>
      </c>
      <c r="BT117" s="90">
        <v>2.773084E-2</v>
      </c>
      <c r="BU117" s="90">
        <v>0</v>
      </c>
      <c r="BV117" s="90">
        <v>0</v>
      </c>
      <c r="BW117" s="90">
        <v>0</v>
      </c>
      <c r="BX117" s="90">
        <v>0</v>
      </c>
      <c r="BY117" s="90">
        <v>0</v>
      </c>
      <c r="BZ117" s="90">
        <v>0</v>
      </c>
      <c r="CA117" s="90">
        <v>0</v>
      </c>
      <c r="CB117" s="90">
        <v>0</v>
      </c>
      <c r="CC117" s="90">
        <v>0</v>
      </c>
      <c r="CD117" s="90">
        <v>0</v>
      </c>
      <c r="CE117" s="90">
        <v>0</v>
      </c>
      <c r="CF117" s="90">
        <v>0</v>
      </c>
      <c r="CG117" s="90">
        <v>9.2141E-4</v>
      </c>
      <c r="CH117" s="90">
        <v>0</v>
      </c>
      <c r="CI117" s="90">
        <v>0</v>
      </c>
      <c r="CJ117" s="90">
        <v>0</v>
      </c>
      <c r="CK117" s="90">
        <v>0</v>
      </c>
      <c r="CL117" s="90">
        <v>0</v>
      </c>
      <c r="CM117" s="90">
        <v>0</v>
      </c>
      <c r="CN117" s="90">
        <v>0.33506651999999998</v>
      </c>
      <c r="CO117" s="90">
        <v>0.12803317</v>
      </c>
      <c r="CP117" s="90">
        <v>8.2827819999999996E-2</v>
      </c>
      <c r="CQ117" s="90">
        <v>0</v>
      </c>
      <c r="CR117" s="90">
        <v>1.6370200000000001E-3</v>
      </c>
      <c r="CS117" s="90">
        <v>2.9954700000000001E-3</v>
      </c>
      <c r="CT117" s="90">
        <v>0</v>
      </c>
      <c r="CU117" s="90">
        <v>0</v>
      </c>
      <c r="CV117" s="90">
        <v>0</v>
      </c>
      <c r="CW117" s="90">
        <v>0</v>
      </c>
      <c r="CX117" s="90">
        <v>0</v>
      </c>
      <c r="CY117" s="90">
        <v>0</v>
      </c>
      <c r="CZ117" s="90">
        <v>0</v>
      </c>
      <c r="DA117" s="90">
        <v>0</v>
      </c>
      <c r="DB117" s="90">
        <v>0</v>
      </c>
      <c r="DC117" s="90">
        <v>0</v>
      </c>
      <c r="DD117" s="90">
        <v>0</v>
      </c>
      <c r="DE117" s="90">
        <v>0</v>
      </c>
      <c r="DF117" s="90">
        <v>0</v>
      </c>
      <c r="DG117" s="90">
        <v>1.801432E-2</v>
      </c>
    </row>
    <row r="118" spans="2:111" x14ac:dyDescent="0.55000000000000004">
      <c r="B118" s="76" t="s">
        <v>502</v>
      </c>
      <c r="C118" s="76" t="s">
        <v>503</v>
      </c>
      <c r="D118" s="90">
        <v>5.298162E-2</v>
      </c>
      <c r="E118" s="90">
        <v>1.7536349999999999E-2</v>
      </c>
      <c r="F118" s="90">
        <v>3.0379529999999998E-2</v>
      </c>
      <c r="G118" s="90">
        <v>2.807834E-2</v>
      </c>
      <c r="H118" s="90">
        <v>5.1794649999999998E-2</v>
      </c>
      <c r="I118" s="90">
        <v>0.15110567999999999</v>
      </c>
      <c r="J118" s="90">
        <v>4.7175870000000002E-2</v>
      </c>
      <c r="K118" s="90">
        <v>1.8974049999999999E-2</v>
      </c>
      <c r="L118" s="90">
        <v>0.21134434999999999</v>
      </c>
      <c r="M118" s="90">
        <v>1.6069480000000001E-2</v>
      </c>
      <c r="N118" s="90">
        <v>0.64286794999999997</v>
      </c>
      <c r="O118" s="90">
        <v>4.4980279999999997E-2</v>
      </c>
      <c r="P118" s="90">
        <v>4.6439849999999998E-2</v>
      </c>
      <c r="Q118" s="90">
        <v>3.4083469999999998E-2</v>
      </c>
      <c r="R118" s="90">
        <v>2.6156189999999999E-2</v>
      </c>
      <c r="S118" s="90">
        <v>1.536265E-2</v>
      </c>
      <c r="T118" s="90">
        <v>2.9424510000000001E-2</v>
      </c>
      <c r="U118" s="90">
        <v>3.7376399999999997E-2</v>
      </c>
      <c r="V118" s="90">
        <v>2.6704579999999999E-2</v>
      </c>
      <c r="W118" s="90">
        <v>1.6750330000000001E-2</v>
      </c>
      <c r="X118" s="90">
        <v>1.3575820000000001E-2</v>
      </c>
      <c r="Y118" s="90">
        <v>2.0072240000000002E-2</v>
      </c>
      <c r="Z118" s="90">
        <v>1.391422E-2</v>
      </c>
      <c r="AA118" s="90">
        <v>2.62498E-2</v>
      </c>
      <c r="AB118" s="90">
        <v>2.70882E-2</v>
      </c>
      <c r="AC118" s="90">
        <v>1.9973330000000001E-2</v>
      </c>
      <c r="AD118" s="90">
        <v>0.24125258999999999</v>
      </c>
      <c r="AE118" s="90">
        <v>8.0275499999999996E-3</v>
      </c>
      <c r="AF118" s="90">
        <v>3.8660390000000003E-2</v>
      </c>
      <c r="AG118" s="90">
        <v>2.6490739999999999E-2</v>
      </c>
      <c r="AH118" s="90">
        <v>2.5482620000000001E-2</v>
      </c>
      <c r="AI118" s="90">
        <v>2.267864E-2</v>
      </c>
      <c r="AJ118" s="90">
        <v>4.1718020000000001E-2</v>
      </c>
      <c r="AK118" s="90">
        <v>2.278196E-2</v>
      </c>
      <c r="AL118" s="90">
        <v>2.4342760000000001E-2</v>
      </c>
      <c r="AM118" s="90">
        <v>2.848117E-2</v>
      </c>
      <c r="AN118" s="90">
        <v>3.45584E-3</v>
      </c>
      <c r="AO118" s="90">
        <v>4.3461779999999998E-2</v>
      </c>
      <c r="AP118" s="90">
        <v>1.9506349999999999E-2</v>
      </c>
      <c r="AQ118" s="90">
        <v>7.6943999999999997E-3</v>
      </c>
      <c r="AR118" s="90">
        <v>7.2713200000000004E-3</v>
      </c>
      <c r="AS118" s="90">
        <v>2.8645650000000002E-2</v>
      </c>
      <c r="AT118" s="90">
        <v>2.9050369999999999E-2</v>
      </c>
      <c r="AU118" s="90">
        <v>8.0936600000000008E-3</v>
      </c>
      <c r="AV118" s="90">
        <v>7.9123400000000003E-3</v>
      </c>
      <c r="AW118" s="90">
        <v>1.330624E-2</v>
      </c>
      <c r="AX118" s="90">
        <v>8.6832000000000003E-3</v>
      </c>
      <c r="AY118" s="90">
        <v>1.13817E-2</v>
      </c>
      <c r="AZ118" s="90">
        <v>4.2844900000000002E-3</v>
      </c>
      <c r="BA118" s="90">
        <v>4.56274E-3</v>
      </c>
      <c r="BB118" s="90">
        <v>4.6581000000000001E-3</v>
      </c>
      <c r="BC118" s="90">
        <v>8.4862900000000005E-3</v>
      </c>
      <c r="BD118" s="90">
        <v>1.4129020000000001E-2</v>
      </c>
      <c r="BE118" s="90">
        <v>1.211248E-2</v>
      </c>
      <c r="BF118" s="90">
        <v>-2.090624E-2</v>
      </c>
      <c r="BG118" s="90">
        <v>-4.5743499999999996E-3</v>
      </c>
      <c r="BH118" s="90">
        <v>1.7142100000000001E-3</v>
      </c>
      <c r="BI118" s="90">
        <v>2.245716E-2</v>
      </c>
      <c r="BJ118" s="90">
        <v>3.7777810000000002E-2</v>
      </c>
      <c r="BK118" s="90">
        <v>7.4062299999999998E-3</v>
      </c>
      <c r="BL118" s="90">
        <v>6.5514370000000002E-2</v>
      </c>
      <c r="BM118" s="90">
        <v>3.7978049999999999E-2</v>
      </c>
      <c r="BN118" s="90">
        <v>3.493914E-2</v>
      </c>
      <c r="BO118" s="90">
        <v>4.1122260000000001E-2</v>
      </c>
      <c r="BP118" s="90">
        <v>2.9596750000000002E-2</v>
      </c>
      <c r="BQ118" s="90">
        <v>3.6274889999999997E-2</v>
      </c>
      <c r="BR118" s="90">
        <v>2.116409E-2</v>
      </c>
      <c r="BS118" s="90">
        <v>4.461797E-2</v>
      </c>
      <c r="BT118" s="90">
        <v>1.9100039999999999E-2</v>
      </c>
      <c r="BU118" s="90">
        <v>4.1630939999999998E-2</v>
      </c>
      <c r="BV118" s="90">
        <v>2.1065569999999999E-2</v>
      </c>
      <c r="BW118" s="90">
        <v>8.1162819999999997E-2</v>
      </c>
      <c r="BX118" s="90">
        <v>3.8494529999999999E-2</v>
      </c>
      <c r="BY118" s="90">
        <v>4.2911110000000002E-2</v>
      </c>
      <c r="BZ118" s="90">
        <v>4.8291599999999997E-2</v>
      </c>
      <c r="CA118" s="90">
        <v>8.1287230000000002E-2</v>
      </c>
      <c r="CB118" s="90">
        <v>0</v>
      </c>
      <c r="CC118" s="90">
        <v>1.420486E-2</v>
      </c>
      <c r="CD118" s="90">
        <v>-8.7399180000000007E-2</v>
      </c>
      <c r="CE118" s="90">
        <v>0.10155968999999999</v>
      </c>
      <c r="CF118" s="90">
        <v>0.1209216</v>
      </c>
      <c r="CG118" s="90">
        <v>6.7601129999999995E-2</v>
      </c>
      <c r="CH118" s="90">
        <v>2.2126750000000001E-2</v>
      </c>
      <c r="CI118" s="90">
        <v>3.743403E-2</v>
      </c>
      <c r="CJ118" s="90">
        <v>3.7227490000000002E-2</v>
      </c>
      <c r="CK118" s="90">
        <v>3.1880739999999998E-2</v>
      </c>
      <c r="CL118" s="90">
        <v>3.1667290000000001E-2</v>
      </c>
      <c r="CM118" s="90">
        <v>1.9308079999999998E-2</v>
      </c>
      <c r="CN118" s="90">
        <v>1.85888E-3</v>
      </c>
      <c r="CO118" s="90">
        <v>9.4702299999999996E-3</v>
      </c>
      <c r="CP118" s="90">
        <v>2.0416900000000002E-2</v>
      </c>
      <c r="CQ118" s="90">
        <v>1.5993549999999999E-2</v>
      </c>
      <c r="CR118" s="90">
        <v>2.2255359999999998E-2</v>
      </c>
      <c r="CS118" s="90">
        <v>5.1599100000000002E-3</v>
      </c>
      <c r="CT118" s="90">
        <v>1.60048E-2</v>
      </c>
      <c r="CU118" s="90">
        <v>3.4437750000000003E-2</v>
      </c>
      <c r="CV118" s="90">
        <v>1.354584E-2</v>
      </c>
      <c r="CW118" s="90">
        <v>2.4780409999999999E-2</v>
      </c>
      <c r="CX118" s="90">
        <v>2.410961E-2</v>
      </c>
      <c r="CY118" s="90">
        <v>6.5276909999999994E-2</v>
      </c>
      <c r="CZ118" s="90">
        <v>2.776901E-2</v>
      </c>
      <c r="DA118" s="90">
        <v>3.2526920000000001E-2</v>
      </c>
      <c r="DB118" s="90">
        <v>5.1980129999999999E-2</v>
      </c>
      <c r="DC118" s="90">
        <v>9.1674969999999995E-2</v>
      </c>
      <c r="DD118" s="90">
        <v>9.8218929999999996E-2</v>
      </c>
      <c r="DE118" s="90">
        <v>0</v>
      </c>
      <c r="DF118" s="90">
        <v>1.7502920000000002E-2</v>
      </c>
      <c r="DG118" s="90">
        <v>3.5043539999999998E-2</v>
      </c>
    </row>
    <row r="119" spans="2:111" x14ac:dyDescent="0.55000000000000004">
      <c r="B119" s="76" t="s">
        <v>504</v>
      </c>
      <c r="C119" s="76" t="s">
        <v>26</v>
      </c>
      <c r="D119" s="90">
        <v>-0.11258901</v>
      </c>
      <c r="E119" s="90">
        <v>-1.288943E-2</v>
      </c>
      <c r="F119" s="90">
        <v>-6.3219999999999994E-5</v>
      </c>
      <c r="G119" s="90">
        <v>-4.0141019999999999E-2</v>
      </c>
      <c r="H119" s="90">
        <v>-9.0574999999999998E-4</v>
      </c>
      <c r="I119" s="90">
        <v>-1.3443800000000001E-3</v>
      </c>
      <c r="J119" s="90">
        <v>-1.062E-5</v>
      </c>
      <c r="K119" s="90">
        <v>-4.7399499999999997E-3</v>
      </c>
      <c r="L119" s="90">
        <v>-7.9389999999999997E-5</v>
      </c>
      <c r="M119" s="90">
        <v>-1.1971600000000001E-3</v>
      </c>
      <c r="N119" s="90">
        <v>-1.8500000000000001E-6</v>
      </c>
      <c r="O119" s="90">
        <v>-1.6310000000000001E-5</v>
      </c>
      <c r="P119" s="90">
        <v>-9.1900000000000001E-6</v>
      </c>
      <c r="Q119" s="90">
        <v>-1.9530000000000001E-5</v>
      </c>
      <c r="R119" s="90">
        <v>-8.14E-6</v>
      </c>
      <c r="S119" s="90">
        <v>-2.83E-6</v>
      </c>
      <c r="T119" s="90">
        <v>-4.34E-6</v>
      </c>
      <c r="U119" s="90">
        <v>-8.0399999999999993E-6</v>
      </c>
      <c r="V119" s="90">
        <v>-2.57E-6</v>
      </c>
      <c r="W119" s="90">
        <v>-3.0000000000000001E-6</v>
      </c>
      <c r="X119" s="90">
        <v>-6.6000000000000003E-7</v>
      </c>
      <c r="Y119" s="90">
        <v>-1.5999999999999999E-6</v>
      </c>
      <c r="Z119" s="90">
        <v>-2.79E-6</v>
      </c>
      <c r="AA119" s="90">
        <v>-4.0500000000000002E-6</v>
      </c>
      <c r="AB119" s="90">
        <v>-3.1200000000000002E-6</v>
      </c>
      <c r="AC119" s="90">
        <v>-3.4800000000000001E-6</v>
      </c>
      <c r="AD119" s="90">
        <v>-4.0786299999999998E-3</v>
      </c>
      <c r="AE119" s="90">
        <v>-1.3799999999999999E-6</v>
      </c>
      <c r="AF119" s="90">
        <v>-3.9700000000000001E-6</v>
      </c>
      <c r="AG119" s="90">
        <v>-6.3099999999999997E-6</v>
      </c>
      <c r="AH119" s="90">
        <v>-7.2819999999999997E-5</v>
      </c>
      <c r="AI119" s="90">
        <v>-6.46E-6</v>
      </c>
      <c r="AJ119" s="90">
        <v>-6.0000000000000002E-6</v>
      </c>
      <c r="AK119" s="90">
        <v>-8.9700000000000005E-6</v>
      </c>
      <c r="AL119" s="90">
        <v>-4.6099999999999999E-6</v>
      </c>
      <c r="AM119" s="90">
        <v>-1.72E-6</v>
      </c>
      <c r="AN119" s="90">
        <v>-3.1499999999999999E-6</v>
      </c>
      <c r="AO119" s="90">
        <v>-6.0399999999999998E-6</v>
      </c>
      <c r="AP119" s="90">
        <v>-2.21E-6</v>
      </c>
      <c r="AQ119" s="90">
        <v>-2.0099999999999998E-6</v>
      </c>
      <c r="AR119" s="90">
        <v>-4.1300000000000003E-6</v>
      </c>
      <c r="AS119" s="90">
        <v>-6.3899999999999998E-6</v>
      </c>
      <c r="AT119" s="90">
        <v>-7.8599999999999993E-6</v>
      </c>
      <c r="AU119" s="90">
        <v>-4.9699999999999998E-6</v>
      </c>
      <c r="AV119" s="90">
        <v>-5.3299999999999998E-6</v>
      </c>
      <c r="AW119" s="90">
        <v>-5.4999999999999999E-6</v>
      </c>
      <c r="AX119" s="90">
        <v>-4.6500000000000004E-6</v>
      </c>
      <c r="AY119" s="90">
        <v>-7.1400000000000002E-6</v>
      </c>
      <c r="AZ119" s="90">
        <v>-4.3599999999999998E-6</v>
      </c>
      <c r="BA119" s="90">
        <v>-3.1599999999999998E-6</v>
      </c>
      <c r="BB119" s="90">
        <v>-5.0799999999999996E-6</v>
      </c>
      <c r="BC119" s="90">
        <v>-4.6299999999999997E-6</v>
      </c>
      <c r="BD119" s="90">
        <v>-6.4999999999999996E-6</v>
      </c>
      <c r="BE119" s="90">
        <v>-5.2100000000000001E-6</v>
      </c>
      <c r="BF119" s="90">
        <v>-1.5600000000000001E-6</v>
      </c>
      <c r="BG119" s="90">
        <v>-4.3900000000000003E-6</v>
      </c>
      <c r="BH119" s="90">
        <v>-3.4199999999999999E-6</v>
      </c>
      <c r="BI119" s="90">
        <v>-8.9299999999999992E-6</v>
      </c>
      <c r="BJ119" s="90">
        <v>-3.7979999999999999E-5</v>
      </c>
      <c r="BK119" s="90">
        <v>-1.023E-5</v>
      </c>
      <c r="BL119" s="90">
        <v>-5.0200000000000002E-6</v>
      </c>
      <c r="BM119" s="90">
        <v>-1.2670000000000001E-5</v>
      </c>
      <c r="BN119" s="90">
        <v>-3.6749999999999999E-5</v>
      </c>
      <c r="BO119" s="90">
        <v>-2.7362699999999998E-3</v>
      </c>
      <c r="BP119" s="90">
        <v>-3.1696780000000001E-2</v>
      </c>
      <c r="BQ119" s="90">
        <v>-2.7180000000000001E-5</v>
      </c>
      <c r="BR119" s="90">
        <v>-1.7152000000000001E-3</v>
      </c>
      <c r="BS119" s="90">
        <v>-4.9614020000000002E-2</v>
      </c>
      <c r="BT119" s="90">
        <v>-4.2799999999999997E-6</v>
      </c>
      <c r="BU119" s="90">
        <v>-4.9213000000000002E-4</v>
      </c>
      <c r="BV119" s="90">
        <v>-1.484193E-2</v>
      </c>
      <c r="BW119" s="90">
        <v>-1.5299999999999999E-5</v>
      </c>
      <c r="BX119" s="90">
        <v>-1.6146400000000001E-3</v>
      </c>
      <c r="BY119" s="90">
        <v>0</v>
      </c>
      <c r="BZ119" s="90">
        <v>-7.6405600000000002E-3</v>
      </c>
      <c r="CA119" s="90">
        <v>-2.6558799999999998E-3</v>
      </c>
      <c r="CB119" s="90">
        <v>0</v>
      </c>
      <c r="CC119" s="90">
        <v>-2.8571099999999999E-3</v>
      </c>
      <c r="CD119" s="90">
        <v>-4.3599999999999998E-6</v>
      </c>
      <c r="CE119" s="90">
        <v>-1.062E-5</v>
      </c>
      <c r="CF119" s="90">
        <v>-1.3169999999999999E-5</v>
      </c>
      <c r="CG119" s="90">
        <v>-3.9098700000000002E-3</v>
      </c>
      <c r="CH119" s="90">
        <v>0</v>
      </c>
      <c r="CI119" s="90">
        <v>-5.93E-6</v>
      </c>
      <c r="CJ119" s="90">
        <v>-4.2300000000000002E-6</v>
      </c>
      <c r="CK119" s="90">
        <v>-1.6589999999999999E-5</v>
      </c>
      <c r="CL119" s="90">
        <v>-5.6000000000000004E-7</v>
      </c>
      <c r="CM119" s="90">
        <v>-4.032E-5</v>
      </c>
      <c r="CN119" s="90">
        <v>0</v>
      </c>
      <c r="CO119" s="90">
        <v>-1.2213999999999999E-4</v>
      </c>
      <c r="CP119" s="90">
        <v>-7.4909699999999996E-3</v>
      </c>
      <c r="CQ119" s="90">
        <v>-1.5902050000000001E-2</v>
      </c>
      <c r="CR119" s="90">
        <v>-1.02E-6</v>
      </c>
      <c r="CS119" s="90">
        <v>-5.9499999999999998E-6</v>
      </c>
      <c r="CT119" s="90">
        <v>-3.7664199999999999E-3</v>
      </c>
      <c r="CU119" s="90">
        <v>-2.2628990000000002E-2</v>
      </c>
      <c r="CV119" s="90">
        <v>-3.5700000000000001E-6</v>
      </c>
      <c r="CW119" s="90">
        <v>-6.7900000000000002E-6</v>
      </c>
      <c r="CX119" s="90">
        <v>-6.2999999999999998E-6</v>
      </c>
      <c r="CY119" s="90">
        <v>-7.6260000000000005E-5</v>
      </c>
      <c r="CZ119" s="90">
        <v>-1.1229999999999999E-5</v>
      </c>
      <c r="DA119" s="90">
        <v>-3.8099999999999999E-6</v>
      </c>
      <c r="DB119" s="90">
        <v>-1.216E-5</v>
      </c>
      <c r="DC119" s="90">
        <v>-5.4999999999999999E-6</v>
      </c>
      <c r="DD119" s="90">
        <v>-9.4900000000000006E-6</v>
      </c>
      <c r="DE119" s="90">
        <v>0</v>
      </c>
      <c r="DF119" s="90">
        <v>-5.05712E-3</v>
      </c>
      <c r="DG119" s="90">
        <v>-3.2033299999999999E-3</v>
      </c>
    </row>
    <row r="120" spans="2:111" x14ac:dyDescent="0.55000000000000004">
      <c r="B120" s="77" t="s">
        <v>505</v>
      </c>
      <c r="C120" s="76" t="s">
        <v>13</v>
      </c>
      <c r="D120" s="90">
        <v>0.54559981000000002</v>
      </c>
      <c r="E120" s="90">
        <v>0.24527512000000001</v>
      </c>
      <c r="F120" s="90">
        <v>0.63373524999999997</v>
      </c>
      <c r="G120" s="90">
        <v>0.66501948</v>
      </c>
      <c r="H120" s="90">
        <v>0.55061662</v>
      </c>
      <c r="I120" s="90">
        <v>0.61453734999999998</v>
      </c>
      <c r="J120" s="90">
        <v>0.49308098</v>
      </c>
      <c r="K120" s="90">
        <v>0.30777951999999997</v>
      </c>
      <c r="L120" s="90">
        <v>0.51437323999999995</v>
      </c>
      <c r="M120" s="90">
        <v>0.18384315000000001</v>
      </c>
      <c r="N120" s="90">
        <v>0.85782760999999996</v>
      </c>
      <c r="O120" s="90">
        <v>0.39444752999999999</v>
      </c>
      <c r="P120" s="90">
        <v>0.40814705000000001</v>
      </c>
      <c r="Q120" s="90">
        <v>0.41872959999999998</v>
      </c>
      <c r="R120" s="90">
        <v>0.39630840000000001</v>
      </c>
      <c r="S120" s="90">
        <v>0.25215609999999999</v>
      </c>
      <c r="T120" s="90">
        <v>0.42068739999999999</v>
      </c>
      <c r="U120" s="90">
        <v>0.53631443999999995</v>
      </c>
      <c r="V120" s="90">
        <v>0.31633663000000001</v>
      </c>
      <c r="W120" s="90">
        <v>0.37306433999999999</v>
      </c>
      <c r="X120" s="90">
        <v>9.2467250000000001E-2</v>
      </c>
      <c r="Y120" s="90">
        <v>0.24127192</v>
      </c>
      <c r="Z120" s="90">
        <v>0.25891755</v>
      </c>
      <c r="AA120" s="90">
        <v>0.34576215999999999</v>
      </c>
      <c r="AB120" s="90">
        <v>0.52830966999999995</v>
      </c>
      <c r="AC120" s="90">
        <v>0.33641875999999998</v>
      </c>
      <c r="AD120" s="90">
        <v>0.31406772999999999</v>
      </c>
      <c r="AE120" s="90">
        <v>0.16300344</v>
      </c>
      <c r="AF120" s="90">
        <v>0.35777451999999998</v>
      </c>
      <c r="AG120" s="90">
        <v>0.46756281</v>
      </c>
      <c r="AH120" s="90">
        <v>0.40135787000000001</v>
      </c>
      <c r="AI120" s="90">
        <v>0.47880798000000002</v>
      </c>
      <c r="AJ120" s="90">
        <v>0.47938153999999999</v>
      </c>
      <c r="AK120" s="90">
        <v>0.47596108999999998</v>
      </c>
      <c r="AL120" s="90">
        <v>0.50292157000000004</v>
      </c>
      <c r="AM120" s="90">
        <v>0.28845317999999998</v>
      </c>
      <c r="AN120" s="90">
        <v>0.22395634</v>
      </c>
      <c r="AO120" s="90">
        <v>0.42496549</v>
      </c>
      <c r="AP120" s="90">
        <v>0.28061860999999999</v>
      </c>
      <c r="AQ120" s="90">
        <v>0.26859180999999999</v>
      </c>
      <c r="AR120" s="90">
        <v>0.2307816</v>
      </c>
      <c r="AS120" s="90">
        <v>0.39543977000000002</v>
      </c>
      <c r="AT120" s="90">
        <v>0.47866408999999999</v>
      </c>
      <c r="AU120" s="90">
        <v>0.44178068999999998</v>
      </c>
      <c r="AV120" s="90">
        <v>0.46217465000000002</v>
      </c>
      <c r="AW120" s="90">
        <v>0.41497268999999998</v>
      </c>
      <c r="AX120" s="90">
        <v>0.39387497999999999</v>
      </c>
      <c r="AY120" s="90">
        <v>0.36040953999999997</v>
      </c>
      <c r="AZ120" s="90">
        <v>0.36983492000000001</v>
      </c>
      <c r="BA120" s="90">
        <v>0.32673347000000003</v>
      </c>
      <c r="BB120" s="90">
        <v>0.38317238999999997</v>
      </c>
      <c r="BC120" s="90">
        <v>0.36276910000000001</v>
      </c>
      <c r="BD120" s="90">
        <v>0.36992571000000002</v>
      </c>
      <c r="BE120" s="90">
        <v>0.32215231</v>
      </c>
      <c r="BF120" s="90">
        <v>0.17073492000000001</v>
      </c>
      <c r="BG120" s="90">
        <v>0.19851012000000001</v>
      </c>
      <c r="BH120" s="90">
        <v>0.26068070999999998</v>
      </c>
      <c r="BI120" s="90">
        <v>0.34179839000000001</v>
      </c>
      <c r="BJ120" s="90">
        <v>0.37386503999999998</v>
      </c>
      <c r="BK120" s="90">
        <v>0.41101554000000001</v>
      </c>
      <c r="BL120" s="90">
        <v>0.32657109000000001</v>
      </c>
      <c r="BM120" s="90">
        <v>0.45767001000000002</v>
      </c>
      <c r="BN120" s="90">
        <v>0.44410353000000002</v>
      </c>
      <c r="BO120" s="90">
        <v>0.4902783</v>
      </c>
      <c r="BP120" s="90">
        <v>0.50863676999999996</v>
      </c>
      <c r="BQ120" s="90">
        <v>0.36569410000000002</v>
      </c>
      <c r="BR120" s="90">
        <v>0.32090077</v>
      </c>
      <c r="BS120" s="90">
        <v>0.49903247000000001</v>
      </c>
      <c r="BT120" s="90">
        <v>0.66174383000000003</v>
      </c>
      <c r="BU120" s="90">
        <v>0.69887555999999995</v>
      </c>
      <c r="BV120" s="90">
        <v>0.67540900999999998</v>
      </c>
      <c r="BW120" s="90">
        <v>0.72635042000000005</v>
      </c>
      <c r="BX120" s="90">
        <v>0.74153042000000002</v>
      </c>
      <c r="BY120" s="90">
        <v>0.90244192999999995</v>
      </c>
      <c r="BZ120" s="90">
        <v>0.68042789999999997</v>
      </c>
      <c r="CA120" s="90">
        <v>0.75761168999999995</v>
      </c>
      <c r="CB120" s="90">
        <v>0</v>
      </c>
      <c r="CC120" s="90">
        <v>0.29768717</v>
      </c>
      <c r="CD120" s="90">
        <v>0.17910772999999999</v>
      </c>
      <c r="CE120" s="90">
        <v>0.68519565000000004</v>
      </c>
      <c r="CF120" s="90">
        <v>0.63758828999999995</v>
      </c>
      <c r="CG120" s="90">
        <v>0.66000760000000003</v>
      </c>
      <c r="CH120" s="90">
        <v>0.78269204000000003</v>
      </c>
      <c r="CI120" s="90">
        <v>0.53862304000000005</v>
      </c>
      <c r="CJ120" s="90">
        <v>0.41960665000000003</v>
      </c>
      <c r="CK120" s="90">
        <v>0.59690430999999999</v>
      </c>
      <c r="CL120" s="90">
        <v>0.25138070000000001</v>
      </c>
      <c r="CM120" s="90">
        <v>0.44956297000000001</v>
      </c>
      <c r="CN120" s="90">
        <v>0.70829755000000005</v>
      </c>
      <c r="CO120" s="90">
        <v>0.82056446000000005</v>
      </c>
      <c r="CP120" s="90">
        <v>0.61245561999999998</v>
      </c>
      <c r="CQ120" s="90">
        <v>0.56894480000000003</v>
      </c>
      <c r="CR120" s="90">
        <v>0.64473175999999999</v>
      </c>
      <c r="CS120" s="90">
        <v>0.70072659999999998</v>
      </c>
      <c r="CT120" s="90">
        <v>0.77195809999999998</v>
      </c>
      <c r="CU120" s="90">
        <v>0.60039085999999997</v>
      </c>
      <c r="CV120" s="90">
        <v>0.67328471000000001</v>
      </c>
      <c r="CW120" s="90">
        <v>0.29062370999999998</v>
      </c>
      <c r="CX120" s="90">
        <v>0.38007714999999997</v>
      </c>
      <c r="CY120" s="90">
        <v>0.72934378</v>
      </c>
      <c r="CZ120" s="90">
        <v>0.48505587999999999</v>
      </c>
      <c r="DA120" s="90">
        <v>0.40270633</v>
      </c>
      <c r="DB120" s="90">
        <v>0.68204138999999997</v>
      </c>
      <c r="DC120" s="90">
        <v>0.70390531000000001</v>
      </c>
      <c r="DD120" s="90">
        <v>0.71853876999999999</v>
      </c>
      <c r="DE120" s="90">
        <v>0</v>
      </c>
      <c r="DF120" s="90">
        <v>0.41175601000000001</v>
      </c>
      <c r="DG120" s="90">
        <v>0.53864100000000004</v>
      </c>
    </row>
    <row r="121" spans="2:111" x14ac:dyDescent="0.55000000000000004">
      <c r="B121" s="77" t="s">
        <v>506</v>
      </c>
      <c r="C121" s="76" t="s">
        <v>315</v>
      </c>
      <c r="D121" s="90">
        <v>1</v>
      </c>
      <c r="E121" s="90">
        <v>1</v>
      </c>
      <c r="F121" s="90">
        <v>1</v>
      </c>
      <c r="G121" s="90">
        <v>1</v>
      </c>
      <c r="H121" s="90">
        <v>1</v>
      </c>
      <c r="I121" s="90">
        <v>1</v>
      </c>
      <c r="J121" s="90">
        <v>1</v>
      </c>
      <c r="K121" s="90">
        <v>1</v>
      </c>
      <c r="L121" s="90">
        <v>1</v>
      </c>
      <c r="M121" s="90">
        <v>1</v>
      </c>
      <c r="N121" s="90">
        <v>1</v>
      </c>
      <c r="O121" s="90">
        <v>1</v>
      </c>
      <c r="P121" s="90">
        <v>1</v>
      </c>
      <c r="Q121" s="90">
        <v>1</v>
      </c>
      <c r="R121" s="90">
        <v>1</v>
      </c>
      <c r="S121" s="90">
        <v>1</v>
      </c>
      <c r="T121" s="90">
        <v>1</v>
      </c>
      <c r="U121" s="90">
        <v>1</v>
      </c>
      <c r="V121" s="90">
        <v>1</v>
      </c>
      <c r="W121" s="90">
        <v>1</v>
      </c>
      <c r="X121" s="90">
        <v>1</v>
      </c>
      <c r="Y121" s="90">
        <v>1</v>
      </c>
      <c r="Z121" s="90">
        <v>1</v>
      </c>
      <c r="AA121" s="90">
        <v>1</v>
      </c>
      <c r="AB121" s="90">
        <v>1</v>
      </c>
      <c r="AC121" s="90">
        <v>1</v>
      </c>
      <c r="AD121" s="90">
        <v>1</v>
      </c>
      <c r="AE121" s="90">
        <v>1</v>
      </c>
      <c r="AF121" s="90">
        <v>1</v>
      </c>
      <c r="AG121" s="90">
        <v>1</v>
      </c>
      <c r="AH121" s="90">
        <v>1</v>
      </c>
      <c r="AI121" s="90">
        <v>1</v>
      </c>
      <c r="AJ121" s="90">
        <v>1</v>
      </c>
      <c r="AK121" s="90">
        <v>1</v>
      </c>
      <c r="AL121" s="90">
        <v>1</v>
      </c>
      <c r="AM121" s="90">
        <v>1</v>
      </c>
      <c r="AN121" s="90">
        <v>1</v>
      </c>
      <c r="AO121" s="90">
        <v>1</v>
      </c>
      <c r="AP121" s="90">
        <v>1</v>
      </c>
      <c r="AQ121" s="90">
        <v>1</v>
      </c>
      <c r="AR121" s="90">
        <v>1</v>
      </c>
      <c r="AS121" s="90">
        <v>1</v>
      </c>
      <c r="AT121" s="90">
        <v>1</v>
      </c>
      <c r="AU121" s="90">
        <v>1</v>
      </c>
      <c r="AV121" s="90">
        <v>1</v>
      </c>
      <c r="AW121" s="90">
        <v>1</v>
      </c>
      <c r="AX121" s="90">
        <v>1</v>
      </c>
      <c r="AY121" s="90">
        <v>1</v>
      </c>
      <c r="AZ121" s="90">
        <v>1</v>
      </c>
      <c r="BA121" s="90">
        <v>1</v>
      </c>
      <c r="BB121" s="90">
        <v>1</v>
      </c>
      <c r="BC121" s="90">
        <v>1</v>
      </c>
      <c r="BD121" s="90">
        <v>1</v>
      </c>
      <c r="BE121" s="90">
        <v>1</v>
      </c>
      <c r="BF121" s="90">
        <v>1</v>
      </c>
      <c r="BG121" s="90">
        <v>1</v>
      </c>
      <c r="BH121" s="90">
        <v>1</v>
      </c>
      <c r="BI121" s="90">
        <v>1</v>
      </c>
      <c r="BJ121" s="90">
        <v>1</v>
      </c>
      <c r="BK121" s="90">
        <v>1</v>
      </c>
      <c r="BL121" s="90">
        <v>1</v>
      </c>
      <c r="BM121" s="90">
        <v>1</v>
      </c>
      <c r="BN121" s="90">
        <v>1</v>
      </c>
      <c r="BO121" s="90">
        <v>1</v>
      </c>
      <c r="BP121" s="90">
        <v>1</v>
      </c>
      <c r="BQ121" s="90">
        <v>1</v>
      </c>
      <c r="BR121" s="90">
        <v>1</v>
      </c>
      <c r="BS121" s="90">
        <v>1</v>
      </c>
      <c r="BT121" s="90">
        <v>1</v>
      </c>
      <c r="BU121" s="90">
        <v>1</v>
      </c>
      <c r="BV121" s="90">
        <v>1</v>
      </c>
      <c r="BW121" s="90">
        <v>1</v>
      </c>
      <c r="BX121" s="90">
        <v>1</v>
      </c>
      <c r="BY121" s="90">
        <v>1</v>
      </c>
      <c r="BZ121" s="90">
        <v>1</v>
      </c>
      <c r="CA121" s="90">
        <v>1</v>
      </c>
      <c r="CB121" s="90">
        <v>1</v>
      </c>
      <c r="CC121" s="90">
        <v>1</v>
      </c>
      <c r="CD121" s="90">
        <v>1</v>
      </c>
      <c r="CE121" s="90">
        <v>1</v>
      </c>
      <c r="CF121" s="90">
        <v>1</v>
      </c>
      <c r="CG121" s="90">
        <v>1</v>
      </c>
      <c r="CH121" s="90">
        <v>1</v>
      </c>
      <c r="CI121" s="90">
        <v>1</v>
      </c>
      <c r="CJ121" s="90">
        <v>1</v>
      </c>
      <c r="CK121" s="90">
        <v>1</v>
      </c>
      <c r="CL121" s="90">
        <v>1</v>
      </c>
      <c r="CM121" s="90">
        <v>1</v>
      </c>
      <c r="CN121" s="90">
        <v>1</v>
      </c>
      <c r="CO121" s="90">
        <v>1</v>
      </c>
      <c r="CP121" s="90">
        <v>1</v>
      </c>
      <c r="CQ121" s="90">
        <v>1</v>
      </c>
      <c r="CR121" s="90">
        <v>1</v>
      </c>
      <c r="CS121" s="90">
        <v>1</v>
      </c>
      <c r="CT121" s="90">
        <v>1</v>
      </c>
      <c r="CU121" s="90">
        <v>1</v>
      </c>
      <c r="CV121" s="90">
        <v>1</v>
      </c>
      <c r="CW121" s="90">
        <v>1</v>
      </c>
      <c r="CX121" s="90">
        <v>1</v>
      </c>
      <c r="CY121" s="90">
        <v>1</v>
      </c>
      <c r="CZ121" s="90">
        <v>1</v>
      </c>
      <c r="DA121" s="90">
        <v>1</v>
      </c>
      <c r="DB121" s="90">
        <v>1</v>
      </c>
      <c r="DC121" s="90">
        <v>1</v>
      </c>
      <c r="DD121" s="90">
        <v>1</v>
      </c>
      <c r="DE121" s="90">
        <v>1</v>
      </c>
      <c r="DF121" s="90">
        <v>1</v>
      </c>
      <c r="DG121" s="90">
        <v>1</v>
      </c>
    </row>
  </sheetData>
  <phoneticPr fontId="2"/>
  <pageMargins left="0.78740157480314965" right="0.78740157480314965" top="0.78740157480314965" bottom="0.78740157480314965" header="0.51181102362204722" footer="0.27559055118110237"/>
  <pageSetup paperSize="8" scale="59" fitToWidth="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pageSetUpPr fitToPage="1"/>
  </sheetPr>
  <dimension ref="A1:DH113"/>
  <sheetViews>
    <sheetView workbookViewId="0">
      <pane xSplit="3" ySplit="4" topLeftCell="D5" activePane="bottomRight" state="frozen"/>
      <selection activeCell="F55" sqref="F55"/>
      <selection pane="topRight" activeCell="F55" sqref="F55"/>
      <selection pane="bottomLeft" activeCell="F55" sqref="F55"/>
      <selection pane="bottomRight" activeCell="D5" sqref="D5"/>
    </sheetView>
  </sheetViews>
  <sheetFormatPr defaultColWidth="9" defaultRowHeight="15.9" x14ac:dyDescent="0.25"/>
  <cols>
    <col min="1" max="1" width="4.4609375" style="222" customWidth="1"/>
    <col min="2" max="2" width="3.61328125" style="74" customWidth="1"/>
    <col min="3" max="3" width="24.765625" style="92" bestFit="1" customWidth="1"/>
    <col min="4" max="43" width="9.15234375" style="24" customWidth="1"/>
    <col min="44" max="44" width="9.3046875" style="24" bestFit="1" customWidth="1"/>
    <col min="45" max="47" width="10.3046875" style="24" bestFit="1" customWidth="1"/>
    <col min="48" max="60" width="9.3046875" style="24" bestFit="1" customWidth="1"/>
    <col min="61" max="61" width="10.3046875" style="24" bestFit="1" customWidth="1"/>
    <col min="62" max="112" width="9.3046875" style="24" bestFit="1" customWidth="1"/>
    <col min="113" max="16384" width="9" style="24"/>
  </cols>
  <sheetData>
    <row r="1" spans="1:112" x14ac:dyDescent="0.25">
      <c r="B1" s="229" t="s">
        <v>657</v>
      </c>
    </row>
    <row r="2" spans="1:112" ht="19.3" x14ac:dyDescent="0.25">
      <c r="B2" s="221" t="s">
        <v>561</v>
      </c>
    </row>
    <row r="3" spans="1:112" s="210" customFormat="1" x14ac:dyDescent="0.25">
      <c r="A3" s="222"/>
      <c r="B3" s="300"/>
      <c r="C3" s="301"/>
      <c r="D3" s="212" t="s">
        <v>342</v>
      </c>
      <c r="E3" s="212" t="s">
        <v>343</v>
      </c>
      <c r="F3" s="212" t="s">
        <v>344</v>
      </c>
      <c r="G3" s="212" t="s">
        <v>345</v>
      </c>
      <c r="H3" s="212" t="s">
        <v>346</v>
      </c>
      <c r="I3" s="212" t="s">
        <v>347</v>
      </c>
      <c r="J3" s="212" t="s">
        <v>348</v>
      </c>
      <c r="K3" s="212" t="s">
        <v>350</v>
      </c>
      <c r="L3" s="212" t="s">
        <v>351</v>
      </c>
      <c r="M3" s="212" t="s">
        <v>353</v>
      </c>
      <c r="N3" s="212" t="s">
        <v>354</v>
      </c>
      <c r="O3" s="212" t="s">
        <v>355</v>
      </c>
      <c r="P3" s="212" t="s">
        <v>356</v>
      </c>
      <c r="Q3" s="212" t="s">
        <v>358</v>
      </c>
      <c r="R3" s="212" t="s">
        <v>360</v>
      </c>
      <c r="S3" s="212" t="s">
        <v>361</v>
      </c>
      <c r="T3" s="212" t="s">
        <v>362</v>
      </c>
      <c r="U3" s="212" t="s">
        <v>363</v>
      </c>
      <c r="V3" s="212" t="s">
        <v>365</v>
      </c>
      <c r="W3" s="212" t="s">
        <v>366</v>
      </c>
      <c r="X3" s="212" t="s">
        <v>368</v>
      </c>
      <c r="Y3" s="212" t="s">
        <v>370</v>
      </c>
      <c r="Z3" s="212" t="s">
        <v>372</v>
      </c>
      <c r="AA3" s="212" t="s">
        <v>373</v>
      </c>
      <c r="AB3" s="212" t="s">
        <v>374</v>
      </c>
      <c r="AC3" s="212" t="s">
        <v>376</v>
      </c>
      <c r="AD3" s="212" t="s">
        <v>378</v>
      </c>
      <c r="AE3" s="212" t="s">
        <v>379</v>
      </c>
      <c r="AF3" s="212" t="s">
        <v>380</v>
      </c>
      <c r="AG3" s="212" t="s">
        <v>381</v>
      </c>
      <c r="AH3" s="212" t="s">
        <v>382</v>
      </c>
      <c r="AI3" s="212" t="s">
        <v>384</v>
      </c>
      <c r="AJ3" s="212" t="s">
        <v>385</v>
      </c>
      <c r="AK3" s="212" t="s">
        <v>386</v>
      </c>
      <c r="AL3" s="212" t="s">
        <v>387</v>
      </c>
      <c r="AM3" s="212" t="s">
        <v>388</v>
      </c>
      <c r="AN3" s="212" t="s">
        <v>389</v>
      </c>
      <c r="AO3" s="212" t="s">
        <v>390</v>
      </c>
      <c r="AP3" s="212" t="s">
        <v>392</v>
      </c>
      <c r="AQ3" s="212" t="s">
        <v>394</v>
      </c>
      <c r="AR3" s="212" t="s">
        <v>395</v>
      </c>
      <c r="AS3" s="212" t="s">
        <v>396</v>
      </c>
      <c r="AT3" s="212" t="s">
        <v>398</v>
      </c>
      <c r="AU3" s="212" t="s">
        <v>399</v>
      </c>
      <c r="AV3" s="212" t="s">
        <v>400</v>
      </c>
      <c r="AW3" s="212" t="s">
        <v>401</v>
      </c>
      <c r="AX3" s="212" t="s">
        <v>402</v>
      </c>
      <c r="AY3" s="212" t="s">
        <v>404</v>
      </c>
      <c r="AZ3" s="212" t="s">
        <v>406</v>
      </c>
      <c r="BA3" s="212" t="s">
        <v>408</v>
      </c>
      <c r="BB3" s="212" t="s">
        <v>410</v>
      </c>
      <c r="BC3" s="212" t="s">
        <v>412</v>
      </c>
      <c r="BD3" s="212" t="s">
        <v>414</v>
      </c>
      <c r="BE3" s="212" t="s">
        <v>416</v>
      </c>
      <c r="BF3" s="212" t="s">
        <v>418</v>
      </c>
      <c r="BG3" s="212" t="s">
        <v>420</v>
      </c>
      <c r="BH3" s="212" t="s">
        <v>422</v>
      </c>
      <c r="BI3" s="212" t="s">
        <v>423</v>
      </c>
      <c r="BJ3" s="212" t="s">
        <v>424</v>
      </c>
      <c r="BK3" s="212" t="s">
        <v>425</v>
      </c>
      <c r="BL3" s="212" t="s">
        <v>426</v>
      </c>
      <c r="BM3" s="212" t="s">
        <v>428</v>
      </c>
      <c r="BN3" s="212" t="s">
        <v>429</v>
      </c>
      <c r="BO3" s="212" t="s">
        <v>430</v>
      </c>
      <c r="BP3" s="212" t="s">
        <v>432</v>
      </c>
      <c r="BQ3" s="212" t="s">
        <v>434</v>
      </c>
      <c r="BR3" s="212" t="s">
        <v>435</v>
      </c>
      <c r="BS3" s="212" t="s">
        <v>436</v>
      </c>
      <c r="BT3" s="212" t="s">
        <v>437</v>
      </c>
      <c r="BU3" s="212" t="s">
        <v>438</v>
      </c>
      <c r="BV3" s="212" t="s">
        <v>439</v>
      </c>
      <c r="BW3" s="212" t="s">
        <v>440</v>
      </c>
      <c r="BX3" s="212" t="s">
        <v>441</v>
      </c>
      <c r="BY3" s="212" t="s">
        <v>442</v>
      </c>
      <c r="BZ3" s="212" t="s">
        <v>444</v>
      </c>
      <c r="CA3" s="212" t="s">
        <v>445</v>
      </c>
      <c r="CB3" s="212" t="s">
        <v>447</v>
      </c>
      <c r="CC3" s="212" t="s">
        <v>448</v>
      </c>
      <c r="CD3" s="212" t="s">
        <v>449</v>
      </c>
      <c r="CE3" s="212" t="s">
        <v>450</v>
      </c>
      <c r="CF3" s="212" t="s">
        <v>452</v>
      </c>
      <c r="CG3" s="212" t="s">
        <v>453</v>
      </c>
      <c r="CH3" s="212" t="s">
        <v>455</v>
      </c>
      <c r="CI3" s="212" t="s">
        <v>457</v>
      </c>
      <c r="CJ3" s="212" t="s">
        <v>459</v>
      </c>
      <c r="CK3" s="212" t="s">
        <v>460</v>
      </c>
      <c r="CL3" s="212" t="s">
        <v>462</v>
      </c>
      <c r="CM3" s="212" t="s">
        <v>464</v>
      </c>
      <c r="CN3" s="212" t="s">
        <v>466</v>
      </c>
      <c r="CO3" s="212" t="s">
        <v>467</v>
      </c>
      <c r="CP3" s="212" t="s">
        <v>468</v>
      </c>
      <c r="CQ3" s="212" t="s">
        <v>469</v>
      </c>
      <c r="CR3" s="212" t="s">
        <v>471</v>
      </c>
      <c r="CS3" s="212" t="s">
        <v>473</v>
      </c>
      <c r="CT3" s="212" t="s">
        <v>475</v>
      </c>
      <c r="CU3" s="212" t="s">
        <v>477</v>
      </c>
      <c r="CV3" s="212" t="s">
        <v>479</v>
      </c>
      <c r="CW3" s="212" t="s">
        <v>480</v>
      </c>
      <c r="CX3" s="212" t="s">
        <v>481</v>
      </c>
      <c r="CY3" s="212" t="s">
        <v>482</v>
      </c>
      <c r="CZ3" s="212" t="s">
        <v>484</v>
      </c>
      <c r="DA3" s="212" t="s">
        <v>486</v>
      </c>
      <c r="DB3" s="212" t="s">
        <v>488</v>
      </c>
      <c r="DC3" s="212" t="s">
        <v>490</v>
      </c>
      <c r="DD3" s="212" t="s">
        <v>492</v>
      </c>
      <c r="DE3" s="212" t="s">
        <v>493</v>
      </c>
      <c r="DF3" s="212" t="s">
        <v>494</v>
      </c>
      <c r="DG3" s="212"/>
      <c r="DH3" s="212"/>
    </row>
    <row r="4" spans="1:112" ht="42" customHeight="1" x14ac:dyDescent="0.25">
      <c r="B4" s="302"/>
      <c r="C4" s="303"/>
      <c r="D4" s="214" t="s">
        <v>265</v>
      </c>
      <c r="E4" s="214" t="s">
        <v>266</v>
      </c>
      <c r="F4" s="214" t="s">
        <v>267</v>
      </c>
      <c r="G4" s="214" t="s">
        <v>7</v>
      </c>
      <c r="H4" s="214" t="s">
        <v>8</v>
      </c>
      <c r="I4" s="214" t="s">
        <v>268</v>
      </c>
      <c r="J4" s="214" t="s">
        <v>349</v>
      </c>
      <c r="K4" s="214" t="s">
        <v>269</v>
      </c>
      <c r="L4" s="214" t="s">
        <v>352</v>
      </c>
      <c r="M4" s="214" t="s">
        <v>270</v>
      </c>
      <c r="N4" s="214" t="s">
        <v>271</v>
      </c>
      <c r="O4" s="214" t="s">
        <v>272</v>
      </c>
      <c r="P4" s="214" t="s">
        <v>357</v>
      </c>
      <c r="Q4" s="214" t="s">
        <v>359</v>
      </c>
      <c r="R4" s="214" t="s">
        <v>273</v>
      </c>
      <c r="S4" s="214" t="s">
        <v>274</v>
      </c>
      <c r="T4" s="214" t="s">
        <v>275</v>
      </c>
      <c r="U4" s="214" t="s">
        <v>364</v>
      </c>
      <c r="V4" s="214" t="s">
        <v>276</v>
      </c>
      <c r="W4" s="214" t="s">
        <v>367</v>
      </c>
      <c r="X4" s="214" t="s">
        <v>369</v>
      </c>
      <c r="Y4" s="298" t="s">
        <v>371</v>
      </c>
      <c r="Z4" s="214" t="s">
        <v>277</v>
      </c>
      <c r="AA4" s="214" t="s">
        <v>278</v>
      </c>
      <c r="AB4" s="214" t="s">
        <v>375</v>
      </c>
      <c r="AC4" s="214" t="s">
        <v>377</v>
      </c>
      <c r="AD4" s="214" t="s">
        <v>279</v>
      </c>
      <c r="AE4" s="214" t="s">
        <v>280</v>
      </c>
      <c r="AF4" s="214" t="s">
        <v>281</v>
      </c>
      <c r="AG4" s="214" t="s">
        <v>282</v>
      </c>
      <c r="AH4" s="214" t="s">
        <v>383</v>
      </c>
      <c r="AI4" s="214" t="s">
        <v>283</v>
      </c>
      <c r="AJ4" s="214" t="s">
        <v>284</v>
      </c>
      <c r="AK4" s="214" t="s">
        <v>285</v>
      </c>
      <c r="AL4" s="214" t="s">
        <v>286</v>
      </c>
      <c r="AM4" s="214" t="s">
        <v>287</v>
      </c>
      <c r="AN4" s="214" t="s">
        <v>288</v>
      </c>
      <c r="AO4" s="214" t="s">
        <v>391</v>
      </c>
      <c r="AP4" s="214" t="s">
        <v>393</v>
      </c>
      <c r="AQ4" s="214" t="s">
        <v>289</v>
      </c>
      <c r="AR4" s="214" t="s">
        <v>290</v>
      </c>
      <c r="AS4" s="214" t="s">
        <v>397</v>
      </c>
      <c r="AT4" s="214" t="s">
        <v>291</v>
      </c>
      <c r="AU4" s="214" t="s">
        <v>256</v>
      </c>
      <c r="AV4" s="214" t="s">
        <v>257</v>
      </c>
      <c r="AW4" s="214" t="s">
        <v>258</v>
      </c>
      <c r="AX4" s="214" t="s">
        <v>403</v>
      </c>
      <c r="AY4" s="214" t="s">
        <v>405</v>
      </c>
      <c r="AZ4" s="214" t="s">
        <v>407</v>
      </c>
      <c r="BA4" s="214" t="s">
        <v>409</v>
      </c>
      <c r="BB4" s="214" t="s">
        <v>411</v>
      </c>
      <c r="BC4" s="214" t="s">
        <v>413</v>
      </c>
      <c r="BD4" s="214" t="s">
        <v>415</v>
      </c>
      <c r="BE4" s="214" t="s">
        <v>417</v>
      </c>
      <c r="BF4" s="214" t="s">
        <v>419</v>
      </c>
      <c r="BG4" s="214" t="s">
        <v>421</v>
      </c>
      <c r="BH4" s="214" t="s">
        <v>292</v>
      </c>
      <c r="BI4" s="214" t="s">
        <v>293</v>
      </c>
      <c r="BJ4" s="214" t="s">
        <v>294</v>
      </c>
      <c r="BK4" s="214" t="s">
        <v>1</v>
      </c>
      <c r="BL4" s="214" t="s">
        <v>427</v>
      </c>
      <c r="BM4" s="214" t="s">
        <v>295</v>
      </c>
      <c r="BN4" s="214" t="s">
        <v>296</v>
      </c>
      <c r="BO4" s="214" t="s">
        <v>431</v>
      </c>
      <c r="BP4" s="214" t="s">
        <v>433</v>
      </c>
      <c r="BQ4" s="214" t="s">
        <v>297</v>
      </c>
      <c r="BR4" s="214" t="s">
        <v>298</v>
      </c>
      <c r="BS4" s="214" t="s">
        <v>299</v>
      </c>
      <c r="BT4" s="214" t="s">
        <v>300</v>
      </c>
      <c r="BU4" s="214" t="s">
        <v>3</v>
      </c>
      <c r="BV4" s="214" t="s">
        <v>4</v>
      </c>
      <c r="BW4" s="214" t="s">
        <v>301</v>
      </c>
      <c r="BX4" s="214" t="s">
        <v>302</v>
      </c>
      <c r="BY4" s="214" t="s">
        <v>443</v>
      </c>
      <c r="BZ4" s="214" t="s">
        <v>303</v>
      </c>
      <c r="CA4" s="214" t="s">
        <v>446</v>
      </c>
      <c r="CB4" s="214" t="s">
        <v>304</v>
      </c>
      <c r="CC4" s="214" t="s">
        <v>305</v>
      </c>
      <c r="CD4" s="214" t="s">
        <v>306</v>
      </c>
      <c r="CE4" s="214" t="s">
        <v>451</v>
      </c>
      <c r="CF4" s="214" t="s">
        <v>307</v>
      </c>
      <c r="CG4" s="214" t="s">
        <v>454</v>
      </c>
      <c r="CH4" s="214" t="s">
        <v>456</v>
      </c>
      <c r="CI4" s="214" t="s">
        <v>458</v>
      </c>
      <c r="CJ4" s="214" t="s">
        <v>308</v>
      </c>
      <c r="CK4" s="214" t="s">
        <v>461</v>
      </c>
      <c r="CL4" s="214" t="s">
        <v>463</v>
      </c>
      <c r="CM4" s="214" t="s">
        <v>465</v>
      </c>
      <c r="CN4" s="214" t="s">
        <v>5</v>
      </c>
      <c r="CO4" s="214" t="s">
        <v>309</v>
      </c>
      <c r="CP4" s="214" t="s">
        <v>310</v>
      </c>
      <c r="CQ4" s="214" t="s">
        <v>470</v>
      </c>
      <c r="CR4" s="214" t="s">
        <v>472</v>
      </c>
      <c r="CS4" s="214" t="s">
        <v>474</v>
      </c>
      <c r="CT4" s="214" t="s">
        <v>476</v>
      </c>
      <c r="CU4" s="214" t="s">
        <v>478</v>
      </c>
      <c r="CV4" s="214" t="s">
        <v>311</v>
      </c>
      <c r="CW4" s="214" t="s">
        <v>312</v>
      </c>
      <c r="CX4" s="214" t="s">
        <v>313</v>
      </c>
      <c r="CY4" s="214" t="s">
        <v>483</v>
      </c>
      <c r="CZ4" s="214" t="s">
        <v>485</v>
      </c>
      <c r="DA4" s="214" t="s">
        <v>487</v>
      </c>
      <c r="DB4" s="214" t="s">
        <v>489</v>
      </c>
      <c r="DC4" s="214" t="s">
        <v>491</v>
      </c>
      <c r="DD4" s="214" t="s">
        <v>314</v>
      </c>
      <c r="DE4" s="214" t="s">
        <v>318</v>
      </c>
      <c r="DF4" s="214" t="s">
        <v>319</v>
      </c>
      <c r="DG4" s="214" t="s">
        <v>90</v>
      </c>
      <c r="DH4" s="214" t="s">
        <v>559</v>
      </c>
    </row>
    <row r="5" spans="1:112" x14ac:dyDescent="0.25">
      <c r="A5" s="222">
        <v>1</v>
      </c>
      <c r="B5" s="81" t="s">
        <v>342</v>
      </c>
      <c r="C5" s="258" t="s">
        <v>265</v>
      </c>
      <c r="D5" s="230">
        <v>1.0298579299999999</v>
      </c>
      <c r="E5" s="230">
        <v>0.14677673999999999</v>
      </c>
      <c r="F5" s="230">
        <v>1.2177500000000001E-2</v>
      </c>
      <c r="G5" s="230">
        <v>6.3139199999999998E-3</v>
      </c>
      <c r="H5" s="230">
        <v>1.50175E-2</v>
      </c>
      <c r="I5" s="230">
        <v>2.5575000000000001E-4</v>
      </c>
      <c r="J5" s="230">
        <v>3.2141E-4</v>
      </c>
      <c r="K5" s="230">
        <v>0.11258484000000001</v>
      </c>
      <c r="L5" s="230">
        <v>4.2047470000000003E-2</v>
      </c>
      <c r="M5" s="230">
        <v>0.24011288</v>
      </c>
      <c r="N5" s="230">
        <v>2.8797650000000001E-2</v>
      </c>
      <c r="O5" s="230">
        <v>1.427872E-2</v>
      </c>
      <c r="P5" s="230">
        <v>4.1485100000000002E-3</v>
      </c>
      <c r="Q5" s="230">
        <v>1.2275400000000001E-3</v>
      </c>
      <c r="R5" s="230">
        <v>3.7191999999999998E-4</v>
      </c>
      <c r="S5" s="230">
        <v>1.5246999999999999E-3</v>
      </c>
      <c r="T5" s="230">
        <v>6.0232000000000005E-4</v>
      </c>
      <c r="U5" s="230">
        <v>3.1638E-4</v>
      </c>
      <c r="V5" s="230">
        <v>3.6049999999999998E-4</v>
      </c>
      <c r="W5" s="230">
        <v>1.7543999999999999E-4</v>
      </c>
      <c r="X5" s="230">
        <v>6.0609999999999997E-5</v>
      </c>
      <c r="Y5" s="230">
        <v>5.9833E-4</v>
      </c>
      <c r="Z5" s="230">
        <v>2.3766999999999999E-4</v>
      </c>
      <c r="AA5" s="230">
        <v>1.5335800000000001E-3</v>
      </c>
      <c r="AB5" s="230">
        <v>4.3179000000000004E-3</v>
      </c>
      <c r="AC5" s="230">
        <v>2.2187600000000002E-3</v>
      </c>
      <c r="AD5" s="230">
        <v>1.1049999999999999E-5</v>
      </c>
      <c r="AE5" s="230">
        <v>6.2910000000000006E-5</v>
      </c>
      <c r="AF5" s="230">
        <v>1.583E-4</v>
      </c>
      <c r="AG5" s="230">
        <v>3.784473E-2</v>
      </c>
      <c r="AH5" s="230">
        <v>9.9590500000000005E-3</v>
      </c>
      <c r="AI5" s="230">
        <v>1.6626999999999999E-4</v>
      </c>
      <c r="AJ5" s="230">
        <v>1.663E-4</v>
      </c>
      <c r="AK5" s="230">
        <v>2.4733999999999997E-4</v>
      </c>
      <c r="AL5" s="230">
        <v>7.4717999999999996E-4</v>
      </c>
      <c r="AM5" s="230">
        <v>9.0929999999999998E-5</v>
      </c>
      <c r="AN5" s="230">
        <v>1.0887000000000001E-4</v>
      </c>
      <c r="AO5" s="230">
        <v>1.2923000000000001E-4</v>
      </c>
      <c r="AP5" s="230">
        <v>9.2189999999999997E-5</v>
      </c>
      <c r="AQ5" s="230">
        <v>6.8230000000000002E-5</v>
      </c>
      <c r="AR5" s="230">
        <v>1.0064999999999999E-4</v>
      </c>
      <c r="AS5" s="230">
        <v>1.8476000000000001E-4</v>
      </c>
      <c r="AT5" s="230">
        <v>1.1237E-4</v>
      </c>
      <c r="AU5" s="230">
        <v>3.3589999999999998E-4</v>
      </c>
      <c r="AV5" s="230">
        <v>5.3379000000000002E-4</v>
      </c>
      <c r="AW5" s="230">
        <v>4.3302E-4</v>
      </c>
      <c r="AX5" s="230">
        <v>2.4339000000000001E-4</v>
      </c>
      <c r="AY5" s="230">
        <v>1.4545000000000001E-4</v>
      </c>
      <c r="AZ5" s="230">
        <v>3.7868999999999999E-4</v>
      </c>
      <c r="BA5" s="230">
        <v>3.4528E-4</v>
      </c>
      <c r="BB5" s="230">
        <v>1.3359999999999999E-4</v>
      </c>
      <c r="BC5" s="230">
        <v>2.0280999999999999E-4</v>
      </c>
      <c r="BD5" s="230">
        <v>3.0855999999999999E-4</v>
      </c>
      <c r="BE5" s="230">
        <v>1.6971E-4</v>
      </c>
      <c r="BF5" s="230">
        <v>8.5926999999999998E-4</v>
      </c>
      <c r="BG5" s="230">
        <v>1.1384100000000001E-3</v>
      </c>
      <c r="BH5" s="230">
        <v>7.8341000000000001E-4</v>
      </c>
      <c r="BI5" s="230">
        <v>4.6802999999999998E-4</v>
      </c>
      <c r="BJ5" s="230">
        <v>4.0957999999999999E-4</v>
      </c>
      <c r="BK5" s="230">
        <v>3.54164E-3</v>
      </c>
      <c r="BL5" s="230">
        <v>2.4085E-4</v>
      </c>
      <c r="BM5" s="230">
        <v>6.9572999999999998E-4</v>
      </c>
      <c r="BN5" s="230">
        <v>1.9163000000000001E-4</v>
      </c>
      <c r="BO5" s="230">
        <v>1.93176E-3</v>
      </c>
      <c r="BP5" s="230">
        <v>1.3295399999999999E-3</v>
      </c>
      <c r="BQ5" s="230">
        <v>7.9720000000000002E-5</v>
      </c>
      <c r="BR5" s="230">
        <v>5.6140000000000001E-5</v>
      </c>
      <c r="BS5" s="230">
        <v>1.5776000000000001E-4</v>
      </c>
      <c r="BT5" s="230">
        <v>4.2336000000000001E-4</v>
      </c>
      <c r="BU5" s="230">
        <v>1.7220000000000001E-4</v>
      </c>
      <c r="BV5" s="230">
        <v>5.9750000000000002E-5</v>
      </c>
      <c r="BW5" s="230">
        <v>3.646E-5</v>
      </c>
      <c r="BX5" s="230">
        <v>2.675E-5</v>
      </c>
      <c r="BY5" s="230">
        <v>1.145E-5</v>
      </c>
      <c r="BZ5" s="230">
        <v>9.2440000000000003E-5</v>
      </c>
      <c r="CA5" s="230">
        <v>1.3098999999999999E-4</v>
      </c>
      <c r="CB5" s="230">
        <v>5.6167000000000001E-4</v>
      </c>
      <c r="CC5" s="230">
        <v>1.3218E-4</v>
      </c>
      <c r="CD5" s="230">
        <v>1.7594E-4</v>
      </c>
      <c r="CE5" s="230">
        <v>9.6139999999999998E-5</v>
      </c>
      <c r="CF5" s="230">
        <v>8.6149999999999993E-5</v>
      </c>
      <c r="CG5" s="230">
        <v>3.4155999999999998E-4</v>
      </c>
      <c r="CH5" s="230">
        <v>5.2040000000000003E-5</v>
      </c>
      <c r="CI5" s="230">
        <v>9.5229999999999995E-5</v>
      </c>
      <c r="CJ5" s="230">
        <v>2.5564000000000001E-4</v>
      </c>
      <c r="CK5" s="230">
        <v>1.1516E-4</v>
      </c>
      <c r="CL5" s="230">
        <v>1.6459999999999999E-4</v>
      </c>
      <c r="CM5" s="230">
        <v>3.346E-4</v>
      </c>
      <c r="CN5" s="230">
        <v>1.6343E-4</v>
      </c>
      <c r="CO5" s="230">
        <v>2.22106E-3</v>
      </c>
      <c r="CP5" s="230">
        <v>1.1717400000000001E-3</v>
      </c>
      <c r="CQ5" s="230">
        <v>1.93224E-3</v>
      </c>
      <c r="CR5" s="230">
        <v>1.8317E-4</v>
      </c>
      <c r="CS5" s="230">
        <v>3.8236799999999999E-3</v>
      </c>
      <c r="CT5" s="230">
        <v>6.3676599999999998E-3</v>
      </c>
      <c r="CU5" s="230">
        <v>1.9502199999999999E-3</v>
      </c>
      <c r="CV5" s="230">
        <v>2.8811E-4</v>
      </c>
      <c r="CW5" s="230">
        <v>2.1828E-4</v>
      </c>
      <c r="CX5" s="230">
        <v>1.36297E-3</v>
      </c>
      <c r="CY5" s="230">
        <v>7.2760000000000001E-5</v>
      </c>
      <c r="CZ5" s="230">
        <v>1.466398E-2</v>
      </c>
      <c r="DA5" s="230">
        <v>3.7214749999999998E-2</v>
      </c>
      <c r="DB5" s="230">
        <v>2.0788999999999999E-4</v>
      </c>
      <c r="DC5" s="230">
        <v>2.7409800000000001E-3</v>
      </c>
      <c r="DD5" s="230">
        <v>5.0966800000000001E-3</v>
      </c>
      <c r="DE5" s="230">
        <v>1.1576799999999999E-3</v>
      </c>
      <c r="DF5" s="230">
        <v>2.4594999999999999E-4</v>
      </c>
      <c r="DG5" s="230">
        <v>1.81604802</v>
      </c>
      <c r="DH5" s="230">
        <v>0.99756900999999998</v>
      </c>
    </row>
    <row r="6" spans="1:112" x14ac:dyDescent="0.25">
      <c r="A6" s="222">
        <v>2</v>
      </c>
      <c r="B6" s="81" t="s">
        <v>343</v>
      </c>
      <c r="C6" s="258" t="s">
        <v>266</v>
      </c>
      <c r="D6" s="230">
        <v>9.8409199999999995E-3</v>
      </c>
      <c r="E6" s="230">
        <v>1.1166385599999999</v>
      </c>
      <c r="F6" s="230">
        <v>2.0909549999999999E-2</v>
      </c>
      <c r="G6" s="230">
        <v>2.4975599999999998E-3</v>
      </c>
      <c r="H6" s="230">
        <v>5.3221099999999997E-3</v>
      </c>
      <c r="I6" s="230">
        <v>1.662E-5</v>
      </c>
      <c r="J6" s="230">
        <v>5.8940000000000002E-5</v>
      </c>
      <c r="K6" s="230">
        <v>0.12512165</v>
      </c>
      <c r="L6" s="230">
        <v>7.9338800000000008E-3</v>
      </c>
      <c r="M6" s="230">
        <v>3.2199079999999998E-2</v>
      </c>
      <c r="N6" s="230">
        <v>2.9783000000000001E-4</v>
      </c>
      <c r="O6" s="230">
        <v>2.0163300000000002E-3</v>
      </c>
      <c r="P6" s="230">
        <v>1.2210400000000001E-3</v>
      </c>
      <c r="Q6" s="230">
        <v>5.7664999999999995E-4</v>
      </c>
      <c r="R6" s="230">
        <v>1.2460999999999999E-4</v>
      </c>
      <c r="S6" s="230">
        <v>6.6494000000000004E-4</v>
      </c>
      <c r="T6" s="230">
        <v>2.2214000000000001E-4</v>
      </c>
      <c r="U6" s="230">
        <v>1.407E-4</v>
      </c>
      <c r="V6" s="230">
        <v>8.6178000000000003E-4</v>
      </c>
      <c r="W6" s="230">
        <v>8.2379999999999994E-5</v>
      </c>
      <c r="X6" s="230">
        <v>1.9729999999999999E-5</v>
      </c>
      <c r="Y6" s="230">
        <v>4.4854999999999998E-4</v>
      </c>
      <c r="Z6" s="230">
        <v>1.4842999999999999E-4</v>
      </c>
      <c r="AA6" s="230">
        <v>1.5578E-4</v>
      </c>
      <c r="AB6" s="230">
        <v>1.20013E-3</v>
      </c>
      <c r="AC6" s="230">
        <v>1.8865500000000001E-3</v>
      </c>
      <c r="AD6" s="230">
        <v>2.5000000000000002E-6</v>
      </c>
      <c r="AE6" s="230">
        <v>2.0319999999999999E-5</v>
      </c>
      <c r="AF6" s="230">
        <v>5.999E-5</v>
      </c>
      <c r="AG6" s="230">
        <v>4.5163000000000001E-4</v>
      </c>
      <c r="AH6" s="230">
        <v>2.7188480000000001E-2</v>
      </c>
      <c r="AI6" s="230">
        <v>5.7890000000000003E-5</v>
      </c>
      <c r="AJ6" s="230">
        <v>2.5539999999999999E-5</v>
      </c>
      <c r="AK6" s="230">
        <v>1.4113999999999999E-4</v>
      </c>
      <c r="AL6" s="230">
        <v>2.0126000000000001E-4</v>
      </c>
      <c r="AM6" s="230">
        <v>9.7599999999999997E-6</v>
      </c>
      <c r="AN6" s="230">
        <v>1.2089999999999999E-5</v>
      </c>
      <c r="AO6" s="230">
        <v>2.4150000000000001E-5</v>
      </c>
      <c r="AP6" s="230">
        <v>1.0560000000000001E-5</v>
      </c>
      <c r="AQ6" s="230">
        <v>9.8600000000000005E-6</v>
      </c>
      <c r="AR6" s="230">
        <v>1.6220000000000001E-5</v>
      </c>
      <c r="AS6" s="230">
        <v>2.5190000000000001E-5</v>
      </c>
      <c r="AT6" s="230">
        <v>2.0979999999999999E-5</v>
      </c>
      <c r="AU6" s="230">
        <v>1.9749999999999999E-5</v>
      </c>
      <c r="AV6" s="230">
        <v>2.4790000000000002E-5</v>
      </c>
      <c r="AW6" s="230">
        <v>4.8649999999999997E-5</v>
      </c>
      <c r="AX6" s="230">
        <v>2.887E-5</v>
      </c>
      <c r="AY6" s="230">
        <v>3.5080000000000003E-5</v>
      </c>
      <c r="AZ6" s="230">
        <v>2.9539999999999998E-5</v>
      </c>
      <c r="BA6" s="230">
        <v>3.1940000000000003E-5</v>
      </c>
      <c r="BB6" s="230">
        <v>2.1630000000000001E-5</v>
      </c>
      <c r="BC6" s="230">
        <v>3.2950000000000001E-5</v>
      </c>
      <c r="BD6" s="230">
        <v>3.1930000000000001E-5</v>
      </c>
      <c r="BE6" s="230">
        <v>2.7250000000000002E-5</v>
      </c>
      <c r="BF6" s="230">
        <v>4.5300000000000003E-5</v>
      </c>
      <c r="BG6" s="230">
        <v>5.1400000000000003E-5</v>
      </c>
      <c r="BH6" s="230">
        <v>4.5210000000000003E-5</v>
      </c>
      <c r="BI6" s="230">
        <v>4.7970000000000003E-5</v>
      </c>
      <c r="BJ6" s="230">
        <v>2.3920000000000001E-5</v>
      </c>
      <c r="BK6" s="230">
        <v>6.8190000000000004E-4</v>
      </c>
      <c r="BL6" s="230">
        <v>1.291E-5</v>
      </c>
      <c r="BM6" s="230">
        <v>5.6700000000000003E-5</v>
      </c>
      <c r="BN6" s="230">
        <v>4.2540000000000003E-5</v>
      </c>
      <c r="BO6" s="230">
        <v>3.9069999999999997E-5</v>
      </c>
      <c r="BP6" s="230">
        <v>3.2329999999999997E-5</v>
      </c>
      <c r="BQ6" s="230">
        <v>8.3699999999999995E-6</v>
      </c>
      <c r="BR6" s="230">
        <v>3.1579999999999999E-5</v>
      </c>
      <c r="BS6" s="230">
        <v>1.914E-5</v>
      </c>
      <c r="BT6" s="230">
        <v>2.2690000000000001E-5</v>
      </c>
      <c r="BU6" s="230">
        <v>1.6059999999999999E-5</v>
      </c>
      <c r="BV6" s="230">
        <v>1.314E-5</v>
      </c>
      <c r="BW6" s="230">
        <v>6.6699999999999997E-6</v>
      </c>
      <c r="BX6" s="230">
        <v>4.9400000000000001E-6</v>
      </c>
      <c r="BY6" s="230">
        <v>1.9599999999999999E-6</v>
      </c>
      <c r="BZ6" s="230">
        <v>2.0979999999999999E-5</v>
      </c>
      <c r="CA6" s="230">
        <v>1.132E-5</v>
      </c>
      <c r="CB6" s="230">
        <v>3.1980000000000002E-5</v>
      </c>
      <c r="CC6" s="230">
        <v>1.6759999999999999E-5</v>
      </c>
      <c r="CD6" s="230">
        <v>3.9150000000000003E-5</v>
      </c>
      <c r="CE6" s="230">
        <v>1.3529999999999999E-5</v>
      </c>
      <c r="CF6" s="230">
        <v>1.4209999999999999E-5</v>
      </c>
      <c r="CG6" s="230">
        <v>1.1739E-4</v>
      </c>
      <c r="CH6" s="230">
        <v>1.135E-5</v>
      </c>
      <c r="CI6" s="230">
        <v>4.1659999999999998E-5</v>
      </c>
      <c r="CJ6" s="230">
        <v>3.7440000000000001E-5</v>
      </c>
      <c r="CK6" s="230">
        <v>2.482E-5</v>
      </c>
      <c r="CL6" s="230">
        <v>4.227E-5</v>
      </c>
      <c r="CM6" s="230">
        <v>8.5049999999999994E-5</v>
      </c>
      <c r="CN6" s="230">
        <v>4.7700000000000001E-5</v>
      </c>
      <c r="CO6" s="230">
        <v>1.0305100000000001E-3</v>
      </c>
      <c r="CP6" s="230">
        <v>1.83493E-3</v>
      </c>
      <c r="CQ6" s="230">
        <v>8.0008E-4</v>
      </c>
      <c r="CR6" s="230">
        <v>4.6140000000000002E-5</v>
      </c>
      <c r="CS6" s="230">
        <v>1.8573699999999999E-3</v>
      </c>
      <c r="CT6" s="230">
        <v>3.4692799999999999E-3</v>
      </c>
      <c r="CU6" s="230">
        <v>2.0686000000000001E-4</v>
      </c>
      <c r="CV6" s="230">
        <v>2.527E-5</v>
      </c>
      <c r="CW6" s="230">
        <v>5.0170000000000002E-5</v>
      </c>
      <c r="CX6" s="230">
        <v>3.9509999999999999E-5</v>
      </c>
      <c r="CY6" s="230">
        <v>1.8989999999999999E-5</v>
      </c>
      <c r="CZ6" s="230">
        <v>7.7204999999999999E-3</v>
      </c>
      <c r="DA6" s="230">
        <v>2.5016300000000002E-2</v>
      </c>
      <c r="DB6" s="230">
        <v>6.037E-5</v>
      </c>
      <c r="DC6" s="230">
        <v>1.1593E-4</v>
      </c>
      <c r="DD6" s="230">
        <v>9.5089999999999997E-4</v>
      </c>
      <c r="DE6" s="230">
        <v>2.4426E-4</v>
      </c>
      <c r="DF6" s="230">
        <v>5.7330000000000002E-5</v>
      </c>
      <c r="DG6" s="230">
        <v>1.40452047</v>
      </c>
      <c r="DH6" s="230">
        <v>0.77151378999999998</v>
      </c>
    </row>
    <row r="7" spans="1:112" x14ac:dyDescent="0.25">
      <c r="A7" s="222">
        <v>3</v>
      </c>
      <c r="B7" s="81" t="s">
        <v>344</v>
      </c>
      <c r="C7" s="258" t="s">
        <v>267</v>
      </c>
      <c r="D7" s="230">
        <v>5.699651E-2</v>
      </c>
      <c r="E7" s="230">
        <v>5.6940289999999998E-2</v>
      </c>
      <c r="F7" s="230">
        <v>1.00158481</v>
      </c>
      <c r="G7" s="230">
        <v>4.8582999999999997E-4</v>
      </c>
      <c r="H7" s="230">
        <v>1.0582E-3</v>
      </c>
      <c r="I7" s="230">
        <v>1.523E-5</v>
      </c>
      <c r="J7" s="230">
        <v>2.0910000000000001E-5</v>
      </c>
      <c r="K7" s="230">
        <v>1.166153E-2</v>
      </c>
      <c r="L7" s="230">
        <v>2.6579099999999999E-3</v>
      </c>
      <c r="M7" s="230">
        <v>1.4598359999999999E-2</v>
      </c>
      <c r="N7" s="230">
        <v>1.59549E-3</v>
      </c>
      <c r="O7" s="230">
        <v>8.7294E-4</v>
      </c>
      <c r="P7" s="230">
        <v>2.8195999999999999E-4</v>
      </c>
      <c r="Q7" s="230">
        <v>9.7260000000000001E-5</v>
      </c>
      <c r="R7" s="230">
        <v>2.692E-5</v>
      </c>
      <c r="S7" s="230">
        <v>1.1378E-4</v>
      </c>
      <c r="T7" s="230">
        <v>4.35E-5</v>
      </c>
      <c r="U7" s="230">
        <v>2.406E-5</v>
      </c>
      <c r="V7" s="230">
        <v>5.8180000000000002E-5</v>
      </c>
      <c r="W7" s="230">
        <v>1.384E-5</v>
      </c>
      <c r="X7" s="230">
        <v>4.3800000000000004E-6</v>
      </c>
      <c r="Y7" s="230">
        <v>5.2939999999999998E-5</v>
      </c>
      <c r="Z7" s="230">
        <v>2.0000000000000002E-5</v>
      </c>
      <c r="AA7" s="230">
        <v>9.1600000000000004E-5</v>
      </c>
      <c r="AB7" s="230">
        <v>2.9170999999999998E-4</v>
      </c>
      <c r="AC7" s="230">
        <v>2.0628000000000001E-4</v>
      </c>
      <c r="AD7" s="230">
        <v>7.7000000000000004E-7</v>
      </c>
      <c r="AE7" s="230">
        <v>4.5000000000000001E-6</v>
      </c>
      <c r="AF7" s="230">
        <v>1.19E-5</v>
      </c>
      <c r="AG7" s="230">
        <v>2.0989899999999998E-3</v>
      </c>
      <c r="AH7" s="230">
        <v>1.7377099999999999E-3</v>
      </c>
      <c r="AI7" s="230">
        <v>1.2130000000000001E-5</v>
      </c>
      <c r="AJ7" s="230">
        <v>1.0699999999999999E-5</v>
      </c>
      <c r="AK7" s="230">
        <v>2.09E-5</v>
      </c>
      <c r="AL7" s="230">
        <v>5.0359999999999999E-5</v>
      </c>
      <c r="AM7" s="230">
        <v>5.66E-6</v>
      </c>
      <c r="AN7" s="230">
        <v>6.8000000000000001E-6</v>
      </c>
      <c r="AO7" s="230">
        <v>8.6400000000000003E-6</v>
      </c>
      <c r="AP7" s="230">
        <v>5.8799999999999996E-6</v>
      </c>
      <c r="AQ7" s="230">
        <v>4.4000000000000002E-6</v>
      </c>
      <c r="AR7" s="230">
        <v>6.55E-6</v>
      </c>
      <c r="AS7" s="230">
        <v>1.188E-5</v>
      </c>
      <c r="AT7" s="230">
        <v>7.5599999999999996E-6</v>
      </c>
      <c r="AU7" s="230">
        <v>2.0020000000000001E-5</v>
      </c>
      <c r="AV7" s="230">
        <v>3.1000000000000001E-5</v>
      </c>
      <c r="AW7" s="230">
        <v>2.6590000000000001E-5</v>
      </c>
      <c r="AX7" s="230">
        <v>1.5480000000000001E-5</v>
      </c>
      <c r="AY7" s="230">
        <v>1.0699999999999999E-5</v>
      </c>
      <c r="AZ7" s="230">
        <v>2.3010000000000002E-5</v>
      </c>
      <c r="BA7" s="230">
        <v>2.175E-5</v>
      </c>
      <c r="BB7" s="230">
        <v>9.1700000000000003E-6</v>
      </c>
      <c r="BC7" s="230">
        <v>1.3370000000000001E-5</v>
      </c>
      <c r="BD7" s="230">
        <v>1.9740000000000001E-5</v>
      </c>
      <c r="BE7" s="230">
        <v>1.128E-5</v>
      </c>
      <c r="BF7" s="230">
        <v>4.9950000000000001E-5</v>
      </c>
      <c r="BG7" s="230">
        <v>6.5569999999999997E-5</v>
      </c>
      <c r="BH7" s="230">
        <v>4.5680000000000003E-5</v>
      </c>
      <c r="BI7" s="230">
        <v>2.851E-5</v>
      </c>
      <c r="BJ7" s="230">
        <v>2.402E-5</v>
      </c>
      <c r="BK7" s="230">
        <v>2.2631999999999999E-4</v>
      </c>
      <c r="BL7" s="230">
        <v>1.4219999999999999E-5</v>
      </c>
      <c r="BM7" s="230">
        <v>4.1510000000000001E-5</v>
      </c>
      <c r="BN7" s="230">
        <v>1.2979999999999999E-5</v>
      </c>
      <c r="BO7" s="230">
        <v>1.0838E-4</v>
      </c>
      <c r="BP7" s="230">
        <v>7.4950000000000006E-5</v>
      </c>
      <c r="BQ7" s="230">
        <v>5.2700000000000004E-6</v>
      </c>
      <c r="BR7" s="230">
        <v>5.0599999999999998E-6</v>
      </c>
      <c r="BS7" s="230">
        <v>1.0329999999999999E-5</v>
      </c>
      <c r="BT7" s="230">
        <v>2.4749999999999999E-5</v>
      </c>
      <c r="BU7" s="230">
        <v>1.1090000000000001E-5</v>
      </c>
      <c r="BV7" s="230">
        <v>5.4199999999999998E-6</v>
      </c>
      <c r="BW7" s="230">
        <v>3.0599999999999999E-6</v>
      </c>
      <c r="BX7" s="230">
        <v>2.3800000000000001E-6</v>
      </c>
      <c r="BY7" s="230">
        <v>8.4E-7</v>
      </c>
      <c r="BZ7" s="230">
        <v>8.8300000000000002E-6</v>
      </c>
      <c r="CA7" s="230">
        <v>8.1999999999999994E-6</v>
      </c>
      <c r="CB7" s="230">
        <v>3.29E-5</v>
      </c>
      <c r="CC7" s="230">
        <v>8.4100000000000008E-6</v>
      </c>
      <c r="CD7" s="230">
        <v>1.2269999999999999E-5</v>
      </c>
      <c r="CE7" s="230">
        <v>6.64E-6</v>
      </c>
      <c r="CF7" s="230">
        <v>5.9699999999999996E-6</v>
      </c>
      <c r="CG7" s="230">
        <v>2.4890000000000001E-5</v>
      </c>
      <c r="CH7" s="230">
        <v>3.9899999999999999E-6</v>
      </c>
      <c r="CI7" s="230">
        <v>1.1420000000000001E-5</v>
      </c>
      <c r="CJ7" s="230">
        <v>7.6689999999999999E-5</v>
      </c>
      <c r="CK7" s="230">
        <v>1.029E-5</v>
      </c>
      <c r="CL7" s="230">
        <v>2.847E-5</v>
      </c>
      <c r="CM7" s="230">
        <v>6.8830000000000003E-5</v>
      </c>
      <c r="CN7" s="230">
        <v>1.1739999999999999E-5</v>
      </c>
      <c r="CO7" s="230">
        <v>4.9746999999999997E-4</v>
      </c>
      <c r="CP7" s="230">
        <v>1.4584999999999999E-4</v>
      </c>
      <c r="CQ7" s="230">
        <v>1.4182999999999999E-4</v>
      </c>
      <c r="CR7" s="230">
        <v>1.276E-5</v>
      </c>
      <c r="CS7" s="230">
        <v>2.9213999999999998E-4</v>
      </c>
      <c r="CT7" s="230">
        <v>5.0197999999999996E-4</v>
      </c>
      <c r="CU7" s="230">
        <v>1.1781999999999999E-4</v>
      </c>
      <c r="CV7" s="230">
        <v>1.77E-5</v>
      </c>
      <c r="CW7" s="230">
        <v>4.5410000000000001E-5</v>
      </c>
      <c r="CX7" s="230">
        <v>7.7169999999999995E-5</v>
      </c>
      <c r="CY7" s="230">
        <v>6.1700000000000002E-6</v>
      </c>
      <c r="CZ7" s="230">
        <v>1.14737E-3</v>
      </c>
      <c r="DA7" s="230">
        <v>3.1407800000000001E-3</v>
      </c>
      <c r="DB7" s="230">
        <v>1.5809999999999999E-5</v>
      </c>
      <c r="DC7" s="230">
        <v>1.3579200000000001E-3</v>
      </c>
      <c r="DD7" s="230">
        <v>3.2446999999999999E-4</v>
      </c>
      <c r="DE7" s="230">
        <v>7.5069999999999998E-5</v>
      </c>
      <c r="DF7" s="230">
        <v>1.7940000000000001E-5</v>
      </c>
      <c r="DG7" s="230">
        <v>1.1630373700000001</v>
      </c>
      <c r="DH7" s="230">
        <v>0.63886527999999998</v>
      </c>
    </row>
    <row r="8" spans="1:112" x14ac:dyDescent="0.25">
      <c r="A8" s="222">
        <v>4</v>
      </c>
      <c r="B8" s="81" t="s">
        <v>345</v>
      </c>
      <c r="C8" s="258" t="s">
        <v>7</v>
      </c>
      <c r="D8" s="230">
        <v>4.8024999999999999E-4</v>
      </c>
      <c r="E8" s="230">
        <v>8.2757000000000002E-4</v>
      </c>
      <c r="F8" s="230">
        <v>1.9725999999999999E-4</v>
      </c>
      <c r="G8" s="230">
        <v>1.1203071200000001</v>
      </c>
      <c r="H8" s="230">
        <v>4.8273000000000001E-4</v>
      </c>
      <c r="I8" s="230">
        <v>3.6588000000000001E-4</v>
      </c>
      <c r="J8" s="230">
        <v>2.2194000000000001E-4</v>
      </c>
      <c r="K8" s="230">
        <v>8.8666999999999999E-4</v>
      </c>
      <c r="L8" s="230">
        <v>2.6334999999999998E-4</v>
      </c>
      <c r="M8" s="230">
        <v>9.4822999999999999E-4</v>
      </c>
      <c r="N8" s="230">
        <v>8.9380000000000001E-5</v>
      </c>
      <c r="O8" s="230">
        <v>1.9609E-4</v>
      </c>
      <c r="P8" s="230">
        <v>2.3174E-4</v>
      </c>
      <c r="Q8" s="230">
        <v>0.15851631999999999</v>
      </c>
      <c r="R8" s="230">
        <v>1.190591E-2</v>
      </c>
      <c r="S8" s="230">
        <v>1.084395E-2</v>
      </c>
      <c r="T8" s="230">
        <v>3.0151599999999998E-3</v>
      </c>
      <c r="U8" s="230">
        <v>1.4452499999999999E-3</v>
      </c>
      <c r="V8" s="230">
        <v>1.5505E-4</v>
      </c>
      <c r="W8" s="230">
        <v>4.8599E-4</v>
      </c>
      <c r="X8" s="230">
        <v>3.307E-5</v>
      </c>
      <c r="Y8" s="230">
        <v>1.1815E-4</v>
      </c>
      <c r="Z8" s="230">
        <v>1.059E-4</v>
      </c>
      <c r="AA8" s="230">
        <v>3.7972E-4</v>
      </c>
      <c r="AB8" s="230">
        <v>2.0217999999999999E-4</v>
      </c>
      <c r="AC8" s="230">
        <v>1.04452E-3</v>
      </c>
      <c r="AD8" s="230">
        <v>1.113E-5</v>
      </c>
      <c r="AE8" s="230">
        <v>3.93E-5</v>
      </c>
      <c r="AF8" s="230">
        <v>1.6908E-4</v>
      </c>
      <c r="AG8" s="230">
        <v>1.5123E-4</v>
      </c>
      <c r="AH8" s="230">
        <v>4.4837999999999996E-3</v>
      </c>
      <c r="AI8" s="230">
        <v>9.6029000000000004E-4</v>
      </c>
      <c r="AJ8" s="230">
        <v>1.1114E-4</v>
      </c>
      <c r="AK8" s="230">
        <v>2.85455E-3</v>
      </c>
      <c r="AL8" s="230">
        <v>4.3133000000000001E-4</v>
      </c>
      <c r="AM8" s="230">
        <v>7.4900000000000005E-5</v>
      </c>
      <c r="AN8" s="230">
        <v>9.1420000000000002E-5</v>
      </c>
      <c r="AO8" s="230">
        <v>1.5580999999999999E-4</v>
      </c>
      <c r="AP8" s="230">
        <v>8.5450000000000003E-5</v>
      </c>
      <c r="AQ8" s="230">
        <v>6.1909999999999995E-5</v>
      </c>
      <c r="AR8" s="230">
        <v>3.054E-4</v>
      </c>
      <c r="AS8" s="230">
        <v>2.4577000000000003E-4</v>
      </c>
      <c r="AT8" s="230">
        <v>1.7211E-4</v>
      </c>
      <c r="AU8" s="230">
        <v>1.0959E-4</v>
      </c>
      <c r="AV8" s="230">
        <v>1.0514999999999999E-4</v>
      </c>
      <c r="AW8" s="230">
        <v>2.9807E-4</v>
      </c>
      <c r="AX8" s="230">
        <v>1.4527999999999999E-4</v>
      </c>
      <c r="AY8" s="230">
        <v>3.0393E-4</v>
      </c>
      <c r="AZ8" s="230">
        <v>1.9354999999999999E-4</v>
      </c>
      <c r="BA8" s="230">
        <v>1.8804999999999999E-4</v>
      </c>
      <c r="BB8" s="230">
        <v>1.2157E-4</v>
      </c>
      <c r="BC8" s="230">
        <v>2.0316E-4</v>
      </c>
      <c r="BD8" s="230">
        <v>1.7106000000000001E-4</v>
      </c>
      <c r="BE8" s="230">
        <v>1.4778E-4</v>
      </c>
      <c r="BF8" s="230">
        <v>1.3986000000000001E-4</v>
      </c>
      <c r="BG8" s="230">
        <v>1.8103999999999999E-4</v>
      </c>
      <c r="BH8" s="230">
        <v>1.5605E-4</v>
      </c>
      <c r="BI8" s="230">
        <v>5.2669000000000001E-4</v>
      </c>
      <c r="BJ8" s="230">
        <v>2.1086E-4</v>
      </c>
      <c r="BK8" s="230">
        <v>3.8629300000000001E-3</v>
      </c>
      <c r="BL8" s="230">
        <v>7.2509999999999995E-5</v>
      </c>
      <c r="BM8" s="230">
        <v>6.9433200000000002E-3</v>
      </c>
      <c r="BN8" s="230">
        <v>2.0012400000000001E-3</v>
      </c>
      <c r="BO8" s="230">
        <v>3.7282E-4</v>
      </c>
      <c r="BP8" s="230">
        <v>5.8500999999999996E-4</v>
      </c>
      <c r="BQ8" s="230">
        <v>3.3615000000000001E-4</v>
      </c>
      <c r="BR8" s="230">
        <v>9.5199999999999997E-5</v>
      </c>
      <c r="BS8" s="230">
        <v>1.6798E-4</v>
      </c>
      <c r="BT8" s="230">
        <v>1.0525E-4</v>
      </c>
      <c r="BU8" s="230">
        <v>1.7354999999999999E-4</v>
      </c>
      <c r="BV8" s="230">
        <v>1.2071E-4</v>
      </c>
      <c r="BW8" s="230">
        <v>5.1369999999999998E-5</v>
      </c>
      <c r="BX8" s="230">
        <v>5.9070000000000002E-5</v>
      </c>
      <c r="BY8" s="230">
        <v>3.2060000000000001E-5</v>
      </c>
      <c r="BZ8" s="230">
        <v>1.2973999999999999E-4</v>
      </c>
      <c r="CA8" s="230">
        <v>6.7769999999999997E-5</v>
      </c>
      <c r="CB8" s="230">
        <v>2.1342E-4</v>
      </c>
      <c r="CC8" s="230">
        <v>1.2082E-4</v>
      </c>
      <c r="CD8" s="230">
        <v>3.2309999999999999E-4</v>
      </c>
      <c r="CE8" s="230">
        <v>1.1092E-4</v>
      </c>
      <c r="CF8" s="230">
        <v>2.065E-4</v>
      </c>
      <c r="CG8" s="230">
        <v>1.04356E-3</v>
      </c>
      <c r="CH8" s="230">
        <v>5.9759999999999997E-5</v>
      </c>
      <c r="CI8" s="230">
        <v>1.2968999999999999E-4</v>
      </c>
      <c r="CJ8" s="230">
        <v>2.8594999999999998E-4</v>
      </c>
      <c r="CK8" s="230">
        <v>1.8211E-4</v>
      </c>
      <c r="CL8" s="230">
        <v>2.0233E-4</v>
      </c>
      <c r="CM8" s="230">
        <v>8.8787000000000002E-4</v>
      </c>
      <c r="CN8" s="230">
        <v>9.4889999999999994E-5</v>
      </c>
      <c r="CO8" s="230">
        <v>1.8233E-4</v>
      </c>
      <c r="CP8" s="230">
        <v>2.2641E-4</v>
      </c>
      <c r="CQ8" s="230">
        <v>1.08E-4</v>
      </c>
      <c r="CR8" s="230">
        <v>1.6679999999999999E-4</v>
      </c>
      <c r="CS8" s="230">
        <v>3.1429E-4</v>
      </c>
      <c r="CT8" s="230">
        <v>3.5954999999999998E-4</v>
      </c>
      <c r="CU8" s="230">
        <v>3.0688999999999998E-4</v>
      </c>
      <c r="CV8" s="230">
        <v>8.8419999999999997E-5</v>
      </c>
      <c r="CW8" s="230">
        <v>3.5186000000000001E-4</v>
      </c>
      <c r="CX8" s="230">
        <v>1.0755999999999999E-4</v>
      </c>
      <c r="CY8" s="230">
        <v>1.2214999999999999E-4</v>
      </c>
      <c r="CZ8" s="230">
        <v>1.26023E-3</v>
      </c>
      <c r="DA8" s="230">
        <v>2.1272600000000002E-3</v>
      </c>
      <c r="DB8" s="230">
        <v>1.4907000000000001E-4</v>
      </c>
      <c r="DC8" s="230">
        <v>2.1306E-4</v>
      </c>
      <c r="DD8" s="230">
        <v>3.1613000000000002E-4</v>
      </c>
      <c r="DE8" s="230">
        <v>2.47767E-3</v>
      </c>
      <c r="DF8" s="230">
        <v>1.0559E-4</v>
      </c>
      <c r="DG8" s="230">
        <v>1.35537654</v>
      </c>
      <c r="DH8" s="230">
        <v>0.74451864999999995</v>
      </c>
    </row>
    <row r="9" spans="1:112" x14ac:dyDescent="0.25">
      <c r="A9" s="222">
        <v>5</v>
      </c>
      <c r="B9" s="81" t="s">
        <v>346</v>
      </c>
      <c r="C9" s="258" t="s">
        <v>8</v>
      </c>
      <c r="D9" s="230">
        <v>1.6537999999999999E-4</v>
      </c>
      <c r="E9" s="230">
        <v>4.3234800000000002E-3</v>
      </c>
      <c r="F9" s="230">
        <v>2.9668000000000001E-4</v>
      </c>
      <c r="G9" s="230">
        <v>8.3947999999999998E-4</v>
      </c>
      <c r="H9" s="230">
        <v>1.0376460000000001</v>
      </c>
      <c r="I9" s="230">
        <v>2.1440000000000001E-5</v>
      </c>
      <c r="J9" s="230">
        <v>3.663E-5</v>
      </c>
      <c r="K9" s="230">
        <v>4.2096689999999999E-2</v>
      </c>
      <c r="L9" s="230">
        <v>2.5778799999999998E-3</v>
      </c>
      <c r="M9" s="230">
        <v>1.1444620000000001E-2</v>
      </c>
      <c r="N9" s="230">
        <v>1.449E-5</v>
      </c>
      <c r="O9" s="230">
        <v>5.5460000000000001E-5</v>
      </c>
      <c r="P9" s="230">
        <v>2.854E-4</v>
      </c>
      <c r="Q9" s="230">
        <v>2.1065E-4</v>
      </c>
      <c r="R9" s="230">
        <v>1.1009E-4</v>
      </c>
      <c r="S9" s="230">
        <v>2.3086999999999999E-4</v>
      </c>
      <c r="T9" s="230">
        <v>7.7009999999999996E-5</v>
      </c>
      <c r="U9" s="230">
        <v>5.3380000000000001E-5</v>
      </c>
      <c r="V9" s="230">
        <v>8.051E-5</v>
      </c>
      <c r="W9" s="230">
        <v>3.2790000000000003E-5</v>
      </c>
      <c r="X9" s="230">
        <v>8.2099999999999993E-6</v>
      </c>
      <c r="Y9" s="230">
        <v>1.5695999999999999E-4</v>
      </c>
      <c r="Z9" s="230">
        <v>5.3850000000000001E-5</v>
      </c>
      <c r="AA9" s="230">
        <v>4.9629999999999997E-5</v>
      </c>
      <c r="AB9" s="230">
        <v>5.2548000000000004E-4</v>
      </c>
      <c r="AC9" s="230">
        <v>6.4218000000000001E-4</v>
      </c>
      <c r="AD9" s="230">
        <v>1.42E-6</v>
      </c>
      <c r="AE9" s="230">
        <v>9.8400000000000007E-6</v>
      </c>
      <c r="AF9" s="230">
        <v>2.637E-5</v>
      </c>
      <c r="AG9" s="230">
        <v>3.6820000000000003E-5</v>
      </c>
      <c r="AH9" s="230">
        <v>2.3443299999999999E-3</v>
      </c>
      <c r="AI9" s="230">
        <v>4.6529999999999997E-5</v>
      </c>
      <c r="AJ9" s="230">
        <v>1.5650000000000001E-5</v>
      </c>
      <c r="AK9" s="230">
        <v>8.2340000000000001E-5</v>
      </c>
      <c r="AL9" s="230">
        <v>8.4690000000000004E-5</v>
      </c>
      <c r="AM9" s="230">
        <v>7.1500000000000002E-6</v>
      </c>
      <c r="AN9" s="230">
        <v>2.0360000000000002E-5</v>
      </c>
      <c r="AO9" s="230">
        <v>3.2270000000000001E-5</v>
      </c>
      <c r="AP9" s="230">
        <v>1.5310000000000001E-5</v>
      </c>
      <c r="AQ9" s="230">
        <v>6.7700000000000004E-6</v>
      </c>
      <c r="AR9" s="230">
        <v>1.624E-5</v>
      </c>
      <c r="AS9" s="230">
        <v>1.588E-5</v>
      </c>
      <c r="AT9" s="230">
        <v>1.4620000000000001E-5</v>
      </c>
      <c r="AU9" s="230">
        <v>1.399E-5</v>
      </c>
      <c r="AV9" s="230">
        <v>2.5890000000000001E-5</v>
      </c>
      <c r="AW9" s="230">
        <v>3.0320000000000001E-5</v>
      </c>
      <c r="AX9" s="230">
        <v>1.916E-5</v>
      </c>
      <c r="AY9" s="230">
        <v>2.8969999999999999E-5</v>
      </c>
      <c r="AZ9" s="230">
        <v>2.3589999999999999E-5</v>
      </c>
      <c r="BA9" s="230">
        <v>1.7180000000000002E-5</v>
      </c>
      <c r="BB9" s="230">
        <v>3.4289999999999999E-5</v>
      </c>
      <c r="BC9" s="230">
        <v>2.1990000000000001E-5</v>
      </c>
      <c r="BD9" s="230">
        <v>3.0309999999999999E-5</v>
      </c>
      <c r="BE9" s="230">
        <v>2.264E-5</v>
      </c>
      <c r="BF9" s="230">
        <v>2.5899999999999999E-5</v>
      </c>
      <c r="BG9" s="230">
        <v>2.743E-5</v>
      </c>
      <c r="BH9" s="230">
        <v>2.4939999999999998E-5</v>
      </c>
      <c r="BI9" s="230">
        <v>2.6639999999999999E-5</v>
      </c>
      <c r="BJ9" s="230">
        <v>1.5869999999999999E-5</v>
      </c>
      <c r="BK9" s="230">
        <v>1.228806E-2</v>
      </c>
      <c r="BL9" s="230">
        <v>1.1590000000000001E-5</v>
      </c>
      <c r="BM9" s="230">
        <v>3.5469999999999998E-5</v>
      </c>
      <c r="BN9" s="230">
        <v>5.6719999999999999E-5</v>
      </c>
      <c r="BO9" s="230">
        <v>4.07E-5</v>
      </c>
      <c r="BP9" s="230">
        <v>4.0339999999999997E-5</v>
      </c>
      <c r="BQ9" s="230">
        <v>7.4200000000000001E-6</v>
      </c>
      <c r="BR9" s="230">
        <v>9.8300000000000008E-6</v>
      </c>
      <c r="BS9" s="230">
        <v>2.2050000000000001E-5</v>
      </c>
      <c r="BT9" s="230">
        <v>1.7810000000000001E-5</v>
      </c>
      <c r="BU9" s="230">
        <v>1.577E-5</v>
      </c>
      <c r="BV9" s="230">
        <v>1.7989999999999999E-5</v>
      </c>
      <c r="BW9" s="230">
        <v>9.5899999999999997E-6</v>
      </c>
      <c r="BX9" s="230">
        <v>6.9500000000000004E-6</v>
      </c>
      <c r="BY9" s="230">
        <v>2.3099999999999999E-6</v>
      </c>
      <c r="BZ9" s="230">
        <v>1.347E-5</v>
      </c>
      <c r="CA9" s="230">
        <v>1.0530000000000001E-5</v>
      </c>
      <c r="CB9" s="230">
        <v>2.6420000000000001E-5</v>
      </c>
      <c r="CC9" s="230">
        <v>1.256E-5</v>
      </c>
      <c r="CD9" s="230">
        <v>2.9159999999999999E-5</v>
      </c>
      <c r="CE9" s="230">
        <v>1.5489999999999999E-5</v>
      </c>
      <c r="CF9" s="230">
        <v>1.4250000000000001E-5</v>
      </c>
      <c r="CG9" s="230">
        <v>6.3789999999999997E-5</v>
      </c>
      <c r="CH9" s="230">
        <v>9.9000000000000001E-6</v>
      </c>
      <c r="CI9" s="230">
        <v>3.1890000000000001E-5</v>
      </c>
      <c r="CJ9" s="230">
        <v>5.499E-5</v>
      </c>
      <c r="CK9" s="230">
        <v>6.8730000000000001E-5</v>
      </c>
      <c r="CL9" s="230">
        <v>4.4849999999999999E-5</v>
      </c>
      <c r="CM9" s="230">
        <v>1.0639E-4</v>
      </c>
      <c r="CN9" s="230">
        <v>3.8330000000000001E-5</v>
      </c>
      <c r="CO9" s="230">
        <v>3.7054999999999998E-4</v>
      </c>
      <c r="CP9" s="230">
        <v>1.3721E-4</v>
      </c>
      <c r="CQ9" s="230">
        <v>4.7698E-4</v>
      </c>
      <c r="CR9" s="230">
        <v>2.7970000000000002E-5</v>
      </c>
      <c r="CS9" s="230">
        <v>1.16146E-3</v>
      </c>
      <c r="CT9" s="230">
        <v>2.3574899999999998E-3</v>
      </c>
      <c r="CU9" s="230">
        <v>1.0946999999999999E-4</v>
      </c>
      <c r="CV9" s="230">
        <v>6.6199999999999996E-5</v>
      </c>
      <c r="CW9" s="230">
        <v>6.6870000000000002E-5</v>
      </c>
      <c r="CX9" s="230">
        <v>2.5789999999999999E-5</v>
      </c>
      <c r="CY9" s="230">
        <v>4.1050000000000002E-5</v>
      </c>
      <c r="CZ9" s="230">
        <v>5.4383799999999996E-3</v>
      </c>
      <c r="DA9" s="230">
        <v>1.212803E-2</v>
      </c>
      <c r="DB9" s="230">
        <v>5.8810000000000001E-5</v>
      </c>
      <c r="DC9" s="230">
        <v>1.0039000000000001E-4</v>
      </c>
      <c r="DD9" s="230">
        <v>6.9043000000000002E-4</v>
      </c>
      <c r="DE9" s="230">
        <v>1.0763999999999999E-3</v>
      </c>
      <c r="DF9" s="230">
        <v>3.2310000000000001E-5</v>
      </c>
      <c r="DG9" s="230">
        <v>1.14269007</v>
      </c>
      <c r="DH9" s="230">
        <v>0.62768835999999995</v>
      </c>
    </row>
    <row r="10" spans="1:112" x14ac:dyDescent="0.25">
      <c r="A10" s="222">
        <v>6</v>
      </c>
      <c r="B10" s="81" t="s">
        <v>347</v>
      </c>
      <c r="C10" s="258" t="s">
        <v>268</v>
      </c>
      <c r="D10" s="230">
        <v>3.3187000000000001E-4</v>
      </c>
      <c r="E10" s="230">
        <v>2.3372000000000001E-4</v>
      </c>
      <c r="F10" s="230">
        <v>2.3756999999999999E-4</v>
      </c>
      <c r="G10" s="230">
        <v>1.9233E-4</v>
      </c>
      <c r="H10" s="230">
        <v>4.2863999999999999E-4</v>
      </c>
      <c r="I10" s="230">
        <v>1.0003941199999999</v>
      </c>
      <c r="J10" s="230">
        <v>7.4567999999999998E-4</v>
      </c>
      <c r="K10" s="230">
        <v>2.5889000000000001E-4</v>
      </c>
      <c r="L10" s="230">
        <v>2.0201999999999999E-4</v>
      </c>
      <c r="M10" s="230">
        <v>2.5622999999999998E-4</v>
      </c>
      <c r="N10" s="230">
        <v>5.2420000000000003E-5</v>
      </c>
      <c r="O10" s="230">
        <v>4.9111999999999995E-4</v>
      </c>
      <c r="P10" s="230">
        <v>2.7490000000000001E-4</v>
      </c>
      <c r="Q10" s="230">
        <v>2.2755E-4</v>
      </c>
      <c r="R10" s="230">
        <v>2.3447999999999999E-4</v>
      </c>
      <c r="S10" s="230">
        <v>8.2465000000000001E-4</v>
      </c>
      <c r="T10" s="230">
        <v>3.7629999999999999E-4</v>
      </c>
      <c r="U10" s="230">
        <v>2.9179E-4</v>
      </c>
      <c r="V10" s="230">
        <v>1.92319E-3</v>
      </c>
      <c r="W10" s="230">
        <v>8.8307999999999995E-4</v>
      </c>
      <c r="X10" s="230">
        <v>4.25152E-3</v>
      </c>
      <c r="Y10" s="230">
        <v>1.6303699999999999E-3</v>
      </c>
      <c r="Z10" s="230">
        <v>1.4383E-3</v>
      </c>
      <c r="AA10" s="230">
        <v>9.2372999999999999E-4</v>
      </c>
      <c r="AB10" s="230">
        <v>2.4716000000000001E-4</v>
      </c>
      <c r="AC10" s="230">
        <v>5.1119999999999996E-4</v>
      </c>
      <c r="AD10" s="230">
        <v>6.5743599999999996E-3</v>
      </c>
      <c r="AE10" s="230">
        <v>6.4314200000000002E-3</v>
      </c>
      <c r="AF10" s="230">
        <v>4.7562E-4</v>
      </c>
      <c r="AG10" s="230">
        <v>4.0359E-4</v>
      </c>
      <c r="AH10" s="230">
        <v>1.8698E-4</v>
      </c>
      <c r="AI10" s="230">
        <v>5.8235999999999997E-4</v>
      </c>
      <c r="AJ10" s="230">
        <v>6.6456000000000002E-4</v>
      </c>
      <c r="AK10" s="230">
        <v>7.0963999999999999E-4</v>
      </c>
      <c r="AL10" s="230">
        <v>5.6179999999999999E-4</v>
      </c>
      <c r="AM10" s="230">
        <v>8.8896000000000005E-4</v>
      </c>
      <c r="AN10" s="230">
        <v>7.8817000000000004E-4</v>
      </c>
      <c r="AO10" s="230">
        <v>8.5433999999999998E-4</v>
      </c>
      <c r="AP10" s="230">
        <v>5.1975999999999997E-4</v>
      </c>
      <c r="AQ10" s="230">
        <v>3.3103000000000001E-4</v>
      </c>
      <c r="AR10" s="230">
        <v>2.7708000000000002E-4</v>
      </c>
      <c r="AS10" s="230">
        <v>3.4381E-4</v>
      </c>
      <c r="AT10" s="230">
        <v>3.4050999999999998E-4</v>
      </c>
      <c r="AU10" s="230">
        <v>2.4164999999999999E-4</v>
      </c>
      <c r="AV10" s="230">
        <v>2.0803E-4</v>
      </c>
      <c r="AW10" s="230">
        <v>1.8590999999999999E-4</v>
      </c>
      <c r="AX10" s="230">
        <v>2.5891E-4</v>
      </c>
      <c r="AY10" s="230">
        <v>2.5521000000000002E-4</v>
      </c>
      <c r="AZ10" s="230">
        <v>2.0263E-4</v>
      </c>
      <c r="BA10" s="230">
        <v>1.9393000000000001E-4</v>
      </c>
      <c r="BB10" s="230">
        <v>1.2793E-4</v>
      </c>
      <c r="BC10" s="230">
        <v>2.3494999999999999E-4</v>
      </c>
      <c r="BD10" s="230">
        <v>1.5370999999999999E-4</v>
      </c>
      <c r="BE10" s="230">
        <v>1.4697000000000001E-4</v>
      </c>
      <c r="BF10" s="230">
        <v>2.5955999999999999E-4</v>
      </c>
      <c r="BG10" s="230">
        <v>2.7451E-4</v>
      </c>
      <c r="BH10" s="230">
        <v>2.7758999999999998E-4</v>
      </c>
      <c r="BI10" s="230">
        <v>3.3442999999999998E-4</v>
      </c>
      <c r="BJ10" s="230">
        <v>2.2856999999999999E-4</v>
      </c>
      <c r="BK10" s="230">
        <v>2.5003999999999998E-4</v>
      </c>
      <c r="BL10" s="230">
        <v>3.6632E-4</v>
      </c>
      <c r="BM10" s="230">
        <v>2.0393000000000001E-4</v>
      </c>
      <c r="BN10" s="230">
        <v>2.2303000000000001E-4</v>
      </c>
      <c r="BO10" s="230">
        <v>3.9439E-4</v>
      </c>
      <c r="BP10" s="230">
        <v>2.8406999999999998E-4</v>
      </c>
      <c r="BQ10" s="230">
        <v>3.7395000000000002E-3</v>
      </c>
      <c r="BR10" s="230">
        <v>4.8093600000000004E-3</v>
      </c>
      <c r="BS10" s="230">
        <v>3.2825999999999998E-4</v>
      </c>
      <c r="BT10" s="230">
        <v>4.3108000000000003E-4</v>
      </c>
      <c r="BU10" s="230">
        <v>1.9794999999999999E-4</v>
      </c>
      <c r="BV10" s="230">
        <v>7.9289999999999995E-5</v>
      </c>
      <c r="BW10" s="230">
        <v>1.0541E-4</v>
      </c>
      <c r="BX10" s="230">
        <v>5.592E-5</v>
      </c>
      <c r="BY10" s="230">
        <v>1.0910000000000001E-5</v>
      </c>
      <c r="BZ10" s="230">
        <v>2.6804999999999998E-4</v>
      </c>
      <c r="CA10" s="230">
        <v>3.7247000000000002E-4</v>
      </c>
      <c r="CB10" s="230">
        <v>1.9054300000000001E-3</v>
      </c>
      <c r="CC10" s="230">
        <v>5.0715000000000005E-4</v>
      </c>
      <c r="CD10" s="230">
        <v>1.3713200000000001E-3</v>
      </c>
      <c r="CE10" s="230">
        <v>2.008E-4</v>
      </c>
      <c r="CF10" s="230">
        <v>2.3001E-4</v>
      </c>
      <c r="CG10" s="230">
        <v>1.0369000000000001E-4</v>
      </c>
      <c r="CH10" s="230">
        <v>1.3303999999999999E-4</v>
      </c>
      <c r="CI10" s="230">
        <v>1.1134E-4</v>
      </c>
      <c r="CJ10" s="230">
        <v>1.3226000000000001E-4</v>
      </c>
      <c r="CK10" s="230">
        <v>9.1089999999999997E-5</v>
      </c>
      <c r="CL10" s="230">
        <v>1.1184999999999999E-4</v>
      </c>
      <c r="CM10" s="230">
        <v>1.9235000000000001E-4</v>
      </c>
      <c r="CN10" s="230">
        <v>1.7263000000000001E-4</v>
      </c>
      <c r="CO10" s="230">
        <v>1.5880000000000001E-4</v>
      </c>
      <c r="CP10" s="230">
        <v>1.6360999999999999E-4</v>
      </c>
      <c r="CQ10" s="230">
        <v>1.2648999999999999E-4</v>
      </c>
      <c r="CR10" s="230">
        <v>1.4407999999999999E-4</v>
      </c>
      <c r="CS10" s="230">
        <v>1.6605999999999999E-4</v>
      </c>
      <c r="CT10" s="230">
        <v>1.4004999999999999E-4</v>
      </c>
      <c r="CU10" s="230">
        <v>1.2606999999999999E-4</v>
      </c>
      <c r="CV10" s="230">
        <v>8.5959999999999997E-5</v>
      </c>
      <c r="CW10" s="230">
        <v>1.5621999999999999E-4</v>
      </c>
      <c r="CX10" s="230">
        <v>1.8222E-4</v>
      </c>
      <c r="CY10" s="230">
        <v>7.6710000000000002E-5</v>
      </c>
      <c r="CZ10" s="230">
        <v>3.8875999999999998E-4</v>
      </c>
      <c r="DA10" s="230">
        <v>2.9829999999999999E-4</v>
      </c>
      <c r="DB10" s="230">
        <v>2.7381999999999998E-4</v>
      </c>
      <c r="DC10" s="230">
        <v>2.5546E-4</v>
      </c>
      <c r="DD10" s="230">
        <v>2.0886E-4</v>
      </c>
      <c r="DE10" s="230">
        <v>3.2559E-4</v>
      </c>
      <c r="DF10" s="230">
        <v>2.5499000000000002E-4</v>
      </c>
      <c r="DG10" s="230">
        <v>1.06329634</v>
      </c>
      <c r="DH10" s="230">
        <v>0.58407677999999996</v>
      </c>
    </row>
    <row r="11" spans="1:112" x14ac:dyDescent="0.25">
      <c r="A11" s="222">
        <v>7</v>
      </c>
      <c r="B11" s="81" t="s">
        <v>348</v>
      </c>
      <c r="C11" s="258" t="s">
        <v>349</v>
      </c>
      <c r="D11" s="230">
        <v>1.9162000000000001E-4</v>
      </c>
      <c r="E11" s="230">
        <v>1.2767E-4</v>
      </c>
      <c r="F11" s="230">
        <v>1.0359E-4</v>
      </c>
      <c r="G11" s="230">
        <v>1.1982E-4</v>
      </c>
      <c r="H11" s="230">
        <v>2.4687999999999999E-4</v>
      </c>
      <c r="I11" s="230">
        <v>3.8717999999999999E-4</v>
      </c>
      <c r="J11" s="230">
        <v>1.00056842</v>
      </c>
      <c r="K11" s="230">
        <v>1.6289000000000001E-4</v>
      </c>
      <c r="L11" s="230">
        <v>4.4187000000000002E-4</v>
      </c>
      <c r="M11" s="230">
        <v>1.8262000000000001E-4</v>
      </c>
      <c r="N11" s="230">
        <v>2.65E-5</v>
      </c>
      <c r="O11" s="230">
        <v>1.797E-4</v>
      </c>
      <c r="P11" s="230">
        <v>1.2201000000000001E-4</v>
      </c>
      <c r="Q11" s="230">
        <v>1.6559999999999999E-4</v>
      </c>
      <c r="R11" s="230">
        <v>1.6239E-3</v>
      </c>
      <c r="S11" s="230">
        <v>7.1842E-4</v>
      </c>
      <c r="T11" s="230">
        <v>2.5130999999999998E-4</v>
      </c>
      <c r="U11" s="230">
        <v>1.6691000000000001E-4</v>
      </c>
      <c r="V11" s="230">
        <v>1.5604200000000001E-3</v>
      </c>
      <c r="W11" s="230">
        <v>7.5590700000000002E-3</v>
      </c>
      <c r="X11" s="230">
        <v>-8.0389999999999994E-5</v>
      </c>
      <c r="Y11" s="230">
        <v>4.1095999999999998E-4</v>
      </c>
      <c r="Z11" s="230">
        <v>2.4001E-4</v>
      </c>
      <c r="AA11" s="230">
        <v>2.3252E-4</v>
      </c>
      <c r="AB11" s="230">
        <v>4.1550000000000002E-4</v>
      </c>
      <c r="AC11" s="230">
        <v>7.9292000000000002E-4</v>
      </c>
      <c r="AD11" s="230">
        <v>-2.2498E-4</v>
      </c>
      <c r="AE11" s="230">
        <v>3.7828699999999998E-3</v>
      </c>
      <c r="AF11" s="230">
        <v>2.7668000000000001E-4</v>
      </c>
      <c r="AG11" s="230">
        <v>5.6285999999999999E-4</v>
      </c>
      <c r="AH11" s="230">
        <v>1.6469999999999999E-4</v>
      </c>
      <c r="AI11" s="230">
        <v>1.043352E-2</v>
      </c>
      <c r="AJ11" s="230">
        <v>1.3573979999999999E-2</v>
      </c>
      <c r="AK11" s="230">
        <v>9.3786600000000005E-3</v>
      </c>
      <c r="AL11" s="230">
        <v>9.0862100000000008E-3</v>
      </c>
      <c r="AM11" s="230">
        <v>4.1232270000000001E-2</v>
      </c>
      <c r="AN11" s="230">
        <v>2.1578900000000002E-2</v>
      </c>
      <c r="AO11" s="230">
        <v>8.0247099999999991E-3</v>
      </c>
      <c r="AP11" s="230">
        <v>1.1598900000000001E-2</v>
      </c>
      <c r="AQ11" s="230">
        <v>7.3862490000000003E-2</v>
      </c>
      <c r="AR11" s="230">
        <v>1.8646969999999999E-2</v>
      </c>
      <c r="AS11" s="230">
        <v>5.9521599999999997E-3</v>
      </c>
      <c r="AT11" s="230">
        <v>4.9616599999999997E-3</v>
      </c>
      <c r="AU11" s="230">
        <v>2.9819500000000001E-3</v>
      </c>
      <c r="AV11" s="230">
        <v>2.3466899999999998E-3</v>
      </c>
      <c r="AW11" s="230">
        <v>1.8209299999999999E-3</v>
      </c>
      <c r="AX11" s="230">
        <v>1.1709999999999999E-3</v>
      </c>
      <c r="AY11" s="230">
        <v>2.6392099999999999E-3</v>
      </c>
      <c r="AZ11" s="230">
        <v>2.9485499999999999E-3</v>
      </c>
      <c r="BA11" s="230">
        <v>2.0499899999999998E-3</v>
      </c>
      <c r="BB11" s="230">
        <v>1.02005E-3</v>
      </c>
      <c r="BC11" s="230">
        <v>3.6412900000000002E-3</v>
      </c>
      <c r="BD11" s="230">
        <v>1.5592200000000001E-3</v>
      </c>
      <c r="BE11" s="230">
        <v>8.9941000000000001E-4</v>
      </c>
      <c r="BF11" s="230">
        <v>2.4341499999999999E-3</v>
      </c>
      <c r="BG11" s="230">
        <v>2.7071199999999999E-3</v>
      </c>
      <c r="BH11" s="230">
        <v>2.4574000000000002E-3</v>
      </c>
      <c r="BI11" s="230">
        <v>4.1817099999999999E-3</v>
      </c>
      <c r="BJ11" s="230">
        <v>1.46031E-3</v>
      </c>
      <c r="BK11" s="230">
        <v>1.5499400000000001E-3</v>
      </c>
      <c r="BL11" s="230">
        <v>5.0210000000000002E-5</v>
      </c>
      <c r="BM11" s="230">
        <v>2.1248600000000001E-3</v>
      </c>
      <c r="BN11" s="230">
        <v>2.0534099999999999E-3</v>
      </c>
      <c r="BO11" s="230">
        <v>4.6296499999999999E-3</v>
      </c>
      <c r="BP11" s="230">
        <v>5.0071899999999999E-3</v>
      </c>
      <c r="BQ11" s="230">
        <v>1.4641E-4</v>
      </c>
      <c r="BR11" s="230">
        <v>7.148E-5</v>
      </c>
      <c r="BS11" s="230">
        <v>2.4694000000000002E-4</v>
      </c>
      <c r="BT11" s="230">
        <v>1.0937E-4</v>
      </c>
      <c r="BU11" s="230">
        <v>5.1310000000000002E-5</v>
      </c>
      <c r="BV11" s="230">
        <v>3.4310000000000002E-5</v>
      </c>
      <c r="BW11" s="230">
        <v>2.6420000000000001E-5</v>
      </c>
      <c r="BX11" s="230">
        <v>3.6739999999999997E-5</v>
      </c>
      <c r="BY11" s="230">
        <v>2.686E-5</v>
      </c>
      <c r="BZ11" s="230">
        <v>1.0867E-4</v>
      </c>
      <c r="CA11" s="230">
        <v>4.562E-5</v>
      </c>
      <c r="CB11" s="230">
        <v>1.8845E-4</v>
      </c>
      <c r="CC11" s="230">
        <v>8.9270000000000004E-5</v>
      </c>
      <c r="CD11" s="230">
        <v>1.2763999999999999E-4</v>
      </c>
      <c r="CE11" s="230">
        <v>4.1489999999999997E-5</v>
      </c>
      <c r="CF11" s="230">
        <v>7.8040000000000005E-5</v>
      </c>
      <c r="CG11" s="230">
        <v>1.2187E-4</v>
      </c>
      <c r="CH11" s="230">
        <v>1.9429999999999999E-5</v>
      </c>
      <c r="CI11" s="230">
        <v>4.7379999999999997E-5</v>
      </c>
      <c r="CJ11" s="230">
        <v>9.3590000000000003E-5</v>
      </c>
      <c r="CK11" s="230">
        <v>5.5529999999999999E-5</v>
      </c>
      <c r="CL11" s="230">
        <v>7.682E-5</v>
      </c>
      <c r="CM11" s="230">
        <v>1.3306E-4</v>
      </c>
      <c r="CN11" s="230">
        <v>9.7579999999999997E-5</v>
      </c>
      <c r="CO11" s="230">
        <v>5.3860000000000003E-5</v>
      </c>
      <c r="CP11" s="230">
        <v>1.2879999999999999E-4</v>
      </c>
      <c r="CQ11" s="230">
        <v>1.2852999999999999E-4</v>
      </c>
      <c r="CR11" s="230">
        <v>1.6095000000000001E-4</v>
      </c>
      <c r="CS11" s="230">
        <v>7.5900000000000002E-5</v>
      </c>
      <c r="CT11" s="230">
        <v>5.9870000000000001E-5</v>
      </c>
      <c r="CU11" s="230">
        <v>8.3529999999999995E-5</v>
      </c>
      <c r="CV11" s="230">
        <v>1.3443E-4</v>
      </c>
      <c r="CW11" s="230">
        <v>8.1089999999999998E-5</v>
      </c>
      <c r="CX11" s="230">
        <v>9.0897000000000005E-4</v>
      </c>
      <c r="CY11" s="230">
        <v>3.3840000000000001E-5</v>
      </c>
      <c r="CZ11" s="230">
        <v>9.365E-5</v>
      </c>
      <c r="DA11" s="230">
        <v>1.2201000000000001E-4</v>
      </c>
      <c r="DB11" s="230">
        <v>9.8659999999999994E-5</v>
      </c>
      <c r="DC11" s="230">
        <v>7.8549999999999998E-5</v>
      </c>
      <c r="DD11" s="230">
        <v>1.0205E-4</v>
      </c>
      <c r="DE11" s="230">
        <v>4.7362000000000001E-4</v>
      </c>
      <c r="DF11" s="230">
        <v>3.3886000000000002E-4</v>
      </c>
      <c r="DG11" s="230">
        <v>1.30677614</v>
      </c>
      <c r="DH11" s="230">
        <v>0.71782208000000003</v>
      </c>
    </row>
    <row r="12" spans="1:112" x14ac:dyDescent="0.25">
      <c r="A12" s="222">
        <v>8</v>
      </c>
      <c r="B12" s="81" t="s">
        <v>350</v>
      </c>
      <c r="C12" s="258" t="s">
        <v>269</v>
      </c>
      <c r="D12" s="230">
        <v>3.9983600000000003E-3</v>
      </c>
      <c r="E12" s="230">
        <v>0.10839578</v>
      </c>
      <c r="F12" s="230">
        <v>7.09131E-3</v>
      </c>
      <c r="G12" s="230">
        <v>2.3555719999999999E-2</v>
      </c>
      <c r="H12" s="230">
        <v>4.9995390000000001E-2</v>
      </c>
      <c r="I12" s="230">
        <v>1.104E-4</v>
      </c>
      <c r="J12" s="230">
        <v>3.9471999999999999E-4</v>
      </c>
      <c r="K12" s="230">
        <v>1.21638176</v>
      </c>
      <c r="L12" s="230">
        <v>7.3973339999999999E-2</v>
      </c>
      <c r="M12" s="230">
        <v>0.28064538999999999</v>
      </c>
      <c r="N12" s="230">
        <v>3.2645999999999999E-4</v>
      </c>
      <c r="O12" s="230">
        <v>1.2484600000000001E-3</v>
      </c>
      <c r="P12" s="230">
        <v>4.1157800000000003E-3</v>
      </c>
      <c r="Q12" s="230">
        <v>5.4567499999999998E-3</v>
      </c>
      <c r="R12" s="230">
        <v>9.9554999999999999E-4</v>
      </c>
      <c r="S12" s="230">
        <v>6.3189300000000004E-3</v>
      </c>
      <c r="T12" s="230">
        <v>1.9786700000000001E-3</v>
      </c>
      <c r="U12" s="230">
        <v>1.31967E-3</v>
      </c>
      <c r="V12" s="230">
        <v>5.7373999999999999E-4</v>
      </c>
      <c r="W12" s="230">
        <v>7.2919E-4</v>
      </c>
      <c r="X12" s="230">
        <v>1.8024999999999999E-4</v>
      </c>
      <c r="Y12" s="230">
        <v>4.2720900000000001E-3</v>
      </c>
      <c r="Z12" s="230">
        <v>1.38934E-3</v>
      </c>
      <c r="AA12" s="230">
        <v>1.2417000000000001E-3</v>
      </c>
      <c r="AB12" s="230">
        <v>1.1152489999999999E-2</v>
      </c>
      <c r="AC12" s="230">
        <v>1.823079E-2</v>
      </c>
      <c r="AD12" s="230">
        <v>2.1909999999999999E-5</v>
      </c>
      <c r="AE12" s="230">
        <v>1.9416999999999999E-4</v>
      </c>
      <c r="AF12" s="230">
        <v>5.3591000000000001E-4</v>
      </c>
      <c r="AG12" s="230">
        <v>7.8616999999999999E-4</v>
      </c>
      <c r="AH12" s="230">
        <v>6.5342789999999998E-2</v>
      </c>
      <c r="AI12" s="230">
        <v>4.9350999999999996E-4</v>
      </c>
      <c r="AJ12" s="230">
        <v>2.0953000000000001E-4</v>
      </c>
      <c r="AK12" s="230">
        <v>1.2334799999999999E-3</v>
      </c>
      <c r="AL12" s="230">
        <v>1.8497800000000001E-3</v>
      </c>
      <c r="AM12" s="230">
        <v>8.7960000000000005E-5</v>
      </c>
      <c r="AN12" s="230">
        <v>9.3789999999999995E-5</v>
      </c>
      <c r="AO12" s="230">
        <v>1.8762E-4</v>
      </c>
      <c r="AP12" s="230">
        <v>7.8570000000000002E-5</v>
      </c>
      <c r="AQ12" s="230">
        <v>7.0989999999999996E-5</v>
      </c>
      <c r="AR12" s="230">
        <v>1.2308999999999999E-4</v>
      </c>
      <c r="AS12" s="230">
        <v>1.9358999999999999E-4</v>
      </c>
      <c r="AT12" s="230">
        <v>1.7310000000000001E-4</v>
      </c>
      <c r="AU12" s="230">
        <v>1.3998E-4</v>
      </c>
      <c r="AV12" s="230">
        <v>1.5311E-4</v>
      </c>
      <c r="AW12" s="230">
        <v>3.3254999999999998E-4</v>
      </c>
      <c r="AX12" s="230">
        <v>2.0008999999999999E-4</v>
      </c>
      <c r="AY12" s="230">
        <v>2.7902E-4</v>
      </c>
      <c r="AZ12" s="230">
        <v>2.2237E-4</v>
      </c>
      <c r="BA12" s="230">
        <v>2.2017E-4</v>
      </c>
      <c r="BB12" s="230">
        <v>1.5936999999999999E-4</v>
      </c>
      <c r="BC12" s="230">
        <v>2.7029000000000002E-4</v>
      </c>
      <c r="BD12" s="230">
        <v>2.3199000000000001E-4</v>
      </c>
      <c r="BE12" s="230">
        <v>2.2283000000000001E-4</v>
      </c>
      <c r="BF12" s="230">
        <v>3.1438000000000001E-4</v>
      </c>
      <c r="BG12" s="230">
        <v>3.5997999999999998E-4</v>
      </c>
      <c r="BH12" s="230">
        <v>3.2842E-4</v>
      </c>
      <c r="BI12" s="230">
        <v>3.6865999999999998E-4</v>
      </c>
      <c r="BJ12" s="230">
        <v>1.6935E-4</v>
      </c>
      <c r="BK12" s="230">
        <v>4.38865E-3</v>
      </c>
      <c r="BL12" s="230">
        <v>7.6110000000000001E-5</v>
      </c>
      <c r="BM12" s="230">
        <v>4.5525999999999997E-4</v>
      </c>
      <c r="BN12" s="230">
        <v>3.3228000000000001E-4</v>
      </c>
      <c r="BO12" s="230">
        <v>1.7731999999999999E-4</v>
      </c>
      <c r="BP12" s="230">
        <v>1.6556000000000001E-4</v>
      </c>
      <c r="BQ12" s="230">
        <v>6.0800000000000001E-5</v>
      </c>
      <c r="BR12" s="230">
        <v>1.3478000000000001E-4</v>
      </c>
      <c r="BS12" s="230">
        <v>1.4278000000000001E-4</v>
      </c>
      <c r="BT12" s="230">
        <v>1.5331000000000001E-4</v>
      </c>
      <c r="BU12" s="230">
        <v>1.0469E-4</v>
      </c>
      <c r="BV12" s="230">
        <v>9.6539999999999994E-5</v>
      </c>
      <c r="BW12" s="230">
        <v>4.8600000000000002E-5</v>
      </c>
      <c r="BX12" s="230">
        <v>3.6470000000000001E-5</v>
      </c>
      <c r="BY12" s="230">
        <v>1.456E-5</v>
      </c>
      <c r="BZ12" s="230">
        <v>1.3641E-4</v>
      </c>
      <c r="CA12" s="230">
        <v>7.4389999999999998E-5</v>
      </c>
      <c r="CB12" s="230">
        <v>1.9573999999999999E-4</v>
      </c>
      <c r="CC12" s="230">
        <v>9.1949999999999999E-5</v>
      </c>
      <c r="CD12" s="230">
        <v>2.6127000000000002E-4</v>
      </c>
      <c r="CE12" s="230">
        <v>9.0450000000000003E-5</v>
      </c>
      <c r="CF12" s="230">
        <v>1.0739E-4</v>
      </c>
      <c r="CG12" s="230">
        <v>7.7799E-4</v>
      </c>
      <c r="CH12" s="230">
        <v>6.4170000000000004E-5</v>
      </c>
      <c r="CI12" s="230">
        <v>1.9333999999999999E-4</v>
      </c>
      <c r="CJ12" s="230">
        <v>2.7043E-4</v>
      </c>
      <c r="CK12" s="230">
        <v>1.8654000000000001E-4</v>
      </c>
      <c r="CL12" s="230">
        <v>2.4834999999999999E-4</v>
      </c>
      <c r="CM12" s="230">
        <v>7.3307999999999999E-4</v>
      </c>
      <c r="CN12" s="230">
        <v>3.8780999999999999E-4</v>
      </c>
      <c r="CO12" s="230">
        <v>7.2773300000000003E-3</v>
      </c>
      <c r="CP12" s="230">
        <v>1.4009700000000001E-3</v>
      </c>
      <c r="CQ12" s="230">
        <v>5.9399300000000004E-3</v>
      </c>
      <c r="CR12" s="230">
        <v>3.6907999999999998E-4</v>
      </c>
      <c r="CS12" s="230">
        <v>1.251004E-2</v>
      </c>
      <c r="CT12" s="230">
        <v>2.3264750000000001E-2</v>
      </c>
      <c r="CU12" s="230">
        <v>1.69063E-3</v>
      </c>
      <c r="CV12" s="230">
        <v>1.5420000000000001E-4</v>
      </c>
      <c r="CW12" s="230">
        <v>4.08E-4</v>
      </c>
      <c r="CX12" s="230">
        <v>2.2984000000000001E-4</v>
      </c>
      <c r="CY12" s="230">
        <v>1.4553E-4</v>
      </c>
      <c r="CZ12" s="230">
        <v>5.395266E-2</v>
      </c>
      <c r="DA12" s="230">
        <v>0.17784628999999999</v>
      </c>
      <c r="DB12" s="230">
        <v>5.109E-4</v>
      </c>
      <c r="DC12" s="230">
        <v>5.3313999999999998E-4</v>
      </c>
      <c r="DD12" s="230">
        <v>6.4388400000000004E-3</v>
      </c>
      <c r="DE12" s="230">
        <v>1.86769E-3</v>
      </c>
      <c r="DF12" s="230">
        <v>4.3496000000000002E-4</v>
      </c>
      <c r="DG12" s="230">
        <v>2.2049023700000001</v>
      </c>
      <c r="DH12" s="230">
        <v>1.2111696599999999</v>
      </c>
    </row>
    <row r="13" spans="1:112" x14ac:dyDescent="0.25">
      <c r="A13" s="222">
        <v>9</v>
      </c>
      <c r="B13" s="81" t="s">
        <v>351</v>
      </c>
      <c r="C13" s="258" t="s">
        <v>352</v>
      </c>
      <c r="D13" s="230">
        <v>5.3810000000000001E-5</v>
      </c>
      <c r="E13" s="230">
        <v>5.4734E-4</v>
      </c>
      <c r="F13" s="230">
        <v>8.0740000000000003E-5</v>
      </c>
      <c r="G13" s="230">
        <v>7.7810000000000002E-5</v>
      </c>
      <c r="H13" s="230">
        <v>1.29792E-2</v>
      </c>
      <c r="I13" s="230">
        <v>4.689E-5</v>
      </c>
      <c r="J13" s="230">
        <v>7.2299999999999996E-5</v>
      </c>
      <c r="K13" s="230">
        <v>2.7946199999999998E-3</v>
      </c>
      <c r="L13" s="230">
        <v>1.0514452000000001</v>
      </c>
      <c r="M13" s="230">
        <v>7.5135000000000002E-4</v>
      </c>
      <c r="N13" s="230">
        <v>4.7549999999999997E-5</v>
      </c>
      <c r="O13" s="230">
        <v>2.9790000000000001E-5</v>
      </c>
      <c r="P13" s="230">
        <v>4.4469999999999999E-5</v>
      </c>
      <c r="Q13" s="230">
        <v>5.7670000000000002E-5</v>
      </c>
      <c r="R13" s="230">
        <v>3.587E-5</v>
      </c>
      <c r="S13" s="230">
        <v>5.3069999999999998E-5</v>
      </c>
      <c r="T13" s="230">
        <v>3.9419999999999999E-5</v>
      </c>
      <c r="U13" s="230">
        <v>3.1869999999999998E-5</v>
      </c>
      <c r="V13" s="230">
        <v>2.0610000000000001E-5</v>
      </c>
      <c r="W13" s="230">
        <v>2.6279999999999999E-5</v>
      </c>
      <c r="X13" s="230">
        <v>7.4800000000000004E-6</v>
      </c>
      <c r="Y13" s="230">
        <v>3.3290000000000001E-5</v>
      </c>
      <c r="Z13" s="230">
        <v>2.1880000000000001E-5</v>
      </c>
      <c r="AA13" s="230">
        <v>4.1770000000000002E-5</v>
      </c>
      <c r="AB13" s="230">
        <v>1.0098E-4</v>
      </c>
      <c r="AC13" s="230">
        <v>7.2600000000000003E-5</v>
      </c>
      <c r="AD13" s="230">
        <v>3.45E-6</v>
      </c>
      <c r="AE13" s="230">
        <v>1.506E-5</v>
      </c>
      <c r="AF13" s="230">
        <v>2.6910000000000002E-5</v>
      </c>
      <c r="AG13" s="230">
        <v>3.5439999999999999E-5</v>
      </c>
      <c r="AH13" s="230">
        <v>1.8974000000000001E-4</v>
      </c>
      <c r="AI13" s="230">
        <v>4.3689999999999997E-5</v>
      </c>
      <c r="AJ13" s="230">
        <v>4.8569999999999997E-5</v>
      </c>
      <c r="AK13" s="230">
        <v>2.811E-5</v>
      </c>
      <c r="AL13" s="230">
        <v>5.0380000000000002E-5</v>
      </c>
      <c r="AM13" s="230">
        <v>2.9459999999999999E-5</v>
      </c>
      <c r="AN13" s="230">
        <v>3.1810000000000002E-5</v>
      </c>
      <c r="AO13" s="230">
        <v>5.9339999999999998E-5</v>
      </c>
      <c r="AP13" s="230">
        <v>4.994E-5</v>
      </c>
      <c r="AQ13" s="230">
        <v>2.6040000000000001E-5</v>
      </c>
      <c r="AR13" s="230">
        <v>3.8210000000000002E-5</v>
      </c>
      <c r="AS13" s="230">
        <v>3.3599999999999997E-5</v>
      </c>
      <c r="AT13" s="230">
        <v>3.5960000000000001E-5</v>
      </c>
      <c r="AU13" s="230">
        <v>4.604E-5</v>
      </c>
      <c r="AV13" s="230">
        <v>3.9709999999999998E-5</v>
      </c>
      <c r="AW13" s="230">
        <v>2.798E-5</v>
      </c>
      <c r="AX13" s="230">
        <v>2.09E-5</v>
      </c>
      <c r="AY13" s="230">
        <v>2.1739999999999999E-5</v>
      </c>
      <c r="AZ13" s="230">
        <v>3.2969999999999998E-5</v>
      </c>
      <c r="BA13" s="230">
        <v>2.5749999999999999E-5</v>
      </c>
      <c r="BB13" s="230">
        <v>1.9029999999999999E-5</v>
      </c>
      <c r="BC13" s="230">
        <v>3.591E-5</v>
      </c>
      <c r="BD13" s="230">
        <v>2.3430000000000001E-5</v>
      </c>
      <c r="BE13" s="230">
        <v>2.2370000000000001E-5</v>
      </c>
      <c r="BF13" s="230">
        <v>2.6190000000000002E-5</v>
      </c>
      <c r="BG13" s="230">
        <v>2.7659999999999999E-5</v>
      </c>
      <c r="BH13" s="230">
        <v>2.8759999999999999E-5</v>
      </c>
      <c r="BI13" s="230">
        <v>7.661E-5</v>
      </c>
      <c r="BJ13" s="230">
        <v>4.2410000000000002E-5</v>
      </c>
      <c r="BK13" s="230">
        <v>1.9347E-4</v>
      </c>
      <c r="BL13" s="230">
        <v>4.0519999999999998E-5</v>
      </c>
      <c r="BM13" s="230">
        <v>7.5140000000000002E-5</v>
      </c>
      <c r="BN13" s="230">
        <v>8.3280000000000002E-5</v>
      </c>
      <c r="BO13" s="230">
        <v>3.7549999999999998E-5</v>
      </c>
      <c r="BP13" s="230">
        <v>4.8940000000000002E-5</v>
      </c>
      <c r="BQ13" s="230">
        <v>2.1080000000000001E-5</v>
      </c>
      <c r="BR13" s="230">
        <v>1.7329999999999998E-5</v>
      </c>
      <c r="BS13" s="230">
        <v>4.5859999999999998E-5</v>
      </c>
      <c r="BT13" s="230">
        <v>7.5439999999999996E-5</v>
      </c>
      <c r="BU13" s="230">
        <v>1.3139E-4</v>
      </c>
      <c r="BV13" s="230">
        <v>2.495E-5</v>
      </c>
      <c r="BW13" s="230">
        <v>3.3349999999999997E-5</v>
      </c>
      <c r="BX13" s="230">
        <v>1.207E-5</v>
      </c>
      <c r="BY13" s="230">
        <v>3.8399999999999997E-6</v>
      </c>
      <c r="BZ13" s="230">
        <v>5.8950000000000003E-5</v>
      </c>
      <c r="CA13" s="230">
        <v>6.2390000000000004E-5</v>
      </c>
      <c r="CB13" s="230">
        <v>1.026E-4</v>
      </c>
      <c r="CC13" s="230">
        <v>8.8729999999999999E-5</v>
      </c>
      <c r="CD13" s="230">
        <v>1.8897E-4</v>
      </c>
      <c r="CE13" s="230">
        <v>3.693E-5</v>
      </c>
      <c r="CF13" s="230">
        <v>2.783E-5</v>
      </c>
      <c r="CG13" s="230">
        <v>6.1189999999999997E-4</v>
      </c>
      <c r="CH13" s="230">
        <v>1.6629999999999998E-5</v>
      </c>
      <c r="CI13" s="230">
        <v>2.5320000000000002E-5</v>
      </c>
      <c r="CJ13" s="230">
        <v>5.4710000000000003E-5</v>
      </c>
      <c r="CK13" s="230">
        <v>2.1590000000000002E-5</v>
      </c>
      <c r="CL13" s="230">
        <v>3.5299999999999997E-5</v>
      </c>
      <c r="CM13" s="230">
        <v>3.9459999999999998E-5</v>
      </c>
      <c r="CN13" s="230">
        <v>4.0080000000000003E-5</v>
      </c>
      <c r="CO13" s="230">
        <v>3.5278000000000002E-4</v>
      </c>
      <c r="CP13" s="230">
        <v>4.5890000000000003E-5</v>
      </c>
      <c r="CQ13" s="230">
        <v>6.4331999999999996E-4</v>
      </c>
      <c r="CR13" s="230">
        <v>5.52E-5</v>
      </c>
      <c r="CS13" s="230">
        <v>1.43852E-3</v>
      </c>
      <c r="CT13" s="230">
        <v>2.8049799999999999E-3</v>
      </c>
      <c r="CU13" s="230">
        <v>3.769E-5</v>
      </c>
      <c r="CV13" s="230">
        <v>3.3540000000000001E-5</v>
      </c>
      <c r="CW13" s="230">
        <v>3.735E-5</v>
      </c>
      <c r="CX13" s="230">
        <v>3.1529999999999998E-5</v>
      </c>
      <c r="CY13" s="230">
        <v>2.887E-5</v>
      </c>
      <c r="CZ13" s="230">
        <v>2.3939390000000001E-2</v>
      </c>
      <c r="DA13" s="230">
        <v>7.5294659999999999E-2</v>
      </c>
      <c r="DB13" s="230">
        <v>4.0399999999999999E-5</v>
      </c>
      <c r="DC13" s="230">
        <v>2.5550000000000001E-5</v>
      </c>
      <c r="DD13" s="230">
        <v>1.51783E-3</v>
      </c>
      <c r="DE13" s="230">
        <v>7.0909999999999997E-5</v>
      </c>
      <c r="DF13" s="230">
        <v>2.96781E-3</v>
      </c>
      <c r="DG13" s="230">
        <v>1.18239882</v>
      </c>
      <c r="DH13" s="230">
        <v>0.64950068000000005</v>
      </c>
    </row>
    <row r="14" spans="1:112" x14ac:dyDescent="0.25">
      <c r="A14" s="222">
        <v>10</v>
      </c>
      <c r="B14" s="81" t="s">
        <v>353</v>
      </c>
      <c r="C14" s="258" t="s">
        <v>270</v>
      </c>
      <c r="D14" s="230">
        <v>1.150109E-2</v>
      </c>
      <c r="E14" s="230">
        <v>0.34527233000000002</v>
      </c>
      <c r="F14" s="230">
        <v>2.3572840000000001E-2</v>
      </c>
      <c r="G14" s="230">
        <v>1.1358170000000001E-2</v>
      </c>
      <c r="H14" s="230">
        <v>4.9001549999999998E-2</v>
      </c>
      <c r="I14" s="230">
        <v>1.3200000000000001E-5</v>
      </c>
      <c r="J14" s="230">
        <v>2.7719999999999999E-5</v>
      </c>
      <c r="K14" s="230">
        <v>4.138153E-2</v>
      </c>
      <c r="L14" s="230">
        <v>2.91246E-3</v>
      </c>
      <c r="M14" s="230">
        <v>1.0544878</v>
      </c>
      <c r="N14" s="230">
        <v>3.3084999999999999E-4</v>
      </c>
      <c r="O14" s="230">
        <v>7.4333999999999999E-4</v>
      </c>
      <c r="P14" s="230">
        <v>4.2983000000000002E-4</v>
      </c>
      <c r="Q14" s="230">
        <v>1.6864600000000001E-3</v>
      </c>
      <c r="R14" s="230">
        <v>1.629E-4</v>
      </c>
      <c r="S14" s="230">
        <v>3.3520000000000002E-4</v>
      </c>
      <c r="T14" s="230">
        <v>1.1108E-4</v>
      </c>
      <c r="U14" s="230">
        <v>6.6400000000000001E-5</v>
      </c>
      <c r="V14" s="230">
        <v>6.7904E-4</v>
      </c>
      <c r="W14" s="230">
        <v>3.7839999999999997E-5</v>
      </c>
      <c r="X14" s="230">
        <v>8.2900000000000002E-6</v>
      </c>
      <c r="Y14" s="230">
        <v>1.5684E-4</v>
      </c>
      <c r="Z14" s="230">
        <v>5.52E-5</v>
      </c>
      <c r="AA14" s="230">
        <v>7.0690000000000003E-5</v>
      </c>
      <c r="AB14" s="230">
        <v>4.3566999999999998E-4</v>
      </c>
      <c r="AC14" s="230">
        <v>6.4468000000000001E-4</v>
      </c>
      <c r="AD14" s="230">
        <v>1.4899999999999999E-6</v>
      </c>
      <c r="AE14" s="230">
        <v>8.2600000000000005E-6</v>
      </c>
      <c r="AF14" s="230">
        <v>2.7010000000000001E-5</v>
      </c>
      <c r="AG14" s="230">
        <v>4.5671999999999998E-4</v>
      </c>
      <c r="AH14" s="230">
        <v>8.6081000000000005E-3</v>
      </c>
      <c r="AI14" s="230">
        <v>3.3139999999999998E-5</v>
      </c>
      <c r="AJ14" s="230">
        <v>1.3349999999999999E-5</v>
      </c>
      <c r="AK14" s="230">
        <v>7.9549999999999996E-5</v>
      </c>
      <c r="AL14" s="230">
        <v>7.8910000000000002E-5</v>
      </c>
      <c r="AM14" s="230">
        <v>5.4700000000000001E-6</v>
      </c>
      <c r="AN14" s="230">
        <v>8.1799999999999996E-6</v>
      </c>
      <c r="AO14" s="230">
        <v>1.383E-5</v>
      </c>
      <c r="AP14" s="230">
        <v>9.6500000000000008E-6</v>
      </c>
      <c r="AQ14" s="230">
        <v>5.9800000000000003E-6</v>
      </c>
      <c r="AR14" s="230">
        <v>1.237E-5</v>
      </c>
      <c r="AS14" s="230">
        <v>1.5990000000000001E-5</v>
      </c>
      <c r="AT14" s="230">
        <v>1.274E-5</v>
      </c>
      <c r="AU14" s="230">
        <v>1.393E-5</v>
      </c>
      <c r="AV14" s="230">
        <v>1.7329999999999998E-5</v>
      </c>
      <c r="AW14" s="230">
        <v>2.6279999999999999E-5</v>
      </c>
      <c r="AX14" s="230">
        <v>1.6710000000000001E-5</v>
      </c>
      <c r="AY14" s="230">
        <v>1.986E-5</v>
      </c>
      <c r="AZ14" s="230">
        <v>1.9170000000000001E-5</v>
      </c>
      <c r="BA14" s="230">
        <v>1.9959999999999999E-5</v>
      </c>
      <c r="BB14" s="230">
        <v>1.366E-5</v>
      </c>
      <c r="BC14" s="230">
        <v>1.8669999999999999E-5</v>
      </c>
      <c r="BD14" s="230">
        <v>1.946E-5</v>
      </c>
      <c r="BE14" s="230">
        <v>1.5500000000000001E-5</v>
      </c>
      <c r="BF14" s="230">
        <v>2.7739999999999999E-5</v>
      </c>
      <c r="BG14" s="230">
        <v>3.2169999999999999E-5</v>
      </c>
      <c r="BH14" s="230">
        <v>2.7849999999999999E-5</v>
      </c>
      <c r="BI14" s="230">
        <v>2.898E-5</v>
      </c>
      <c r="BJ14" s="230">
        <v>1.6359999999999999E-5</v>
      </c>
      <c r="BK14" s="230">
        <v>8.4102000000000005E-4</v>
      </c>
      <c r="BL14" s="230">
        <v>8.4100000000000008E-6</v>
      </c>
      <c r="BM14" s="230">
        <v>9.3789999999999995E-5</v>
      </c>
      <c r="BN14" s="230">
        <v>4.0479999999999999E-5</v>
      </c>
      <c r="BO14" s="230">
        <v>1.5034E-4</v>
      </c>
      <c r="BP14" s="230">
        <v>3.1080000000000001E-5</v>
      </c>
      <c r="BQ14" s="230">
        <v>8.32E-6</v>
      </c>
      <c r="BR14" s="230">
        <v>1.3380000000000001E-5</v>
      </c>
      <c r="BS14" s="230">
        <v>1.2089999999999999E-5</v>
      </c>
      <c r="BT14" s="230">
        <v>1.3879999999999999E-5</v>
      </c>
      <c r="BU14" s="230">
        <v>4.922E-5</v>
      </c>
      <c r="BV14" s="230">
        <v>8.5799999999999992E-6</v>
      </c>
      <c r="BW14" s="230">
        <v>4.3100000000000002E-6</v>
      </c>
      <c r="BX14" s="230">
        <v>3.5899999999999999E-6</v>
      </c>
      <c r="BY14" s="230">
        <v>1.35E-6</v>
      </c>
      <c r="BZ14" s="230">
        <v>1.2130000000000001E-5</v>
      </c>
      <c r="CA14" s="230">
        <v>6.9800000000000001E-6</v>
      </c>
      <c r="CB14" s="230">
        <v>2.3900000000000002E-5</v>
      </c>
      <c r="CC14" s="230">
        <v>9.1900000000000001E-6</v>
      </c>
      <c r="CD14" s="230">
        <v>1.9760000000000001E-5</v>
      </c>
      <c r="CE14" s="230">
        <v>8.0700000000000007E-6</v>
      </c>
      <c r="CF14" s="230">
        <v>8.9600000000000006E-6</v>
      </c>
      <c r="CG14" s="230">
        <v>5.3449999999999998E-5</v>
      </c>
      <c r="CH14" s="230">
        <v>6.0599999999999996E-6</v>
      </c>
      <c r="CI14" s="230">
        <v>2.0959999999999999E-5</v>
      </c>
      <c r="CJ14" s="230">
        <v>7.7260000000000002E-5</v>
      </c>
      <c r="CK14" s="230">
        <v>1.715E-5</v>
      </c>
      <c r="CL14" s="230">
        <v>3.5719999999999997E-5</v>
      </c>
      <c r="CM14" s="230">
        <v>8.8510000000000005E-5</v>
      </c>
      <c r="CN14" s="230">
        <v>2.0270000000000001E-5</v>
      </c>
      <c r="CO14" s="230">
        <v>6.5089E-4</v>
      </c>
      <c r="CP14" s="230">
        <v>4.06544E-3</v>
      </c>
      <c r="CQ14" s="230">
        <v>3.2602999999999999E-4</v>
      </c>
      <c r="CR14" s="230">
        <v>2.048E-5</v>
      </c>
      <c r="CS14" s="230">
        <v>7.1551000000000004E-4</v>
      </c>
      <c r="CT14" s="230">
        <v>1.25443E-3</v>
      </c>
      <c r="CU14" s="230">
        <v>9.1310000000000005E-5</v>
      </c>
      <c r="CV14" s="230">
        <v>1.5950000000000001E-5</v>
      </c>
      <c r="CW14" s="230">
        <v>5.4400000000000001E-5</v>
      </c>
      <c r="CX14" s="230">
        <v>2.9960000000000001E-5</v>
      </c>
      <c r="CY14" s="230">
        <v>1.1430000000000001E-5</v>
      </c>
      <c r="CZ14" s="230">
        <v>2.76384E-3</v>
      </c>
      <c r="DA14" s="230">
        <v>8.5883599999999997E-3</v>
      </c>
      <c r="DB14" s="230">
        <v>2.779E-5</v>
      </c>
      <c r="DC14" s="230">
        <v>1.1960499999999999E-3</v>
      </c>
      <c r="DD14" s="230">
        <v>3.7365E-4</v>
      </c>
      <c r="DE14" s="230">
        <v>1.6951999999999999E-4</v>
      </c>
      <c r="DF14" s="230">
        <v>2.535E-5</v>
      </c>
      <c r="DG14" s="230">
        <v>1.5772759300000001</v>
      </c>
      <c r="DH14" s="230">
        <v>0.86640967999999996</v>
      </c>
    </row>
    <row r="15" spans="1:112" x14ac:dyDescent="0.25">
      <c r="A15" s="222">
        <v>11</v>
      </c>
      <c r="B15" s="81" t="s">
        <v>354</v>
      </c>
      <c r="C15" s="258" t="s">
        <v>271</v>
      </c>
      <c r="D15" s="230">
        <v>0</v>
      </c>
      <c r="E15" s="230">
        <v>0</v>
      </c>
      <c r="F15" s="230">
        <v>0</v>
      </c>
      <c r="G15" s="230">
        <v>0</v>
      </c>
      <c r="H15" s="230">
        <v>0</v>
      </c>
      <c r="I15" s="230">
        <v>0</v>
      </c>
      <c r="J15" s="230">
        <v>0</v>
      </c>
      <c r="K15" s="230">
        <v>0</v>
      </c>
      <c r="L15" s="230">
        <v>0</v>
      </c>
      <c r="M15" s="230">
        <v>0</v>
      </c>
      <c r="N15" s="230">
        <v>1</v>
      </c>
      <c r="O15" s="230">
        <v>0</v>
      </c>
      <c r="P15" s="230">
        <v>0</v>
      </c>
      <c r="Q15" s="230">
        <v>0</v>
      </c>
      <c r="R15" s="230">
        <v>0</v>
      </c>
      <c r="S15" s="230">
        <v>0</v>
      </c>
      <c r="T15" s="230">
        <v>0</v>
      </c>
      <c r="U15" s="230">
        <v>0</v>
      </c>
      <c r="V15" s="230">
        <v>0</v>
      </c>
      <c r="W15" s="230">
        <v>0</v>
      </c>
      <c r="X15" s="230">
        <v>0</v>
      </c>
      <c r="Y15" s="230">
        <v>0</v>
      </c>
      <c r="Z15" s="230">
        <v>0</v>
      </c>
      <c r="AA15" s="230">
        <v>0</v>
      </c>
      <c r="AB15" s="230">
        <v>0</v>
      </c>
      <c r="AC15" s="230">
        <v>0</v>
      </c>
      <c r="AD15" s="230">
        <v>0</v>
      </c>
      <c r="AE15" s="230">
        <v>0</v>
      </c>
      <c r="AF15" s="230">
        <v>0</v>
      </c>
      <c r="AG15" s="230">
        <v>0</v>
      </c>
      <c r="AH15" s="230">
        <v>0</v>
      </c>
      <c r="AI15" s="230">
        <v>0</v>
      </c>
      <c r="AJ15" s="230">
        <v>0</v>
      </c>
      <c r="AK15" s="230">
        <v>0</v>
      </c>
      <c r="AL15" s="230">
        <v>0</v>
      </c>
      <c r="AM15" s="230">
        <v>0</v>
      </c>
      <c r="AN15" s="230">
        <v>0</v>
      </c>
      <c r="AO15" s="230">
        <v>0</v>
      </c>
      <c r="AP15" s="230">
        <v>0</v>
      </c>
      <c r="AQ15" s="230">
        <v>0</v>
      </c>
      <c r="AR15" s="230">
        <v>0</v>
      </c>
      <c r="AS15" s="230">
        <v>0</v>
      </c>
      <c r="AT15" s="230">
        <v>0</v>
      </c>
      <c r="AU15" s="230">
        <v>0</v>
      </c>
      <c r="AV15" s="230">
        <v>0</v>
      </c>
      <c r="AW15" s="230">
        <v>0</v>
      </c>
      <c r="AX15" s="230">
        <v>0</v>
      </c>
      <c r="AY15" s="230">
        <v>0</v>
      </c>
      <c r="AZ15" s="230">
        <v>0</v>
      </c>
      <c r="BA15" s="230">
        <v>0</v>
      </c>
      <c r="BB15" s="230">
        <v>0</v>
      </c>
      <c r="BC15" s="230">
        <v>0</v>
      </c>
      <c r="BD15" s="230">
        <v>0</v>
      </c>
      <c r="BE15" s="230">
        <v>0</v>
      </c>
      <c r="BF15" s="230">
        <v>0</v>
      </c>
      <c r="BG15" s="230">
        <v>0</v>
      </c>
      <c r="BH15" s="230">
        <v>0</v>
      </c>
      <c r="BI15" s="230">
        <v>0</v>
      </c>
      <c r="BJ15" s="230">
        <v>0</v>
      </c>
      <c r="BK15" s="230">
        <v>0</v>
      </c>
      <c r="BL15" s="230">
        <v>0</v>
      </c>
      <c r="BM15" s="230">
        <v>0</v>
      </c>
      <c r="BN15" s="230">
        <v>0</v>
      </c>
      <c r="BO15" s="230">
        <v>0</v>
      </c>
      <c r="BP15" s="230">
        <v>0</v>
      </c>
      <c r="BQ15" s="230">
        <v>0</v>
      </c>
      <c r="BR15" s="230">
        <v>0</v>
      </c>
      <c r="BS15" s="230">
        <v>0</v>
      </c>
      <c r="BT15" s="230">
        <v>0</v>
      </c>
      <c r="BU15" s="230">
        <v>0</v>
      </c>
      <c r="BV15" s="230">
        <v>0</v>
      </c>
      <c r="BW15" s="230">
        <v>0</v>
      </c>
      <c r="BX15" s="230">
        <v>0</v>
      </c>
      <c r="BY15" s="230">
        <v>0</v>
      </c>
      <c r="BZ15" s="230">
        <v>0</v>
      </c>
      <c r="CA15" s="230">
        <v>0</v>
      </c>
      <c r="CB15" s="230">
        <v>0</v>
      </c>
      <c r="CC15" s="230">
        <v>0</v>
      </c>
      <c r="CD15" s="230">
        <v>0</v>
      </c>
      <c r="CE15" s="230">
        <v>0</v>
      </c>
      <c r="CF15" s="230">
        <v>0</v>
      </c>
      <c r="CG15" s="230">
        <v>0</v>
      </c>
      <c r="CH15" s="230">
        <v>0</v>
      </c>
      <c r="CI15" s="230">
        <v>0</v>
      </c>
      <c r="CJ15" s="230">
        <v>0</v>
      </c>
      <c r="CK15" s="230">
        <v>0</v>
      </c>
      <c r="CL15" s="230">
        <v>0</v>
      </c>
      <c r="CM15" s="230">
        <v>0</v>
      </c>
      <c r="CN15" s="230">
        <v>0</v>
      </c>
      <c r="CO15" s="230">
        <v>0</v>
      </c>
      <c r="CP15" s="230">
        <v>0</v>
      </c>
      <c r="CQ15" s="230">
        <v>0</v>
      </c>
      <c r="CR15" s="230">
        <v>0</v>
      </c>
      <c r="CS15" s="230">
        <v>0</v>
      </c>
      <c r="CT15" s="230">
        <v>0</v>
      </c>
      <c r="CU15" s="230">
        <v>0</v>
      </c>
      <c r="CV15" s="230">
        <v>0</v>
      </c>
      <c r="CW15" s="230">
        <v>0</v>
      </c>
      <c r="CX15" s="230">
        <v>0</v>
      </c>
      <c r="CY15" s="230">
        <v>0</v>
      </c>
      <c r="CZ15" s="230">
        <v>0</v>
      </c>
      <c r="DA15" s="230">
        <v>0</v>
      </c>
      <c r="DB15" s="230">
        <v>0</v>
      </c>
      <c r="DC15" s="230">
        <v>0</v>
      </c>
      <c r="DD15" s="230">
        <v>0</v>
      </c>
      <c r="DE15" s="230">
        <v>0</v>
      </c>
      <c r="DF15" s="230">
        <v>0</v>
      </c>
      <c r="DG15" s="230">
        <v>1</v>
      </c>
      <c r="DH15" s="230">
        <v>0.54930762</v>
      </c>
    </row>
    <row r="16" spans="1:112" x14ac:dyDescent="0.25">
      <c r="A16" s="222">
        <v>12</v>
      </c>
      <c r="B16" s="81" t="s">
        <v>355</v>
      </c>
      <c r="C16" s="258" t="s">
        <v>272</v>
      </c>
      <c r="D16" s="230">
        <v>1.02279E-3</v>
      </c>
      <c r="E16" s="230">
        <v>5.6229000000000001E-4</v>
      </c>
      <c r="F16" s="230">
        <v>8.8634E-4</v>
      </c>
      <c r="G16" s="230">
        <v>1.8074499999999999E-3</v>
      </c>
      <c r="H16" s="230">
        <v>1.160811E-2</v>
      </c>
      <c r="I16" s="230">
        <v>4.8857999999999996E-4</v>
      </c>
      <c r="J16" s="230">
        <v>5.5367999999999997E-4</v>
      </c>
      <c r="K16" s="230">
        <v>1.01201E-3</v>
      </c>
      <c r="L16" s="230">
        <v>6.6430000000000005E-4</v>
      </c>
      <c r="M16" s="230">
        <v>6.0742000000000001E-4</v>
      </c>
      <c r="N16" s="230">
        <v>2.1274999999999999E-4</v>
      </c>
      <c r="O16" s="230">
        <v>1.1533298299999999</v>
      </c>
      <c r="P16" s="230">
        <v>0.18199214999999999</v>
      </c>
      <c r="Q16" s="230">
        <v>8.4782E-4</v>
      </c>
      <c r="R16" s="230">
        <v>7.9052299999999992E-3</v>
      </c>
      <c r="S16" s="230">
        <v>2.3699599999999999E-3</v>
      </c>
      <c r="T16" s="230">
        <v>8.1496399999999997E-3</v>
      </c>
      <c r="U16" s="230">
        <v>8.8323999999999998E-4</v>
      </c>
      <c r="V16" s="230">
        <v>1.4058899999999999E-3</v>
      </c>
      <c r="W16" s="230">
        <v>3.1237000000000002E-4</v>
      </c>
      <c r="X16" s="230">
        <v>7.6050000000000005E-5</v>
      </c>
      <c r="Y16" s="230">
        <v>2.3447E-4</v>
      </c>
      <c r="Z16" s="230">
        <v>2.1886E-4</v>
      </c>
      <c r="AA16" s="230">
        <v>7.8669299999999994E-3</v>
      </c>
      <c r="AB16" s="230">
        <v>4.6972000000000002E-4</v>
      </c>
      <c r="AC16" s="230">
        <v>5.2797E-4</v>
      </c>
      <c r="AD16" s="230">
        <v>2.9E-5</v>
      </c>
      <c r="AE16" s="230">
        <v>1.1902E-4</v>
      </c>
      <c r="AF16" s="230">
        <v>9.0718000000000005E-4</v>
      </c>
      <c r="AG16" s="230">
        <v>1.449574E-2</v>
      </c>
      <c r="AH16" s="230">
        <v>2.066962E-2</v>
      </c>
      <c r="AI16" s="230">
        <v>2.0079299999999998E-3</v>
      </c>
      <c r="AJ16" s="230">
        <v>3.3419999999999999E-4</v>
      </c>
      <c r="AK16" s="230">
        <v>7.4978000000000002E-4</v>
      </c>
      <c r="AL16" s="230">
        <v>1.9815499999999999E-3</v>
      </c>
      <c r="AM16" s="230">
        <v>1.7412999999999999E-4</v>
      </c>
      <c r="AN16" s="230">
        <v>2.0102999999999999E-4</v>
      </c>
      <c r="AO16" s="230">
        <v>3.0763999999999998E-4</v>
      </c>
      <c r="AP16" s="230">
        <v>2.4211E-4</v>
      </c>
      <c r="AQ16" s="230">
        <v>1.7026000000000001E-4</v>
      </c>
      <c r="AR16" s="230">
        <v>7.2203000000000002E-4</v>
      </c>
      <c r="AS16" s="230">
        <v>4.7191000000000003E-4</v>
      </c>
      <c r="AT16" s="230">
        <v>5.2612000000000004E-4</v>
      </c>
      <c r="AU16" s="230">
        <v>4.4085000000000001E-4</v>
      </c>
      <c r="AV16" s="230">
        <v>9.2142000000000005E-4</v>
      </c>
      <c r="AW16" s="230">
        <v>6.9846000000000003E-4</v>
      </c>
      <c r="AX16" s="230">
        <v>1.8672300000000001E-3</v>
      </c>
      <c r="AY16" s="230">
        <v>7.3070999999999997E-4</v>
      </c>
      <c r="AZ16" s="230">
        <v>5.6943E-4</v>
      </c>
      <c r="BA16" s="230">
        <v>2.4180400000000002E-3</v>
      </c>
      <c r="BB16" s="230">
        <v>4.9196999999999999E-4</v>
      </c>
      <c r="BC16" s="230">
        <v>8.9143000000000002E-4</v>
      </c>
      <c r="BD16" s="230">
        <v>8.2523999999999998E-4</v>
      </c>
      <c r="BE16" s="230">
        <v>5.7324999999999997E-4</v>
      </c>
      <c r="BF16" s="230">
        <v>1.7075199999999999E-3</v>
      </c>
      <c r="BG16" s="230">
        <v>1.15497E-3</v>
      </c>
      <c r="BH16" s="230">
        <v>1.3747099999999999E-3</v>
      </c>
      <c r="BI16" s="230">
        <v>2.6138200000000002E-3</v>
      </c>
      <c r="BJ16" s="230">
        <v>7.4450000000000004E-4</v>
      </c>
      <c r="BK16" s="230">
        <v>3.4572800000000001E-3</v>
      </c>
      <c r="BL16" s="230">
        <v>4.7062999999999998E-4</v>
      </c>
      <c r="BM16" s="230">
        <v>8.6673999999999996E-4</v>
      </c>
      <c r="BN16" s="230">
        <v>2.6303300000000002E-3</v>
      </c>
      <c r="BO16" s="230">
        <v>4.6684999999999999E-4</v>
      </c>
      <c r="BP16" s="230">
        <v>4.0110999999999999E-4</v>
      </c>
      <c r="BQ16" s="230">
        <v>1.7032000000000001E-4</v>
      </c>
      <c r="BR16" s="230">
        <v>2.0033E-4</v>
      </c>
      <c r="BS16" s="230">
        <v>5.0929000000000002E-4</v>
      </c>
      <c r="BT16" s="230">
        <v>4.7422000000000002E-4</v>
      </c>
      <c r="BU16" s="230">
        <v>6.6350999999999997E-4</v>
      </c>
      <c r="BV16" s="230">
        <v>3.3156E-4</v>
      </c>
      <c r="BW16" s="230">
        <v>1.4165E-4</v>
      </c>
      <c r="BX16" s="230">
        <v>1.1857E-4</v>
      </c>
      <c r="BY16" s="230">
        <v>5.4870000000000002E-5</v>
      </c>
      <c r="BZ16" s="230">
        <v>6.2885999999999997E-4</v>
      </c>
      <c r="CA16" s="230">
        <v>2.7785E-4</v>
      </c>
      <c r="CB16" s="230">
        <v>6.3721999999999997E-4</v>
      </c>
      <c r="CC16" s="230">
        <v>2.0875899999999998E-3</v>
      </c>
      <c r="CD16" s="230">
        <v>5.7571E-4</v>
      </c>
      <c r="CE16" s="230">
        <v>6.9833000000000004E-4</v>
      </c>
      <c r="CF16" s="230">
        <v>5.5256000000000001E-4</v>
      </c>
      <c r="CG16" s="230">
        <v>9.3986999999999998E-4</v>
      </c>
      <c r="CH16" s="230">
        <v>2.7698000000000002E-4</v>
      </c>
      <c r="CI16" s="230">
        <v>3.0875E-4</v>
      </c>
      <c r="CJ16" s="230">
        <v>5.0458999999999996E-4</v>
      </c>
      <c r="CK16" s="230">
        <v>6.1839000000000002E-4</v>
      </c>
      <c r="CL16" s="230">
        <v>4.8357000000000001E-4</v>
      </c>
      <c r="CM16" s="230">
        <v>7.5330999999999998E-4</v>
      </c>
      <c r="CN16" s="230">
        <v>4.6500000000000003E-4</v>
      </c>
      <c r="CO16" s="230">
        <v>1.6013999999999999E-4</v>
      </c>
      <c r="CP16" s="230">
        <v>4.3670999999999998E-4</v>
      </c>
      <c r="CQ16" s="230">
        <v>4.2245999999999999E-4</v>
      </c>
      <c r="CR16" s="230">
        <v>2.3008299999999998E-3</v>
      </c>
      <c r="CS16" s="230">
        <v>7.1128999999999995E-4</v>
      </c>
      <c r="CT16" s="230">
        <v>5.1190000000000003E-4</v>
      </c>
      <c r="CU16" s="230">
        <v>1.9263500000000001E-3</v>
      </c>
      <c r="CV16" s="230">
        <v>5.7211999999999996E-4</v>
      </c>
      <c r="CW16" s="230">
        <v>4.6984000000000001E-4</v>
      </c>
      <c r="CX16" s="230">
        <v>9.5973E-4</v>
      </c>
      <c r="CY16" s="230">
        <v>5.5259000000000005E-4</v>
      </c>
      <c r="CZ16" s="230">
        <v>1.38601E-3</v>
      </c>
      <c r="DA16" s="230">
        <v>5.3269000000000005E-4</v>
      </c>
      <c r="DB16" s="230">
        <v>6.8418999999999999E-4</v>
      </c>
      <c r="DC16" s="230">
        <v>2.0799199999999999E-3</v>
      </c>
      <c r="DD16" s="230">
        <v>8.2454999999999996E-4</v>
      </c>
      <c r="DE16" s="230">
        <v>1.5936289999999999E-2</v>
      </c>
      <c r="DF16" s="230">
        <v>4.1609999999999998E-4</v>
      </c>
      <c r="DG16" s="230">
        <v>1.49979825</v>
      </c>
      <c r="DH16" s="230">
        <v>0.82385059999999999</v>
      </c>
    </row>
    <row r="17" spans="1:112" x14ac:dyDescent="0.25">
      <c r="A17" s="222">
        <v>13</v>
      </c>
      <c r="B17" s="81" t="s">
        <v>356</v>
      </c>
      <c r="C17" s="258" t="s">
        <v>357</v>
      </c>
      <c r="D17" s="230">
        <v>2.2215899999999998E-3</v>
      </c>
      <c r="E17" s="230">
        <v>9.4574000000000004E-4</v>
      </c>
      <c r="F17" s="230">
        <v>1.8249399999999999E-3</v>
      </c>
      <c r="G17" s="230">
        <v>2.3400999999999999E-4</v>
      </c>
      <c r="H17" s="230">
        <v>2.29086E-3</v>
      </c>
      <c r="I17" s="230">
        <v>1.53061E-3</v>
      </c>
      <c r="J17" s="230">
        <v>1.53659E-3</v>
      </c>
      <c r="K17" s="230">
        <v>1.08595E-3</v>
      </c>
      <c r="L17" s="230">
        <v>5.8242000000000005E-4</v>
      </c>
      <c r="M17" s="230">
        <v>9.5073E-4</v>
      </c>
      <c r="N17" s="230">
        <v>1.5817000000000001E-4</v>
      </c>
      <c r="O17" s="230">
        <v>1.1142599999999999E-3</v>
      </c>
      <c r="P17" s="230">
        <v>1.0046242999999999</v>
      </c>
      <c r="Q17" s="230">
        <v>8.2169000000000003E-4</v>
      </c>
      <c r="R17" s="230">
        <v>1.02446E-3</v>
      </c>
      <c r="S17" s="230">
        <v>1.03195E-3</v>
      </c>
      <c r="T17" s="230">
        <v>9.0291999999999998E-4</v>
      </c>
      <c r="U17" s="230">
        <v>4.6159E-4</v>
      </c>
      <c r="V17" s="230">
        <v>1.9337099999999999E-3</v>
      </c>
      <c r="W17" s="230">
        <v>5.8033E-4</v>
      </c>
      <c r="X17" s="230">
        <v>1.0665E-4</v>
      </c>
      <c r="Y17" s="230">
        <v>4.3525999999999998E-4</v>
      </c>
      <c r="Z17" s="230">
        <v>3.8297E-4</v>
      </c>
      <c r="AA17" s="230">
        <v>5.4482E-4</v>
      </c>
      <c r="AB17" s="230">
        <v>6.1337999999999996E-4</v>
      </c>
      <c r="AC17" s="230">
        <v>6.4922000000000005E-4</v>
      </c>
      <c r="AD17" s="230">
        <v>4.354E-5</v>
      </c>
      <c r="AE17" s="230">
        <v>1.9871999999999999E-4</v>
      </c>
      <c r="AF17" s="230">
        <v>4.2284000000000001E-4</v>
      </c>
      <c r="AG17" s="230">
        <v>1.02355E-3</v>
      </c>
      <c r="AH17" s="230">
        <v>8.1988999999999999E-4</v>
      </c>
      <c r="AI17" s="230">
        <v>1.5499400000000001E-3</v>
      </c>
      <c r="AJ17" s="230">
        <v>5.8794999999999995E-4</v>
      </c>
      <c r="AK17" s="230">
        <v>1.7239899999999999E-3</v>
      </c>
      <c r="AL17" s="230">
        <v>9.2453000000000001E-4</v>
      </c>
      <c r="AM17" s="230">
        <v>2.4791E-4</v>
      </c>
      <c r="AN17" s="230">
        <v>3.6440000000000002E-4</v>
      </c>
      <c r="AO17" s="230">
        <v>6.3489000000000004E-4</v>
      </c>
      <c r="AP17" s="230">
        <v>5.0381000000000004E-4</v>
      </c>
      <c r="AQ17" s="230">
        <v>2.9859999999999999E-4</v>
      </c>
      <c r="AR17" s="230">
        <v>4.7531E-4</v>
      </c>
      <c r="AS17" s="230">
        <v>6.3590999999999995E-4</v>
      </c>
      <c r="AT17" s="230">
        <v>5.7640000000000002E-4</v>
      </c>
      <c r="AU17" s="230">
        <v>6.6881999999999998E-4</v>
      </c>
      <c r="AV17" s="230">
        <v>5.6550000000000003E-4</v>
      </c>
      <c r="AW17" s="230">
        <v>6.7584999999999998E-4</v>
      </c>
      <c r="AX17" s="230">
        <v>1.1010499999999999E-3</v>
      </c>
      <c r="AY17" s="230">
        <v>1.5275600000000001E-3</v>
      </c>
      <c r="AZ17" s="230">
        <v>1.0300400000000001E-3</v>
      </c>
      <c r="BA17" s="230">
        <v>1.72547E-3</v>
      </c>
      <c r="BB17" s="230">
        <v>6.9853000000000005E-4</v>
      </c>
      <c r="BC17" s="230">
        <v>6.9196999999999998E-4</v>
      </c>
      <c r="BD17" s="230">
        <v>9.8379999999999995E-4</v>
      </c>
      <c r="BE17" s="230">
        <v>7.6073999999999998E-4</v>
      </c>
      <c r="BF17" s="230">
        <v>1.12531E-3</v>
      </c>
      <c r="BG17" s="230">
        <v>6.7449000000000003E-4</v>
      </c>
      <c r="BH17" s="230">
        <v>5.7527000000000001E-4</v>
      </c>
      <c r="BI17" s="230">
        <v>7.0345E-4</v>
      </c>
      <c r="BJ17" s="230">
        <v>4.4593999999999998E-4</v>
      </c>
      <c r="BK17" s="230">
        <v>1.9024000000000001E-3</v>
      </c>
      <c r="BL17" s="230">
        <v>8.5616999999999996E-4</v>
      </c>
      <c r="BM17" s="230">
        <v>1.4218799999999999E-3</v>
      </c>
      <c r="BN17" s="230">
        <v>9.3869000000000005E-4</v>
      </c>
      <c r="BO17" s="230">
        <v>7.3762000000000003E-4</v>
      </c>
      <c r="BP17" s="230">
        <v>8.0783999999999999E-4</v>
      </c>
      <c r="BQ17" s="230">
        <v>2.1746999999999999E-4</v>
      </c>
      <c r="BR17" s="230">
        <v>2.8789000000000001E-4</v>
      </c>
      <c r="BS17" s="230">
        <v>6.3022999999999996E-4</v>
      </c>
      <c r="BT17" s="230">
        <v>7.8125000000000004E-4</v>
      </c>
      <c r="BU17" s="230">
        <v>1.3919E-3</v>
      </c>
      <c r="BV17" s="230">
        <v>6.8933000000000004E-4</v>
      </c>
      <c r="BW17" s="230">
        <v>2.0771E-4</v>
      </c>
      <c r="BX17" s="230">
        <v>1.4181999999999999E-4</v>
      </c>
      <c r="BY17" s="230">
        <v>6.4549999999999997E-5</v>
      </c>
      <c r="BZ17" s="230">
        <v>5.5991999999999999E-4</v>
      </c>
      <c r="CA17" s="230">
        <v>4.9463999999999997E-4</v>
      </c>
      <c r="CB17" s="230">
        <v>7.8857999999999999E-4</v>
      </c>
      <c r="CC17" s="230">
        <v>8.5583999999999996E-4</v>
      </c>
      <c r="CD17" s="230">
        <v>9.6845000000000004E-4</v>
      </c>
      <c r="CE17" s="230">
        <v>2.7697000000000003E-4</v>
      </c>
      <c r="CF17" s="230">
        <v>5.4569000000000004E-4</v>
      </c>
      <c r="CG17" s="230">
        <v>7.6270999999999999E-4</v>
      </c>
      <c r="CH17" s="230">
        <v>6.5123999999999998E-4</v>
      </c>
      <c r="CI17" s="230">
        <v>4.0870000000000001E-4</v>
      </c>
      <c r="CJ17" s="230">
        <v>7.2528000000000002E-4</v>
      </c>
      <c r="CK17" s="230">
        <v>5.8847999999999995E-4</v>
      </c>
      <c r="CL17" s="230">
        <v>7.9694E-4</v>
      </c>
      <c r="CM17" s="230">
        <v>9.8488999999999998E-4</v>
      </c>
      <c r="CN17" s="230">
        <v>1.1881699999999999E-3</v>
      </c>
      <c r="CO17" s="230">
        <v>1.5866E-4</v>
      </c>
      <c r="CP17" s="230">
        <v>6.2224000000000003E-4</v>
      </c>
      <c r="CQ17" s="230">
        <v>9.5951999999999995E-4</v>
      </c>
      <c r="CR17" s="230">
        <v>1.58449E-3</v>
      </c>
      <c r="CS17" s="230">
        <v>1.9563200000000001E-3</v>
      </c>
      <c r="CT17" s="230">
        <v>1.08636E-3</v>
      </c>
      <c r="CU17" s="230">
        <v>7.9663700000000004E-3</v>
      </c>
      <c r="CV17" s="230">
        <v>1.3362700000000001E-3</v>
      </c>
      <c r="CW17" s="230">
        <v>6.7856999999999998E-4</v>
      </c>
      <c r="CX17" s="230">
        <v>7.1515999999999995E-4</v>
      </c>
      <c r="CY17" s="230">
        <v>7.5321999999999997E-4</v>
      </c>
      <c r="CZ17" s="230">
        <v>3.28204E-3</v>
      </c>
      <c r="DA17" s="230">
        <v>7.4766999999999998E-4</v>
      </c>
      <c r="DB17" s="230">
        <v>2.0020900000000002E-3</v>
      </c>
      <c r="DC17" s="230">
        <v>1.4728600000000001E-3</v>
      </c>
      <c r="DD17" s="230">
        <v>1.6953599999999999E-3</v>
      </c>
      <c r="DE17" s="230">
        <v>1.83486E-3</v>
      </c>
      <c r="DF17" s="230">
        <v>6.3520999999999998E-4</v>
      </c>
      <c r="DG17" s="230">
        <v>1.10473563</v>
      </c>
      <c r="DH17" s="230">
        <v>0.60683969999999998</v>
      </c>
    </row>
    <row r="18" spans="1:112" x14ac:dyDescent="0.25">
      <c r="A18" s="222">
        <v>14</v>
      </c>
      <c r="B18" s="81" t="s">
        <v>358</v>
      </c>
      <c r="C18" s="258" t="s">
        <v>359</v>
      </c>
      <c r="D18" s="230">
        <v>1.26811E-3</v>
      </c>
      <c r="E18" s="230">
        <v>4.80169E-3</v>
      </c>
      <c r="F18" s="230">
        <v>1.2560200000000001E-3</v>
      </c>
      <c r="G18" s="230">
        <v>5.2853800000000001E-3</v>
      </c>
      <c r="H18" s="230">
        <v>2.0384499999999998E-3</v>
      </c>
      <c r="I18" s="230">
        <v>1.0889000000000001E-3</v>
      </c>
      <c r="J18" s="230">
        <v>1.2465200000000001E-3</v>
      </c>
      <c r="K18" s="230">
        <v>1.9302500000000001E-3</v>
      </c>
      <c r="L18" s="230">
        <v>1.46587E-3</v>
      </c>
      <c r="M18" s="230">
        <v>4.0660000000000002E-3</v>
      </c>
      <c r="N18" s="230">
        <v>5.4290000000000002E-4</v>
      </c>
      <c r="O18" s="230">
        <v>1.02144E-3</v>
      </c>
      <c r="P18" s="230">
        <v>1.4575199999999999E-3</v>
      </c>
      <c r="Q18" s="230">
        <v>1.13344457</v>
      </c>
      <c r="R18" s="230">
        <v>8.4777119999999997E-2</v>
      </c>
      <c r="S18" s="230">
        <v>7.3956750000000002E-2</v>
      </c>
      <c r="T18" s="230">
        <v>2.055709E-2</v>
      </c>
      <c r="U18" s="230">
        <v>9.7198700000000002E-3</v>
      </c>
      <c r="V18" s="230">
        <v>8.6949E-4</v>
      </c>
      <c r="W18" s="230">
        <v>9.8120999999999994E-4</v>
      </c>
      <c r="X18" s="230">
        <v>1.7865000000000001E-4</v>
      </c>
      <c r="Y18" s="230">
        <v>6.6220000000000005E-4</v>
      </c>
      <c r="Z18" s="230">
        <v>6.1461000000000003E-4</v>
      </c>
      <c r="AA18" s="230">
        <v>2.48233E-3</v>
      </c>
      <c r="AB18" s="230">
        <v>1.2134100000000001E-3</v>
      </c>
      <c r="AC18" s="230">
        <v>1.6240600000000001E-3</v>
      </c>
      <c r="AD18" s="230">
        <v>6.457E-5</v>
      </c>
      <c r="AE18" s="230">
        <v>2.1024999999999999E-4</v>
      </c>
      <c r="AF18" s="230">
        <v>1.10837E-3</v>
      </c>
      <c r="AG18" s="230">
        <v>8.3491000000000001E-4</v>
      </c>
      <c r="AH18" s="230">
        <v>2.1167400000000002E-3</v>
      </c>
      <c r="AI18" s="230">
        <v>6.6951199999999997E-3</v>
      </c>
      <c r="AJ18" s="230">
        <v>7.2736999999999997E-4</v>
      </c>
      <c r="AK18" s="230">
        <v>2.0250239999999999E-2</v>
      </c>
      <c r="AL18" s="230">
        <v>2.93056E-3</v>
      </c>
      <c r="AM18" s="230">
        <v>4.8755000000000001E-4</v>
      </c>
      <c r="AN18" s="230">
        <v>6.0663999999999998E-4</v>
      </c>
      <c r="AO18" s="230">
        <v>1.0460999999999999E-3</v>
      </c>
      <c r="AP18" s="230">
        <v>5.7640999999999996E-4</v>
      </c>
      <c r="AQ18" s="230">
        <v>4.0283000000000002E-4</v>
      </c>
      <c r="AR18" s="230">
        <v>2.13963E-3</v>
      </c>
      <c r="AS18" s="230">
        <v>1.6863500000000001E-3</v>
      </c>
      <c r="AT18" s="230">
        <v>1.1703499999999999E-3</v>
      </c>
      <c r="AU18" s="230">
        <v>7.3875000000000004E-4</v>
      </c>
      <c r="AV18" s="230">
        <v>7.0114999999999999E-4</v>
      </c>
      <c r="AW18" s="230">
        <v>2.0224399999999999E-3</v>
      </c>
      <c r="AX18" s="230">
        <v>9.6659999999999997E-4</v>
      </c>
      <c r="AY18" s="230">
        <v>2.08267E-3</v>
      </c>
      <c r="AZ18" s="230">
        <v>1.30882E-3</v>
      </c>
      <c r="BA18" s="230">
        <v>1.2693400000000001E-3</v>
      </c>
      <c r="BB18" s="230">
        <v>8.1408999999999995E-4</v>
      </c>
      <c r="BC18" s="230">
        <v>1.3454000000000001E-3</v>
      </c>
      <c r="BD18" s="230">
        <v>1.14309E-3</v>
      </c>
      <c r="BE18" s="230">
        <v>9.7988000000000003E-4</v>
      </c>
      <c r="BF18" s="230">
        <v>9.0127000000000002E-4</v>
      </c>
      <c r="BG18" s="230">
        <v>1.1799499999999999E-3</v>
      </c>
      <c r="BH18" s="230">
        <v>1.0127199999999999E-3</v>
      </c>
      <c r="BI18" s="230">
        <v>3.6083500000000002E-3</v>
      </c>
      <c r="BJ18" s="230">
        <v>1.45229E-3</v>
      </c>
      <c r="BK18" s="230">
        <v>2.470296E-2</v>
      </c>
      <c r="BL18" s="230">
        <v>4.9552000000000005E-4</v>
      </c>
      <c r="BM18" s="230">
        <v>4.9494660000000003E-2</v>
      </c>
      <c r="BN18" s="230">
        <v>1.3924250000000001E-2</v>
      </c>
      <c r="BO18" s="230">
        <v>1.8902299999999999E-3</v>
      </c>
      <c r="BP18" s="230">
        <v>3.9301500000000003E-3</v>
      </c>
      <c r="BQ18" s="230">
        <v>2.379E-3</v>
      </c>
      <c r="BR18" s="230">
        <v>6.1813999999999999E-4</v>
      </c>
      <c r="BS18" s="230">
        <v>1.1391999999999999E-3</v>
      </c>
      <c r="BT18" s="230">
        <v>7.0288999999999996E-4</v>
      </c>
      <c r="BU18" s="230">
        <v>1.21269E-3</v>
      </c>
      <c r="BV18" s="230">
        <v>8.2657E-4</v>
      </c>
      <c r="BW18" s="230">
        <v>3.5097999999999998E-4</v>
      </c>
      <c r="BX18" s="230">
        <v>4.0754000000000002E-4</v>
      </c>
      <c r="BY18" s="230">
        <v>2.2167000000000001E-4</v>
      </c>
      <c r="BZ18" s="230">
        <v>8.9881E-4</v>
      </c>
      <c r="CA18" s="230">
        <v>4.6642999999999999E-4</v>
      </c>
      <c r="CB18" s="230">
        <v>1.4798400000000001E-3</v>
      </c>
      <c r="CC18" s="230">
        <v>8.4360999999999995E-4</v>
      </c>
      <c r="CD18" s="230">
        <v>2.2714599999999999E-3</v>
      </c>
      <c r="CE18" s="230">
        <v>7.6641000000000003E-4</v>
      </c>
      <c r="CF18" s="230">
        <v>1.4352499999999999E-3</v>
      </c>
      <c r="CG18" s="230">
        <v>7.3968599999999999E-3</v>
      </c>
      <c r="CH18" s="230">
        <v>4.0582999999999998E-4</v>
      </c>
      <c r="CI18" s="230">
        <v>8.6216999999999999E-4</v>
      </c>
      <c r="CJ18" s="230">
        <v>1.93827E-3</v>
      </c>
      <c r="CK18" s="230">
        <v>1.23347E-3</v>
      </c>
      <c r="CL18" s="230">
        <v>1.3642999999999999E-3</v>
      </c>
      <c r="CM18" s="230">
        <v>6.0102300000000001E-3</v>
      </c>
      <c r="CN18" s="230">
        <v>6.1808000000000002E-4</v>
      </c>
      <c r="CO18" s="230">
        <v>6.7752999999999997E-4</v>
      </c>
      <c r="CP18" s="230">
        <v>1.4901999999999999E-3</v>
      </c>
      <c r="CQ18" s="230">
        <v>6.0035999999999998E-4</v>
      </c>
      <c r="CR18" s="230">
        <v>1.0871699999999999E-3</v>
      </c>
      <c r="CS18" s="230">
        <v>1.2598500000000001E-3</v>
      </c>
      <c r="CT18" s="230">
        <v>7.8856E-4</v>
      </c>
      <c r="CU18" s="230">
        <v>2.0894899999999998E-3</v>
      </c>
      <c r="CV18" s="230">
        <v>5.7812E-4</v>
      </c>
      <c r="CW18" s="230">
        <v>2.35556E-3</v>
      </c>
      <c r="CX18" s="230">
        <v>6.9505000000000001E-4</v>
      </c>
      <c r="CY18" s="230">
        <v>8.2147999999999997E-4</v>
      </c>
      <c r="CZ18" s="230">
        <v>1.5824400000000001E-3</v>
      </c>
      <c r="DA18" s="230">
        <v>1.77958E-3</v>
      </c>
      <c r="DB18" s="230">
        <v>8.9707000000000003E-4</v>
      </c>
      <c r="DC18" s="230">
        <v>1.4552199999999999E-3</v>
      </c>
      <c r="DD18" s="230">
        <v>1.2972299999999999E-3</v>
      </c>
      <c r="DE18" s="230">
        <v>1.6719560000000001E-2</v>
      </c>
      <c r="DF18" s="230">
        <v>7.0266000000000003E-4</v>
      </c>
      <c r="DG18" s="230">
        <v>1.5902958</v>
      </c>
      <c r="DH18" s="230">
        <v>0.87356159</v>
      </c>
    </row>
    <row r="19" spans="1:112" x14ac:dyDescent="0.25">
      <c r="A19" s="222">
        <v>15</v>
      </c>
      <c r="B19" s="81" t="s">
        <v>360</v>
      </c>
      <c r="C19" s="258" t="s">
        <v>273</v>
      </c>
      <c r="D19" s="230">
        <v>5.1108000000000002E-4</v>
      </c>
      <c r="E19" s="230">
        <v>5.5049999999999999E-4</v>
      </c>
      <c r="F19" s="230">
        <v>5.1688999999999999E-4</v>
      </c>
      <c r="G19" s="230">
        <v>3.6279999999999998E-4</v>
      </c>
      <c r="H19" s="230">
        <v>9.4355999999999997E-4</v>
      </c>
      <c r="I19" s="230">
        <v>3.1463799999999998E-3</v>
      </c>
      <c r="J19" s="230">
        <v>1.70415E-3</v>
      </c>
      <c r="K19" s="230">
        <v>8.7067999999999998E-4</v>
      </c>
      <c r="L19" s="230">
        <v>9.1838E-4</v>
      </c>
      <c r="M19" s="230">
        <v>6.4807000000000005E-4</v>
      </c>
      <c r="N19" s="230">
        <v>3.3041E-4</v>
      </c>
      <c r="O19" s="230">
        <v>1.2380399999999999E-3</v>
      </c>
      <c r="P19" s="230">
        <v>1.1545800000000001E-3</v>
      </c>
      <c r="Q19" s="230">
        <v>6.6971000000000001E-4</v>
      </c>
      <c r="R19" s="230">
        <v>1.0201563499999999</v>
      </c>
      <c r="S19" s="230">
        <v>1.7066500000000001E-3</v>
      </c>
      <c r="T19" s="230">
        <v>1.42778E-3</v>
      </c>
      <c r="U19" s="230">
        <v>9.5573999999999995E-4</v>
      </c>
      <c r="V19" s="230">
        <v>1.40817E-3</v>
      </c>
      <c r="W19" s="230">
        <v>1.46309E-3</v>
      </c>
      <c r="X19" s="230">
        <v>2.6845999999999999E-4</v>
      </c>
      <c r="Y19" s="230">
        <v>1.0933799999999999E-3</v>
      </c>
      <c r="Z19" s="230">
        <v>9.1710999999999995E-4</v>
      </c>
      <c r="AA19" s="230">
        <v>1.23529E-3</v>
      </c>
      <c r="AB19" s="230">
        <v>1.81872E-3</v>
      </c>
      <c r="AC19" s="230">
        <v>1.16398E-3</v>
      </c>
      <c r="AD19" s="230">
        <v>9.1639999999999997E-5</v>
      </c>
      <c r="AE19" s="230">
        <v>3.2666999999999999E-4</v>
      </c>
      <c r="AF19" s="230">
        <v>1.37973E-3</v>
      </c>
      <c r="AG19" s="230">
        <v>1.45594E-3</v>
      </c>
      <c r="AH19" s="230">
        <v>6.3053000000000002E-4</v>
      </c>
      <c r="AI19" s="230">
        <v>8.4774000000000004E-4</v>
      </c>
      <c r="AJ19" s="230">
        <v>1.10462E-3</v>
      </c>
      <c r="AK19" s="230">
        <v>4.0984799999999998E-3</v>
      </c>
      <c r="AL19" s="230">
        <v>1.5620199999999999E-3</v>
      </c>
      <c r="AM19" s="230">
        <v>5.9254000000000002E-4</v>
      </c>
      <c r="AN19" s="230">
        <v>7.0640999999999998E-4</v>
      </c>
      <c r="AO19" s="230">
        <v>1.3318200000000001E-3</v>
      </c>
      <c r="AP19" s="230">
        <v>6.3562000000000004E-4</v>
      </c>
      <c r="AQ19" s="230">
        <v>4.5315999999999998E-4</v>
      </c>
      <c r="AR19" s="230">
        <v>7.2305999999999998E-4</v>
      </c>
      <c r="AS19" s="230">
        <v>8.5185000000000002E-4</v>
      </c>
      <c r="AT19" s="230">
        <v>6.8585E-4</v>
      </c>
      <c r="AU19" s="230">
        <v>7.9872999999999999E-4</v>
      </c>
      <c r="AV19" s="230">
        <v>8.1295E-4</v>
      </c>
      <c r="AW19" s="230">
        <v>8.7060000000000002E-4</v>
      </c>
      <c r="AX19" s="230">
        <v>1.3625E-3</v>
      </c>
      <c r="AY19" s="230">
        <v>1.62287E-3</v>
      </c>
      <c r="AZ19" s="230">
        <v>1.23412E-3</v>
      </c>
      <c r="BA19" s="230">
        <v>1.4299E-3</v>
      </c>
      <c r="BB19" s="230">
        <v>1.2202000000000001E-3</v>
      </c>
      <c r="BC19" s="230">
        <v>1.1426100000000001E-3</v>
      </c>
      <c r="BD19" s="230">
        <v>2.3925600000000002E-3</v>
      </c>
      <c r="BE19" s="230">
        <v>2.8657700000000001E-3</v>
      </c>
      <c r="BF19" s="230">
        <v>9.4930999999999998E-4</v>
      </c>
      <c r="BG19" s="230">
        <v>9.9094000000000005E-4</v>
      </c>
      <c r="BH19" s="230">
        <v>9.2933000000000002E-4</v>
      </c>
      <c r="BI19" s="230">
        <v>4.8510799999999998E-3</v>
      </c>
      <c r="BJ19" s="230">
        <v>1.00669E-3</v>
      </c>
      <c r="BK19" s="230">
        <v>3.39646E-3</v>
      </c>
      <c r="BL19" s="230">
        <v>6.6611000000000003E-4</v>
      </c>
      <c r="BM19" s="230">
        <v>8.1513100000000002E-3</v>
      </c>
      <c r="BN19" s="230">
        <v>1.811347E-2</v>
      </c>
      <c r="BO19" s="230">
        <v>6.9576000000000002E-4</v>
      </c>
      <c r="BP19" s="230">
        <v>6.6056000000000003E-4</v>
      </c>
      <c r="BQ19" s="230">
        <v>1.0993400000000001E-3</v>
      </c>
      <c r="BR19" s="230">
        <v>1.0566600000000001E-3</v>
      </c>
      <c r="BS19" s="230">
        <v>3.51893E-3</v>
      </c>
      <c r="BT19" s="230">
        <v>2.37798E-3</v>
      </c>
      <c r="BU19" s="230">
        <v>1.408E-3</v>
      </c>
      <c r="BV19" s="230">
        <v>2.3942899999999999E-3</v>
      </c>
      <c r="BW19" s="230">
        <v>8.6598000000000003E-4</v>
      </c>
      <c r="BX19" s="230">
        <v>1.3763600000000001E-3</v>
      </c>
      <c r="BY19" s="230">
        <v>4.7380000000000002E-4</v>
      </c>
      <c r="BZ19" s="230">
        <v>9.9168999999999993E-4</v>
      </c>
      <c r="CA19" s="230">
        <v>5.9064000000000002E-4</v>
      </c>
      <c r="CB19" s="230">
        <v>1.1752900000000001E-3</v>
      </c>
      <c r="CC19" s="230">
        <v>1.16686E-3</v>
      </c>
      <c r="CD19" s="230">
        <v>1.4696100000000001E-3</v>
      </c>
      <c r="CE19" s="230">
        <v>7.4350999999999996E-4</v>
      </c>
      <c r="CF19" s="230">
        <v>2.3870300000000001E-3</v>
      </c>
      <c r="CG19" s="230">
        <v>2.20419E-3</v>
      </c>
      <c r="CH19" s="230">
        <v>4.7753999999999998E-4</v>
      </c>
      <c r="CI19" s="230">
        <v>3.1300299999999998E-3</v>
      </c>
      <c r="CJ19" s="230">
        <v>1.9625599999999999E-3</v>
      </c>
      <c r="CK19" s="230">
        <v>3.3863999999999999E-3</v>
      </c>
      <c r="CL19" s="230">
        <v>3.9121499999999997E-3</v>
      </c>
      <c r="CM19" s="230">
        <v>2.4060700000000002E-3</v>
      </c>
      <c r="CN19" s="230">
        <v>1.2624699999999999E-3</v>
      </c>
      <c r="CO19" s="230">
        <v>1.7554599999999999E-3</v>
      </c>
      <c r="CP19" s="230">
        <v>3.32921E-3</v>
      </c>
      <c r="CQ19" s="230">
        <v>1.82905E-3</v>
      </c>
      <c r="CR19" s="230">
        <v>1.07923E-3</v>
      </c>
      <c r="CS19" s="230">
        <v>5.9602800000000001E-3</v>
      </c>
      <c r="CT19" s="230">
        <v>2.8858999999999998E-3</v>
      </c>
      <c r="CU19" s="230">
        <v>1.07595E-2</v>
      </c>
      <c r="CV19" s="230">
        <v>1.5834E-3</v>
      </c>
      <c r="CW19" s="230">
        <v>1.8956400000000001E-3</v>
      </c>
      <c r="CX19" s="230">
        <v>8.1707999999999998E-4</v>
      </c>
      <c r="CY19" s="230">
        <v>1.9011900000000001E-3</v>
      </c>
      <c r="CZ19" s="230">
        <v>3.00322E-3</v>
      </c>
      <c r="DA19" s="230">
        <v>2.5643300000000001E-3</v>
      </c>
      <c r="DB19" s="230">
        <v>1.18187E-3</v>
      </c>
      <c r="DC19" s="230">
        <v>3.8830499999999999E-3</v>
      </c>
      <c r="DD19" s="230">
        <v>3.0516900000000001E-3</v>
      </c>
      <c r="DE19" s="230">
        <v>1.39324E-3</v>
      </c>
      <c r="DF19" s="230">
        <v>1.12627E-3</v>
      </c>
      <c r="DG19" s="230">
        <v>1.21265844</v>
      </c>
      <c r="DH19" s="230">
        <v>0.66612252000000005</v>
      </c>
    </row>
    <row r="20" spans="1:112" x14ac:dyDescent="0.25">
      <c r="A20" s="222">
        <v>16</v>
      </c>
      <c r="B20" s="81" t="s">
        <v>361</v>
      </c>
      <c r="C20" s="258" t="s">
        <v>274</v>
      </c>
      <c r="D20" s="230">
        <v>1.4599640000000001E-2</v>
      </c>
      <c r="E20" s="230">
        <v>8.0411200000000006E-3</v>
      </c>
      <c r="F20" s="230">
        <v>1.3875129999999999E-2</v>
      </c>
      <c r="G20" s="230">
        <v>3.53076E-3</v>
      </c>
      <c r="H20" s="230">
        <v>3.6331499999999999E-3</v>
      </c>
      <c r="I20" s="230">
        <v>2.00074E-3</v>
      </c>
      <c r="J20" s="230">
        <v>2.9241499999999999E-3</v>
      </c>
      <c r="K20" s="230">
        <v>1.2567790000000001E-2</v>
      </c>
      <c r="L20" s="230">
        <v>1.459273E-2</v>
      </c>
      <c r="M20" s="230">
        <v>7.9491700000000002E-3</v>
      </c>
      <c r="N20" s="230">
        <v>8.6704599999999996E-3</v>
      </c>
      <c r="O20" s="230">
        <v>7.76314E-3</v>
      </c>
      <c r="P20" s="230">
        <v>1.0470729999999999E-2</v>
      </c>
      <c r="Q20" s="230">
        <v>1.7040960000000001E-2</v>
      </c>
      <c r="R20" s="230">
        <v>2.5628629999999999E-2</v>
      </c>
      <c r="S20" s="230">
        <v>1.4210879000000001</v>
      </c>
      <c r="T20" s="230">
        <v>0.35519521999999998</v>
      </c>
      <c r="U20" s="230">
        <v>0.18041570000000001</v>
      </c>
      <c r="V20" s="230">
        <v>4.2244800000000001E-3</v>
      </c>
      <c r="W20" s="230">
        <v>4.9151400000000001E-3</v>
      </c>
      <c r="X20" s="230">
        <v>6.7533999999999997E-4</v>
      </c>
      <c r="Y20" s="230">
        <v>2.31212E-3</v>
      </c>
      <c r="Z20" s="230">
        <v>4.0784699999999998E-3</v>
      </c>
      <c r="AA20" s="230">
        <v>3.6497549999999997E-2</v>
      </c>
      <c r="AB20" s="230">
        <v>1.442102E-2</v>
      </c>
      <c r="AC20" s="230">
        <v>1.7134900000000002E-2</v>
      </c>
      <c r="AD20" s="230">
        <v>2.5444999999999998E-4</v>
      </c>
      <c r="AE20" s="230">
        <v>8.8347000000000002E-4</v>
      </c>
      <c r="AF20" s="230">
        <v>9.4143500000000001E-3</v>
      </c>
      <c r="AG20" s="230">
        <v>7.5613299999999998E-3</v>
      </c>
      <c r="AH20" s="230">
        <v>7.3400899999999996E-3</v>
      </c>
      <c r="AI20" s="230">
        <v>2.484857E-2</v>
      </c>
      <c r="AJ20" s="230">
        <v>3.1104000000000001E-3</v>
      </c>
      <c r="AK20" s="230">
        <v>3.106184E-2</v>
      </c>
      <c r="AL20" s="230">
        <v>1.5345340000000001E-2</v>
      </c>
      <c r="AM20" s="230">
        <v>1.22248E-3</v>
      </c>
      <c r="AN20" s="230">
        <v>1.4702000000000001E-3</v>
      </c>
      <c r="AO20" s="230">
        <v>2.0278000000000002E-3</v>
      </c>
      <c r="AP20" s="230">
        <v>2.2787300000000001E-3</v>
      </c>
      <c r="AQ20" s="230">
        <v>1.20005E-3</v>
      </c>
      <c r="AR20" s="230">
        <v>3.4096899999999999E-3</v>
      </c>
      <c r="AS20" s="230">
        <v>2.4809599999999999E-3</v>
      </c>
      <c r="AT20" s="230">
        <v>4.2179799999999996E-3</v>
      </c>
      <c r="AU20" s="230">
        <v>3.7896900000000001E-3</v>
      </c>
      <c r="AV20" s="230">
        <v>3.0996399999999999E-3</v>
      </c>
      <c r="AW20" s="230">
        <v>5.5785000000000001E-3</v>
      </c>
      <c r="AX20" s="230">
        <v>6.3096999999999997E-3</v>
      </c>
      <c r="AY20" s="230">
        <v>1.283041E-2</v>
      </c>
      <c r="AZ20" s="230">
        <v>1.082956E-2</v>
      </c>
      <c r="BA20" s="230">
        <v>9.7720099999999994E-3</v>
      </c>
      <c r="BB20" s="230">
        <v>4.4598299999999997E-3</v>
      </c>
      <c r="BC20" s="230">
        <v>9.7903199999999999E-3</v>
      </c>
      <c r="BD20" s="230">
        <v>7.9164600000000002E-3</v>
      </c>
      <c r="BE20" s="230">
        <v>6.8863800000000001E-3</v>
      </c>
      <c r="BF20" s="230">
        <v>4.2811799999999999E-3</v>
      </c>
      <c r="BG20" s="230">
        <v>3.8306299999999998E-3</v>
      </c>
      <c r="BH20" s="230">
        <v>4.3373300000000004E-3</v>
      </c>
      <c r="BI20" s="230">
        <v>2.9485800000000001E-3</v>
      </c>
      <c r="BJ20" s="230">
        <v>3.1249300000000002E-3</v>
      </c>
      <c r="BK20" s="230">
        <v>2.3459199999999999E-2</v>
      </c>
      <c r="BL20" s="230">
        <v>3.1656900000000001E-3</v>
      </c>
      <c r="BM20" s="230">
        <v>8.76124E-3</v>
      </c>
      <c r="BN20" s="230">
        <v>7.5901900000000001E-3</v>
      </c>
      <c r="BO20" s="230">
        <v>3.1195900000000002E-3</v>
      </c>
      <c r="BP20" s="230">
        <v>2.3320400000000001E-3</v>
      </c>
      <c r="BQ20" s="230">
        <v>1.6275E-3</v>
      </c>
      <c r="BR20" s="230">
        <v>2.1220599999999998E-3</v>
      </c>
      <c r="BS20" s="230">
        <v>4.0368299999999999E-3</v>
      </c>
      <c r="BT20" s="230">
        <v>3.5474700000000001E-3</v>
      </c>
      <c r="BU20" s="230">
        <v>5.2550899999999996E-3</v>
      </c>
      <c r="BV20" s="230">
        <v>7.9045799999999996E-3</v>
      </c>
      <c r="BW20" s="230">
        <v>2.4048099999999998E-3</v>
      </c>
      <c r="BX20" s="230">
        <v>1.83986E-3</v>
      </c>
      <c r="BY20" s="230">
        <v>7.9286999999999999E-4</v>
      </c>
      <c r="BZ20" s="230">
        <v>2.9808399999999998E-3</v>
      </c>
      <c r="CA20" s="230">
        <v>2.6877899999999998E-3</v>
      </c>
      <c r="CB20" s="230">
        <v>4.53573E-3</v>
      </c>
      <c r="CC20" s="230">
        <v>2.9764800000000001E-3</v>
      </c>
      <c r="CD20" s="230">
        <v>6.6230100000000004E-3</v>
      </c>
      <c r="CE20" s="230">
        <v>5.9171099999999997E-3</v>
      </c>
      <c r="CF20" s="230">
        <v>8.6596199999999998E-3</v>
      </c>
      <c r="CG20" s="230">
        <v>1.657148E-2</v>
      </c>
      <c r="CH20" s="230">
        <v>3.9347699999999998E-3</v>
      </c>
      <c r="CI20" s="230">
        <v>6.6021999999999999E-3</v>
      </c>
      <c r="CJ20" s="230">
        <v>2.460058E-2</v>
      </c>
      <c r="CK20" s="230">
        <v>1.33799E-2</v>
      </c>
      <c r="CL20" s="230">
        <v>1.256154E-2</v>
      </c>
      <c r="CM20" s="230">
        <v>0.10217937000000001</v>
      </c>
      <c r="CN20" s="230">
        <v>4.4079999999999996E-3</v>
      </c>
      <c r="CO20" s="230">
        <v>5.2364400000000002E-3</v>
      </c>
      <c r="CP20" s="230">
        <v>1.4618600000000001E-2</v>
      </c>
      <c r="CQ20" s="230">
        <v>4.4023700000000001E-3</v>
      </c>
      <c r="CR20" s="230">
        <v>8.6269099999999998E-3</v>
      </c>
      <c r="CS20" s="230">
        <v>8.8676399999999996E-3</v>
      </c>
      <c r="CT20" s="230">
        <v>5.8403700000000001E-3</v>
      </c>
      <c r="CU20" s="230">
        <v>1.635054E-2</v>
      </c>
      <c r="CV20" s="230">
        <v>2.6901099999999999E-3</v>
      </c>
      <c r="CW20" s="230">
        <v>3.5100199999999998E-2</v>
      </c>
      <c r="CX20" s="230">
        <v>4.0132700000000002E-3</v>
      </c>
      <c r="CY20" s="230">
        <v>6.2849000000000004E-3</v>
      </c>
      <c r="CZ20" s="230">
        <v>6.4971600000000001E-3</v>
      </c>
      <c r="DA20" s="230">
        <v>6.5828800000000002E-3</v>
      </c>
      <c r="DB20" s="230">
        <v>4.9830300000000003E-3</v>
      </c>
      <c r="DC20" s="230">
        <v>6.2265000000000003E-3</v>
      </c>
      <c r="DD20" s="230">
        <v>4.1019899999999998E-3</v>
      </c>
      <c r="DE20" s="230">
        <v>0.26554344000000002</v>
      </c>
      <c r="DF20" s="230">
        <v>4.5920800000000001E-3</v>
      </c>
      <c r="DG20" s="230">
        <v>3.1192949099999998</v>
      </c>
      <c r="DH20" s="230">
        <v>1.7134524499999999</v>
      </c>
    </row>
    <row r="21" spans="1:112" x14ac:dyDescent="0.25">
      <c r="A21" s="222">
        <v>17</v>
      </c>
      <c r="B21" s="81" t="s">
        <v>362</v>
      </c>
      <c r="C21" s="258" t="s">
        <v>275</v>
      </c>
      <c r="D21" s="230">
        <v>3.722541E-2</v>
      </c>
      <c r="E21" s="230">
        <v>1.7569930000000001E-2</v>
      </c>
      <c r="F21" s="230">
        <v>3.3442550000000001E-2</v>
      </c>
      <c r="G21" s="230">
        <v>6.4928599999999996E-3</v>
      </c>
      <c r="H21" s="230">
        <v>4.4760800000000003E-3</v>
      </c>
      <c r="I21" s="230">
        <v>1.0207599999999999E-3</v>
      </c>
      <c r="J21" s="230">
        <v>1.92913E-3</v>
      </c>
      <c r="K21" s="230">
        <v>2.340996E-2</v>
      </c>
      <c r="L21" s="230">
        <v>3.154245E-2</v>
      </c>
      <c r="M21" s="230">
        <v>1.5673349999999999E-2</v>
      </c>
      <c r="N21" s="230">
        <v>6.2228700000000001E-3</v>
      </c>
      <c r="O21" s="230">
        <v>5.0034299999999997E-3</v>
      </c>
      <c r="P21" s="230">
        <v>6.9322100000000003E-3</v>
      </c>
      <c r="Q21" s="230">
        <v>3.9846899999999999E-3</v>
      </c>
      <c r="R21" s="230">
        <v>1.305427E-2</v>
      </c>
      <c r="S21" s="230">
        <v>3.7665200000000002E-3</v>
      </c>
      <c r="T21" s="230">
        <v>1.01454518</v>
      </c>
      <c r="U21" s="230">
        <v>3.4844400000000001E-3</v>
      </c>
      <c r="V21" s="230">
        <v>5.7641000000000003E-3</v>
      </c>
      <c r="W21" s="230">
        <v>2.8565800000000001E-3</v>
      </c>
      <c r="X21" s="230">
        <v>4.9985000000000003E-4</v>
      </c>
      <c r="Y21" s="230">
        <v>3.0292600000000002E-3</v>
      </c>
      <c r="Z21" s="230">
        <v>4.4236700000000002E-3</v>
      </c>
      <c r="AA21" s="230">
        <v>9.6454999999999996E-3</v>
      </c>
      <c r="AB21" s="230">
        <v>2.269678E-2</v>
      </c>
      <c r="AC21" s="230">
        <v>2.283288E-2</v>
      </c>
      <c r="AD21" s="230">
        <v>1.6122E-4</v>
      </c>
      <c r="AE21" s="230">
        <v>7.2291E-4</v>
      </c>
      <c r="AF21" s="230">
        <v>4.5391099999999998E-3</v>
      </c>
      <c r="AG21" s="230">
        <v>3.8219199999999999E-3</v>
      </c>
      <c r="AH21" s="230">
        <v>1.1104960000000001E-2</v>
      </c>
      <c r="AI21" s="230">
        <v>1.5179359999999999E-2</v>
      </c>
      <c r="AJ21" s="230">
        <v>4.3924799999999998E-3</v>
      </c>
      <c r="AK21" s="230">
        <v>2.5646740000000001E-2</v>
      </c>
      <c r="AL21" s="230">
        <v>5.6159000000000001E-3</v>
      </c>
      <c r="AM21" s="230">
        <v>7.0454000000000003E-4</v>
      </c>
      <c r="AN21" s="230">
        <v>8.2240000000000004E-4</v>
      </c>
      <c r="AO21" s="230">
        <v>1.0969899999999999E-3</v>
      </c>
      <c r="AP21" s="230">
        <v>1.9063000000000001E-3</v>
      </c>
      <c r="AQ21" s="230">
        <v>7.2168999999999998E-4</v>
      </c>
      <c r="AR21" s="230">
        <v>1.41014E-3</v>
      </c>
      <c r="AS21" s="230">
        <v>1.5943000000000001E-3</v>
      </c>
      <c r="AT21" s="230">
        <v>4.32629E-3</v>
      </c>
      <c r="AU21" s="230">
        <v>2.0959300000000002E-3</v>
      </c>
      <c r="AV21" s="230">
        <v>2.00884E-3</v>
      </c>
      <c r="AW21" s="230">
        <v>5.0423999999999998E-3</v>
      </c>
      <c r="AX21" s="230">
        <v>2.9868899999999999E-3</v>
      </c>
      <c r="AY21" s="230">
        <v>6.5542600000000001E-3</v>
      </c>
      <c r="AZ21" s="230">
        <v>3.9015500000000002E-3</v>
      </c>
      <c r="BA21" s="230">
        <v>6.64205E-3</v>
      </c>
      <c r="BB21" s="230">
        <v>2.74318E-3</v>
      </c>
      <c r="BC21" s="230">
        <v>7.2054700000000003E-3</v>
      </c>
      <c r="BD21" s="230">
        <v>4.0675499999999996E-3</v>
      </c>
      <c r="BE21" s="230">
        <v>2.98387E-3</v>
      </c>
      <c r="BF21" s="230">
        <v>2.33585E-3</v>
      </c>
      <c r="BG21" s="230">
        <v>2.1653200000000001E-3</v>
      </c>
      <c r="BH21" s="230">
        <v>2.5223699999999999E-3</v>
      </c>
      <c r="BI21" s="230">
        <v>2.0318200000000002E-3</v>
      </c>
      <c r="BJ21" s="230">
        <v>1.8594799999999999E-3</v>
      </c>
      <c r="BK21" s="230">
        <v>8.6940100000000003E-3</v>
      </c>
      <c r="BL21" s="230">
        <v>2.2423500000000002E-3</v>
      </c>
      <c r="BM21" s="230">
        <v>2.09435E-3</v>
      </c>
      <c r="BN21" s="230">
        <v>4.3008500000000002E-3</v>
      </c>
      <c r="BO21" s="230">
        <v>2.1760899999999999E-3</v>
      </c>
      <c r="BP21" s="230">
        <v>1.423E-3</v>
      </c>
      <c r="BQ21" s="230">
        <v>6.5410000000000002E-4</v>
      </c>
      <c r="BR21" s="230">
        <v>7.1449999999999997E-4</v>
      </c>
      <c r="BS21" s="230">
        <v>1.5655199999999999E-3</v>
      </c>
      <c r="BT21" s="230">
        <v>2.4033599999999998E-3</v>
      </c>
      <c r="BU21" s="230">
        <v>7.58131E-3</v>
      </c>
      <c r="BV21" s="230">
        <v>3.20652E-3</v>
      </c>
      <c r="BW21" s="230">
        <v>1.0276300000000001E-3</v>
      </c>
      <c r="BX21" s="230">
        <v>7.002E-4</v>
      </c>
      <c r="BY21" s="230">
        <v>3.0016999999999999E-4</v>
      </c>
      <c r="BZ21" s="230">
        <v>1.64796E-3</v>
      </c>
      <c r="CA21" s="230">
        <v>1.5245E-3</v>
      </c>
      <c r="CB21" s="230">
        <v>2.9686999999999999E-3</v>
      </c>
      <c r="CC21" s="230">
        <v>2.1906199999999999E-3</v>
      </c>
      <c r="CD21" s="230">
        <v>3.5908899999999998E-3</v>
      </c>
      <c r="CE21" s="230">
        <v>2.7783199999999999E-3</v>
      </c>
      <c r="CF21" s="230">
        <v>3.0303700000000001E-3</v>
      </c>
      <c r="CG21" s="230">
        <v>8.1542200000000002E-3</v>
      </c>
      <c r="CH21" s="230">
        <v>1.93984E-3</v>
      </c>
      <c r="CI21" s="230">
        <v>2.0637400000000001E-3</v>
      </c>
      <c r="CJ21" s="230">
        <v>2.4910100000000001E-3</v>
      </c>
      <c r="CK21" s="230">
        <v>2.20506E-3</v>
      </c>
      <c r="CL21" s="230">
        <v>2.6411E-3</v>
      </c>
      <c r="CM21" s="230">
        <v>3.2188E-3</v>
      </c>
      <c r="CN21" s="230">
        <v>1.73397E-3</v>
      </c>
      <c r="CO21" s="230">
        <v>1.7397999999999999E-3</v>
      </c>
      <c r="CP21" s="230">
        <v>5.0815799999999996E-3</v>
      </c>
      <c r="CQ21" s="230">
        <v>5.1386699999999997E-3</v>
      </c>
      <c r="CR21" s="230">
        <v>4.8551100000000002E-3</v>
      </c>
      <c r="CS21" s="230">
        <v>8.7187299999999992E-3</v>
      </c>
      <c r="CT21" s="230">
        <v>7.05654E-3</v>
      </c>
      <c r="CU21" s="230">
        <v>4.6759000000000002E-3</v>
      </c>
      <c r="CV21" s="230">
        <v>1.20673E-3</v>
      </c>
      <c r="CW21" s="230">
        <v>2.8957399999999999E-3</v>
      </c>
      <c r="CX21" s="230">
        <v>2.36593E-3</v>
      </c>
      <c r="CY21" s="230">
        <v>2.0997099999999999E-3</v>
      </c>
      <c r="CZ21" s="230">
        <v>5.0628899999999996E-3</v>
      </c>
      <c r="DA21" s="230">
        <v>1.080164E-2</v>
      </c>
      <c r="DB21" s="230">
        <v>2.9343699999999999E-3</v>
      </c>
      <c r="DC21" s="230">
        <v>2.24786E-3</v>
      </c>
      <c r="DD21" s="230">
        <v>3.53865E-3</v>
      </c>
      <c r="DE21" s="230">
        <v>0.30236864000000002</v>
      </c>
      <c r="DF21" s="230">
        <v>1.87422E-3</v>
      </c>
      <c r="DG21" s="230">
        <v>1.8983644900000001</v>
      </c>
      <c r="DH21" s="230">
        <v>1.04278607</v>
      </c>
    </row>
    <row r="22" spans="1:112" x14ac:dyDescent="0.25">
      <c r="A22" s="222">
        <v>18</v>
      </c>
      <c r="B22" s="81" t="s">
        <v>363</v>
      </c>
      <c r="C22" s="258" t="s">
        <v>364</v>
      </c>
      <c r="D22" s="230">
        <v>2.9883700000000002E-3</v>
      </c>
      <c r="E22" s="230">
        <v>3.8763000000000001E-3</v>
      </c>
      <c r="F22" s="230">
        <v>3.3315200000000001E-3</v>
      </c>
      <c r="G22" s="230">
        <v>1.6973400000000001E-3</v>
      </c>
      <c r="H22" s="230">
        <v>3.4866799999999998E-3</v>
      </c>
      <c r="I22" s="230">
        <v>3.4020999999999999E-3</v>
      </c>
      <c r="J22" s="230">
        <v>3.90354E-3</v>
      </c>
      <c r="K22" s="230">
        <v>1.552654E-2</v>
      </c>
      <c r="L22" s="230">
        <v>6.9284699999999999E-3</v>
      </c>
      <c r="M22" s="230">
        <v>6.0782700000000002E-3</v>
      </c>
      <c r="N22" s="230">
        <v>3.6694399999999999E-3</v>
      </c>
      <c r="O22" s="230">
        <v>3.3007800000000001E-3</v>
      </c>
      <c r="P22" s="230">
        <v>7.32951E-3</v>
      </c>
      <c r="Q22" s="230">
        <v>3.59092E-3</v>
      </c>
      <c r="R22" s="230">
        <v>7.2314600000000003E-3</v>
      </c>
      <c r="S22" s="230">
        <v>3.71806E-3</v>
      </c>
      <c r="T22" s="230">
        <v>1.6729560000000001E-2</v>
      </c>
      <c r="U22" s="230">
        <v>1.05425982</v>
      </c>
      <c r="V22" s="230">
        <v>3.1451000000000001E-3</v>
      </c>
      <c r="W22" s="230">
        <v>2.9634100000000001E-3</v>
      </c>
      <c r="X22" s="230">
        <v>8.8425000000000005E-4</v>
      </c>
      <c r="Y22" s="230">
        <v>2.2586899999999998E-3</v>
      </c>
      <c r="Z22" s="230">
        <v>1.92206E-3</v>
      </c>
      <c r="AA22" s="230">
        <v>6.93942E-3</v>
      </c>
      <c r="AB22" s="230">
        <v>8.5815700000000002E-3</v>
      </c>
      <c r="AC22" s="230">
        <v>1.3681530000000001E-2</v>
      </c>
      <c r="AD22" s="230">
        <v>3.3491E-4</v>
      </c>
      <c r="AE22" s="230">
        <v>1.1596499999999999E-3</v>
      </c>
      <c r="AF22" s="230">
        <v>2.9585200000000001E-3</v>
      </c>
      <c r="AG22" s="230">
        <v>3.6518200000000001E-3</v>
      </c>
      <c r="AH22" s="230">
        <v>4.10502E-3</v>
      </c>
      <c r="AI22" s="230">
        <v>8.7083500000000001E-3</v>
      </c>
      <c r="AJ22" s="230">
        <v>2.24471E-3</v>
      </c>
      <c r="AK22" s="230">
        <v>5.0106300000000003E-3</v>
      </c>
      <c r="AL22" s="230">
        <v>2.6107499999999998E-3</v>
      </c>
      <c r="AM22" s="230">
        <v>1.4420399999999999E-3</v>
      </c>
      <c r="AN22" s="230">
        <v>1.74943E-3</v>
      </c>
      <c r="AO22" s="230">
        <v>3.5703499999999999E-3</v>
      </c>
      <c r="AP22" s="230">
        <v>2.2543699999999999E-3</v>
      </c>
      <c r="AQ22" s="230">
        <v>1.60443E-3</v>
      </c>
      <c r="AR22" s="230">
        <v>2.7802500000000002E-3</v>
      </c>
      <c r="AS22" s="230">
        <v>2.89295E-3</v>
      </c>
      <c r="AT22" s="230">
        <v>5.9890200000000003E-3</v>
      </c>
      <c r="AU22" s="230">
        <v>4.0413200000000002E-3</v>
      </c>
      <c r="AV22" s="230">
        <v>3.9205100000000003E-3</v>
      </c>
      <c r="AW22" s="230">
        <v>7.3896300000000003E-3</v>
      </c>
      <c r="AX22" s="230">
        <v>9.6947999999999999E-3</v>
      </c>
      <c r="AY22" s="230">
        <v>5.8109499999999996E-3</v>
      </c>
      <c r="AZ22" s="230">
        <v>4.4050699999999996E-3</v>
      </c>
      <c r="BA22" s="230">
        <v>1.604152E-2</v>
      </c>
      <c r="BB22" s="230">
        <v>5.3613200000000001E-3</v>
      </c>
      <c r="BC22" s="230">
        <v>3.7187499999999998E-3</v>
      </c>
      <c r="BD22" s="230">
        <v>1.0549680000000001E-2</v>
      </c>
      <c r="BE22" s="230">
        <v>8.0942299999999991E-3</v>
      </c>
      <c r="BF22" s="230">
        <v>4.86069E-3</v>
      </c>
      <c r="BG22" s="230">
        <v>4.3015700000000002E-3</v>
      </c>
      <c r="BH22" s="230">
        <v>3.5794300000000002E-3</v>
      </c>
      <c r="BI22" s="230">
        <v>4.2775699999999996E-3</v>
      </c>
      <c r="BJ22" s="230">
        <v>5.8783799999999999E-3</v>
      </c>
      <c r="BK22" s="230">
        <v>1.0805260000000001E-2</v>
      </c>
      <c r="BL22" s="230">
        <v>5.2711700000000004E-3</v>
      </c>
      <c r="BM22" s="230">
        <v>3.5985000000000001E-3</v>
      </c>
      <c r="BN22" s="230">
        <v>4.0474899999999999E-3</v>
      </c>
      <c r="BO22" s="230">
        <v>3.2225800000000001E-3</v>
      </c>
      <c r="BP22" s="230">
        <v>2.7688499999999998E-3</v>
      </c>
      <c r="BQ22" s="230">
        <v>3.24991E-3</v>
      </c>
      <c r="BR22" s="230">
        <v>5.7394300000000002E-3</v>
      </c>
      <c r="BS22" s="230">
        <v>7.10475E-3</v>
      </c>
      <c r="BT22" s="230">
        <v>5.6771900000000004E-3</v>
      </c>
      <c r="BU22" s="230">
        <v>8.9368499999999997E-3</v>
      </c>
      <c r="BV22" s="230">
        <v>2.122402E-2</v>
      </c>
      <c r="BW22" s="230">
        <v>4.0806100000000001E-3</v>
      </c>
      <c r="BX22" s="230">
        <v>3.2111399999999999E-3</v>
      </c>
      <c r="BY22" s="230">
        <v>1.62969E-3</v>
      </c>
      <c r="BZ22" s="230">
        <v>4.6019800000000003E-3</v>
      </c>
      <c r="CA22" s="230">
        <v>3.3372800000000002E-3</v>
      </c>
      <c r="CB22" s="230">
        <v>4.8102800000000001E-3</v>
      </c>
      <c r="CC22" s="230">
        <v>3.22398E-3</v>
      </c>
      <c r="CD22" s="230">
        <v>5.8797700000000003E-3</v>
      </c>
      <c r="CE22" s="230">
        <v>4.5004800000000003E-3</v>
      </c>
      <c r="CF22" s="230">
        <v>3.6563500000000001E-3</v>
      </c>
      <c r="CG22" s="230">
        <v>1.024477E-2</v>
      </c>
      <c r="CH22" s="230">
        <v>9.2816900000000004E-3</v>
      </c>
      <c r="CI22" s="230">
        <v>1.4427499999999999E-2</v>
      </c>
      <c r="CJ22" s="230">
        <v>2.782078E-2</v>
      </c>
      <c r="CK22" s="230">
        <v>1.195883E-2</v>
      </c>
      <c r="CL22" s="230">
        <v>2.2075709999999998E-2</v>
      </c>
      <c r="CM22" s="230">
        <v>0.10304816999999999</v>
      </c>
      <c r="CN22" s="230">
        <v>1.013943E-2</v>
      </c>
      <c r="CO22" s="230">
        <v>7.3245599999999999E-3</v>
      </c>
      <c r="CP22" s="230">
        <v>2.427491E-2</v>
      </c>
      <c r="CQ22" s="230">
        <v>5.50535E-3</v>
      </c>
      <c r="CR22" s="230">
        <v>9.5509099999999993E-3</v>
      </c>
      <c r="CS22" s="230">
        <v>1.146145E-2</v>
      </c>
      <c r="CT22" s="230">
        <v>3.7350500000000002E-3</v>
      </c>
      <c r="CU22" s="230">
        <v>4.7543450000000001E-2</v>
      </c>
      <c r="CV22" s="230">
        <v>4.3038499999999997E-3</v>
      </c>
      <c r="CW22" s="230">
        <v>7.3436550000000003E-2</v>
      </c>
      <c r="CX22" s="230">
        <v>4.39522E-3</v>
      </c>
      <c r="CY22" s="230">
        <v>6.0536000000000001E-3</v>
      </c>
      <c r="CZ22" s="230">
        <v>5.1196000000000002E-3</v>
      </c>
      <c r="DA22" s="230">
        <v>6.5663300000000004E-3</v>
      </c>
      <c r="DB22" s="230">
        <v>5.7003799999999997E-3</v>
      </c>
      <c r="DC22" s="230">
        <v>1.0968540000000001E-2</v>
      </c>
      <c r="DD22" s="230">
        <v>6.8110499999999999E-3</v>
      </c>
      <c r="DE22" s="230">
        <v>8.9977100000000008E-3</v>
      </c>
      <c r="DF22" s="230">
        <v>6.0865499999999996E-3</v>
      </c>
      <c r="DG22" s="230">
        <v>1.9238268300000001</v>
      </c>
      <c r="DH22" s="230">
        <v>1.05677273</v>
      </c>
    </row>
    <row r="23" spans="1:112" x14ac:dyDescent="0.25">
      <c r="A23" s="222">
        <v>19</v>
      </c>
      <c r="B23" s="81" t="s">
        <v>365</v>
      </c>
      <c r="C23" s="258" t="s">
        <v>276</v>
      </c>
      <c r="D23" s="230">
        <v>4.9138580000000001E-2</v>
      </c>
      <c r="E23" s="230">
        <v>7.0906399999999996E-3</v>
      </c>
      <c r="F23" s="230">
        <v>1.17435E-3</v>
      </c>
      <c r="G23" s="230">
        <v>4.2394999999999998E-4</v>
      </c>
      <c r="H23" s="230">
        <v>7.8454999999999996E-4</v>
      </c>
      <c r="I23" s="230">
        <v>4.1289999999999999E-5</v>
      </c>
      <c r="J23" s="230">
        <v>1.0602E-4</v>
      </c>
      <c r="K23" s="230">
        <v>5.48184E-3</v>
      </c>
      <c r="L23" s="230">
        <v>2.14715E-3</v>
      </c>
      <c r="M23" s="230">
        <v>1.1537789999999999E-2</v>
      </c>
      <c r="N23" s="230">
        <v>1.42479E-3</v>
      </c>
      <c r="O23" s="230">
        <v>1.19221E-3</v>
      </c>
      <c r="P23" s="230">
        <v>4.2486999999999999E-4</v>
      </c>
      <c r="Q23" s="230">
        <v>2.4443000000000002E-4</v>
      </c>
      <c r="R23" s="230">
        <v>1.3263000000000001E-4</v>
      </c>
      <c r="S23" s="230">
        <v>3.7348999999999998E-4</v>
      </c>
      <c r="T23" s="230">
        <v>2.7792000000000002E-4</v>
      </c>
      <c r="U23" s="230">
        <v>2.1094000000000001E-4</v>
      </c>
      <c r="V23" s="230">
        <v>1.1625192900000001</v>
      </c>
      <c r="W23" s="230">
        <v>6.4720899999999998E-3</v>
      </c>
      <c r="X23" s="230">
        <v>1.8399000000000001E-4</v>
      </c>
      <c r="Y23" s="230">
        <v>8.4672800000000006E-3</v>
      </c>
      <c r="Z23" s="230">
        <v>4.5918699999999996E-3</v>
      </c>
      <c r="AA23" s="230">
        <v>2.23887E-3</v>
      </c>
      <c r="AB23" s="230">
        <v>1.8407199999999999E-3</v>
      </c>
      <c r="AC23" s="230">
        <v>3.8678599999999999E-3</v>
      </c>
      <c r="AD23" s="230">
        <v>9.0000000000000002E-6</v>
      </c>
      <c r="AE23" s="230">
        <v>-2.6929800000000002E-3</v>
      </c>
      <c r="AF23" s="230">
        <v>9.6597000000000002E-4</v>
      </c>
      <c r="AG23" s="230">
        <v>2.8264700000000002E-3</v>
      </c>
      <c r="AH23" s="230">
        <v>6.4970999999999996E-4</v>
      </c>
      <c r="AI23" s="230">
        <v>3.9093E-4</v>
      </c>
      <c r="AJ23" s="230">
        <v>5.7479999999999999E-5</v>
      </c>
      <c r="AK23" s="230">
        <v>1.3836999999999999E-4</v>
      </c>
      <c r="AL23" s="230">
        <v>3.8056E-4</v>
      </c>
      <c r="AM23" s="230">
        <v>-2.5039300000000001E-3</v>
      </c>
      <c r="AN23" s="230">
        <v>-9.3835000000000001E-4</v>
      </c>
      <c r="AO23" s="230">
        <v>-3.9958000000000002E-4</v>
      </c>
      <c r="AP23" s="230">
        <v>-4.8954000000000001E-4</v>
      </c>
      <c r="AQ23" s="230">
        <v>1.1459999999999999E-4</v>
      </c>
      <c r="AR23" s="230">
        <v>1.0853000000000001E-4</v>
      </c>
      <c r="AS23" s="230">
        <v>-1.2962999999999999E-4</v>
      </c>
      <c r="AT23" s="230">
        <v>-9.6150000000000006E-5</v>
      </c>
      <c r="AU23" s="230">
        <v>-2.048E-5</v>
      </c>
      <c r="AV23" s="230">
        <v>1.5679999999999999E-5</v>
      </c>
      <c r="AW23" s="230">
        <v>1.2443999999999999E-4</v>
      </c>
      <c r="AX23" s="230">
        <v>1.7721999999999999E-4</v>
      </c>
      <c r="AY23" s="230">
        <v>1.1040999999999999E-4</v>
      </c>
      <c r="AZ23" s="230">
        <v>6.0470000000000002E-5</v>
      </c>
      <c r="BA23" s="230">
        <v>1.2595999999999999E-4</v>
      </c>
      <c r="BB23" s="230">
        <v>6.6740000000000001E-5</v>
      </c>
      <c r="BC23" s="230">
        <v>4.2148000000000001E-4</v>
      </c>
      <c r="BD23" s="230">
        <v>1.211E-4</v>
      </c>
      <c r="BE23" s="230">
        <v>1.0545E-4</v>
      </c>
      <c r="BF23" s="230">
        <v>1.1615E-4</v>
      </c>
      <c r="BG23" s="230">
        <v>1.1029E-4</v>
      </c>
      <c r="BH23" s="230">
        <v>1.2501E-4</v>
      </c>
      <c r="BI23" s="230">
        <v>-2.0760000000000001E-5</v>
      </c>
      <c r="BJ23" s="230">
        <v>5.0970000000000002E-5</v>
      </c>
      <c r="BK23" s="230">
        <v>4.1418E-4</v>
      </c>
      <c r="BL23" s="230">
        <v>4.197E-5</v>
      </c>
      <c r="BM23" s="230">
        <v>7.4060000000000006E-5</v>
      </c>
      <c r="BN23" s="230">
        <v>6.1389999999999993E-5</v>
      </c>
      <c r="BO23" s="230">
        <v>3.9962E-4</v>
      </c>
      <c r="BP23" s="230">
        <v>2.2125000000000001E-4</v>
      </c>
      <c r="BQ23" s="230">
        <v>8.1130000000000004E-5</v>
      </c>
      <c r="BR23" s="230">
        <v>1.0776E-4</v>
      </c>
      <c r="BS23" s="230">
        <v>1.1602E-4</v>
      </c>
      <c r="BT23" s="230">
        <v>1.1453E-4</v>
      </c>
      <c r="BU23" s="230">
        <v>3.3680000000000003E-5</v>
      </c>
      <c r="BV23" s="230">
        <v>2.472E-5</v>
      </c>
      <c r="BW23" s="230">
        <v>2.5199999999999999E-5</v>
      </c>
      <c r="BX23" s="230">
        <v>1.113E-5</v>
      </c>
      <c r="BY23" s="230">
        <v>3.67E-6</v>
      </c>
      <c r="BZ23" s="230">
        <v>2.792E-5</v>
      </c>
      <c r="CA23" s="230">
        <v>3.2629999999999998E-5</v>
      </c>
      <c r="CB23" s="230">
        <v>6.648E-5</v>
      </c>
      <c r="CC23" s="230">
        <v>3.5469999999999998E-5</v>
      </c>
      <c r="CD23" s="230">
        <v>3.8829999999999999E-5</v>
      </c>
      <c r="CE23" s="230">
        <v>1.9239999999999999E-5</v>
      </c>
      <c r="CF23" s="230">
        <v>4.1369999999999999E-5</v>
      </c>
      <c r="CG23" s="230">
        <v>5.2599999999999998E-5</v>
      </c>
      <c r="CH23" s="230">
        <v>1.3499999999999999E-5</v>
      </c>
      <c r="CI23" s="230">
        <v>2.438E-5</v>
      </c>
      <c r="CJ23" s="230">
        <v>6.3570000000000003E-5</v>
      </c>
      <c r="CK23" s="230">
        <v>3.451E-5</v>
      </c>
      <c r="CL23" s="230">
        <v>3.9449999999999997E-5</v>
      </c>
      <c r="CM23" s="230">
        <v>1.0111E-4</v>
      </c>
      <c r="CN23" s="230">
        <v>2.9369999999999998E-5</v>
      </c>
      <c r="CO23" s="230">
        <v>1.3312999999999999E-4</v>
      </c>
      <c r="CP23" s="230">
        <v>1.6301E-4</v>
      </c>
      <c r="CQ23" s="230">
        <v>3.2225999999999999E-4</v>
      </c>
      <c r="CR23" s="230">
        <v>1.5249999999999999E-4</v>
      </c>
      <c r="CS23" s="230">
        <v>2.351E-4</v>
      </c>
      <c r="CT23" s="230">
        <v>3.3891999999999999E-4</v>
      </c>
      <c r="CU23" s="230">
        <v>1.3561000000000001E-4</v>
      </c>
      <c r="CV23" s="230">
        <v>4.816E-5</v>
      </c>
      <c r="CW23" s="230">
        <v>7.729E-5</v>
      </c>
      <c r="CX23" s="230">
        <v>1.5118999999999999E-4</v>
      </c>
      <c r="CY23" s="230">
        <v>3.048E-5</v>
      </c>
      <c r="CZ23" s="230">
        <v>7.4693999999999997E-4</v>
      </c>
      <c r="DA23" s="230">
        <v>1.82697E-3</v>
      </c>
      <c r="DB23" s="230">
        <v>1.3477000000000001E-4</v>
      </c>
      <c r="DC23" s="230">
        <v>2.9898000000000001E-4</v>
      </c>
      <c r="DD23" s="230">
        <v>8.1987E-4</v>
      </c>
      <c r="DE23" s="230">
        <v>2.6904000000000001E-4</v>
      </c>
      <c r="DF23" s="230">
        <v>1.18165E-3</v>
      </c>
      <c r="DG23" s="230">
        <v>1.2818875999999999</v>
      </c>
      <c r="DH23" s="230">
        <v>0.70415061999999995</v>
      </c>
    </row>
    <row r="24" spans="1:112" x14ac:dyDescent="0.25">
      <c r="A24" s="222">
        <v>20</v>
      </c>
      <c r="B24" s="81" t="s">
        <v>366</v>
      </c>
      <c r="C24" s="258" t="s">
        <v>367</v>
      </c>
      <c r="D24" s="230">
        <v>7.2399400000000003E-3</v>
      </c>
      <c r="E24" s="230">
        <v>3.43494E-3</v>
      </c>
      <c r="F24" s="230">
        <v>3.5023799999999998E-3</v>
      </c>
      <c r="G24" s="230">
        <v>6.3920999999999997E-4</v>
      </c>
      <c r="H24" s="230">
        <v>2.5605699999999999E-3</v>
      </c>
      <c r="I24" s="230">
        <v>6.6049000000000001E-4</v>
      </c>
      <c r="J24" s="230">
        <v>1.46816E-3</v>
      </c>
      <c r="K24" s="230">
        <v>6.1335199999999999E-3</v>
      </c>
      <c r="L24" s="230">
        <v>5.8430399999999999E-3</v>
      </c>
      <c r="M24" s="230">
        <v>5.2355300000000004E-3</v>
      </c>
      <c r="N24" s="230">
        <v>6.5618000000000002E-4</v>
      </c>
      <c r="O24" s="230">
        <v>1.7783960000000001E-2</v>
      </c>
      <c r="P24" s="230">
        <v>4.9140800000000004E-3</v>
      </c>
      <c r="Q24" s="230">
        <v>2.3891300000000002E-3</v>
      </c>
      <c r="R24" s="230">
        <v>3.36156E-3</v>
      </c>
      <c r="S24" s="230">
        <v>1.543827E-2</v>
      </c>
      <c r="T24" s="230">
        <v>6.3204300000000001E-3</v>
      </c>
      <c r="U24" s="230">
        <v>3.8415699999999999E-3</v>
      </c>
      <c r="V24" s="230">
        <v>8.7817409999999999E-2</v>
      </c>
      <c r="W24" s="230">
        <v>1.1422359200000001</v>
      </c>
      <c r="X24" s="230">
        <v>6.8677499999999997E-3</v>
      </c>
      <c r="Y24" s="230">
        <v>3.6183220000000002E-2</v>
      </c>
      <c r="Z24" s="230">
        <v>2.5093790000000001E-2</v>
      </c>
      <c r="AA24" s="230">
        <v>1.9502209999999999E-2</v>
      </c>
      <c r="AB24" s="230">
        <v>2.757915E-2</v>
      </c>
      <c r="AC24" s="230">
        <v>5.025992E-2</v>
      </c>
      <c r="AD24" s="230">
        <v>1.0675000000000001E-4</v>
      </c>
      <c r="AE24" s="230">
        <v>6.3314999999999997E-4</v>
      </c>
      <c r="AF24" s="230">
        <v>9.6620400000000002E-3</v>
      </c>
      <c r="AG24" s="230">
        <v>3.6323050000000003E-2</v>
      </c>
      <c r="AH24" s="230">
        <v>3.8417099999999999E-3</v>
      </c>
      <c r="AI24" s="230">
        <v>3.2116560000000002E-2</v>
      </c>
      <c r="AJ24" s="230">
        <v>1.8890999999999999E-3</v>
      </c>
      <c r="AK24" s="230">
        <v>1.5852430000000001E-2</v>
      </c>
      <c r="AL24" s="230">
        <v>5.0184299999999999E-3</v>
      </c>
      <c r="AM24" s="230">
        <v>7.77657E-3</v>
      </c>
      <c r="AN24" s="230">
        <v>6.8443499999999999E-3</v>
      </c>
      <c r="AO24" s="230">
        <v>3.4522300000000001E-3</v>
      </c>
      <c r="AP24" s="230">
        <v>3.9639499999999999E-3</v>
      </c>
      <c r="AQ24" s="230">
        <v>2.9213899999999998E-3</v>
      </c>
      <c r="AR24" s="230">
        <v>3.6356800000000001E-3</v>
      </c>
      <c r="AS24" s="230">
        <v>6.10006E-3</v>
      </c>
      <c r="AT24" s="230">
        <v>2.6778100000000001E-3</v>
      </c>
      <c r="AU24" s="230">
        <v>2.8714000000000001E-3</v>
      </c>
      <c r="AV24" s="230">
        <v>2.3178700000000001E-3</v>
      </c>
      <c r="AW24" s="230">
        <v>3.3638299999999999E-3</v>
      </c>
      <c r="AX24" s="230">
        <v>1.0463210000000001E-2</v>
      </c>
      <c r="AY24" s="230">
        <v>5.15132E-3</v>
      </c>
      <c r="AZ24" s="230">
        <v>3.1074100000000001E-3</v>
      </c>
      <c r="BA24" s="230">
        <v>6.9054700000000004E-3</v>
      </c>
      <c r="BB24" s="230">
        <v>3.36178E-3</v>
      </c>
      <c r="BC24" s="230">
        <v>1.514272E-2</v>
      </c>
      <c r="BD24" s="230">
        <v>5.4146200000000002E-3</v>
      </c>
      <c r="BE24" s="230">
        <v>4.4067200000000003E-3</v>
      </c>
      <c r="BF24" s="230">
        <v>3.3431699999999999E-3</v>
      </c>
      <c r="BG24" s="230">
        <v>3.3374300000000002E-3</v>
      </c>
      <c r="BH24" s="230">
        <v>2.9390100000000001E-3</v>
      </c>
      <c r="BI24" s="230">
        <v>4.5307400000000001E-3</v>
      </c>
      <c r="BJ24" s="230">
        <v>2.4981000000000001E-3</v>
      </c>
      <c r="BK24" s="230">
        <v>5.9840199999999996E-3</v>
      </c>
      <c r="BL24" s="230">
        <v>9.4432000000000001E-4</v>
      </c>
      <c r="BM24" s="230">
        <v>1.84077E-3</v>
      </c>
      <c r="BN24" s="230">
        <v>2.17059E-3</v>
      </c>
      <c r="BO24" s="230">
        <v>1.59019E-3</v>
      </c>
      <c r="BP24" s="230">
        <v>2.16183E-3</v>
      </c>
      <c r="BQ24" s="230">
        <v>3.4768000000000001E-4</v>
      </c>
      <c r="BR24" s="230">
        <v>3.3648E-4</v>
      </c>
      <c r="BS24" s="230">
        <v>7.9469099999999997E-3</v>
      </c>
      <c r="BT24" s="230">
        <v>6.4818899999999997E-3</v>
      </c>
      <c r="BU24" s="230">
        <v>3.2295000000000002E-4</v>
      </c>
      <c r="BV24" s="230">
        <v>3.2522999999999997E-4</v>
      </c>
      <c r="BW24" s="230">
        <v>1.5912000000000001E-4</v>
      </c>
      <c r="BX24" s="230">
        <v>1.2990000000000001E-4</v>
      </c>
      <c r="BY24" s="230">
        <v>5.6230000000000002E-5</v>
      </c>
      <c r="BZ24" s="230">
        <v>5.0401000000000005E-4</v>
      </c>
      <c r="CA24" s="230">
        <v>3.5395000000000001E-4</v>
      </c>
      <c r="CB24" s="230">
        <v>1.1630799999999999E-3</v>
      </c>
      <c r="CC24" s="230">
        <v>3.4807000000000002E-4</v>
      </c>
      <c r="CD24" s="230">
        <v>6.0795000000000001E-4</v>
      </c>
      <c r="CE24" s="230">
        <v>3.0339000000000001E-4</v>
      </c>
      <c r="CF24" s="230">
        <v>1.18958E-3</v>
      </c>
      <c r="CG24" s="230">
        <v>8.4360999999999995E-4</v>
      </c>
      <c r="CH24" s="230">
        <v>1.8789999999999999E-4</v>
      </c>
      <c r="CI24" s="230">
        <v>3.9540000000000002E-4</v>
      </c>
      <c r="CJ24" s="230">
        <v>8.0630000000000003E-4</v>
      </c>
      <c r="CK24" s="230">
        <v>5.0084000000000001E-4</v>
      </c>
      <c r="CL24" s="230">
        <v>5.5137999999999997E-4</v>
      </c>
      <c r="CM24" s="230">
        <v>2.0974700000000002E-3</v>
      </c>
      <c r="CN24" s="230">
        <v>6.6312000000000001E-4</v>
      </c>
      <c r="CO24" s="230">
        <v>3.8226999999999998E-4</v>
      </c>
      <c r="CP24" s="230">
        <v>5.2068399999999999E-3</v>
      </c>
      <c r="CQ24" s="230">
        <v>4.2784600000000004E-3</v>
      </c>
      <c r="CR24" s="230">
        <v>1.154403E-2</v>
      </c>
      <c r="CS24" s="230">
        <v>1.14686E-3</v>
      </c>
      <c r="CT24" s="230">
        <v>9.8320000000000005E-4</v>
      </c>
      <c r="CU24" s="230">
        <v>8.0422000000000002E-4</v>
      </c>
      <c r="CV24" s="230">
        <v>6.4329000000000003E-4</v>
      </c>
      <c r="CW24" s="230">
        <v>1.35429E-3</v>
      </c>
      <c r="CX24" s="230">
        <v>3.0509999999999999E-3</v>
      </c>
      <c r="CY24" s="230">
        <v>3.8924000000000001E-4</v>
      </c>
      <c r="CZ24" s="230">
        <v>1.4444E-3</v>
      </c>
      <c r="DA24" s="230">
        <v>2.19689E-3</v>
      </c>
      <c r="DB24" s="230">
        <v>3.4166399999999999E-3</v>
      </c>
      <c r="DC24" s="230">
        <v>1.2613800000000001E-3</v>
      </c>
      <c r="DD24" s="230">
        <v>8.3819000000000005E-4</v>
      </c>
      <c r="DE24" s="230">
        <v>5.53923E-3</v>
      </c>
      <c r="DF24" s="230">
        <v>1.6859799999999999E-3</v>
      </c>
      <c r="DG24" s="230">
        <v>1.796413</v>
      </c>
      <c r="DH24" s="230">
        <v>0.98678334000000001</v>
      </c>
    </row>
    <row r="25" spans="1:112" x14ac:dyDescent="0.25">
      <c r="A25" s="222">
        <v>21</v>
      </c>
      <c r="B25" s="81" t="s">
        <v>368</v>
      </c>
      <c r="C25" s="258" t="s">
        <v>369</v>
      </c>
      <c r="D25" s="230">
        <v>4.7699999999999999E-3</v>
      </c>
      <c r="E25" s="230">
        <v>1.8138399999999999E-3</v>
      </c>
      <c r="F25" s="230">
        <v>1.9081300000000001E-3</v>
      </c>
      <c r="G25" s="230">
        <v>1.22065E-3</v>
      </c>
      <c r="H25" s="230">
        <v>1.8569000000000001E-3</v>
      </c>
      <c r="I25" s="230">
        <v>6.4970000000000002E-4</v>
      </c>
      <c r="J25" s="230">
        <v>1.8041299999999999E-3</v>
      </c>
      <c r="K25" s="230">
        <v>3.2552900000000001E-3</v>
      </c>
      <c r="L25" s="230">
        <v>4.1863200000000003E-3</v>
      </c>
      <c r="M25" s="230">
        <v>2.3779199999999999E-3</v>
      </c>
      <c r="N25" s="230">
        <v>1.35833E-3</v>
      </c>
      <c r="O25" s="230">
        <v>1.5277789999999999E-2</v>
      </c>
      <c r="P25" s="230">
        <v>7.1899499999999996E-3</v>
      </c>
      <c r="Q25" s="230">
        <v>4.22186E-3</v>
      </c>
      <c r="R25" s="230">
        <v>4.8153500000000004E-3</v>
      </c>
      <c r="S25" s="230">
        <v>8.3801499999999994E-3</v>
      </c>
      <c r="T25" s="230">
        <v>8.2717699999999995E-3</v>
      </c>
      <c r="U25" s="230">
        <v>5.95094E-3</v>
      </c>
      <c r="V25" s="230">
        <v>2.687786E-2</v>
      </c>
      <c r="W25" s="230">
        <v>1.567578E-2</v>
      </c>
      <c r="X25" s="230">
        <v>1.2168259699999999</v>
      </c>
      <c r="Y25" s="230">
        <v>0.33912503999999999</v>
      </c>
      <c r="Z25" s="230">
        <v>0.34212756</v>
      </c>
      <c r="AA25" s="230">
        <v>7.9985260000000002E-2</v>
      </c>
      <c r="AB25" s="230">
        <v>2.015869E-2</v>
      </c>
      <c r="AC25" s="230">
        <v>7.0638439999999997E-2</v>
      </c>
      <c r="AD25" s="230">
        <v>2.9453999999999998E-4</v>
      </c>
      <c r="AE25" s="230">
        <v>1.0967800000000001E-3</v>
      </c>
      <c r="AF25" s="230">
        <v>5.8445450000000003E-2</v>
      </c>
      <c r="AG25" s="230">
        <v>3.337553E-2</v>
      </c>
      <c r="AH25" s="230">
        <v>7.2633799999999998E-3</v>
      </c>
      <c r="AI25" s="230">
        <v>7.2707600000000002E-3</v>
      </c>
      <c r="AJ25" s="230">
        <v>1.0479899999999999E-3</v>
      </c>
      <c r="AK25" s="230">
        <v>1.42735E-3</v>
      </c>
      <c r="AL25" s="230">
        <v>1.019435E-2</v>
      </c>
      <c r="AM25" s="230">
        <v>5.2136000000000001E-4</v>
      </c>
      <c r="AN25" s="230">
        <v>5.2660999999999995E-4</v>
      </c>
      <c r="AO25" s="230">
        <v>8.3752999999999996E-4</v>
      </c>
      <c r="AP25" s="230">
        <v>4.0859000000000002E-4</v>
      </c>
      <c r="AQ25" s="230">
        <v>4.8870999999999995E-4</v>
      </c>
      <c r="AR25" s="230">
        <v>2.6488900000000001E-3</v>
      </c>
      <c r="AS25" s="230">
        <v>1.1994200000000001E-3</v>
      </c>
      <c r="AT25" s="230">
        <v>1.1021900000000001E-3</v>
      </c>
      <c r="AU25" s="230">
        <v>1.4352200000000001E-3</v>
      </c>
      <c r="AV25" s="230">
        <v>1.51348E-3</v>
      </c>
      <c r="AW25" s="230">
        <v>4.4021399999999997E-3</v>
      </c>
      <c r="AX25" s="230">
        <v>4.9970700000000002E-3</v>
      </c>
      <c r="AY25" s="230">
        <v>3.81175E-3</v>
      </c>
      <c r="AZ25" s="230">
        <v>3.6056700000000001E-3</v>
      </c>
      <c r="BA25" s="230">
        <v>5.8242399999999996E-3</v>
      </c>
      <c r="BB25" s="230">
        <v>2.0173600000000002E-3</v>
      </c>
      <c r="BC25" s="230">
        <v>7.2949599999999996E-3</v>
      </c>
      <c r="BD25" s="230">
        <v>4.1738699999999997E-3</v>
      </c>
      <c r="BE25" s="230">
        <v>3.6558699999999999E-3</v>
      </c>
      <c r="BF25" s="230">
        <v>5.2181900000000002E-3</v>
      </c>
      <c r="BG25" s="230">
        <v>4.5640300000000002E-3</v>
      </c>
      <c r="BH25" s="230">
        <v>5.4851700000000001E-3</v>
      </c>
      <c r="BI25" s="230">
        <v>2.3144099999999998E-3</v>
      </c>
      <c r="BJ25" s="230">
        <v>2.00914E-3</v>
      </c>
      <c r="BK25" s="230">
        <v>8.7145599999999997E-3</v>
      </c>
      <c r="BL25" s="230">
        <v>5.5685000000000001E-4</v>
      </c>
      <c r="BM25" s="230">
        <v>1.7227500000000001E-3</v>
      </c>
      <c r="BN25" s="230">
        <v>2.1705600000000002E-3</v>
      </c>
      <c r="BO25" s="230">
        <v>1.1516199999999999E-3</v>
      </c>
      <c r="BP25" s="230">
        <v>1.40178E-3</v>
      </c>
      <c r="BQ25" s="230">
        <v>2.9882999999999998E-4</v>
      </c>
      <c r="BR25" s="230">
        <v>6.5167000000000003E-4</v>
      </c>
      <c r="BS25" s="230">
        <v>2.7635400000000001E-3</v>
      </c>
      <c r="BT25" s="230">
        <v>9.6624999999999999E-4</v>
      </c>
      <c r="BU25" s="230">
        <v>5.7324999999999997E-4</v>
      </c>
      <c r="BV25" s="230">
        <v>5.0275999999999999E-4</v>
      </c>
      <c r="BW25" s="230">
        <v>2.0243999999999999E-4</v>
      </c>
      <c r="BX25" s="230">
        <v>2.1121000000000001E-4</v>
      </c>
      <c r="BY25" s="230">
        <v>8.7200000000000005E-5</v>
      </c>
      <c r="BZ25" s="230">
        <v>3.1397E-4</v>
      </c>
      <c r="CA25" s="230">
        <v>3.3501000000000001E-4</v>
      </c>
      <c r="CB25" s="230">
        <v>1.22043E-3</v>
      </c>
      <c r="CC25" s="230">
        <v>3.2084000000000002E-4</v>
      </c>
      <c r="CD25" s="230">
        <v>6.5322999999999998E-4</v>
      </c>
      <c r="CE25" s="230">
        <v>3.7752E-4</v>
      </c>
      <c r="CF25" s="230">
        <v>5.4031999999999995E-4</v>
      </c>
      <c r="CG25" s="230">
        <v>8.1017999999999997E-4</v>
      </c>
      <c r="CH25" s="230">
        <v>2.0044E-4</v>
      </c>
      <c r="CI25" s="230">
        <v>3.7082E-4</v>
      </c>
      <c r="CJ25" s="230">
        <v>7.9858999999999996E-4</v>
      </c>
      <c r="CK25" s="230">
        <v>9.5582999999999996E-4</v>
      </c>
      <c r="CL25" s="230">
        <v>6.2029999999999995E-4</v>
      </c>
      <c r="CM25" s="230">
        <v>2.0273800000000001E-3</v>
      </c>
      <c r="CN25" s="230">
        <v>4.3607999999999999E-4</v>
      </c>
      <c r="CO25" s="230">
        <v>3.7599999999999998E-4</v>
      </c>
      <c r="CP25" s="230">
        <v>3.8500600000000002E-3</v>
      </c>
      <c r="CQ25" s="230">
        <v>3.1861200000000002E-3</v>
      </c>
      <c r="CR25" s="230">
        <v>1.6311299999999999E-3</v>
      </c>
      <c r="CS25" s="230">
        <v>7.9736E-4</v>
      </c>
      <c r="CT25" s="230">
        <v>6.5844999999999999E-4</v>
      </c>
      <c r="CU25" s="230">
        <v>1.07376E-3</v>
      </c>
      <c r="CV25" s="230">
        <v>7.6236999999999995E-4</v>
      </c>
      <c r="CW25" s="230">
        <v>1.51227E-3</v>
      </c>
      <c r="CX25" s="230">
        <v>3.1636799999999999E-3</v>
      </c>
      <c r="CY25" s="230">
        <v>5.4883000000000004E-4</v>
      </c>
      <c r="CZ25" s="230">
        <v>9.9431999999999993E-4</v>
      </c>
      <c r="DA25" s="230">
        <v>1.3302500000000001E-3</v>
      </c>
      <c r="DB25" s="230">
        <v>2.2463399999999999E-3</v>
      </c>
      <c r="DC25" s="230">
        <v>8.899E-4</v>
      </c>
      <c r="DD25" s="230">
        <v>8.6775999999999997E-4</v>
      </c>
      <c r="DE25" s="230">
        <v>7.3410599999999999E-3</v>
      </c>
      <c r="DF25" s="230">
        <v>1.1127400000000001E-3</v>
      </c>
      <c r="DG25" s="230">
        <v>2.44549423</v>
      </c>
      <c r="DH25" s="230">
        <v>1.3433286099999999</v>
      </c>
    </row>
    <row r="26" spans="1:112" x14ac:dyDescent="0.25">
      <c r="A26" s="222">
        <v>22</v>
      </c>
      <c r="B26" s="81" t="s">
        <v>370</v>
      </c>
      <c r="C26" s="299" t="s">
        <v>371</v>
      </c>
      <c r="D26" s="230">
        <v>8.0259700000000003E-3</v>
      </c>
      <c r="E26" s="230">
        <v>3.9634300000000004E-3</v>
      </c>
      <c r="F26" s="230">
        <v>5.0971000000000002E-3</v>
      </c>
      <c r="G26" s="230">
        <v>2.19425E-3</v>
      </c>
      <c r="H26" s="230">
        <v>3.7075699999999999E-3</v>
      </c>
      <c r="I26" s="230">
        <v>1.5238000000000001E-3</v>
      </c>
      <c r="J26" s="230">
        <v>4.3087000000000004E-3</v>
      </c>
      <c r="K26" s="230">
        <v>7.4998699999999996E-3</v>
      </c>
      <c r="L26" s="230">
        <v>9.4042299999999995E-3</v>
      </c>
      <c r="M26" s="230">
        <v>5.3056800000000001E-3</v>
      </c>
      <c r="N26" s="230">
        <v>3.5115400000000001E-3</v>
      </c>
      <c r="O26" s="230">
        <v>4.6367150000000003E-2</v>
      </c>
      <c r="P26" s="230">
        <v>2.036367E-2</v>
      </c>
      <c r="Q26" s="230">
        <v>8.54333E-3</v>
      </c>
      <c r="R26" s="230">
        <v>9.6072199999999996E-3</v>
      </c>
      <c r="S26" s="230">
        <v>2.303666E-2</v>
      </c>
      <c r="T26" s="230">
        <v>1.9562590000000001E-2</v>
      </c>
      <c r="U26" s="230">
        <v>1.16043E-2</v>
      </c>
      <c r="V26" s="230">
        <v>1.0830360000000001E-2</v>
      </c>
      <c r="W26" s="230">
        <v>2.7491479999999999E-2</v>
      </c>
      <c r="X26" s="230">
        <v>1.9377220000000001E-2</v>
      </c>
      <c r="Y26" s="230">
        <v>1.2651382900000001</v>
      </c>
      <c r="Z26" s="230">
        <v>0.33294931999999999</v>
      </c>
      <c r="AA26" s="230">
        <v>0.24481981</v>
      </c>
      <c r="AB26" s="230">
        <v>6.6062599999999999E-2</v>
      </c>
      <c r="AC26" s="230">
        <v>0.1466382</v>
      </c>
      <c r="AD26" s="230">
        <v>3.7947000000000002E-4</v>
      </c>
      <c r="AE26" s="230">
        <v>3.0070100000000001E-3</v>
      </c>
      <c r="AF26" s="230">
        <v>8.803445E-2</v>
      </c>
      <c r="AG26" s="230">
        <v>0.11520805000000001</v>
      </c>
      <c r="AH26" s="230">
        <v>1.412888E-2</v>
      </c>
      <c r="AI26" s="230">
        <v>1.7044199999999999E-2</v>
      </c>
      <c r="AJ26" s="230">
        <v>2.47022E-3</v>
      </c>
      <c r="AK26" s="230">
        <v>3.4986399999999999E-3</v>
      </c>
      <c r="AL26" s="230">
        <v>3.2153670000000002E-2</v>
      </c>
      <c r="AM26" s="230">
        <v>1.4347400000000001E-3</v>
      </c>
      <c r="AN26" s="230">
        <v>1.2855E-3</v>
      </c>
      <c r="AO26" s="230">
        <v>1.9092E-3</v>
      </c>
      <c r="AP26" s="230">
        <v>9.4686E-4</v>
      </c>
      <c r="AQ26" s="230">
        <v>1.2588199999999999E-3</v>
      </c>
      <c r="AR26" s="230">
        <v>5.13234E-3</v>
      </c>
      <c r="AS26" s="230">
        <v>2.5776800000000002E-3</v>
      </c>
      <c r="AT26" s="230">
        <v>2.2950599999999998E-3</v>
      </c>
      <c r="AU26" s="230">
        <v>3.3947700000000001E-3</v>
      </c>
      <c r="AV26" s="230">
        <v>3.4835600000000001E-3</v>
      </c>
      <c r="AW26" s="230">
        <v>8.4720300000000002E-3</v>
      </c>
      <c r="AX26" s="230">
        <v>1.160313E-2</v>
      </c>
      <c r="AY26" s="230">
        <v>7.0179500000000002E-3</v>
      </c>
      <c r="AZ26" s="230">
        <v>6.7580299999999999E-3</v>
      </c>
      <c r="BA26" s="230">
        <v>1.129196E-2</v>
      </c>
      <c r="BB26" s="230">
        <v>4.40924E-3</v>
      </c>
      <c r="BC26" s="230">
        <v>1.249465E-2</v>
      </c>
      <c r="BD26" s="230">
        <v>7.4461600000000003E-3</v>
      </c>
      <c r="BE26" s="230">
        <v>6.4945699999999999E-3</v>
      </c>
      <c r="BF26" s="230">
        <v>9.7506199999999998E-3</v>
      </c>
      <c r="BG26" s="230">
        <v>9.3341499999999994E-3</v>
      </c>
      <c r="BH26" s="230">
        <v>9.8533200000000005E-3</v>
      </c>
      <c r="BI26" s="230">
        <v>4.9487100000000003E-3</v>
      </c>
      <c r="BJ26" s="230">
        <v>4.0234199999999998E-3</v>
      </c>
      <c r="BK26" s="230">
        <v>1.5343620000000001E-2</v>
      </c>
      <c r="BL26" s="230">
        <v>1.29761E-3</v>
      </c>
      <c r="BM26" s="230">
        <v>3.3681599999999998E-3</v>
      </c>
      <c r="BN26" s="230">
        <v>4.2815099999999997E-3</v>
      </c>
      <c r="BO26" s="230">
        <v>2.3096700000000002E-3</v>
      </c>
      <c r="BP26" s="230">
        <v>2.8333899999999999E-3</v>
      </c>
      <c r="BQ26" s="230">
        <v>6.5200000000000002E-4</v>
      </c>
      <c r="BR26" s="230">
        <v>7.2245999999999996E-4</v>
      </c>
      <c r="BS26" s="230">
        <v>4.6335500000000002E-3</v>
      </c>
      <c r="BT26" s="230">
        <v>2.4137300000000002E-3</v>
      </c>
      <c r="BU26" s="230">
        <v>1.05893E-3</v>
      </c>
      <c r="BV26" s="230">
        <v>9.4293999999999997E-4</v>
      </c>
      <c r="BW26" s="230">
        <v>3.8735000000000001E-4</v>
      </c>
      <c r="BX26" s="230">
        <v>3.8612999999999999E-4</v>
      </c>
      <c r="BY26" s="230">
        <v>1.5964000000000001E-4</v>
      </c>
      <c r="BZ26" s="230">
        <v>6.6007999999999995E-4</v>
      </c>
      <c r="CA26" s="230">
        <v>7.6749999999999995E-4</v>
      </c>
      <c r="CB26" s="230">
        <v>2.90508E-3</v>
      </c>
      <c r="CC26" s="230">
        <v>7.3662E-4</v>
      </c>
      <c r="CD26" s="230">
        <v>1.32986E-3</v>
      </c>
      <c r="CE26" s="230">
        <v>7.8363E-4</v>
      </c>
      <c r="CF26" s="230">
        <v>1.0699800000000001E-3</v>
      </c>
      <c r="CG26" s="230">
        <v>1.82555E-3</v>
      </c>
      <c r="CH26" s="230">
        <v>4.4831E-4</v>
      </c>
      <c r="CI26" s="230">
        <v>7.6219999999999999E-4</v>
      </c>
      <c r="CJ26" s="230">
        <v>1.6723599999999999E-3</v>
      </c>
      <c r="CK26" s="230">
        <v>1.73653E-3</v>
      </c>
      <c r="CL26" s="230">
        <v>1.2793699999999999E-3</v>
      </c>
      <c r="CM26" s="230">
        <v>4.4224299999999998E-3</v>
      </c>
      <c r="CN26" s="230">
        <v>9.3935999999999998E-4</v>
      </c>
      <c r="CO26" s="230">
        <v>9.4372E-4</v>
      </c>
      <c r="CP26" s="230">
        <v>6.4288499999999998E-3</v>
      </c>
      <c r="CQ26" s="230">
        <v>9.5808100000000004E-3</v>
      </c>
      <c r="CR26" s="230">
        <v>3.8242699999999998E-3</v>
      </c>
      <c r="CS26" s="230">
        <v>1.84767E-3</v>
      </c>
      <c r="CT26" s="230">
        <v>1.5106E-3</v>
      </c>
      <c r="CU26" s="230">
        <v>2.3371400000000001E-3</v>
      </c>
      <c r="CV26" s="230">
        <v>1.69214E-3</v>
      </c>
      <c r="CW26" s="230">
        <v>3.00761E-3</v>
      </c>
      <c r="CX26" s="230">
        <v>7.6590699999999996E-3</v>
      </c>
      <c r="CY26" s="230">
        <v>1.09742E-3</v>
      </c>
      <c r="CZ26" s="230">
        <v>2.1190599999999999E-3</v>
      </c>
      <c r="DA26" s="230">
        <v>2.8330999999999999E-3</v>
      </c>
      <c r="DB26" s="230">
        <v>4.8479500000000002E-3</v>
      </c>
      <c r="DC26" s="230">
        <v>1.7891000000000001E-3</v>
      </c>
      <c r="DD26" s="230">
        <v>1.8055600000000001E-3</v>
      </c>
      <c r="DE26" s="230">
        <v>1.5715070000000001E-2</v>
      </c>
      <c r="DF26" s="230">
        <v>1.95301E-3</v>
      </c>
      <c r="DG26" s="230">
        <v>2.8535971</v>
      </c>
      <c r="DH26" s="230">
        <v>1.56750262</v>
      </c>
    </row>
    <row r="27" spans="1:112" x14ac:dyDescent="0.25">
      <c r="A27" s="222">
        <v>23</v>
      </c>
      <c r="B27" s="81" t="s">
        <v>372</v>
      </c>
      <c r="C27" s="258" t="s">
        <v>277</v>
      </c>
      <c r="D27" s="230">
        <v>2.52651E-3</v>
      </c>
      <c r="E27" s="230">
        <v>1.4315599999999999E-3</v>
      </c>
      <c r="F27" s="230">
        <v>1.2481199999999999E-3</v>
      </c>
      <c r="G27" s="230">
        <v>2.2629500000000001E-3</v>
      </c>
      <c r="H27" s="230">
        <v>2.65292E-3</v>
      </c>
      <c r="I27" s="230">
        <v>6.1844000000000005E-4</v>
      </c>
      <c r="J27" s="230">
        <v>8.8533000000000004E-4</v>
      </c>
      <c r="K27" s="230">
        <v>3.4816500000000002E-3</v>
      </c>
      <c r="L27" s="230">
        <v>5.57005E-3</v>
      </c>
      <c r="M27" s="230">
        <v>1.6818099999999999E-3</v>
      </c>
      <c r="N27" s="230">
        <v>8.2854999999999995E-4</v>
      </c>
      <c r="O27" s="230">
        <v>7.5022600000000002E-3</v>
      </c>
      <c r="P27" s="230">
        <v>5.0357199999999996E-3</v>
      </c>
      <c r="Q27" s="230">
        <v>4.4590999999999997E-3</v>
      </c>
      <c r="R27" s="230">
        <v>6.1766399999999997E-3</v>
      </c>
      <c r="S27" s="230">
        <v>4.5669999999999999E-3</v>
      </c>
      <c r="T27" s="230">
        <v>9.1764600000000009E-3</v>
      </c>
      <c r="U27" s="230">
        <v>7.8830099999999993E-3</v>
      </c>
      <c r="V27" s="230">
        <v>1.9855900000000002E-3</v>
      </c>
      <c r="W27" s="230">
        <v>1.7638899999999999E-3</v>
      </c>
      <c r="X27" s="230">
        <v>2.3719999999999999E-4</v>
      </c>
      <c r="Y27" s="230">
        <v>9.3446000000000002E-4</v>
      </c>
      <c r="Z27" s="230">
        <v>1.0029114299999999</v>
      </c>
      <c r="AA27" s="230">
        <v>4.66682E-2</v>
      </c>
      <c r="AB27" s="230">
        <v>5.4324300000000002E-3</v>
      </c>
      <c r="AC27" s="230">
        <v>2.0508439999999999E-2</v>
      </c>
      <c r="AD27" s="230">
        <v>6.7409999999999993E-5</v>
      </c>
      <c r="AE27" s="230">
        <v>3.3188E-4</v>
      </c>
      <c r="AF27" s="230">
        <v>0.13727244999999999</v>
      </c>
      <c r="AG27" s="230">
        <v>6.2578800000000004E-3</v>
      </c>
      <c r="AH27" s="230">
        <v>1.314967E-2</v>
      </c>
      <c r="AI27" s="230">
        <v>4.3377199999999998E-3</v>
      </c>
      <c r="AJ27" s="230">
        <v>6.3274000000000002E-4</v>
      </c>
      <c r="AK27" s="230">
        <v>1.0375899999999999E-3</v>
      </c>
      <c r="AL27" s="230">
        <v>3.1058499999999998E-3</v>
      </c>
      <c r="AM27" s="230">
        <v>2.7484999999999999E-4</v>
      </c>
      <c r="AN27" s="230">
        <v>3.2427999999999998E-4</v>
      </c>
      <c r="AO27" s="230">
        <v>4.9445999999999995E-4</v>
      </c>
      <c r="AP27" s="230">
        <v>3.3757999999999998E-4</v>
      </c>
      <c r="AQ27" s="230">
        <v>3.1493999999999999E-4</v>
      </c>
      <c r="AR27" s="230">
        <v>4.5944000000000002E-3</v>
      </c>
      <c r="AS27" s="230">
        <v>1.0946899999999999E-3</v>
      </c>
      <c r="AT27" s="230">
        <v>1.1670300000000001E-3</v>
      </c>
      <c r="AU27" s="230">
        <v>1.4704799999999999E-3</v>
      </c>
      <c r="AV27" s="230">
        <v>1.6950800000000001E-3</v>
      </c>
      <c r="AW27" s="230">
        <v>7.0016899999999997E-3</v>
      </c>
      <c r="AX27" s="230">
        <v>6.5043100000000001E-3</v>
      </c>
      <c r="AY27" s="230">
        <v>6.0022000000000001E-3</v>
      </c>
      <c r="AZ27" s="230">
        <v>6.3802399999999997E-3</v>
      </c>
      <c r="BA27" s="230">
        <v>1.032989E-2</v>
      </c>
      <c r="BB27" s="230">
        <v>2.6441500000000001E-3</v>
      </c>
      <c r="BC27" s="230">
        <v>1.4363330000000001E-2</v>
      </c>
      <c r="BD27" s="230">
        <v>7.7247699999999997E-3</v>
      </c>
      <c r="BE27" s="230">
        <v>6.5997499999999997E-3</v>
      </c>
      <c r="BF27" s="230">
        <v>8.86902E-3</v>
      </c>
      <c r="BG27" s="230">
        <v>6.4356300000000003E-3</v>
      </c>
      <c r="BH27" s="230">
        <v>9.7702499999999994E-3</v>
      </c>
      <c r="BI27" s="230">
        <v>2.0512199999999999E-3</v>
      </c>
      <c r="BJ27" s="230">
        <v>2.9216899999999998E-3</v>
      </c>
      <c r="BK27" s="230">
        <v>1.373533E-2</v>
      </c>
      <c r="BL27" s="230">
        <v>6.2681E-4</v>
      </c>
      <c r="BM27" s="230">
        <v>2.2991999999999999E-3</v>
      </c>
      <c r="BN27" s="230">
        <v>3.0067800000000001E-3</v>
      </c>
      <c r="BO27" s="230">
        <v>1.6106600000000001E-3</v>
      </c>
      <c r="BP27" s="230">
        <v>2.00943E-3</v>
      </c>
      <c r="BQ27" s="230">
        <v>3.1191999999999998E-4</v>
      </c>
      <c r="BR27" s="230">
        <v>3.1154000000000002E-4</v>
      </c>
      <c r="BS27" s="230">
        <v>5.4840000000000002E-3</v>
      </c>
      <c r="BT27" s="230">
        <v>7.1007999999999998E-4</v>
      </c>
      <c r="BU27" s="230">
        <v>9.8478999999999993E-4</v>
      </c>
      <c r="BV27" s="230">
        <v>7.9708999999999997E-4</v>
      </c>
      <c r="BW27" s="230">
        <v>2.9247000000000002E-4</v>
      </c>
      <c r="BX27" s="230">
        <v>3.4838000000000002E-4</v>
      </c>
      <c r="BY27" s="230">
        <v>1.4448999999999999E-4</v>
      </c>
      <c r="BZ27" s="230">
        <v>3.9499000000000001E-4</v>
      </c>
      <c r="CA27" s="230">
        <v>3.4431000000000002E-4</v>
      </c>
      <c r="CB27" s="230">
        <v>1.1824299999999999E-3</v>
      </c>
      <c r="CC27" s="230">
        <v>3.1168999999999999E-4</v>
      </c>
      <c r="CD27" s="230">
        <v>7.9529000000000004E-4</v>
      </c>
      <c r="CE27" s="230">
        <v>5.2773000000000002E-4</v>
      </c>
      <c r="CF27" s="230">
        <v>7.8014999999999996E-4</v>
      </c>
      <c r="CG27" s="230">
        <v>9.9351999999999991E-4</v>
      </c>
      <c r="CH27" s="230">
        <v>2.2116E-4</v>
      </c>
      <c r="CI27" s="230">
        <v>4.5790000000000002E-4</v>
      </c>
      <c r="CJ27" s="230">
        <v>8.9185000000000002E-4</v>
      </c>
      <c r="CK27" s="230">
        <v>1.62897E-3</v>
      </c>
      <c r="CL27" s="230">
        <v>7.4613000000000001E-4</v>
      </c>
      <c r="CM27" s="230">
        <v>1.9654500000000001E-3</v>
      </c>
      <c r="CN27" s="230">
        <v>5.1252000000000003E-4</v>
      </c>
      <c r="CO27" s="230">
        <v>3.4670000000000002E-4</v>
      </c>
      <c r="CP27" s="230">
        <v>1.8127499999999999E-3</v>
      </c>
      <c r="CQ27" s="230">
        <v>1.2986499999999999E-3</v>
      </c>
      <c r="CR27" s="230">
        <v>8.1873999999999998E-4</v>
      </c>
      <c r="CS27" s="230">
        <v>6.4269999999999996E-4</v>
      </c>
      <c r="CT27" s="230">
        <v>5.3229000000000004E-4</v>
      </c>
      <c r="CU27" s="230">
        <v>1.20791E-3</v>
      </c>
      <c r="CV27" s="230">
        <v>7.4043000000000004E-4</v>
      </c>
      <c r="CW27" s="230">
        <v>1.7713099999999999E-3</v>
      </c>
      <c r="CX27" s="230">
        <v>3.3499300000000001E-3</v>
      </c>
      <c r="CY27" s="230">
        <v>5.5192000000000001E-4</v>
      </c>
      <c r="CZ27" s="230">
        <v>1.05477E-3</v>
      </c>
      <c r="DA27" s="230">
        <v>1.4998800000000001E-3</v>
      </c>
      <c r="DB27" s="230">
        <v>1.25749E-3</v>
      </c>
      <c r="DC27" s="230">
        <v>1.12499E-3</v>
      </c>
      <c r="DD27" s="230">
        <v>6.6646000000000001E-4</v>
      </c>
      <c r="DE27" s="230">
        <v>9.7323199999999992E-3</v>
      </c>
      <c r="DF27" s="230">
        <v>1.92483E-3</v>
      </c>
      <c r="DG27" s="230">
        <v>1.4987499500000001</v>
      </c>
      <c r="DH27" s="230">
        <v>0.82327475999999999</v>
      </c>
    </row>
    <row r="28" spans="1:112" x14ac:dyDescent="0.25">
      <c r="A28" s="222">
        <v>24</v>
      </c>
      <c r="B28" s="81" t="s">
        <v>373</v>
      </c>
      <c r="C28" s="258" t="s">
        <v>278</v>
      </c>
      <c r="D28" s="230">
        <v>2.2322999999999999E-4</v>
      </c>
      <c r="E28" s="230">
        <v>1.2180000000000001E-4</v>
      </c>
      <c r="F28" s="230">
        <v>1.9061999999999999E-4</v>
      </c>
      <c r="G28" s="230">
        <v>1.8654000000000001E-4</v>
      </c>
      <c r="H28" s="230">
        <v>1.1745900000000001E-3</v>
      </c>
      <c r="I28" s="230">
        <v>1.3187999999999999E-4</v>
      </c>
      <c r="J28" s="230">
        <v>1.3598000000000001E-4</v>
      </c>
      <c r="K28" s="230">
        <v>1.6767999999999999E-4</v>
      </c>
      <c r="L28" s="230">
        <v>1.2983999999999999E-4</v>
      </c>
      <c r="M28" s="230">
        <v>1.2883E-4</v>
      </c>
      <c r="N28" s="230">
        <v>8.00208E-3</v>
      </c>
      <c r="O28" s="230">
        <v>0.10321548999999999</v>
      </c>
      <c r="P28" s="230">
        <v>5.6558820000000003E-2</v>
      </c>
      <c r="Q28" s="230">
        <v>2.2088000000000001E-4</v>
      </c>
      <c r="R28" s="230">
        <v>1.4982299999999999E-3</v>
      </c>
      <c r="S28" s="230">
        <v>1.45823E-3</v>
      </c>
      <c r="T28" s="230">
        <v>1.09968E-3</v>
      </c>
      <c r="U28" s="230">
        <v>2.7075999999999999E-4</v>
      </c>
      <c r="V28" s="230">
        <v>2.5279000000000002E-4</v>
      </c>
      <c r="W28" s="230">
        <v>1.7775000000000001E-4</v>
      </c>
      <c r="X28" s="230">
        <v>1.521E-5</v>
      </c>
      <c r="Y28" s="230">
        <v>5.8879999999999999E-5</v>
      </c>
      <c r="Z28" s="230">
        <v>5.168E-5</v>
      </c>
      <c r="AA28" s="230">
        <v>1.00082677</v>
      </c>
      <c r="AB28" s="230">
        <v>1.1379000000000001E-4</v>
      </c>
      <c r="AC28" s="230">
        <v>1.2132E-4</v>
      </c>
      <c r="AD28" s="230">
        <v>5.5400000000000003E-6</v>
      </c>
      <c r="AE28" s="230">
        <v>2.1905000000000001E-4</v>
      </c>
      <c r="AF28" s="230">
        <v>4.1379999999999998E-4</v>
      </c>
      <c r="AG28" s="230">
        <v>1.4677500000000001E-3</v>
      </c>
      <c r="AH28" s="230">
        <v>3.1497600000000001E-3</v>
      </c>
      <c r="AI28" s="230">
        <v>1.0262100000000001E-3</v>
      </c>
      <c r="AJ28" s="230">
        <v>1.5548E-4</v>
      </c>
      <c r="AK28" s="230">
        <v>3.2375999999999998E-4</v>
      </c>
      <c r="AL28" s="230">
        <v>6.75715E-3</v>
      </c>
      <c r="AM28" s="230">
        <v>1.3679999999999999E-4</v>
      </c>
      <c r="AN28" s="230">
        <v>1.0654000000000001E-4</v>
      </c>
      <c r="AO28" s="230">
        <v>1.7751999999999999E-4</v>
      </c>
      <c r="AP28" s="230">
        <v>8.6760000000000003E-5</v>
      </c>
      <c r="AQ28" s="230">
        <v>9.5610000000000001E-5</v>
      </c>
      <c r="AR28" s="230">
        <v>1.282E-4</v>
      </c>
      <c r="AS28" s="230">
        <v>1.1425999999999999E-4</v>
      </c>
      <c r="AT28" s="230">
        <v>1.0959E-4</v>
      </c>
      <c r="AU28" s="230">
        <v>1.2910999999999999E-4</v>
      </c>
      <c r="AV28" s="230">
        <v>1.6459999999999999E-4</v>
      </c>
      <c r="AW28" s="230">
        <v>5.0989999999999998E-4</v>
      </c>
      <c r="AX28" s="230">
        <v>2.9111000000000002E-4</v>
      </c>
      <c r="AY28" s="230">
        <v>1.9369999999999999E-4</v>
      </c>
      <c r="AZ28" s="230">
        <v>1.6133E-4</v>
      </c>
      <c r="BA28" s="230">
        <v>3.3772000000000001E-4</v>
      </c>
      <c r="BB28" s="230">
        <v>1.206E-4</v>
      </c>
      <c r="BC28" s="230">
        <v>2.0535E-4</v>
      </c>
      <c r="BD28" s="230">
        <v>1.7005000000000001E-4</v>
      </c>
      <c r="BE28" s="230">
        <v>1.3035E-4</v>
      </c>
      <c r="BF28" s="230">
        <v>2.6140000000000001E-4</v>
      </c>
      <c r="BG28" s="230">
        <v>1.7971E-4</v>
      </c>
      <c r="BH28" s="230">
        <v>1.9955E-4</v>
      </c>
      <c r="BI28" s="230">
        <v>3.079E-4</v>
      </c>
      <c r="BJ28" s="230">
        <v>1.1987E-4</v>
      </c>
      <c r="BK28" s="230">
        <v>8.0029100000000002E-3</v>
      </c>
      <c r="BL28" s="230">
        <v>8.8759999999999997E-5</v>
      </c>
      <c r="BM28" s="230">
        <v>2.2807E-4</v>
      </c>
      <c r="BN28" s="230">
        <v>4.2618000000000002E-4</v>
      </c>
      <c r="BO28" s="230">
        <v>1.4388000000000001E-4</v>
      </c>
      <c r="BP28" s="230">
        <v>1.7169E-4</v>
      </c>
      <c r="BQ28" s="230">
        <v>3.7169999999999998E-5</v>
      </c>
      <c r="BR28" s="230">
        <v>4.032E-5</v>
      </c>
      <c r="BS28" s="230">
        <v>1.3155E-4</v>
      </c>
      <c r="BT28" s="230">
        <v>9.2979999999999994E-5</v>
      </c>
      <c r="BU28" s="230">
        <v>1.3239999999999999E-4</v>
      </c>
      <c r="BV28" s="230">
        <v>7.7650000000000004E-5</v>
      </c>
      <c r="BW28" s="230">
        <v>3.0599999999999998E-5</v>
      </c>
      <c r="BX28" s="230">
        <v>2.4479999999999999E-5</v>
      </c>
      <c r="BY28" s="230">
        <v>1.098E-5</v>
      </c>
      <c r="BZ28" s="230">
        <v>9.1080000000000002E-5</v>
      </c>
      <c r="CA28" s="230">
        <v>5.5139999999999997E-5</v>
      </c>
      <c r="CB28" s="230">
        <v>1.138E-4</v>
      </c>
      <c r="CC28" s="230">
        <v>2.3304E-4</v>
      </c>
      <c r="CD28" s="230">
        <v>1.1108E-4</v>
      </c>
      <c r="CE28" s="230">
        <v>8.8850000000000005E-5</v>
      </c>
      <c r="CF28" s="230">
        <v>9.0959999999999996E-5</v>
      </c>
      <c r="CG28" s="230">
        <v>1.4360999999999999E-4</v>
      </c>
      <c r="CH28" s="230">
        <v>6.0600000000000003E-5</v>
      </c>
      <c r="CI28" s="230">
        <v>7.0560000000000002E-5</v>
      </c>
      <c r="CJ28" s="230">
        <v>1.2882E-4</v>
      </c>
      <c r="CK28" s="230">
        <v>1.3498000000000001E-4</v>
      </c>
      <c r="CL28" s="230">
        <v>1.1485999999999999E-4</v>
      </c>
      <c r="CM28" s="230">
        <v>2.4884000000000001E-4</v>
      </c>
      <c r="CN28" s="230">
        <v>1.1106E-4</v>
      </c>
      <c r="CO28" s="230">
        <v>5.1039999999999999E-5</v>
      </c>
      <c r="CP28" s="230">
        <v>1.381E-4</v>
      </c>
      <c r="CQ28" s="230">
        <v>9.6689999999999998E-5</v>
      </c>
      <c r="CR28" s="230">
        <v>2.9475999999999998E-4</v>
      </c>
      <c r="CS28" s="230">
        <v>1.8048000000000001E-4</v>
      </c>
      <c r="CT28" s="230">
        <v>1.153E-4</v>
      </c>
      <c r="CU28" s="230">
        <v>5.4792999999999997E-4</v>
      </c>
      <c r="CV28" s="230">
        <v>1.5133E-4</v>
      </c>
      <c r="CW28" s="230">
        <v>1.3698000000000001E-4</v>
      </c>
      <c r="CX28" s="230">
        <v>1.5835999999999999E-4</v>
      </c>
      <c r="CY28" s="230">
        <v>1.1046E-4</v>
      </c>
      <c r="CZ28" s="230">
        <v>2.8538000000000001E-4</v>
      </c>
      <c r="DA28" s="230">
        <v>1.0765E-4</v>
      </c>
      <c r="DB28" s="230">
        <v>1.7676000000000001E-4</v>
      </c>
      <c r="DC28" s="230">
        <v>2.9399E-4</v>
      </c>
      <c r="DD28" s="230">
        <v>1.9665000000000001E-4</v>
      </c>
      <c r="DE28" s="230">
        <v>2.4117000000000001E-3</v>
      </c>
      <c r="DF28" s="230">
        <v>1.8276999999999999E-4</v>
      </c>
      <c r="DG28" s="230">
        <v>1.2115626500000001</v>
      </c>
      <c r="DH28" s="230">
        <v>0.66552058999999997</v>
      </c>
    </row>
    <row r="29" spans="1:112" x14ac:dyDescent="0.25">
      <c r="A29" s="222">
        <v>25</v>
      </c>
      <c r="B29" s="81" t="s">
        <v>374</v>
      </c>
      <c r="C29" s="258" t="s">
        <v>375</v>
      </c>
      <c r="D29" s="230">
        <v>1.8441E-3</v>
      </c>
      <c r="E29" s="230">
        <v>8.9405200000000004E-3</v>
      </c>
      <c r="F29" s="230">
        <v>3.0279629999999998E-2</v>
      </c>
      <c r="G29" s="230">
        <v>6.6320000000000002E-5</v>
      </c>
      <c r="H29" s="230">
        <v>4.1404800000000002E-3</v>
      </c>
      <c r="I29" s="230">
        <v>4.2920000000000002E-5</v>
      </c>
      <c r="J29" s="230">
        <v>5.3949999999999997E-5</v>
      </c>
      <c r="K29" s="230">
        <v>1.5174800000000001E-3</v>
      </c>
      <c r="L29" s="230">
        <v>1.7492000000000001E-4</v>
      </c>
      <c r="M29" s="230">
        <v>2.2849300000000001E-3</v>
      </c>
      <c r="N29" s="230">
        <v>1.032E-4</v>
      </c>
      <c r="O29" s="230">
        <v>7.6799999999999997E-5</v>
      </c>
      <c r="P29" s="230">
        <v>7.7760000000000001E-5</v>
      </c>
      <c r="Q29" s="230">
        <v>6.3189999999999996E-5</v>
      </c>
      <c r="R29" s="230">
        <v>4.2330000000000003E-5</v>
      </c>
      <c r="S29" s="230">
        <v>5.5470000000000003E-5</v>
      </c>
      <c r="T29" s="230">
        <v>4.439E-5</v>
      </c>
      <c r="U29" s="230">
        <v>4.7280000000000001E-5</v>
      </c>
      <c r="V29" s="230">
        <v>5.092E-5</v>
      </c>
      <c r="W29" s="230">
        <v>5.4259999999999999E-5</v>
      </c>
      <c r="X29" s="230">
        <v>1.7370000000000001E-5</v>
      </c>
      <c r="Y29" s="230">
        <v>3.799E-5</v>
      </c>
      <c r="Z29" s="230">
        <v>2.9709999999999998E-5</v>
      </c>
      <c r="AA29" s="230">
        <v>5.694E-5</v>
      </c>
      <c r="AB29" s="230">
        <v>1.0265174500000001</v>
      </c>
      <c r="AC29" s="230">
        <v>1.02418E-3</v>
      </c>
      <c r="AD29" s="230">
        <v>4.9100000000000004E-6</v>
      </c>
      <c r="AE29" s="230">
        <v>1.8839999999999999E-5</v>
      </c>
      <c r="AF29" s="230">
        <v>2.3410000000000001E-5</v>
      </c>
      <c r="AG29" s="230">
        <v>9.7709999999999998E-5</v>
      </c>
      <c r="AH29" s="230">
        <v>2.6598000000000003E-4</v>
      </c>
      <c r="AI29" s="230">
        <v>3.3080000000000002E-5</v>
      </c>
      <c r="AJ29" s="230">
        <v>4.7729999999999999E-5</v>
      </c>
      <c r="AK29" s="230">
        <v>2.1639999999999999E-5</v>
      </c>
      <c r="AL29" s="230">
        <v>5.5779999999999998E-5</v>
      </c>
      <c r="AM29" s="230">
        <v>2.3649999999999999E-5</v>
      </c>
      <c r="AN29" s="230">
        <v>2.2880000000000001E-5</v>
      </c>
      <c r="AO29" s="230">
        <v>4.3189999999999998E-5</v>
      </c>
      <c r="AP29" s="230">
        <v>2.7860000000000001E-5</v>
      </c>
      <c r="AQ29" s="230">
        <v>2.0469999999999999E-5</v>
      </c>
      <c r="AR29" s="230">
        <v>2.6460000000000001E-5</v>
      </c>
      <c r="AS29" s="230">
        <v>2.5559999999999999E-5</v>
      </c>
      <c r="AT29" s="230">
        <v>2.5930000000000001E-5</v>
      </c>
      <c r="AU29" s="230">
        <v>2.8560000000000001E-5</v>
      </c>
      <c r="AV29" s="230">
        <v>2.5409999999999999E-5</v>
      </c>
      <c r="AW29" s="230">
        <v>2.847E-5</v>
      </c>
      <c r="AX29" s="230">
        <v>1.963E-5</v>
      </c>
      <c r="AY29" s="230">
        <v>2.1399999999999998E-5</v>
      </c>
      <c r="AZ29" s="230">
        <v>2.213E-5</v>
      </c>
      <c r="BA29" s="230">
        <v>1.8280000000000001E-5</v>
      </c>
      <c r="BB29" s="230">
        <v>1.49E-5</v>
      </c>
      <c r="BC29" s="230">
        <v>2.8989999999999999E-5</v>
      </c>
      <c r="BD29" s="230">
        <v>1.9700000000000001E-5</v>
      </c>
      <c r="BE29" s="230">
        <v>1.9729999999999999E-5</v>
      </c>
      <c r="BF29" s="230">
        <v>2.6849999999999999E-5</v>
      </c>
      <c r="BG29" s="230">
        <v>3.1269999999999997E-5</v>
      </c>
      <c r="BH29" s="230">
        <v>2.7759999999999998E-5</v>
      </c>
      <c r="BI29" s="230">
        <v>5.8839999999999999E-5</v>
      </c>
      <c r="BJ29" s="230">
        <v>4.3619999999999999E-5</v>
      </c>
      <c r="BK29" s="230">
        <v>1.0013000000000001E-4</v>
      </c>
      <c r="BL29" s="230">
        <v>5.7750000000000001E-5</v>
      </c>
      <c r="BM29" s="230">
        <v>4.7450000000000001E-5</v>
      </c>
      <c r="BN29" s="230">
        <v>5.0680000000000003E-5</v>
      </c>
      <c r="BO29" s="230">
        <v>4.2280000000000002E-5</v>
      </c>
      <c r="BP29" s="230">
        <v>5.1180000000000001E-5</v>
      </c>
      <c r="BQ29" s="230">
        <v>6.245E-5</v>
      </c>
      <c r="BR29" s="230">
        <v>2.4980000000000001E-5</v>
      </c>
      <c r="BS29" s="230">
        <v>6.3059999999999996E-5</v>
      </c>
      <c r="BT29" s="230">
        <v>3.5191799999999998E-3</v>
      </c>
      <c r="BU29" s="230">
        <v>2.5150000000000001E-5</v>
      </c>
      <c r="BV29" s="230">
        <v>3.3680000000000003E-5</v>
      </c>
      <c r="BW29" s="230">
        <v>2.016E-5</v>
      </c>
      <c r="BX29" s="230">
        <v>8.9800000000000004E-6</v>
      </c>
      <c r="BY29" s="230">
        <v>3.3799999999999998E-6</v>
      </c>
      <c r="BZ29" s="230">
        <v>1.0382000000000001E-4</v>
      </c>
      <c r="CA29" s="230">
        <v>4.3130000000000002E-5</v>
      </c>
      <c r="CB29" s="230">
        <v>2.4090000000000001E-5</v>
      </c>
      <c r="CC29" s="230">
        <v>5.8739999999999997E-5</v>
      </c>
      <c r="CD29" s="230">
        <v>4.0890000000000003E-5</v>
      </c>
      <c r="CE29" s="230">
        <v>2.5179999999999999E-5</v>
      </c>
      <c r="CF29" s="230">
        <v>3.1169999999999999E-4</v>
      </c>
      <c r="CG29" s="230">
        <v>6.3100000000000002E-5</v>
      </c>
      <c r="CH29" s="230">
        <v>6.1521999999999998E-4</v>
      </c>
      <c r="CI29" s="230">
        <v>7.182E-5</v>
      </c>
      <c r="CJ29" s="230">
        <v>7.1160000000000003E-5</v>
      </c>
      <c r="CK29" s="230">
        <v>1.3689999999999999E-5</v>
      </c>
      <c r="CL29" s="230">
        <v>4.8449999999999999E-5</v>
      </c>
      <c r="CM29" s="230">
        <v>4.371E-5</v>
      </c>
      <c r="CN29" s="230">
        <v>3.3406000000000001E-4</v>
      </c>
      <c r="CO29" s="230">
        <v>7.1849999999999998E-5</v>
      </c>
      <c r="CP29" s="230">
        <v>6.2341999999999996E-4</v>
      </c>
      <c r="CQ29" s="230">
        <v>0.12854188</v>
      </c>
      <c r="CR29" s="230">
        <v>1.1794239999999999E-2</v>
      </c>
      <c r="CS29" s="230">
        <v>5.6163200000000002E-3</v>
      </c>
      <c r="CT29" s="230">
        <v>2.8114799999999999E-3</v>
      </c>
      <c r="CU29" s="230">
        <v>2.923E-5</v>
      </c>
      <c r="CV29" s="230">
        <v>2.162E-5</v>
      </c>
      <c r="CW29" s="230">
        <v>4.2580000000000002E-5</v>
      </c>
      <c r="CX29" s="230">
        <v>2.756E-5</v>
      </c>
      <c r="CY29" s="230">
        <v>1.588E-5</v>
      </c>
      <c r="CZ29" s="230">
        <v>3.1478000000000002E-4</v>
      </c>
      <c r="DA29" s="230">
        <v>4.0654999999999999E-4</v>
      </c>
      <c r="DB29" s="230">
        <v>8.6769999999999998E-5</v>
      </c>
      <c r="DC29" s="230">
        <v>1.171E-4</v>
      </c>
      <c r="DD29" s="230">
        <v>9.8049999999999998E-5</v>
      </c>
      <c r="DE29" s="230">
        <v>4.8529999999999998E-5</v>
      </c>
      <c r="DF29" s="230">
        <v>1.4860100000000001E-3</v>
      </c>
      <c r="DG29" s="230">
        <v>1.2369982100000001</v>
      </c>
      <c r="DH29" s="230">
        <v>0.67949254000000003</v>
      </c>
    </row>
    <row r="30" spans="1:112" x14ac:dyDescent="0.25">
      <c r="A30" s="222">
        <v>26</v>
      </c>
      <c r="B30" s="81" t="s">
        <v>376</v>
      </c>
      <c r="C30" s="258" t="s">
        <v>377</v>
      </c>
      <c r="D30" s="230">
        <v>4.1336310000000001E-2</v>
      </c>
      <c r="E30" s="230">
        <v>9.3696500000000002E-3</v>
      </c>
      <c r="F30" s="230">
        <v>6.7297700000000004E-3</v>
      </c>
      <c r="G30" s="230">
        <v>1.8564499999999999E-3</v>
      </c>
      <c r="H30" s="230">
        <v>6.2405999999999998E-3</v>
      </c>
      <c r="I30" s="230">
        <v>3.1207299999999999E-3</v>
      </c>
      <c r="J30" s="230">
        <v>1.7032080000000002E-2</v>
      </c>
      <c r="K30" s="230">
        <v>9.1026200000000005E-3</v>
      </c>
      <c r="L30" s="230">
        <v>7.1089999999999999E-3</v>
      </c>
      <c r="M30" s="230">
        <v>1.135271E-2</v>
      </c>
      <c r="N30" s="230">
        <v>3.6228800000000002E-3</v>
      </c>
      <c r="O30" s="230">
        <v>2.2880350000000001E-2</v>
      </c>
      <c r="P30" s="230">
        <v>1.22446E-2</v>
      </c>
      <c r="Q30" s="230">
        <v>3.3566640000000002E-2</v>
      </c>
      <c r="R30" s="230">
        <v>2.7058949999999998E-2</v>
      </c>
      <c r="S30" s="230">
        <v>1.6775290000000002E-2</v>
      </c>
      <c r="T30" s="230">
        <v>2.2142950000000002E-2</v>
      </c>
      <c r="U30" s="230">
        <v>3.1570719999999997E-2</v>
      </c>
      <c r="V30" s="230">
        <v>6.4681499999999998E-3</v>
      </c>
      <c r="W30" s="230">
        <v>1.545565E-2</v>
      </c>
      <c r="X30" s="230">
        <v>6.4208800000000003E-3</v>
      </c>
      <c r="Y30" s="230">
        <v>1.5331330000000001E-2</v>
      </c>
      <c r="Z30" s="230">
        <v>1.3363710000000001E-2</v>
      </c>
      <c r="AA30" s="230">
        <v>1.7174330000000002E-2</v>
      </c>
      <c r="AB30" s="230">
        <v>1.7351979999999999E-2</v>
      </c>
      <c r="AC30" s="230">
        <v>1.10944299</v>
      </c>
      <c r="AD30" s="230">
        <v>7.6827999999999998E-4</v>
      </c>
      <c r="AE30" s="230">
        <v>1.032374E-2</v>
      </c>
      <c r="AF30" s="230">
        <v>9.5657599999999995E-3</v>
      </c>
      <c r="AG30" s="230">
        <v>1.4123770000000001E-2</v>
      </c>
      <c r="AH30" s="230">
        <v>4.6477599999999999E-3</v>
      </c>
      <c r="AI30" s="230">
        <v>5.8023299999999996E-3</v>
      </c>
      <c r="AJ30" s="230">
        <v>8.6510900000000002E-3</v>
      </c>
      <c r="AK30" s="230">
        <v>3.8199900000000001E-3</v>
      </c>
      <c r="AL30" s="230">
        <v>1.6942269999999999E-2</v>
      </c>
      <c r="AM30" s="230">
        <v>2.4218999999999998E-3</v>
      </c>
      <c r="AN30" s="230">
        <v>2.76472E-3</v>
      </c>
      <c r="AO30" s="230">
        <v>6.1665799999999996E-3</v>
      </c>
      <c r="AP30" s="230">
        <v>1.9813700000000001E-3</v>
      </c>
      <c r="AQ30" s="230">
        <v>1.8803299999999999E-3</v>
      </c>
      <c r="AR30" s="230">
        <v>3.4580800000000001E-3</v>
      </c>
      <c r="AS30" s="230">
        <v>8.0365300000000001E-3</v>
      </c>
      <c r="AT30" s="230">
        <v>7.2132000000000003E-3</v>
      </c>
      <c r="AU30" s="230">
        <v>4.2985000000000002E-3</v>
      </c>
      <c r="AV30" s="230">
        <v>5.1959199999999997E-3</v>
      </c>
      <c r="AW30" s="230">
        <v>1.3300350000000001E-2</v>
      </c>
      <c r="AX30" s="230">
        <v>4.9239000000000002E-3</v>
      </c>
      <c r="AY30" s="230">
        <v>6.8954999999999997E-3</v>
      </c>
      <c r="AZ30" s="230">
        <v>6.3795800000000001E-3</v>
      </c>
      <c r="BA30" s="230">
        <v>5.6349E-3</v>
      </c>
      <c r="BB30" s="230">
        <v>4.8679200000000004E-3</v>
      </c>
      <c r="BC30" s="230">
        <v>8.4940699999999994E-3</v>
      </c>
      <c r="BD30" s="230">
        <v>7.0726199999999999E-3</v>
      </c>
      <c r="BE30" s="230">
        <v>8.39232E-3</v>
      </c>
      <c r="BF30" s="230">
        <v>1.3848900000000001E-2</v>
      </c>
      <c r="BG30" s="230">
        <v>1.7049100000000001E-2</v>
      </c>
      <c r="BH30" s="230">
        <v>1.4919480000000001E-2</v>
      </c>
      <c r="BI30" s="230">
        <v>1.7770129999999999E-2</v>
      </c>
      <c r="BJ30" s="230">
        <v>6.8752700000000002E-3</v>
      </c>
      <c r="BK30" s="230">
        <v>2.8848929999999998E-2</v>
      </c>
      <c r="BL30" s="230">
        <v>1.45338E-3</v>
      </c>
      <c r="BM30" s="230">
        <v>9.1569500000000005E-3</v>
      </c>
      <c r="BN30" s="230">
        <v>1.00733E-2</v>
      </c>
      <c r="BO30" s="230">
        <v>4.2352900000000001E-3</v>
      </c>
      <c r="BP30" s="230">
        <v>4.5955900000000001E-3</v>
      </c>
      <c r="BQ30" s="230">
        <v>1.4229799999999999E-3</v>
      </c>
      <c r="BR30" s="230">
        <v>3.12007E-3</v>
      </c>
      <c r="BS30" s="230">
        <v>3.38347E-3</v>
      </c>
      <c r="BT30" s="230">
        <v>3.6378399999999998E-3</v>
      </c>
      <c r="BU30" s="230">
        <v>1.35227E-3</v>
      </c>
      <c r="BV30" s="230">
        <v>1.7499099999999999E-3</v>
      </c>
      <c r="BW30" s="230">
        <v>8.6996999999999997E-4</v>
      </c>
      <c r="BX30" s="230">
        <v>7.2630000000000004E-4</v>
      </c>
      <c r="BY30" s="230">
        <v>2.9559999999999998E-4</v>
      </c>
      <c r="BZ30" s="230">
        <v>1.26527E-3</v>
      </c>
      <c r="CA30" s="230">
        <v>1.2175E-3</v>
      </c>
      <c r="CB30" s="230">
        <v>3.4810100000000001E-3</v>
      </c>
      <c r="CC30" s="230">
        <v>1.15756E-3</v>
      </c>
      <c r="CD30" s="230">
        <v>2.35046E-3</v>
      </c>
      <c r="CE30" s="230">
        <v>1.0386600000000001E-3</v>
      </c>
      <c r="CF30" s="230">
        <v>1.7520400000000001E-3</v>
      </c>
      <c r="CG30" s="230">
        <v>2.3638700000000001E-3</v>
      </c>
      <c r="CH30" s="230">
        <v>7.5310000000000004E-4</v>
      </c>
      <c r="CI30" s="230">
        <v>1.7945400000000001E-3</v>
      </c>
      <c r="CJ30" s="230">
        <v>4.3042599999999999E-3</v>
      </c>
      <c r="CK30" s="230">
        <v>2.8406799999999999E-3</v>
      </c>
      <c r="CL30" s="230">
        <v>3.1966999999999998E-3</v>
      </c>
      <c r="CM30" s="230">
        <v>1.137208E-2</v>
      </c>
      <c r="CN30" s="230">
        <v>1.82135E-3</v>
      </c>
      <c r="CO30" s="230">
        <v>1.03382E-3</v>
      </c>
      <c r="CP30" s="230">
        <v>8.4467299999999995E-3</v>
      </c>
      <c r="CQ30" s="230">
        <v>4.9104300000000004E-3</v>
      </c>
      <c r="CR30" s="230">
        <v>1.0103600000000001E-2</v>
      </c>
      <c r="CS30" s="230">
        <v>4.97592E-3</v>
      </c>
      <c r="CT30" s="230">
        <v>4.20303E-3</v>
      </c>
      <c r="CU30" s="230">
        <v>5.1804199999999998E-3</v>
      </c>
      <c r="CV30" s="230">
        <v>4.6994999999999997E-3</v>
      </c>
      <c r="CW30" s="230">
        <v>9.6921899999999998E-3</v>
      </c>
      <c r="CX30" s="230">
        <v>9.2288600000000002E-3</v>
      </c>
      <c r="CY30" s="230">
        <v>4.5840200000000003E-3</v>
      </c>
      <c r="CZ30" s="230">
        <v>5.2464699999999996E-3</v>
      </c>
      <c r="DA30" s="230">
        <v>5.5990700000000003E-3</v>
      </c>
      <c r="DB30" s="230">
        <v>2.5671800000000002E-2</v>
      </c>
      <c r="DC30" s="230">
        <v>4.41187E-3</v>
      </c>
      <c r="DD30" s="230">
        <v>7.9732799999999993E-3</v>
      </c>
      <c r="DE30" s="230">
        <v>2.0614029999999998E-2</v>
      </c>
      <c r="DF30" s="230">
        <v>2.5665699999999998E-3</v>
      </c>
      <c r="DG30" s="230">
        <v>1.99338002</v>
      </c>
      <c r="DH30" s="230">
        <v>1.0949788199999999</v>
      </c>
    </row>
    <row r="31" spans="1:112" x14ac:dyDescent="0.25">
      <c r="A31" s="222">
        <v>27</v>
      </c>
      <c r="B31" s="81" t="s">
        <v>378</v>
      </c>
      <c r="C31" s="258" t="s">
        <v>279</v>
      </c>
      <c r="D31" s="230">
        <v>3.2516669999999998E-2</v>
      </c>
      <c r="E31" s="230">
        <v>2.0167669999999999E-2</v>
      </c>
      <c r="F31" s="230">
        <v>1.4159710000000001E-2</v>
      </c>
      <c r="G31" s="230">
        <v>2.2465499999999999E-2</v>
      </c>
      <c r="H31" s="230">
        <v>5.7479870000000002E-2</v>
      </c>
      <c r="I31" s="230">
        <v>2.1136510000000001E-2</v>
      </c>
      <c r="J31" s="230">
        <v>9.5961589999999999E-2</v>
      </c>
      <c r="K31" s="230">
        <v>2.08203E-2</v>
      </c>
      <c r="L31" s="230">
        <v>1.3855340000000001E-2</v>
      </c>
      <c r="M31" s="230">
        <v>2.2431429999999999E-2</v>
      </c>
      <c r="N31" s="230">
        <v>4.05142E-3</v>
      </c>
      <c r="O31" s="230">
        <v>3.1148510000000001E-2</v>
      </c>
      <c r="P31" s="230">
        <v>1.678135E-2</v>
      </c>
      <c r="Q31" s="230">
        <v>1.7813269999999999E-2</v>
      </c>
      <c r="R31" s="230">
        <v>1.449304E-2</v>
      </c>
      <c r="S31" s="230">
        <v>2.5852960000000001E-2</v>
      </c>
      <c r="T31" s="230">
        <v>1.9059099999999999E-2</v>
      </c>
      <c r="U31" s="230">
        <v>1.463942E-2</v>
      </c>
      <c r="V31" s="230">
        <v>8.093786E-2</v>
      </c>
      <c r="W31" s="230">
        <v>3.888486E-2</v>
      </c>
      <c r="X31" s="230">
        <v>0.66767043000000004</v>
      </c>
      <c r="Y31" s="230">
        <v>0.2082225</v>
      </c>
      <c r="Z31" s="230">
        <v>0.19804921</v>
      </c>
      <c r="AA31" s="230">
        <v>6.3558130000000004E-2</v>
      </c>
      <c r="AB31" s="230">
        <v>2.0574579999999999E-2</v>
      </c>
      <c r="AC31" s="230">
        <v>5.3597510000000001E-2</v>
      </c>
      <c r="AD31" s="230">
        <v>1.04701567</v>
      </c>
      <c r="AE31" s="230">
        <v>9.7365720000000003E-2</v>
      </c>
      <c r="AF31" s="230">
        <v>4.0615640000000001E-2</v>
      </c>
      <c r="AG31" s="230">
        <v>3.1654939999999999E-2</v>
      </c>
      <c r="AH31" s="230">
        <v>1.550692E-2</v>
      </c>
      <c r="AI31" s="230">
        <v>3.698543E-2</v>
      </c>
      <c r="AJ31" s="230">
        <v>2.79282E-2</v>
      </c>
      <c r="AK31" s="230">
        <v>4.8611000000000001E-2</v>
      </c>
      <c r="AL31" s="230">
        <v>3.2973099999999998E-2</v>
      </c>
      <c r="AM31" s="230">
        <v>2.0190329999999999E-2</v>
      </c>
      <c r="AN31" s="230">
        <v>1.89316E-2</v>
      </c>
      <c r="AO31" s="230">
        <v>1.8722519999999999E-2</v>
      </c>
      <c r="AP31" s="230">
        <v>1.6032080000000001E-2</v>
      </c>
      <c r="AQ31" s="230">
        <v>1.6726999999999999E-2</v>
      </c>
      <c r="AR31" s="230">
        <v>1.301999E-2</v>
      </c>
      <c r="AS31" s="230">
        <v>1.5038910000000001E-2</v>
      </c>
      <c r="AT31" s="230">
        <v>1.356278E-2</v>
      </c>
      <c r="AU31" s="230">
        <v>1.047358E-2</v>
      </c>
      <c r="AV31" s="230">
        <v>9.5183000000000004E-3</v>
      </c>
      <c r="AW31" s="230">
        <v>1.126432E-2</v>
      </c>
      <c r="AX31" s="230">
        <v>1.1457490000000001E-2</v>
      </c>
      <c r="AY31" s="230">
        <v>1.127672E-2</v>
      </c>
      <c r="AZ31" s="230">
        <v>1.037649E-2</v>
      </c>
      <c r="BA31" s="230">
        <v>1.1047380000000001E-2</v>
      </c>
      <c r="BB31" s="230">
        <v>6.78928E-3</v>
      </c>
      <c r="BC31" s="230">
        <v>1.3234020000000001E-2</v>
      </c>
      <c r="BD31" s="230">
        <v>8.3397000000000002E-3</v>
      </c>
      <c r="BE31" s="230">
        <v>8.6417600000000001E-3</v>
      </c>
      <c r="BF31" s="230">
        <v>1.278222E-2</v>
      </c>
      <c r="BG31" s="230">
        <v>1.246734E-2</v>
      </c>
      <c r="BH31" s="230">
        <v>1.3472390000000001E-2</v>
      </c>
      <c r="BI31" s="230">
        <v>1.438477E-2</v>
      </c>
      <c r="BJ31" s="230">
        <v>1.2203429999999999E-2</v>
      </c>
      <c r="BK31" s="230">
        <v>2.2615340000000001E-2</v>
      </c>
      <c r="BL31" s="230">
        <v>3.6154110000000003E-2</v>
      </c>
      <c r="BM31" s="230">
        <v>1.5753039999999999E-2</v>
      </c>
      <c r="BN31" s="230">
        <v>1.7836479999999998E-2</v>
      </c>
      <c r="BO31" s="230">
        <v>2.5226060000000002E-2</v>
      </c>
      <c r="BP31" s="230">
        <v>1.720791E-2</v>
      </c>
      <c r="BQ31" s="230">
        <v>3.9097989999999999E-2</v>
      </c>
      <c r="BR31" s="230">
        <v>3.0311350000000001E-2</v>
      </c>
      <c r="BS31" s="230">
        <v>2.0422800000000001E-2</v>
      </c>
      <c r="BT31" s="230">
        <v>2.303152E-2</v>
      </c>
      <c r="BU31" s="230">
        <v>1.50645E-2</v>
      </c>
      <c r="BV31" s="230">
        <v>6.1580100000000002E-3</v>
      </c>
      <c r="BW31" s="230">
        <v>5.21515E-3</v>
      </c>
      <c r="BX31" s="230">
        <v>3.46145E-3</v>
      </c>
      <c r="BY31" s="230">
        <v>9.2458000000000004E-4</v>
      </c>
      <c r="BZ31" s="230">
        <v>8.3300100000000005E-3</v>
      </c>
      <c r="CA31" s="230">
        <v>5.426446E-2</v>
      </c>
      <c r="CB31" s="230">
        <v>0.29429769</v>
      </c>
      <c r="CC31" s="230">
        <v>7.6811630000000006E-2</v>
      </c>
      <c r="CD31" s="230">
        <v>0.21057240999999999</v>
      </c>
      <c r="CE31" s="230">
        <v>2.6039730000000001E-2</v>
      </c>
      <c r="CF31" s="230">
        <v>6.4113699999999996E-3</v>
      </c>
      <c r="CG31" s="230">
        <v>6.7999899999999997E-3</v>
      </c>
      <c r="CH31" s="230">
        <v>1.5427740000000001E-2</v>
      </c>
      <c r="CI31" s="230">
        <v>6.9958099999999999E-3</v>
      </c>
      <c r="CJ31" s="230">
        <v>1.0027080000000001E-2</v>
      </c>
      <c r="CK31" s="230">
        <v>8.8489999999999992E-3</v>
      </c>
      <c r="CL31" s="230">
        <v>7.8001800000000003E-3</v>
      </c>
      <c r="CM31" s="230">
        <v>1.449712E-2</v>
      </c>
      <c r="CN31" s="230">
        <v>1.613328E-2</v>
      </c>
      <c r="CO31" s="230">
        <v>7.4104699999999997E-3</v>
      </c>
      <c r="CP31" s="230">
        <v>1.396727E-2</v>
      </c>
      <c r="CQ31" s="230">
        <v>9.0608800000000003E-3</v>
      </c>
      <c r="CR31" s="230">
        <v>9.1433499999999997E-3</v>
      </c>
      <c r="CS31" s="230">
        <v>7.8587699999999993E-3</v>
      </c>
      <c r="CT31" s="230">
        <v>8.1731600000000005E-3</v>
      </c>
      <c r="CU31" s="230">
        <v>1.1474450000000001E-2</v>
      </c>
      <c r="CV31" s="230">
        <v>8.3260299999999999E-3</v>
      </c>
      <c r="CW31" s="230">
        <v>1.2579720000000001E-2</v>
      </c>
      <c r="CX31" s="230">
        <v>1.284069E-2</v>
      </c>
      <c r="CY31" s="230">
        <v>6.11598E-3</v>
      </c>
      <c r="CZ31" s="230">
        <v>1.8902370000000002E-2</v>
      </c>
      <c r="DA31" s="230">
        <v>1.4377900000000001E-2</v>
      </c>
      <c r="DB31" s="230">
        <v>1.646425E-2</v>
      </c>
      <c r="DC31" s="230">
        <v>1.8111439999999999E-2</v>
      </c>
      <c r="DD31" s="230">
        <v>1.482666E-2</v>
      </c>
      <c r="DE31" s="230">
        <v>1.912438E-2</v>
      </c>
      <c r="DF31" s="230">
        <v>3.0033859999999999E-2</v>
      </c>
      <c r="DG31" s="230">
        <v>4.7654691600000003</v>
      </c>
      <c r="DH31" s="230">
        <v>2.6177085</v>
      </c>
    </row>
    <row r="32" spans="1:112" x14ac:dyDescent="0.25">
      <c r="A32" s="222">
        <v>28</v>
      </c>
      <c r="B32" s="81" t="s">
        <v>379</v>
      </c>
      <c r="C32" s="258" t="s">
        <v>280</v>
      </c>
      <c r="D32" s="230">
        <v>7.9277000000000004E-4</v>
      </c>
      <c r="E32" s="230">
        <v>6.7655000000000005E-4</v>
      </c>
      <c r="F32" s="230">
        <v>9.2586999999999997E-4</v>
      </c>
      <c r="G32" s="230">
        <v>3.3585E-4</v>
      </c>
      <c r="H32" s="230">
        <v>7.8784000000000005E-4</v>
      </c>
      <c r="I32" s="230">
        <v>2.0669999999999998E-3</v>
      </c>
      <c r="J32" s="230">
        <v>1.3988E-3</v>
      </c>
      <c r="K32" s="230">
        <v>7.3413000000000005E-4</v>
      </c>
      <c r="L32" s="230">
        <v>9.3583999999999996E-4</v>
      </c>
      <c r="M32" s="230">
        <v>6.6808000000000004E-4</v>
      </c>
      <c r="N32" s="230">
        <v>1.6614000000000001E-4</v>
      </c>
      <c r="O32" s="230">
        <v>1.4593E-3</v>
      </c>
      <c r="P32" s="230">
        <v>9.7382000000000002E-4</v>
      </c>
      <c r="Q32" s="230">
        <v>8.4327000000000002E-4</v>
      </c>
      <c r="R32" s="230">
        <v>3.1328900000000002E-3</v>
      </c>
      <c r="S32" s="230">
        <v>3.2490499999999999E-3</v>
      </c>
      <c r="T32" s="230">
        <v>1.38076E-3</v>
      </c>
      <c r="U32" s="230">
        <v>1.1429599999999999E-3</v>
      </c>
      <c r="V32" s="230">
        <v>6.8977800000000001E-3</v>
      </c>
      <c r="W32" s="230">
        <v>4.65811E-3</v>
      </c>
      <c r="X32" s="230">
        <v>7.8149999999999997E-4</v>
      </c>
      <c r="Y32" s="230">
        <v>5.5431100000000004E-3</v>
      </c>
      <c r="Z32" s="230">
        <v>2.1440999999999999E-3</v>
      </c>
      <c r="AA32" s="230">
        <v>2.9562500000000001E-3</v>
      </c>
      <c r="AB32" s="230">
        <v>9.0897000000000005E-4</v>
      </c>
      <c r="AC32" s="230">
        <v>1.6177299999999999E-3</v>
      </c>
      <c r="AD32" s="230">
        <v>2.0217E-4</v>
      </c>
      <c r="AE32" s="230">
        <v>1.03951057</v>
      </c>
      <c r="AF32" s="230">
        <v>1.5996700000000001E-3</v>
      </c>
      <c r="AG32" s="230">
        <v>1.7439700000000001E-3</v>
      </c>
      <c r="AH32" s="230">
        <v>6.4849999999999999E-4</v>
      </c>
      <c r="AI32" s="230">
        <v>1.6461399999999999E-3</v>
      </c>
      <c r="AJ32" s="230">
        <v>2.5918299999999998E-3</v>
      </c>
      <c r="AK32" s="230">
        <v>1.5523900000000001E-3</v>
      </c>
      <c r="AL32" s="230">
        <v>1.054569E-2</v>
      </c>
      <c r="AM32" s="230">
        <v>7.1953020000000006E-2</v>
      </c>
      <c r="AN32" s="230">
        <v>4.7547989999999998E-2</v>
      </c>
      <c r="AO32" s="230">
        <v>2.7670030000000002E-2</v>
      </c>
      <c r="AP32" s="230">
        <v>2.5905879999999999E-2</v>
      </c>
      <c r="AQ32" s="230">
        <v>2.6195699999999999E-3</v>
      </c>
      <c r="AR32" s="230">
        <v>1.5718100000000001E-3</v>
      </c>
      <c r="AS32" s="230">
        <v>1.110123E-2</v>
      </c>
      <c r="AT32" s="230">
        <v>8.6654799999999997E-3</v>
      </c>
      <c r="AU32" s="230">
        <v>5.7126700000000004E-3</v>
      </c>
      <c r="AV32" s="230">
        <v>4.7822799999999999E-3</v>
      </c>
      <c r="AW32" s="230">
        <v>1.8819399999999999E-3</v>
      </c>
      <c r="AX32" s="230">
        <v>1.4047899999999999E-3</v>
      </c>
      <c r="AY32" s="230">
        <v>1.76502E-3</v>
      </c>
      <c r="AZ32" s="230">
        <v>3.4998999999999998E-3</v>
      </c>
      <c r="BA32" s="230">
        <v>2.8527499999999998E-3</v>
      </c>
      <c r="BB32" s="230">
        <v>1.0174299999999999E-3</v>
      </c>
      <c r="BC32" s="230">
        <v>2.20053E-3</v>
      </c>
      <c r="BD32" s="230">
        <v>1.3009899999999999E-3</v>
      </c>
      <c r="BE32" s="230">
        <v>1.0301500000000001E-3</v>
      </c>
      <c r="BF32" s="230">
        <v>4.0829999999999998E-3</v>
      </c>
      <c r="BG32" s="230">
        <v>4.8582299999999998E-3</v>
      </c>
      <c r="BH32" s="230">
        <v>3.72624E-3</v>
      </c>
      <c r="BI32" s="230">
        <v>9.09832E-3</v>
      </c>
      <c r="BJ32" s="230">
        <v>3.2639000000000001E-3</v>
      </c>
      <c r="BK32" s="230">
        <v>1.2549799999999999E-3</v>
      </c>
      <c r="BL32" s="230">
        <v>9.7356999999999999E-4</v>
      </c>
      <c r="BM32" s="230">
        <v>3.1606199999999998E-3</v>
      </c>
      <c r="BN32" s="230">
        <v>2.7689300000000002E-3</v>
      </c>
      <c r="BO32" s="230">
        <v>2.8787009999999998E-2</v>
      </c>
      <c r="BP32" s="230">
        <v>1.5630430000000001E-2</v>
      </c>
      <c r="BQ32" s="230">
        <v>2.1638040000000001E-2</v>
      </c>
      <c r="BR32" s="230">
        <v>5.6698999999999996E-4</v>
      </c>
      <c r="BS32" s="230">
        <v>1.38141E-3</v>
      </c>
      <c r="BT32" s="230">
        <v>1.89307E-3</v>
      </c>
      <c r="BU32" s="230">
        <v>5.5331E-4</v>
      </c>
      <c r="BV32" s="230">
        <v>2.4047000000000001E-4</v>
      </c>
      <c r="BW32" s="230">
        <v>4.0290999999999998E-4</v>
      </c>
      <c r="BX32" s="230">
        <v>2.2877999999999999E-4</v>
      </c>
      <c r="BY32" s="230">
        <v>5.3959999999999998E-5</v>
      </c>
      <c r="BZ32" s="230">
        <v>1.4556899999999999E-3</v>
      </c>
      <c r="CA32" s="230">
        <v>2.3531E-4</v>
      </c>
      <c r="CB32" s="230">
        <v>6.1425E-4</v>
      </c>
      <c r="CC32" s="230">
        <v>3.0137000000000002E-4</v>
      </c>
      <c r="CD32" s="230">
        <v>5.5400000000000002E-4</v>
      </c>
      <c r="CE32" s="230">
        <v>2.3458999999999999E-4</v>
      </c>
      <c r="CF32" s="230">
        <v>1.21543E-3</v>
      </c>
      <c r="CG32" s="230">
        <v>4.8693E-4</v>
      </c>
      <c r="CH32" s="230">
        <v>2.0948000000000001E-4</v>
      </c>
      <c r="CI32" s="230">
        <v>4.1256000000000002E-4</v>
      </c>
      <c r="CJ32" s="230">
        <v>4.3653000000000002E-4</v>
      </c>
      <c r="CK32" s="230">
        <v>2.3237E-4</v>
      </c>
      <c r="CL32" s="230">
        <v>3.8813999999999998E-4</v>
      </c>
      <c r="CM32" s="230">
        <v>6.0163000000000003E-4</v>
      </c>
      <c r="CN32" s="230">
        <v>4.5461999999999998E-4</v>
      </c>
      <c r="CO32" s="230">
        <v>5.8858999999999995E-4</v>
      </c>
      <c r="CP32" s="230">
        <v>4.5750000000000001E-4</v>
      </c>
      <c r="CQ32" s="230">
        <v>4.1874000000000002E-4</v>
      </c>
      <c r="CR32" s="230">
        <v>4.7590000000000002E-4</v>
      </c>
      <c r="CS32" s="230">
        <v>5.8033E-4</v>
      </c>
      <c r="CT32" s="230">
        <v>4.3218E-4</v>
      </c>
      <c r="CU32" s="230">
        <v>5.3346000000000003E-4</v>
      </c>
      <c r="CV32" s="230">
        <v>3.2610000000000001E-4</v>
      </c>
      <c r="CW32" s="230">
        <v>4.7106999999999997E-4</v>
      </c>
      <c r="CX32" s="230">
        <v>1.4555E-3</v>
      </c>
      <c r="CY32" s="230">
        <v>1.9875000000000001E-4</v>
      </c>
      <c r="CZ32" s="230">
        <v>1.19677E-3</v>
      </c>
      <c r="DA32" s="230">
        <v>1.31474E-3</v>
      </c>
      <c r="DB32" s="230">
        <v>8.4590999999999996E-4</v>
      </c>
      <c r="DC32" s="230">
        <v>8.6819999999999996E-4</v>
      </c>
      <c r="DD32" s="230">
        <v>6.9163999999999998E-4</v>
      </c>
      <c r="DE32" s="230">
        <v>1.2335499999999999E-3</v>
      </c>
      <c r="DF32" s="230">
        <v>6.6273000000000005E-4</v>
      </c>
      <c r="DG32" s="230">
        <v>1.45685161</v>
      </c>
      <c r="DH32" s="230">
        <v>0.80025968000000003</v>
      </c>
    </row>
    <row r="33" spans="1:112" x14ac:dyDescent="0.25">
      <c r="A33" s="222">
        <v>29</v>
      </c>
      <c r="B33" s="81" t="s">
        <v>380</v>
      </c>
      <c r="C33" s="258" t="s">
        <v>281</v>
      </c>
      <c r="D33" s="230">
        <v>1.658016E-2</v>
      </c>
      <c r="E33" s="230">
        <v>1.10913E-2</v>
      </c>
      <c r="F33" s="230">
        <v>9.3668699999999994E-3</v>
      </c>
      <c r="G33" s="230">
        <v>2.0337190000000002E-2</v>
      </c>
      <c r="H33" s="230">
        <v>2.2675359999999999E-2</v>
      </c>
      <c r="I33" s="230">
        <v>4.6515899999999997E-3</v>
      </c>
      <c r="J33" s="230">
        <v>5.0025900000000003E-3</v>
      </c>
      <c r="K33" s="230">
        <v>2.986049E-2</v>
      </c>
      <c r="L33" s="230">
        <v>4.9979870000000003E-2</v>
      </c>
      <c r="M33" s="230">
        <v>1.2967090000000001E-2</v>
      </c>
      <c r="N33" s="230">
        <v>3.4051799999999998E-3</v>
      </c>
      <c r="O33" s="230">
        <v>9.2199499999999993E-3</v>
      </c>
      <c r="P33" s="230">
        <v>1.8363009999999999E-2</v>
      </c>
      <c r="Q33" s="230">
        <v>1.744447E-2</v>
      </c>
      <c r="R33" s="230">
        <v>4.5695230000000003E-2</v>
      </c>
      <c r="S33" s="230">
        <v>1.229426E-2</v>
      </c>
      <c r="T33" s="230">
        <v>5.4504879999999999E-2</v>
      </c>
      <c r="U33" s="230">
        <v>6.2456900000000003E-2</v>
      </c>
      <c r="V33" s="230">
        <v>1.7152870000000001E-2</v>
      </c>
      <c r="W33" s="230">
        <v>1.3616720000000001E-2</v>
      </c>
      <c r="X33" s="230">
        <v>1.2237400000000001E-3</v>
      </c>
      <c r="Y33" s="230">
        <v>6.2490499999999999E-3</v>
      </c>
      <c r="Z33" s="230">
        <v>4.5948600000000001E-3</v>
      </c>
      <c r="AA33" s="230">
        <v>1.1951760000000001E-2</v>
      </c>
      <c r="AB33" s="230">
        <v>4.763941E-2</v>
      </c>
      <c r="AC33" s="230">
        <v>4.1812960000000003E-2</v>
      </c>
      <c r="AD33" s="230">
        <v>4.8241000000000001E-4</v>
      </c>
      <c r="AE33" s="230">
        <v>1.40734E-3</v>
      </c>
      <c r="AF33" s="230">
        <v>1.2913826100000001</v>
      </c>
      <c r="AG33" s="230">
        <v>5.1995079999999999E-2</v>
      </c>
      <c r="AH33" s="230">
        <v>7.0222770000000004E-2</v>
      </c>
      <c r="AI33" s="230">
        <v>3.1551290000000003E-2</v>
      </c>
      <c r="AJ33" s="230">
        <v>3.91209E-3</v>
      </c>
      <c r="AK33" s="230">
        <v>6.9039699999999997E-3</v>
      </c>
      <c r="AL33" s="230">
        <v>7.2887799999999999E-3</v>
      </c>
      <c r="AM33" s="230">
        <v>1.6732100000000001E-3</v>
      </c>
      <c r="AN33" s="230">
        <v>2.0434400000000001E-3</v>
      </c>
      <c r="AO33" s="230">
        <v>2.94327E-3</v>
      </c>
      <c r="AP33" s="230">
        <v>2.3487400000000002E-3</v>
      </c>
      <c r="AQ33" s="230">
        <v>2.2284700000000002E-3</v>
      </c>
      <c r="AR33" s="230">
        <v>1.2334319999999999E-2</v>
      </c>
      <c r="AS33" s="230">
        <v>6.5634999999999999E-3</v>
      </c>
      <c r="AT33" s="230">
        <v>7.0395900000000001E-3</v>
      </c>
      <c r="AU33" s="230">
        <v>1.076015E-2</v>
      </c>
      <c r="AV33" s="230">
        <v>1.27327E-2</v>
      </c>
      <c r="AW33" s="230">
        <v>4.1805809999999999E-2</v>
      </c>
      <c r="AX33" s="230">
        <v>3.0145120000000001E-2</v>
      </c>
      <c r="AY33" s="230">
        <v>2.7481100000000001E-2</v>
      </c>
      <c r="AZ33" s="230">
        <v>3.117725E-2</v>
      </c>
      <c r="BA33" s="230">
        <v>5.7198539999999999E-2</v>
      </c>
      <c r="BB33" s="230">
        <v>1.6770879999999998E-2</v>
      </c>
      <c r="BC33" s="230">
        <v>9.9620680000000003E-2</v>
      </c>
      <c r="BD33" s="230">
        <v>5.1688970000000001E-2</v>
      </c>
      <c r="BE33" s="230">
        <v>4.653471E-2</v>
      </c>
      <c r="BF33" s="230">
        <v>6.1216189999999997E-2</v>
      </c>
      <c r="BG33" s="230">
        <v>3.94959E-2</v>
      </c>
      <c r="BH33" s="230">
        <v>5.5531129999999998E-2</v>
      </c>
      <c r="BI33" s="230">
        <v>1.177428E-2</v>
      </c>
      <c r="BJ33" s="230">
        <v>2.3325309999999998E-2</v>
      </c>
      <c r="BK33" s="230">
        <v>9.1055150000000001E-2</v>
      </c>
      <c r="BL33" s="230">
        <v>5.1741499999999998E-3</v>
      </c>
      <c r="BM33" s="230">
        <v>1.8011840000000001E-2</v>
      </c>
      <c r="BN33" s="230">
        <v>2.4676759999999999E-2</v>
      </c>
      <c r="BO33" s="230">
        <v>1.366177E-2</v>
      </c>
      <c r="BP33" s="230">
        <v>1.6650809999999999E-2</v>
      </c>
      <c r="BQ33" s="230">
        <v>2.25823E-3</v>
      </c>
      <c r="BR33" s="230">
        <v>2.2082899999999999E-3</v>
      </c>
      <c r="BS33" s="230">
        <v>5.0394580000000001E-2</v>
      </c>
      <c r="BT33" s="230">
        <v>5.4522099999999999E-3</v>
      </c>
      <c r="BU33" s="230">
        <v>8.4559800000000001E-3</v>
      </c>
      <c r="BV33" s="230">
        <v>6.7246700000000003E-3</v>
      </c>
      <c r="BW33" s="230">
        <v>2.35119E-3</v>
      </c>
      <c r="BX33" s="230">
        <v>2.9994700000000002E-3</v>
      </c>
      <c r="BY33" s="230">
        <v>1.2486400000000001E-3</v>
      </c>
      <c r="BZ33" s="230">
        <v>3.0651900000000002E-3</v>
      </c>
      <c r="CA33" s="230">
        <v>2.4855300000000001E-3</v>
      </c>
      <c r="CB33" s="230">
        <v>8.6330699999999996E-3</v>
      </c>
      <c r="CC33" s="230">
        <v>2.17359E-3</v>
      </c>
      <c r="CD33" s="230">
        <v>6.26276E-3</v>
      </c>
      <c r="CE33" s="230">
        <v>4.3593700000000004E-3</v>
      </c>
      <c r="CF33" s="230">
        <v>6.5382499999999998E-3</v>
      </c>
      <c r="CG33" s="230">
        <v>8.00471E-3</v>
      </c>
      <c r="CH33" s="230">
        <v>1.66826E-3</v>
      </c>
      <c r="CI33" s="230">
        <v>3.5035999999999999E-3</v>
      </c>
      <c r="CJ33" s="230">
        <v>6.5282999999999999E-3</v>
      </c>
      <c r="CK33" s="230">
        <v>1.412154E-2</v>
      </c>
      <c r="CL33" s="230">
        <v>5.6999499999999996E-3</v>
      </c>
      <c r="CM33" s="230">
        <v>1.367695E-2</v>
      </c>
      <c r="CN33" s="230">
        <v>3.9326200000000004E-3</v>
      </c>
      <c r="CO33" s="230">
        <v>2.6306099999999998E-3</v>
      </c>
      <c r="CP33" s="230">
        <v>1.477705E-2</v>
      </c>
      <c r="CQ33" s="230">
        <v>9.8638700000000003E-3</v>
      </c>
      <c r="CR33" s="230">
        <v>4.0306700000000001E-3</v>
      </c>
      <c r="CS33" s="230">
        <v>4.4631899999999997E-3</v>
      </c>
      <c r="CT33" s="230">
        <v>3.7375400000000001E-3</v>
      </c>
      <c r="CU33" s="230">
        <v>9.3799999999999994E-3</v>
      </c>
      <c r="CV33" s="230">
        <v>5.0078400000000004E-3</v>
      </c>
      <c r="CW33" s="230">
        <v>1.3846239999999999E-2</v>
      </c>
      <c r="CX33" s="230">
        <v>2.254751E-2</v>
      </c>
      <c r="CY33" s="230">
        <v>4.0884700000000003E-3</v>
      </c>
      <c r="CZ33" s="230">
        <v>8.4514399999999993E-3</v>
      </c>
      <c r="DA33" s="230">
        <v>1.253871E-2</v>
      </c>
      <c r="DB33" s="230">
        <v>7.7316099999999999E-3</v>
      </c>
      <c r="DC33" s="230">
        <v>9.2155199999999996E-3</v>
      </c>
      <c r="DD33" s="230">
        <v>4.4761799999999997E-3</v>
      </c>
      <c r="DE33" s="230">
        <v>7.2221919999999995E-2</v>
      </c>
      <c r="DF33" s="230">
        <v>7.2571700000000003E-3</v>
      </c>
      <c r="DG33" s="230">
        <v>3.2279603300000002</v>
      </c>
      <c r="DH33" s="230">
        <v>1.7731431900000001</v>
      </c>
    </row>
    <row r="34" spans="1:112" x14ac:dyDescent="0.25">
      <c r="A34" s="222">
        <v>30</v>
      </c>
      <c r="B34" s="81" t="s">
        <v>381</v>
      </c>
      <c r="C34" s="258" t="s">
        <v>282</v>
      </c>
      <c r="D34" s="230">
        <v>3.4482699999999998E-3</v>
      </c>
      <c r="E34" s="230">
        <v>2.1447699999999998E-3</v>
      </c>
      <c r="F34" s="230">
        <v>6.4874599999999996E-3</v>
      </c>
      <c r="G34" s="230">
        <v>1.89851E-3</v>
      </c>
      <c r="H34" s="230">
        <v>2.0503100000000001E-3</v>
      </c>
      <c r="I34" s="230">
        <v>5.7338299999999997E-3</v>
      </c>
      <c r="J34" s="230">
        <v>6.4378700000000001E-3</v>
      </c>
      <c r="K34" s="230">
        <v>1.5598000000000001E-3</v>
      </c>
      <c r="L34" s="230">
        <v>9.9409999999999993E-4</v>
      </c>
      <c r="M34" s="230">
        <v>1.5053200000000001E-3</v>
      </c>
      <c r="N34" s="230">
        <v>3.0458999999999998E-4</v>
      </c>
      <c r="O34" s="230">
        <v>1.19462E-3</v>
      </c>
      <c r="P34" s="230">
        <v>3.46212E-3</v>
      </c>
      <c r="Q34" s="230">
        <v>1.5730500000000001E-3</v>
      </c>
      <c r="R34" s="230">
        <v>1.8971999999999999E-3</v>
      </c>
      <c r="S34" s="230">
        <v>1.35929E-3</v>
      </c>
      <c r="T34" s="230">
        <v>1.8138399999999999E-3</v>
      </c>
      <c r="U34" s="230">
        <v>1.2255300000000001E-3</v>
      </c>
      <c r="V34" s="230">
        <v>2.2451400000000001E-3</v>
      </c>
      <c r="W34" s="230">
        <v>1.60074E-3</v>
      </c>
      <c r="X34" s="230">
        <v>8.9017999999999996E-4</v>
      </c>
      <c r="Y34" s="230">
        <v>2.29115E-3</v>
      </c>
      <c r="Z34" s="230">
        <v>1.63042E-3</v>
      </c>
      <c r="AA34" s="230">
        <v>1.1873700000000001E-3</v>
      </c>
      <c r="AB34" s="230">
        <v>1.9500800000000001E-3</v>
      </c>
      <c r="AC34" s="230">
        <v>1.2955600000000001E-3</v>
      </c>
      <c r="AD34" s="230">
        <v>1.6189000000000001E-4</v>
      </c>
      <c r="AE34" s="230">
        <v>7.9328999999999999E-4</v>
      </c>
      <c r="AF34" s="230">
        <v>1.6991300000000001E-3</v>
      </c>
      <c r="AG34" s="230">
        <v>1.0337482899999999</v>
      </c>
      <c r="AH34" s="230">
        <v>2.9701499999999999E-2</v>
      </c>
      <c r="AI34" s="230">
        <v>1.22342E-3</v>
      </c>
      <c r="AJ34" s="230">
        <v>3.1088399999999999E-3</v>
      </c>
      <c r="AK34" s="230">
        <v>1.54951E-3</v>
      </c>
      <c r="AL34" s="230">
        <v>2.6626000000000002E-3</v>
      </c>
      <c r="AM34" s="230">
        <v>1.68914E-3</v>
      </c>
      <c r="AN34" s="230">
        <v>2.0641100000000001E-3</v>
      </c>
      <c r="AO34" s="230">
        <v>2.0787800000000001E-3</v>
      </c>
      <c r="AP34" s="230">
        <v>1.50975E-3</v>
      </c>
      <c r="AQ34" s="230">
        <v>1.2005099999999999E-3</v>
      </c>
      <c r="AR34" s="230">
        <v>1.1155200000000001E-3</v>
      </c>
      <c r="AS34" s="230">
        <v>3.6383100000000001E-3</v>
      </c>
      <c r="AT34" s="230">
        <v>1.76391E-3</v>
      </c>
      <c r="AU34" s="230">
        <v>7.9112000000000002E-3</v>
      </c>
      <c r="AV34" s="230">
        <v>1.3163930000000001E-2</v>
      </c>
      <c r="AW34" s="230">
        <v>9.8774399999999995E-3</v>
      </c>
      <c r="AX34" s="230">
        <v>4.7112600000000001E-3</v>
      </c>
      <c r="AY34" s="230">
        <v>2.0026800000000002E-3</v>
      </c>
      <c r="AZ34" s="230">
        <v>8.6361700000000003E-3</v>
      </c>
      <c r="BA34" s="230">
        <v>7.1726899999999998E-3</v>
      </c>
      <c r="BB34" s="230">
        <v>2.3069100000000001E-3</v>
      </c>
      <c r="BC34" s="230">
        <v>3.6043999999999998E-3</v>
      </c>
      <c r="BD34" s="230">
        <v>6.6550899999999998E-3</v>
      </c>
      <c r="BE34" s="230">
        <v>3.1066100000000001E-3</v>
      </c>
      <c r="BF34" s="230">
        <v>2.136364E-2</v>
      </c>
      <c r="BG34" s="230">
        <v>2.911677E-2</v>
      </c>
      <c r="BH34" s="230">
        <v>1.9323389999999999E-2</v>
      </c>
      <c r="BI34" s="230">
        <v>1.0032610000000001E-2</v>
      </c>
      <c r="BJ34" s="230">
        <v>9.9178100000000009E-3</v>
      </c>
      <c r="BK34" s="230">
        <v>5.8915699999999996E-3</v>
      </c>
      <c r="BL34" s="230">
        <v>5.6193199999999997E-3</v>
      </c>
      <c r="BM34" s="230">
        <v>1.5521599999999999E-3</v>
      </c>
      <c r="BN34" s="230">
        <v>1.7934299999999999E-3</v>
      </c>
      <c r="BO34" s="230">
        <v>3.98541E-3</v>
      </c>
      <c r="BP34" s="230">
        <v>4.8380100000000002E-3</v>
      </c>
      <c r="BQ34" s="230">
        <v>1.5789300000000001E-3</v>
      </c>
      <c r="BR34" s="230">
        <v>5.5584999999999999E-4</v>
      </c>
      <c r="BS34" s="230">
        <v>2.70148E-3</v>
      </c>
      <c r="BT34" s="230">
        <v>1.020123E-2</v>
      </c>
      <c r="BU34" s="230">
        <v>8.4918999999999999E-4</v>
      </c>
      <c r="BV34" s="230">
        <v>5.6678999999999996E-4</v>
      </c>
      <c r="BW34" s="230">
        <v>3.3917000000000002E-4</v>
      </c>
      <c r="BX34" s="230">
        <v>2.5007000000000002E-4</v>
      </c>
      <c r="BY34" s="230">
        <v>7.4339999999999996E-5</v>
      </c>
      <c r="BZ34" s="230">
        <v>1.0580800000000001E-3</v>
      </c>
      <c r="CA34" s="230">
        <v>2.7137200000000002E-3</v>
      </c>
      <c r="CB34" s="230">
        <v>1.297131E-2</v>
      </c>
      <c r="CC34" s="230">
        <v>1.96349E-3</v>
      </c>
      <c r="CD34" s="230">
        <v>1.83201E-3</v>
      </c>
      <c r="CE34" s="230">
        <v>1.48686E-3</v>
      </c>
      <c r="CF34" s="230">
        <v>1.1334699999999999E-3</v>
      </c>
      <c r="CG34" s="230">
        <v>8.2034000000000002E-4</v>
      </c>
      <c r="CH34" s="230">
        <v>7.5440000000000001E-4</v>
      </c>
      <c r="CI34" s="230">
        <v>9.2458000000000004E-4</v>
      </c>
      <c r="CJ34" s="230">
        <v>1.1304900000000001E-3</v>
      </c>
      <c r="CK34" s="230">
        <v>1.0551600000000001E-3</v>
      </c>
      <c r="CL34" s="230">
        <v>1.41909E-3</v>
      </c>
      <c r="CM34" s="230">
        <v>9.9369999999999992E-4</v>
      </c>
      <c r="CN34" s="230">
        <v>2.11852E-3</v>
      </c>
      <c r="CO34" s="230">
        <v>5.3306999999999996E-4</v>
      </c>
      <c r="CP34" s="230">
        <v>1.3799000000000001E-3</v>
      </c>
      <c r="CQ34" s="230">
        <v>1.5614800000000001E-3</v>
      </c>
      <c r="CR34" s="230">
        <v>1.5430999999999999E-3</v>
      </c>
      <c r="CS34" s="230">
        <v>1.82697E-3</v>
      </c>
      <c r="CT34" s="230">
        <v>1.7300799999999999E-3</v>
      </c>
      <c r="CU34" s="230">
        <v>4.7734400000000003E-3</v>
      </c>
      <c r="CV34" s="230">
        <v>4.6811099999999996E-3</v>
      </c>
      <c r="CW34" s="230">
        <v>9.7274000000000004E-4</v>
      </c>
      <c r="CX34" s="230">
        <v>3.566851E-2</v>
      </c>
      <c r="CY34" s="230">
        <v>5.0969999999999998E-4</v>
      </c>
      <c r="CZ34" s="230">
        <v>2.4248099999999999E-3</v>
      </c>
      <c r="DA34" s="230">
        <v>1.1423E-3</v>
      </c>
      <c r="DB34" s="230">
        <v>1.2606E-3</v>
      </c>
      <c r="DC34" s="230">
        <v>2.61093E-3</v>
      </c>
      <c r="DD34" s="230">
        <v>1.3628900000000001E-3</v>
      </c>
      <c r="DE34" s="230">
        <v>9.4480099999999997E-3</v>
      </c>
      <c r="DF34" s="230">
        <v>1.5379600000000001E-3</v>
      </c>
      <c r="DG34" s="230">
        <v>1.45493195</v>
      </c>
      <c r="DH34" s="230">
        <v>0.79920519999999995</v>
      </c>
    </row>
    <row r="35" spans="1:112" x14ac:dyDescent="0.25">
      <c r="A35" s="222">
        <v>31</v>
      </c>
      <c r="B35" s="81" t="s">
        <v>382</v>
      </c>
      <c r="C35" s="258" t="s">
        <v>383</v>
      </c>
      <c r="D35" s="230">
        <v>4.4740000000000002E-5</v>
      </c>
      <c r="E35" s="230">
        <v>2.8779999999999999E-5</v>
      </c>
      <c r="F35" s="230">
        <v>2.8520000000000001E-5</v>
      </c>
      <c r="G35" s="230">
        <v>3.9069999999999997E-5</v>
      </c>
      <c r="H35" s="230">
        <v>1.1682E-4</v>
      </c>
      <c r="I35" s="230">
        <v>4.1489999999999997E-5</v>
      </c>
      <c r="J35" s="230">
        <v>6.3429000000000003E-4</v>
      </c>
      <c r="K35" s="230">
        <v>4.1579999999999998E-5</v>
      </c>
      <c r="L35" s="230">
        <v>3.0719999999999997E-5</v>
      </c>
      <c r="M35" s="230">
        <v>3.731E-5</v>
      </c>
      <c r="N35" s="230">
        <v>1.221E-5</v>
      </c>
      <c r="O35" s="230">
        <v>6.6229999999999994E-5</v>
      </c>
      <c r="P35" s="230">
        <v>6.8650000000000004E-4</v>
      </c>
      <c r="Q35" s="230">
        <v>8.4800000000000001E-5</v>
      </c>
      <c r="R35" s="230">
        <v>2.6027E-4</v>
      </c>
      <c r="S35" s="230">
        <v>5.0939999999999997E-5</v>
      </c>
      <c r="T35" s="230">
        <v>5.8400000000000003E-5</v>
      </c>
      <c r="U35" s="230">
        <v>4.7410000000000002E-5</v>
      </c>
      <c r="V35" s="230">
        <v>6.355E-5</v>
      </c>
      <c r="W35" s="230">
        <v>3.4929999999999999E-5</v>
      </c>
      <c r="X35" s="230">
        <v>1.5279999999999999E-5</v>
      </c>
      <c r="Y35" s="230">
        <v>2.2209999999999999E-5</v>
      </c>
      <c r="Z35" s="230">
        <v>2.1270000000000001E-5</v>
      </c>
      <c r="AA35" s="230">
        <v>4.1730000000000002E-5</v>
      </c>
      <c r="AB35" s="230">
        <v>4.1279999999999998E-5</v>
      </c>
      <c r="AC35" s="230">
        <v>1.0081000000000001E-4</v>
      </c>
      <c r="AD35" s="230">
        <v>2.2000000000000001E-6</v>
      </c>
      <c r="AE35" s="230">
        <v>6.6320000000000002E-5</v>
      </c>
      <c r="AF35" s="230">
        <v>5.6509999999999999E-5</v>
      </c>
      <c r="AG35" s="230">
        <v>6.3200000000000005E-5</v>
      </c>
      <c r="AH35" s="230">
        <v>1.03879323</v>
      </c>
      <c r="AI35" s="230">
        <v>4.5590000000000002E-5</v>
      </c>
      <c r="AJ35" s="230">
        <v>6.0829999999999999E-5</v>
      </c>
      <c r="AK35" s="230">
        <v>2.3525999999999999E-4</v>
      </c>
      <c r="AL35" s="230">
        <v>6.7409999999999993E-5</v>
      </c>
      <c r="AM35" s="230">
        <v>5.0189999999999999E-5</v>
      </c>
      <c r="AN35" s="230">
        <v>5.2479999999999999E-5</v>
      </c>
      <c r="AO35" s="230">
        <v>1.2873E-4</v>
      </c>
      <c r="AP35" s="230">
        <v>4.3059999999999998E-5</v>
      </c>
      <c r="AQ35" s="230">
        <v>5.9740000000000001E-5</v>
      </c>
      <c r="AR35" s="230">
        <v>4.2169999999999998E-5</v>
      </c>
      <c r="AS35" s="230">
        <v>1.0991E-4</v>
      </c>
      <c r="AT35" s="230">
        <v>3.9690000000000001E-5</v>
      </c>
      <c r="AU35" s="230">
        <v>3.8829999999999999E-5</v>
      </c>
      <c r="AV35" s="230">
        <v>9.4980000000000002E-5</v>
      </c>
      <c r="AW35" s="230">
        <v>4.3701999999999999E-4</v>
      </c>
      <c r="AX35" s="230">
        <v>1.027E-4</v>
      </c>
      <c r="AY35" s="230">
        <v>1.0572E-4</v>
      </c>
      <c r="AZ35" s="230">
        <v>4.9570000000000001E-5</v>
      </c>
      <c r="BA35" s="230">
        <v>3.6550000000000001E-5</v>
      </c>
      <c r="BB35" s="230">
        <v>1.0168E-4</v>
      </c>
      <c r="BC35" s="230">
        <v>3.9100000000000002E-5</v>
      </c>
      <c r="BD35" s="230">
        <v>1.1982E-4</v>
      </c>
      <c r="BE35" s="230">
        <v>4.7450000000000001E-5</v>
      </c>
      <c r="BF35" s="230">
        <v>7.6870000000000001E-5</v>
      </c>
      <c r="BG35" s="230">
        <v>7.2650000000000004E-5</v>
      </c>
      <c r="BH35" s="230">
        <v>7.305E-5</v>
      </c>
      <c r="BI35" s="230">
        <v>5.2830000000000001E-5</v>
      </c>
      <c r="BJ35" s="230">
        <v>5.5309999999999997E-5</v>
      </c>
      <c r="BK35" s="230">
        <v>7.4447999999999995E-4</v>
      </c>
      <c r="BL35" s="230">
        <v>4.6629999999999999E-5</v>
      </c>
      <c r="BM35" s="230">
        <v>4.4119999999999998E-5</v>
      </c>
      <c r="BN35" s="230">
        <v>6.1989999999999994E-5</v>
      </c>
      <c r="BO35" s="230">
        <v>4.3640000000000002E-5</v>
      </c>
      <c r="BP35" s="230">
        <v>5.923E-5</v>
      </c>
      <c r="BQ35" s="230">
        <v>2.9309999999999999E-5</v>
      </c>
      <c r="BR35" s="230">
        <v>8.3540000000000003E-4</v>
      </c>
      <c r="BS35" s="230">
        <v>6.4900000000000005E-5</v>
      </c>
      <c r="BT35" s="230">
        <v>7.0199999999999999E-5</v>
      </c>
      <c r="BU35" s="230">
        <v>5.6440000000000002E-5</v>
      </c>
      <c r="BV35" s="230">
        <v>6.0800000000000001E-5</v>
      </c>
      <c r="BW35" s="230">
        <v>2.2719999999999999E-5</v>
      </c>
      <c r="BX35" s="230">
        <v>1.702E-5</v>
      </c>
      <c r="BY35" s="230">
        <v>5.5300000000000004E-6</v>
      </c>
      <c r="BZ35" s="230">
        <v>7.2789999999999999E-5</v>
      </c>
      <c r="CA35" s="230">
        <v>2.5780000000000001E-5</v>
      </c>
      <c r="CB35" s="230">
        <v>5.0869999999999999E-5</v>
      </c>
      <c r="CC35" s="230">
        <v>2.885E-5</v>
      </c>
      <c r="CD35" s="230">
        <v>4.3010000000000003E-5</v>
      </c>
      <c r="CE35" s="230">
        <v>1.98E-5</v>
      </c>
      <c r="CF35" s="230">
        <v>2.5769999999999999E-5</v>
      </c>
      <c r="CG35" s="230">
        <v>3.8659999999999999E-5</v>
      </c>
      <c r="CH35" s="230">
        <v>1.5191E-4</v>
      </c>
      <c r="CI35" s="230">
        <v>9.0246E-4</v>
      </c>
      <c r="CJ35" s="230">
        <v>1.4768999999999999E-4</v>
      </c>
      <c r="CK35" s="230">
        <v>3.4950000000000002E-5</v>
      </c>
      <c r="CL35" s="230">
        <v>5.3510000000000005E-4</v>
      </c>
      <c r="CM35" s="230">
        <v>6.0730000000000003E-5</v>
      </c>
      <c r="CN35" s="230">
        <v>9.0110000000000003E-5</v>
      </c>
      <c r="CO35" s="230">
        <v>3.29E-5</v>
      </c>
      <c r="CP35" s="230">
        <v>1.8142000000000001E-4</v>
      </c>
      <c r="CQ35" s="230">
        <v>3.4289999999999999E-5</v>
      </c>
      <c r="CR35" s="230">
        <v>8.7990000000000003E-5</v>
      </c>
      <c r="CS35" s="230">
        <v>5.4799999999999997E-5</v>
      </c>
      <c r="CT35" s="230">
        <v>3.536E-5</v>
      </c>
      <c r="CU35" s="230">
        <v>4.1158999999999998E-4</v>
      </c>
      <c r="CV35" s="230">
        <v>1.9159E-4</v>
      </c>
      <c r="CW35" s="230">
        <v>1.0229E-4</v>
      </c>
      <c r="CX35" s="230">
        <v>5.126E-5</v>
      </c>
      <c r="CY35" s="230">
        <v>5.3539999999999999E-5</v>
      </c>
      <c r="CZ35" s="230">
        <v>1.5639000000000001E-4</v>
      </c>
      <c r="DA35" s="230">
        <v>5.1409999999999997E-5</v>
      </c>
      <c r="DB35" s="230">
        <v>1.3375E-4</v>
      </c>
      <c r="DC35" s="230">
        <v>9.1990000000000005E-5</v>
      </c>
      <c r="DD35" s="230">
        <v>3.1136E-4</v>
      </c>
      <c r="DE35" s="230">
        <v>1.1377E-4</v>
      </c>
      <c r="DF35" s="230">
        <v>3.4008999999999998E-4</v>
      </c>
      <c r="DG35" s="230">
        <v>1.0508985099999999</v>
      </c>
      <c r="DH35" s="230">
        <v>0.57726655000000004</v>
      </c>
    </row>
    <row r="36" spans="1:112" x14ac:dyDescent="0.25">
      <c r="A36" s="222">
        <v>32</v>
      </c>
      <c r="B36" s="81" t="s">
        <v>384</v>
      </c>
      <c r="C36" s="258" t="s">
        <v>283</v>
      </c>
      <c r="D36" s="230">
        <v>5.2831000000000004E-4</v>
      </c>
      <c r="E36" s="230">
        <v>3.9409999999999998E-4</v>
      </c>
      <c r="F36" s="230">
        <v>5.2893000000000005E-4</v>
      </c>
      <c r="G36" s="230">
        <v>8.6403000000000001E-4</v>
      </c>
      <c r="H36" s="230">
        <v>4.5812000000000001E-4</v>
      </c>
      <c r="I36" s="230">
        <v>2.8736000000000001E-4</v>
      </c>
      <c r="J36" s="230">
        <v>4.8544000000000001E-4</v>
      </c>
      <c r="K36" s="230">
        <v>1.11063E-3</v>
      </c>
      <c r="L36" s="230">
        <v>9.7046600000000004E-3</v>
      </c>
      <c r="M36" s="230">
        <v>4.7237000000000001E-4</v>
      </c>
      <c r="N36" s="230">
        <v>8.4530000000000006E-5</v>
      </c>
      <c r="O36" s="230">
        <v>7.0295999999999998E-4</v>
      </c>
      <c r="P36" s="230">
        <v>1.0388299999999999E-3</v>
      </c>
      <c r="Q36" s="230">
        <v>5.7395000000000005E-4</v>
      </c>
      <c r="R36" s="230">
        <v>1.231997E-2</v>
      </c>
      <c r="S36" s="230">
        <v>4.3428E-4</v>
      </c>
      <c r="T36" s="230">
        <v>4.5754999999999998E-4</v>
      </c>
      <c r="U36" s="230">
        <v>5.1597000000000004E-4</v>
      </c>
      <c r="V36" s="230">
        <v>4.1096999999999998E-4</v>
      </c>
      <c r="W36" s="230">
        <v>1.8486100000000001E-3</v>
      </c>
      <c r="X36" s="230">
        <v>1.5391999999999999E-4</v>
      </c>
      <c r="Y36" s="230">
        <v>9.3170000000000004E-4</v>
      </c>
      <c r="Z36" s="230">
        <v>4.3585E-4</v>
      </c>
      <c r="AA36" s="230">
        <v>4.3446000000000001E-4</v>
      </c>
      <c r="AB36" s="230">
        <v>8.6065800000000008E-3</v>
      </c>
      <c r="AC36" s="230">
        <v>7.23429E-3</v>
      </c>
      <c r="AD36" s="230">
        <v>2.4499999999999999E-5</v>
      </c>
      <c r="AE36" s="230">
        <v>1.4164000000000001E-4</v>
      </c>
      <c r="AF36" s="230">
        <v>3.8545300000000001E-3</v>
      </c>
      <c r="AG36" s="230">
        <v>1.0376999999999999E-3</v>
      </c>
      <c r="AH36" s="230">
        <v>4.5449999999999999E-4</v>
      </c>
      <c r="AI36" s="230">
        <v>1.0365258900000001</v>
      </c>
      <c r="AJ36" s="230">
        <v>2.9530000000000002E-4</v>
      </c>
      <c r="AK36" s="230">
        <v>3.0709999999999998E-4</v>
      </c>
      <c r="AL36" s="230">
        <v>2.0053100000000002E-3</v>
      </c>
      <c r="AM36" s="230">
        <v>1.7241000000000001E-4</v>
      </c>
      <c r="AN36" s="230">
        <v>1.8178000000000001E-4</v>
      </c>
      <c r="AO36" s="230">
        <v>2.5631999999999999E-4</v>
      </c>
      <c r="AP36" s="230">
        <v>1.5533999999999999E-4</v>
      </c>
      <c r="AQ36" s="230">
        <v>1.3994999999999999E-4</v>
      </c>
      <c r="AR36" s="230">
        <v>5.2323500000000002E-3</v>
      </c>
      <c r="AS36" s="230">
        <v>9.0755999999999996E-4</v>
      </c>
      <c r="AT36" s="230">
        <v>1.0391899999999999E-3</v>
      </c>
      <c r="AU36" s="230">
        <v>8.7111000000000003E-4</v>
      </c>
      <c r="AV36" s="230">
        <v>6.0771000000000002E-4</v>
      </c>
      <c r="AW36" s="230">
        <v>1.5318139999999999E-2</v>
      </c>
      <c r="AX36" s="230">
        <v>6.4043399999999997E-3</v>
      </c>
      <c r="AY36" s="230">
        <v>7.9549100000000008E-3</v>
      </c>
      <c r="AZ36" s="230">
        <v>1.2040499999999999E-3</v>
      </c>
      <c r="BA36" s="230">
        <v>3.15074E-3</v>
      </c>
      <c r="BB36" s="230">
        <v>2.33088E-3</v>
      </c>
      <c r="BC36" s="230">
        <v>1.195791E-2</v>
      </c>
      <c r="BD36" s="230">
        <v>2.3997599999999999E-3</v>
      </c>
      <c r="BE36" s="230">
        <v>1.87498E-3</v>
      </c>
      <c r="BF36" s="230">
        <v>9.7317500000000008E-3</v>
      </c>
      <c r="BG36" s="230">
        <v>4.0849500000000004E-3</v>
      </c>
      <c r="BH36" s="230">
        <v>8.4468E-4</v>
      </c>
      <c r="BI36" s="230">
        <v>1.0509E-3</v>
      </c>
      <c r="BJ36" s="230">
        <v>7.3350000000000004E-3</v>
      </c>
      <c r="BK36" s="230">
        <v>8.0303000000000006E-3</v>
      </c>
      <c r="BL36" s="230">
        <v>2.0451000000000001E-4</v>
      </c>
      <c r="BM36" s="230">
        <v>3.45218E-3</v>
      </c>
      <c r="BN36" s="230">
        <v>2.3378000000000001E-3</v>
      </c>
      <c r="BO36" s="230">
        <v>3.2822999999999999E-4</v>
      </c>
      <c r="BP36" s="230">
        <v>4.7311E-4</v>
      </c>
      <c r="BQ36" s="230">
        <v>2.1990000000000001E-4</v>
      </c>
      <c r="BR36" s="230">
        <v>1.3908E-4</v>
      </c>
      <c r="BS36" s="230">
        <v>4.7903000000000003E-4</v>
      </c>
      <c r="BT36" s="230">
        <v>3.7350000000000003E-4</v>
      </c>
      <c r="BU36" s="230">
        <v>2.1591000000000001E-4</v>
      </c>
      <c r="BV36" s="230">
        <v>1.3980000000000001E-4</v>
      </c>
      <c r="BW36" s="230">
        <v>8.0829999999999997E-5</v>
      </c>
      <c r="BX36" s="230">
        <v>8.2000000000000001E-5</v>
      </c>
      <c r="BY36" s="230">
        <v>3.8689999999999997E-5</v>
      </c>
      <c r="BZ36" s="230">
        <v>3.6189000000000002E-4</v>
      </c>
      <c r="CA36" s="230">
        <v>2.2163E-4</v>
      </c>
      <c r="CB36" s="230">
        <v>9.9912000000000004E-4</v>
      </c>
      <c r="CC36" s="230">
        <v>1.5631E-4</v>
      </c>
      <c r="CD36" s="230">
        <v>7.7656000000000003E-4</v>
      </c>
      <c r="CE36" s="230">
        <v>1.3681000000000001E-4</v>
      </c>
      <c r="CF36" s="230">
        <v>2.5177000000000001E-4</v>
      </c>
      <c r="CG36" s="230">
        <v>2.0305E-4</v>
      </c>
      <c r="CH36" s="230">
        <v>7.9599999999999997E-5</v>
      </c>
      <c r="CI36" s="230">
        <v>1.6412999999999999E-4</v>
      </c>
      <c r="CJ36" s="230">
        <v>2.9523E-4</v>
      </c>
      <c r="CK36" s="230">
        <v>2.5940000000000002E-4</v>
      </c>
      <c r="CL36" s="230">
        <v>2.6347000000000002E-4</v>
      </c>
      <c r="CM36" s="230">
        <v>3.7576999999999999E-4</v>
      </c>
      <c r="CN36" s="230">
        <v>3.0832E-4</v>
      </c>
      <c r="CO36" s="230">
        <v>4.3562000000000001E-4</v>
      </c>
      <c r="CP36" s="230">
        <v>1.9983599999999998E-3</v>
      </c>
      <c r="CQ36" s="230">
        <v>1.6533299999999999E-3</v>
      </c>
      <c r="CR36" s="230">
        <v>3.7336700000000001E-3</v>
      </c>
      <c r="CS36" s="230">
        <v>5.2406999999999996E-4</v>
      </c>
      <c r="CT36" s="230">
        <v>4.4637000000000002E-4</v>
      </c>
      <c r="CU36" s="230">
        <v>5.4976000000000005E-4</v>
      </c>
      <c r="CV36" s="230">
        <v>6.0256999999999997E-4</v>
      </c>
      <c r="CW36" s="230">
        <v>3.1713999999999999E-4</v>
      </c>
      <c r="CX36" s="230">
        <v>4.1223199999999996E-3</v>
      </c>
      <c r="CY36" s="230">
        <v>1.5441000000000001E-4</v>
      </c>
      <c r="CZ36" s="230">
        <v>1.09621E-3</v>
      </c>
      <c r="DA36" s="230">
        <v>1.3636500000000001E-3</v>
      </c>
      <c r="DB36" s="230">
        <v>4.1724999999999998E-4</v>
      </c>
      <c r="DC36" s="230">
        <v>7.3844999999999998E-4</v>
      </c>
      <c r="DD36" s="230">
        <v>3.0430000000000002E-4</v>
      </c>
      <c r="DE36" s="230">
        <v>1.60297E-3</v>
      </c>
      <c r="DF36" s="230">
        <v>1.30499E-3</v>
      </c>
      <c r="DG36" s="230">
        <v>1.2236849400000001</v>
      </c>
      <c r="DH36" s="230">
        <v>0.67217945000000001</v>
      </c>
    </row>
    <row r="37" spans="1:112" x14ac:dyDescent="0.25">
      <c r="A37" s="222">
        <v>33</v>
      </c>
      <c r="B37" s="81" t="s">
        <v>385</v>
      </c>
      <c r="C37" s="258" t="s">
        <v>284</v>
      </c>
      <c r="D37" s="230">
        <v>2.5744E-4</v>
      </c>
      <c r="E37" s="230">
        <v>1.9741E-4</v>
      </c>
      <c r="F37" s="230">
        <v>1.5501999999999999E-4</v>
      </c>
      <c r="G37" s="230">
        <v>2.0550000000000001E-4</v>
      </c>
      <c r="H37" s="230">
        <v>1.2213999999999999E-4</v>
      </c>
      <c r="I37" s="230">
        <v>1.0844699999999999E-3</v>
      </c>
      <c r="J37" s="230">
        <v>4.3642000000000003E-4</v>
      </c>
      <c r="K37" s="230">
        <v>1.5825E-4</v>
      </c>
      <c r="L37" s="230">
        <v>1.3310000000000001E-4</v>
      </c>
      <c r="M37" s="230">
        <v>1.6782E-4</v>
      </c>
      <c r="N37" s="230">
        <v>4.685E-5</v>
      </c>
      <c r="O37" s="230">
        <v>2.8574999999999998E-4</v>
      </c>
      <c r="P37" s="230">
        <v>2.1703E-4</v>
      </c>
      <c r="Q37" s="230">
        <v>1.6380999999999999E-4</v>
      </c>
      <c r="R37" s="230">
        <v>2.1944E-4</v>
      </c>
      <c r="S37" s="230">
        <v>5.1028E-4</v>
      </c>
      <c r="T37" s="230">
        <v>3.2605999999999998E-4</v>
      </c>
      <c r="U37" s="230">
        <v>2.0804999999999999E-4</v>
      </c>
      <c r="V37" s="230">
        <v>2.5605000000000002E-4</v>
      </c>
      <c r="W37" s="230">
        <v>4.1315999999999998E-4</v>
      </c>
      <c r="X37" s="230">
        <v>1.4637E-4</v>
      </c>
      <c r="Y37" s="230">
        <v>3.2704000000000001E-4</v>
      </c>
      <c r="Z37" s="230">
        <v>3.6246999999999999E-4</v>
      </c>
      <c r="AA37" s="230">
        <v>5.3808000000000003E-4</v>
      </c>
      <c r="AB37" s="230">
        <v>1.7212999999999999E-4</v>
      </c>
      <c r="AC37" s="230">
        <v>2.9550000000000003E-4</v>
      </c>
      <c r="AD37" s="230">
        <v>3.0389999999999999E-5</v>
      </c>
      <c r="AE37" s="230">
        <v>2.1027E-4</v>
      </c>
      <c r="AF37" s="230">
        <v>3.1090000000000002E-4</v>
      </c>
      <c r="AG37" s="230">
        <v>1.9453999999999999E-4</v>
      </c>
      <c r="AH37" s="230">
        <v>1.3391999999999999E-4</v>
      </c>
      <c r="AI37" s="230">
        <v>2.9976999999999998E-4</v>
      </c>
      <c r="AJ37" s="230">
        <v>1.1179515600000001</v>
      </c>
      <c r="AK37" s="230">
        <v>3.1122000000000002E-4</v>
      </c>
      <c r="AL37" s="230">
        <v>1.5943000000000001E-3</v>
      </c>
      <c r="AM37" s="230">
        <v>4.6328999999999999E-4</v>
      </c>
      <c r="AN37" s="230">
        <v>4.5049000000000001E-4</v>
      </c>
      <c r="AO37" s="230">
        <v>5.7830999999999996E-4</v>
      </c>
      <c r="AP37" s="230">
        <v>3.6830000000000001E-4</v>
      </c>
      <c r="AQ37" s="230">
        <v>2.5056999999999998E-4</v>
      </c>
      <c r="AR37" s="230">
        <v>2.4437999999999999E-4</v>
      </c>
      <c r="AS37" s="230">
        <v>3.9928000000000001E-4</v>
      </c>
      <c r="AT37" s="230">
        <v>3.6882000000000001E-4</v>
      </c>
      <c r="AU37" s="230">
        <v>2.3111E-4</v>
      </c>
      <c r="AV37" s="230">
        <v>2.0576000000000001E-4</v>
      </c>
      <c r="AW37" s="230">
        <v>1.7183000000000001E-4</v>
      </c>
      <c r="AX37" s="230">
        <v>2.0277000000000001E-4</v>
      </c>
      <c r="AY37" s="230">
        <v>3.4612999999999999E-4</v>
      </c>
      <c r="AZ37" s="230">
        <v>2.2273E-4</v>
      </c>
      <c r="BA37" s="230">
        <v>1.9336000000000001E-4</v>
      </c>
      <c r="BB37" s="230">
        <v>1.5712000000000001E-4</v>
      </c>
      <c r="BC37" s="230">
        <v>2.2364999999999999E-4</v>
      </c>
      <c r="BD37" s="230">
        <v>1.9901000000000001E-4</v>
      </c>
      <c r="BE37" s="230">
        <v>1.6279000000000001E-4</v>
      </c>
      <c r="BF37" s="230">
        <v>1.6692000000000001E-4</v>
      </c>
      <c r="BG37" s="230">
        <v>1.9010000000000001E-4</v>
      </c>
      <c r="BH37" s="230">
        <v>1.7857999999999999E-4</v>
      </c>
      <c r="BI37" s="230">
        <v>2.4405E-4</v>
      </c>
      <c r="BJ37" s="230">
        <v>2.1199000000000001E-4</v>
      </c>
      <c r="BK37" s="230">
        <v>6.8833999999999996E-4</v>
      </c>
      <c r="BL37" s="230">
        <v>1.1737E-4</v>
      </c>
      <c r="BM37" s="230">
        <v>3.4406230000000003E-2</v>
      </c>
      <c r="BN37" s="230">
        <v>4.0019390000000002E-2</v>
      </c>
      <c r="BO37" s="230">
        <v>6.6167240000000002E-2</v>
      </c>
      <c r="BP37" s="230">
        <v>4.2649060000000003E-2</v>
      </c>
      <c r="BQ37" s="230">
        <v>6.0629E-4</v>
      </c>
      <c r="BR37" s="230">
        <v>1.0417899999999999E-3</v>
      </c>
      <c r="BS37" s="230">
        <v>1.3908099999999999E-3</v>
      </c>
      <c r="BT37" s="230">
        <v>4.5504999999999997E-4</v>
      </c>
      <c r="BU37" s="230">
        <v>2.0701000000000001E-4</v>
      </c>
      <c r="BV37" s="230">
        <v>1.6839000000000001E-4</v>
      </c>
      <c r="BW37" s="230">
        <v>2.2180999999999999E-4</v>
      </c>
      <c r="BX37" s="230">
        <v>5.1382999999999995E-4</v>
      </c>
      <c r="BY37" s="230">
        <v>5.2744000000000001E-4</v>
      </c>
      <c r="BZ37" s="230">
        <v>6.8614000000000001E-4</v>
      </c>
      <c r="CA37" s="230">
        <v>9.5820000000000001E-5</v>
      </c>
      <c r="CB37" s="230">
        <v>6.2138000000000004E-4</v>
      </c>
      <c r="CC37" s="230">
        <v>1.5765000000000001E-4</v>
      </c>
      <c r="CD37" s="230">
        <v>1.9666E-4</v>
      </c>
      <c r="CE37" s="230">
        <v>2.4122999999999999E-4</v>
      </c>
      <c r="CF37" s="230">
        <v>5.6534E-4</v>
      </c>
      <c r="CG37" s="230">
        <v>5.2284E-4</v>
      </c>
      <c r="CH37" s="230">
        <v>1.0124E-4</v>
      </c>
      <c r="CI37" s="230">
        <v>2.7848E-4</v>
      </c>
      <c r="CJ37" s="230">
        <v>6.1395000000000004E-4</v>
      </c>
      <c r="CK37" s="230">
        <v>9.6230000000000005E-5</v>
      </c>
      <c r="CL37" s="230">
        <v>4.9980000000000001E-4</v>
      </c>
      <c r="CM37" s="230">
        <v>2.4824999999999999E-4</v>
      </c>
      <c r="CN37" s="230">
        <v>4.0424999999999999E-4</v>
      </c>
      <c r="CO37" s="230">
        <v>3.2501999999999997E-4</v>
      </c>
      <c r="CP37" s="230">
        <v>2.765E-4</v>
      </c>
      <c r="CQ37" s="230">
        <v>1.5487000000000001E-4</v>
      </c>
      <c r="CR37" s="230">
        <v>1.4563999999999999E-4</v>
      </c>
      <c r="CS37" s="230">
        <v>2.3131000000000001E-4</v>
      </c>
      <c r="CT37" s="230">
        <v>1.6045999999999999E-4</v>
      </c>
      <c r="CU37" s="230">
        <v>1.495E-4</v>
      </c>
      <c r="CV37" s="230">
        <v>1.2956999999999999E-4</v>
      </c>
      <c r="CW37" s="230">
        <v>2.9774000000000001E-4</v>
      </c>
      <c r="CX37" s="230">
        <v>1.4474999999999999E-4</v>
      </c>
      <c r="CY37" s="230">
        <v>1.0779E-4</v>
      </c>
      <c r="CZ37" s="230">
        <v>2.5520000000000002E-4</v>
      </c>
      <c r="DA37" s="230">
        <v>1.9385E-4</v>
      </c>
      <c r="DB37" s="230">
        <v>2.1231000000000001E-4</v>
      </c>
      <c r="DC37" s="230">
        <v>2.6115999999999997E-4</v>
      </c>
      <c r="DD37" s="230">
        <v>2.0584999999999999E-4</v>
      </c>
      <c r="DE37" s="230">
        <v>3.0058E-4</v>
      </c>
      <c r="DF37" s="230">
        <v>9.6365000000000003E-4</v>
      </c>
      <c r="DG37" s="230">
        <v>1.33389891</v>
      </c>
      <c r="DH37" s="230">
        <v>0.73272082999999999</v>
      </c>
    </row>
    <row r="38" spans="1:112" x14ac:dyDescent="0.25">
      <c r="A38" s="222">
        <v>34</v>
      </c>
      <c r="B38" s="81" t="s">
        <v>386</v>
      </c>
      <c r="C38" s="258" t="s">
        <v>285</v>
      </c>
      <c r="D38" s="230">
        <v>1.8092999999999999E-4</v>
      </c>
      <c r="E38" s="230">
        <v>8.3479999999999994E-5</v>
      </c>
      <c r="F38" s="230">
        <v>7.0809999999999995E-5</v>
      </c>
      <c r="G38" s="230">
        <v>6.9809999999999997E-5</v>
      </c>
      <c r="H38" s="230">
        <v>6.3559999999999995E-5</v>
      </c>
      <c r="I38" s="230">
        <v>9.399E-5</v>
      </c>
      <c r="J38" s="230">
        <v>1.5411999999999999E-4</v>
      </c>
      <c r="K38" s="230">
        <v>7.4590000000000002E-5</v>
      </c>
      <c r="L38" s="230">
        <v>1.9118999999999999E-4</v>
      </c>
      <c r="M38" s="230">
        <v>9.7930000000000006E-5</v>
      </c>
      <c r="N38" s="230">
        <v>2.9960000000000001E-5</v>
      </c>
      <c r="O38" s="230">
        <v>5.8770000000000001E-5</v>
      </c>
      <c r="P38" s="230">
        <v>5.4740000000000001E-5</v>
      </c>
      <c r="Q38" s="230">
        <v>7.7999999999999999E-5</v>
      </c>
      <c r="R38" s="230">
        <v>1.29627E-3</v>
      </c>
      <c r="S38" s="230">
        <v>7.3490000000000003E-5</v>
      </c>
      <c r="T38" s="230">
        <v>5.6929999999999999E-5</v>
      </c>
      <c r="U38" s="230">
        <v>7.5900000000000002E-5</v>
      </c>
      <c r="V38" s="230">
        <v>7.5430000000000001E-5</v>
      </c>
      <c r="W38" s="230">
        <v>2.8053000000000003E-4</v>
      </c>
      <c r="X38" s="230">
        <v>2.5899999999999999E-5</v>
      </c>
      <c r="Y38" s="230">
        <v>7.7910000000000005E-5</v>
      </c>
      <c r="Z38" s="230">
        <v>5.41E-5</v>
      </c>
      <c r="AA38" s="230">
        <v>6.8360000000000003E-5</v>
      </c>
      <c r="AB38" s="230">
        <v>5.9620000000000002E-5</v>
      </c>
      <c r="AC38" s="230">
        <v>1.1372E-4</v>
      </c>
      <c r="AD38" s="230">
        <v>7.8299999999999996E-6</v>
      </c>
      <c r="AE38" s="230">
        <v>3.1250000000000001E-5</v>
      </c>
      <c r="AF38" s="230">
        <v>1.1733E-4</v>
      </c>
      <c r="AG38" s="230">
        <v>7.8910000000000002E-5</v>
      </c>
      <c r="AH38" s="230">
        <v>5.3270000000000003E-5</v>
      </c>
      <c r="AI38" s="230">
        <v>6.8390000000000001E-5</v>
      </c>
      <c r="AJ38" s="230">
        <v>1.3582000000000001E-4</v>
      </c>
      <c r="AK38" s="230">
        <v>1.0049722699999999</v>
      </c>
      <c r="AL38" s="230">
        <v>7.7600000000000002E-5</v>
      </c>
      <c r="AM38" s="230">
        <v>5.5179999999999997E-5</v>
      </c>
      <c r="AN38" s="230">
        <v>5.6459999999999998E-5</v>
      </c>
      <c r="AO38" s="230">
        <v>8.1680000000000004E-5</v>
      </c>
      <c r="AP38" s="230">
        <v>5.6830000000000003E-5</v>
      </c>
      <c r="AQ38" s="230">
        <v>4.7129999999999998E-5</v>
      </c>
      <c r="AR38" s="230">
        <v>6.0630000000000001E-5</v>
      </c>
      <c r="AS38" s="230">
        <v>7.8269999999999994E-5</v>
      </c>
      <c r="AT38" s="230">
        <v>3.5023999999999998E-4</v>
      </c>
      <c r="AU38" s="230">
        <v>4.0455999999999999E-4</v>
      </c>
      <c r="AV38" s="230">
        <v>4.0190000000000001E-4</v>
      </c>
      <c r="AW38" s="230">
        <v>2.0501899999999999E-3</v>
      </c>
      <c r="AX38" s="230">
        <v>7.3393E-3</v>
      </c>
      <c r="AY38" s="230">
        <v>3.8490440000000001E-2</v>
      </c>
      <c r="AZ38" s="230">
        <v>4.0188999999999997E-3</v>
      </c>
      <c r="BA38" s="230">
        <v>1.6101399999999999E-3</v>
      </c>
      <c r="BB38" s="230">
        <v>5.0404300000000003E-3</v>
      </c>
      <c r="BC38" s="230">
        <v>1.4682300000000001E-3</v>
      </c>
      <c r="BD38" s="230">
        <v>4.8429199999999997E-3</v>
      </c>
      <c r="BE38" s="230">
        <v>3.5920700000000002E-3</v>
      </c>
      <c r="BF38" s="230">
        <v>6.2100999999999996E-4</v>
      </c>
      <c r="BG38" s="230">
        <v>5.2756999999999999E-4</v>
      </c>
      <c r="BH38" s="230">
        <v>8.5154000000000002E-4</v>
      </c>
      <c r="BI38" s="230">
        <v>2.0959E-4</v>
      </c>
      <c r="BJ38" s="230">
        <v>1.9714E-4</v>
      </c>
      <c r="BK38" s="230">
        <v>4.4787000000000001E-4</v>
      </c>
      <c r="BL38" s="230">
        <v>1.3821999999999999E-4</v>
      </c>
      <c r="BM38" s="230">
        <v>4.3696100000000003E-3</v>
      </c>
      <c r="BN38" s="230">
        <v>8.0730000000000005E-4</v>
      </c>
      <c r="BO38" s="230">
        <v>2.831E-4</v>
      </c>
      <c r="BP38" s="230">
        <v>5.3496000000000001E-4</v>
      </c>
      <c r="BQ38" s="230">
        <v>8.6979999999999997E-5</v>
      </c>
      <c r="BR38" s="230">
        <v>4.5639999999999997E-5</v>
      </c>
      <c r="BS38" s="230">
        <v>1.22E-4</v>
      </c>
      <c r="BT38" s="230">
        <v>2.3556E-4</v>
      </c>
      <c r="BU38" s="230">
        <v>9.6280000000000007E-5</v>
      </c>
      <c r="BV38" s="230">
        <v>4.6489999999999997E-5</v>
      </c>
      <c r="BW38" s="230">
        <v>3.2410000000000003E-5</v>
      </c>
      <c r="BX38" s="230">
        <v>2.6449999999999999E-5</v>
      </c>
      <c r="BY38" s="230">
        <v>1.255E-5</v>
      </c>
      <c r="BZ38" s="230">
        <v>5.363E-5</v>
      </c>
      <c r="CA38" s="230">
        <v>1.0359E-4</v>
      </c>
      <c r="CB38" s="230">
        <v>4.0881000000000001E-4</v>
      </c>
      <c r="CC38" s="230">
        <v>1.1218999999999999E-4</v>
      </c>
      <c r="CD38" s="230">
        <v>8.4610000000000005E-5</v>
      </c>
      <c r="CE38" s="230">
        <v>6.0800000000000001E-5</v>
      </c>
      <c r="CF38" s="230">
        <v>5.7389999999999998E-5</v>
      </c>
      <c r="CG38" s="230">
        <v>6.6290000000000004E-5</v>
      </c>
      <c r="CH38" s="230">
        <v>2.8220000000000001E-5</v>
      </c>
      <c r="CI38" s="230">
        <v>5.9960000000000002E-5</v>
      </c>
      <c r="CJ38" s="230">
        <v>1.9278000000000001E-4</v>
      </c>
      <c r="CK38" s="230">
        <v>9.6890000000000002E-5</v>
      </c>
      <c r="CL38" s="230">
        <v>1.1553E-4</v>
      </c>
      <c r="CM38" s="230">
        <v>2.0688999999999999E-4</v>
      </c>
      <c r="CN38" s="230">
        <v>1.7458E-4</v>
      </c>
      <c r="CO38" s="230">
        <v>1.2056E-4</v>
      </c>
      <c r="CP38" s="230">
        <v>1.8683E-4</v>
      </c>
      <c r="CQ38" s="230">
        <v>1.9844E-4</v>
      </c>
      <c r="CR38" s="230">
        <v>2.6049999999999999E-4</v>
      </c>
      <c r="CS38" s="230">
        <v>8.8944000000000002E-4</v>
      </c>
      <c r="CT38" s="230">
        <v>6.2003999999999998E-4</v>
      </c>
      <c r="CU38" s="230">
        <v>2.1329000000000001E-4</v>
      </c>
      <c r="CV38" s="230">
        <v>2.2568999999999999E-4</v>
      </c>
      <c r="CW38" s="230">
        <v>1.2184E-4</v>
      </c>
      <c r="CX38" s="230">
        <v>1.7314800000000001E-3</v>
      </c>
      <c r="CY38" s="230">
        <v>4.1100000000000003E-5</v>
      </c>
      <c r="CZ38" s="230">
        <v>9.1657999999999996E-4</v>
      </c>
      <c r="DA38" s="230">
        <v>1.00117E-3</v>
      </c>
      <c r="DB38" s="230">
        <v>5.8359999999999997E-5</v>
      </c>
      <c r="DC38" s="230">
        <v>7.4120000000000002E-5</v>
      </c>
      <c r="DD38" s="230">
        <v>2.0447999999999999E-4</v>
      </c>
      <c r="DE38" s="230">
        <v>1.20253E-3</v>
      </c>
      <c r="DF38" s="230">
        <v>9.9177000000000011E-4</v>
      </c>
      <c r="DG38" s="230">
        <v>1.0997208599999999</v>
      </c>
      <c r="DH38" s="230">
        <v>0.60408503999999996</v>
      </c>
    </row>
    <row r="39" spans="1:112" x14ac:dyDescent="0.25">
      <c r="A39" s="222">
        <v>35</v>
      </c>
      <c r="B39" s="81" t="s">
        <v>387</v>
      </c>
      <c r="C39" s="258" t="s">
        <v>286</v>
      </c>
      <c r="D39" s="230">
        <v>3.3455799999999999E-3</v>
      </c>
      <c r="E39" s="230">
        <v>2.8056499999999998E-3</v>
      </c>
      <c r="F39" s="230">
        <v>2.5695200000000001E-3</v>
      </c>
      <c r="G39" s="230">
        <v>2.4812E-4</v>
      </c>
      <c r="H39" s="230">
        <v>5.4398999999999995E-4</v>
      </c>
      <c r="I39" s="230">
        <v>1.4346599999999999E-3</v>
      </c>
      <c r="J39" s="230">
        <v>4.6607000000000002E-4</v>
      </c>
      <c r="K39" s="230">
        <v>1.03863E-3</v>
      </c>
      <c r="L39" s="230">
        <v>7.3176000000000003E-4</v>
      </c>
      <c r="M39" s="230">
        <v>3.0183800000000002E-3</v>
      </c>
      <c r="N39" s="230">
        <v>1.6715E-4</v>
      </c>
      <c r="O39" s="230">
        <v>5.7854E-4</v>
      </c>
      <c r="P39" s="230">
        <v>3.4398000000000002E-4</v>
      </c>
      <c r="Q39" s="230">
        <v>4.3134E-4</v>
      </c>
      <c r="R39" s="230">
        <v>1.9372E-3</v>
      </c>
      <c r="S39" s="230">
        <v>2.2186799999999998E-3</v>
      </c>
      <c r="T39" s="230">
        <v>7.7393999999999998E-4</v>
      </c>
      <c r="U39" s="230">
        <v>4.8001000000000001E-4</v>
      </c>
      <c r="V39" s="230">
        <v>5.6955399999999998E-3</v>
      </c>
      <c r="W39" s="230">
        <v>1.7873300000000002E-2</v>
      </c>
      <c r="X39" s="230">
        <v>2.3444000000000001E-4</v>
      </c>
      <c r="Y39" s="230">
        <v>1.4339000000000001E-3</v>
      </c>
      <c r="Z39" s="230">
        <v>1.1537299999999999E-3</v>
      </c>
      <c r="AA39" s="230">
        <v>9.0647000000000004E-4</v>
      </c>
      <c r="AB39" s="230">
        <v>1.7886E-3</v>
      </c>
      <c r="AC39" s="230">
        <v>1.76954E-3</v>
      </c>
      <c r="AD39" s="230">
        <v>4.6069999999999998E-5</v>
      </c>
      <c r="AE39" s="230">
        <v>3.02265E-3</v>
      </c>
      <c r="AF39" s="230">
        <v>6.9587999999999996E-4</v>
      </c>
      <c r="AG39" s="230">
        <v>1.2601299999999999E-3</v>
      </c>
      <c r="AH39" s="230">
        <v>4.2276E-4</v>
      </c>
      <c r="AI39" s="230">
        <v>1.3951079999999999E-2</v>
      </c>
      <c r="AJ39" s="230">
        <v>1.453145E-2</v>
      </c>
      <c r="AK39" s="230">
        <v>2.095373E-2</v>
      </c>
      <c r="AL39" s="230">
        <v>1.0455329499999999</v>
      </c>
      <c r="AM39" s="230">
        <v>1.502098E-2</v>
      </c>
      <c r="AN39" s="230">
        <v>8.3596499999999997E-3</v>
      </c>
      <c r="AO39" s="230">
        <v>1.582776E-2</v>
      </c>
      <c r="AP39" s="230">
        <v>4.5790700000000002E-3</v>
      </c>
      <c r="AQ39" s="230">
        <v>1.006462E-2</v>
      </c>
      <c r="AR39" s="230">
        <v>4.2453100000000004E-3</v>
      </c>
      <c r="AS39" s="230">
        <v>5.3300800000000001E-3</v>
      </c>
      <c r="AT39" s="230">
        <v>4.0787899999999997E-3</v>
      </c>
      <c r="AU39" s="230">
        <v>7.5489399999999996E-3</v>
      </c>
      <c r="AV39" s="230">
        <v>5.7364699999999996E-3</v>
      </c>
      <c r="AW39" s="230">
        <v>2.77823E-3</v>
      </c>
      <c r="AX39" s="230">
        <v>8.7211100000000007E-3</v>
      </c>
      <c r="AY39" s="230">
        <v>5.0346599999999998E-3</v>
      </c>
      <c r="AZ39" s="230">
        <v>6.30892E-3</v>
      </c>
      <c r="BA39" s="230">
        <v>3.3577899999999998E-3</v>
      </c>
      <c r="BB39" s="230">
        <v>3.2210099999999998E-3</v>
      </c>
      <c r="BC39" s="230">
        <v>7.9573600000000001E-3</v>
      </c>
      <c r="BD39" s="230">
        <v>3.2324200000000002E-3</v>
      </c>
      <c r="BE39" s="230">
        <v>3.0250400000000001E-3</v>
      </c>
      <c r="BF39" s="230">
        <v>4.3109699999999999E-3</v>
      </c>
      <c r="BG39" s="230">
        <v>3.3050599999999999E-3</v>
      </c>
      <c r="BH39" s="230">
        <v>3.9665999999999998E-3</v>
      </c>
      <c r="BI39" s="230">
        <v>3.7294699999999999E-3</v>
      </c>
      <c r="BJ39" s="230">
        <v>2.1368099999999998E-3</v>
      </c>
      <c r="BK39" s="230">
        <v>3.4459400000000002E-3</v>
      </c>
      <c r="BL39" s="230">
        <v>1.7061999999999999E-4</v>
      </c>
      <c r="BM39" s="230">
        <v>9.1287199999999999E-3</v>
      </c>
      <c r="BN39" s="230">
        <v>1.553627E-2</v>
      </c>
      <c r="BO39" s="230">
        <v>6.2225800000000001E-3</v>
      </c>
      <c r="BP39" s="230">
        <v>1.140502E-2</v>
      </c>
      <c r="BQ39" s="230">
        <v>4.2501000000000003E-4</v>
      </c>
      <c r="BR39" s="230">
        <v>5.2026000000000004E-4</v>
      </c>
      <c r="BS39" s="230">
        <v>4.9772999999999996E-3</v>
      </c>
      <c r="BT39" s="230">
        <v>3.7583000000000001E-4</v>
      </c>
      <c r="BU39" s="230">
        <v>2.3567999999999999E-4</v>
      </c>
      <c r="BV39" s="230">
        <v>1.5186999999999999E-4</v>
      </c>
      <c r="BW39" s="230">
        <v>1.4304000000000001E-4</v>
      </c>
      <c r="BX39" s="230">
        <v>2.1775000000000001E-4</v>
      </c>
      <c r="BY39" s="230">
        <v>1.7200000000000001E-4</v>
      </c>
      <c r="BZ39" s="230">
        <v>4.3190999999999998E-4</v>
      </c>
      <c r="CA39" s="230">
        <v>1.6019E-4</v>
      </c>
      <c r="CB39" s="230">
        <v>7.4912000000000004E-4</v>
      </c>
      <c r="CC39" s="230">
        <v>2.0163000000000001E-4</v>
      </c>
      <c r="CD39" s="230">
        <v>3.5126999999999999E-4</v>
      </c>
      <c r="CE39" s="230">
        <v>1.9366000000000001E-4</v>
      </c>
      <c r="CF39" s="230">
        <v>3.301E-4</v>
      </c>
      <c r="CG39" s="230">
        <v>3.5985999999999999E-4</v>
      </c>
      <c r="CH39" s="230">
        <v>9.9010000000000002E-5</v>
      </c>
      <c r="CI39" s="230">
        <v>2.2358999999999999E-4</v>
      </c>
      <c r="CJ39" s="230">
        <v>4.4312000000000003E-4</v>
      </c>
      <c r="CK39" s="230">
        <v>1.6129E-4</v>
      </c>
      <c r="CL39" s="230">
        <v>3.4717E-4</v>
      </c>
      <c r="CM39" s="230">
        <v>4.7511999999999999E-4</v>
      </c>
      <c r="CN39" s="230">
        <v>3.4841000000000001E-4</v>
      </c>
      <c r="CO39" s="230">
        <v>1.11097E-3</v>
      </c>
      <c r="CP39" s="230">
        <v>5.5979999999999995E-4</v>
      </c>
      <c r="CQ39" s="230">
        <v>4.3109000000000002E-4</v>
      </c>
      <c r="CR39" s="230">
        <v>4.1954999999999998E-4</v>
      </c>
      <c r="CS39" s="230">
        <v>2.8587000000000003E-4</v>
      </c>
      <c r="CT39" s="230">
        <v>2.4782E-4</v>
      </c>
      <c r="CU39" s="230">
        <v>2.3683999999999999E-4</v>
      </c>
      <c r="CV39" s="230">
        <v>3.2300999999999999E-4</v>
      </c>
      <c r="CW39" s="230">
        <v>3.1683999999999998E-4</v>
      </c>
      <c r="CX39" s="230">
        <v>1.8966499999999999E-3</v>
      </c>
      <c r="CY39" s="230">
        <v>1.2197999999999999E-4</v>
      </c>
      <c r="CZ39" s="230">
        <v>4.1440999999999998E-4</v>
      </c>
      <c r="DA39" s="230">
        <v>5.5292999999999998E-4</v>
      </c>
      <c r="DB39" s="230">
        <v>3.6192E-4</v>
      </c>
      <c r="DC39" s="230">
        <v>7.5889999999999996E-4</v>
      </c>
      <c r="DD39" s="230">
        <v>7.5796000000000001E-4</v>
      </c>
      <c r="DE39" s="230">
        <v>5.2582000000000002E-3</v>
      </c>
      <c r="DF39" s="230">
        <v>1.6550899999999999E-3</v>
      </c>
      <c r="DG39" s="230">
        <v>1.3699957599999999</v>
      </c>
      <c r="DH39" s="230">
        <v>0.75254909999999997</v>
      </c>
    </row>
    <row r="40" spans="1:112" x14ac:dyDescent="0.25">
      <c r="A40" s="222">
        <v>36</v>
      </c>
      <c r="B40" s="81" t="s">
        <v>388</v>
      </c>
      <c r="C40" s="258" t="s">
        <v>287</v>
      </c>
      <c r="D40" s="230">
        <v>1.31163E-3</v>
      </c>
      <c r="E40" s="230">
        <v>1.1054700000000001E-3</v>
      </c>
      <c r="F40" s="230">
        <v>8.5466999999999997E-4</v>
      </c>
      <c r="G40" s="230">
        <v>8.5232000000000005E-4</v>
      </c>
      <c r="H40" s="230">
        <v>6.9338899999999998E-3</v>
      </c>
      <c r="I40" s="230">
        <v>1.016566E-2</v>
      </c>
      <c r="J40" s="230">
        <v>4.9151300000000002E-3</v>
      </c>
      <c r="K40" s="230">
        <v>1.5753399999999999E-3</v>
      </c>
      <c r="L40" s="230">
        <v>6.8490000000000001E-3</v>
      </c>
      <c r="M40" s="230">
        <v>1.17096E-3</v>
      </c>
      <c r="N40" s="230">
        <v>2.3583999999999999E-4</v>
      </c>
      <c r="O40" s="230">
        <v>9.1757000000000004E-4</v>
      </c>
      <c r="P40" s="230">
        <v>1.39982E-3</v>
      </c>
      <c r="Q40" s="230">
        <v>2.5447E-3</v>
      </c>
      <c r="R40" s="230">
        <v>4.2304069999999999E-2</v>
      </c>
      <c r="S40" s="230">
        <v>1.5013699999999999E-3</v>
      </c>
      <c r="T40" s="230">
        <v>1.11943E-3</v>
      </c>
      <c r="U40" s="230">
        <v>8.4897E-4</v>
      </c>
      <c r="V40" s="230">
        <v>9.6984999999999997E-4</v>
      </c>
      <c r="W40" s="230">
        <v>3.0921400000000002E-3</v>
      </c>
      <c r="X40" s="230">
        <v>4.6073000000000002E-4</v>
      </c>
      <c r="Y40" s="230">
        <v>1.6263E-3</v>
      </c>
      <c r="Z40" s="230">
        <v>1.1749200000000001E-3</v>
      </c>
      <c r="AA40" s="230">
        <v>1.2800299999999999E-3</v>
      </c>
      <c r="AB40" s="230">
        <v>2.3552099999999999E-3</v>
      </c>
      <c r="AC40" s="230">
        <v>2.77911E-3</v>
      </c>
      <c r="AD40" s="230">
        <v>2.0509E-4</v>
      </c>
      <c r="AE40" s="230">
        <v>6.2149999999999998E-4</v>
      </c>
      <c r="AF40" s="230">
        <v>2.8638499999999998E-3</v>
      </c>
      <c r="AG40" s="230">
        <v>6.7923699999999998E-3</v>
      </c>
      <c r="AH40" s="230">
        <v>2.3268299999999998E-3</v>
      </c>
      <c r="AI40" s="230">
        <v>2.4638500000000001E-3</v>
      </c>
      <c r="AJ40" s="230">
        <v>1.3998190000000001E-2</v>
      </c>
      <c r="AK40" s="230">
        <v>4.9716300000000003E-3</v>
      </c>
      <c r="AL40" s="230">
        <v>5.0472900000000003E-3</v>
      </c>
      <c r="AM40" s="230">
        <v>1.5879491299999999</v>
      </c>
      <c r="AN40" s="230">
        <v>0.80829459999999997</v>
      </c>
      <c r="AO40" s="230">
        <v>0.29390994999999998</v>
      </c>
      <c r="AP40" s="230">
        <v>0.43443807000000001</v>
      </c>
      <c r="AQ40" s="230">
        <v>1.1149700000000001E-3</v>
      </c>
      <c r="AR40" s="230">
        <v>2.3466799999999999E-3</v>
      </c>
      <c r="AS40" s="230">
        <v>0.17642878000000001</v>
      </c>
      <c r="AT40" s="230">
        <v>0.13202860999999999</v>
      </c>
      <c r="AU40" s="230">
        <v>8.0943299999999996E-2</v>
      </c>
      <c r="AV40" s="230">
        <v>6.7431229999999995E-2</v>
      </c>
      <c r="AW40" s="230">
        <v>2.1201669999999999E-2</v>
      </c>
      <c r="AX40" s="230">
        <v>4.9075400000000002E-3</v>
      </c>
      <c r="AY40" s="230">
        <v>1.307797E-2</v>
      </c>
      <c r="AZ40" s="230">
        <v>4.7308089999999997E-2</v>
      </c>
      <c r="BA40" s="230">
        <v>3.8192209999999997E-2</v>
      </c>
      <c r="BB40" s="230">
        <v>8.9418899999999992E-3</v>
      </c>
      <c r="BC40" s="230">
        <v>2.2900159999999999E-2</v>
      </c>
      <c r="BD40" s="230">
        <v>1.254192E-2</v>
      </c>
      <c r="BE40" s="230">
        <v>8.6768100000000001E-3</v>
      </c>
      <c r="BF40" s="230">
        <v>5.4220230000000001E-2</v>
      </c>
      <c r="BG40" s="230">
        <v>6.8646369999999998E-2</v>
      </c>
      <c r="BH40" s="230">
        <v>4.3959560000000002E-2</v>
      </c>
      <c r="BI40" s="230">
        <v>0.13732672000000001</v>
      </c>
      <c r="BJ40" s="230">
        <v>3.6065670000000001E-2</v>
      </c>
      <c r="BK40" s="230">
        <v>1.0738050000000001E-2</v>
      </c>
      <c r="BL40" s="230">
        <v>9.1177000000000001E-4</v>
      </c>
      <c r="BM40" s="230">
        <v>3.3823699999999998E-2</v>
      </c>
      <c r="BN40" s="230">
        <v>3.7484320000000002E-2</v>
      </c>
      <c r="BO40" s="230">
        <v>2.3949310000000001E-2</v>
      </c>
      <c r="BP40" s="230">
        <v>4.157346E-2</v>
      </c>
      <c r="BQ40" s="230">
        <v>1.3098700000000001E-3</v>
      </c>
      <c r="BR40" s="230">
        <v>1.38598E-3</v>
      </c>
      <c r="BS40" s="230">
        <v>3.07259E-3</v>
      </c>
      <c r="BT40" s="230">
        <v>1.0616499999999999E-3</v>
      </c>
      <c r="BU40" s="230">
        <v>9.301E-4</v>
      </c>
      <c r="BV40" s="230">
        <v>5.2032000000000001E-4</v>
      </c>
      <c r="BW40" s="230">
        <v>4.1721999999999999E-4</v>
      </c>
      <c r="BX40" s="230">
        <v>6.4871999999999998E-4</v>
      </c>
      <c r="BY40" s="230">
        <v>4.7221999999999997E-4</v>
      </c>
      <c r="BZ40" s="230">
        <v>2.1899699999999999E-3</v>
      </c>
      <c r="CA40" s="230">
        <v>1.01523E-3</v>
      </c>
      <c r="CB40" s="230">
        <v>4.5052299999999998E-3</v>
      </c>
      <c r="CC40" s="230">
        <v>2.8837799999999999E-3</v>
      </c>
      <c r="CD40" s="230">
        <v>3.9867100000000001E-3</v>
      </c>
      <c r="CE40" s="230">
        <v>8.1289999999999997E-4</v>
      </c>
      <c r="CF40" s="230">
        <v>1.2569899999999999E-3</v>
      </c>
      <c r="CG40" s="230">
        <v>2.8439400000000001E-3</v>
      </c>
      <c r="CH40" s="230">
        <v>3.5523E-4</v>
      </c>
      <c r="CI40" s="230">
        <v>7.6393000000000001E-4</v>
      </c>
      <c r="CJ40" s="230">
        <v>1.19564E-3</v>
      </c>
      <c r="CK40" s="230">
        <v>7.8268000000000001E-4</v>
      </c>
      <c r="CL40" s="230">
        <v>1.1814E-3</v>
      </c>
      <c r="CM40" s="230">
        <v>9.7409999999999999E-4</v>
      </c>
      <c r="CN40" s="230">
        <v>1.73537E-3</v>
      </c>
      <c r="CO40" s="230">
        <v>6.4707999999999996E-4</v>
      </c>
      <c r="CP40" s="230">
        <v>1.00303E-3</v>
      </c>
      <c r="CQ40" s="230">
        <v>9.2763999999999998E-4</v>
      </c>
      <c r="CR40" s="230">
        <v>7.3797000000000001E-4</v>
      </c>
      <c r="CS40" s="230">
        <v>9.2953000000000003E-4</v>
      </c>
      <c r="CT40" s="230">
        <v>6.5919000000000004E-4</v>
      </c>
      <c r="CU40" s="230">
        <v>1.3107800000000001E-3</v>
      </c>
      <c r="CV40" s="230">
        <v>2.2772600000000001E-3</v>
      </c>
      <c r="CW40" s="230">
        <v>8.4416000000000005E-4</v>
      </c>
      <c r="CX40" s="230">
        <v>1.5979130000000001E-2</v>
      </c>
      <c r="CY40" s="230">
        <v>4.6694E-4</v>
      </c>
      <c r="CZ40" s="230">
        <v>1.25354E-3</v>
      </c>
      <c r="DA40" s="230">
        <v>1.6316499999999999E-3</v>
      </c>
      <c r="DB40" s="230">
        <v>1.11235E-3</v>
      </c>
      <c r="DC40" s="230">
        <v>8.8068E-4</v>
      </c>
      <c r="DD40" s="230">
        <v>1.32094E-3</v>
      </c>
      <c r="DE40" s="230">
        <v>2.6277900000000001E-3</v>
      </c>
      <c r="DF40" s="230">
        <v>4.7848300000000003E-3</v>
      </c>
      <c r="DG40" s="230">
        <v>4.4666637199999997</v>
      </c>
      <c r="DH40" s="230">
        <v>2.4535724000000001</v>
      </c>
    </row>
    <row r="41" spans="1:112" x14ac:dyDescent="0.25">
      <c r="A41" s="222">
        <v>37</v>
      </c>
      <c r="B41" s="81" t="s">
        <v>389</v>
      </c>
      <c r="C41" s="258" t="s">
        <v>288</v>
      </c>
      <c r="D41" s="230">
        <v>2.0079799999999999E-3</v>
      </c>
      <c r="E41" s="230">
        <v>1.7069299999999999E-3</v>
      </c>
      <c r="F41" s="230">
        <v>1.2952700000000001E-3</v>
      </c>
      <c r="G41" s="230">
        <v>1.2801100000000001E-3</v>
      </c>
      <c r="H41" s="230">
        <v>1.0793809999999999E-2</v>
      </c>
      <c r="I41" s="230">
        <v>1.614266E-2</v>
      </c>
      <c r="J41" s="230">
        <v>7.5121900000000002E-3</v>
      </c>
      <c r="K41" s="230">
        <v>2.4641899999999998E-3</v>
      </c>
      <c r="L41" s="230">
        <v>1.0990659999999999E-2</v>
      </c>
      <c r="M41" s="230">
        <v>1.8177899999999999E-3</v>
      </c>
      <c r="N41" s="230">
        <v>3.6026999999999999E-4</v>
      </c>
      <c r="O41" s="230">
        <v>1.4166700000000001E-3</v>
      </c>
      <c r="P41" s="230">
        <v>2.2007699999999999E-3</v>
      </c>
      <c r="Q41" s="230">
        <v>4.0133E-3</v>
      </c>
      <c r="R41" s="230">
        <v>6.7169090000000001E-2</v>
      </c>
      <c r="S41" s="230">
        <v>2.3511000000000001E-3</v>
      </c>
      <c r="T41" s="230">
        <v>1.7554999999999999E-3</v>
      </c>
      <c r="U41" s="230">
        <v>1.3213299999999999E-3</v>
      </c>
      <c r="V41" s="230">
        <v>1.4861099999999999E-3</v>
      </c>
      <c r="W41" s="230">
        <v>4.6931400000000002E-3</v>
      </c>
      <c r="X41" s="230">
        <v>7.1146999999999996E-4</v>
      </c>
      <c r="Y41" s="230">
        <v>2.5282E-3</v>
      </c>
      <c r="Z41" s="230">
        <v>1.83566E-3</v>
      </c>
      <c r="AA41" s="230">
        <v>1.9981399999999998E-3</v>
      </c>
      <c r="AB41" s="230">
        <v>3.7399199999999999E-3</v>
      </c>
      <c r="AC41" s="230">
        <v>4.4127000000000003E-3</v>
      </c>
      <c r="AD41" s="230">
        <v>3.2027999999999999E-4</v>
      </c>
      <c r="AE41" s="230">
        <v>9.7506000000000003E-4</v>
      </c>
      <c r="AF41" s="230">
        <v>4.4991900000000001E-3</v>
      </c>
      <c r="AG41" s="230">
        <v>1.0835620000000001E-2</v>
      </c>
      <c r="AH41" s="230">
        <v>3.6563899999999998E-3</v>
      </c>
      <c r="AI41" s="230">
        <v>3.8442099999999998E-3</v>
      </c>
      <c r="AJ41" s="230">
        <v>2.2271510000000001E-2</v>
      </c>
      <c r="AK41" s="230">
        <v>7.0250499999999997E-3</v>
      </c>
      <c r="AL41" s="230">
        <v>7.8993899999999992E-3</v>
      </c>
      <c r="AM41" s="230">
        <v>1.7016900000000001E-3</v>
      </c>
      <c r="AN41" s="230">
        <v>1.29362267</v>
      </c>
      <c r="AO41" s="230">
        <v>0.10075863</v>
      </c>
      <c r="AP41" s="230">
        <v>0.68807689000000005</v>
      </c>
      <c r="AQ41" s="230">
        <v>1.7290599999999999E-3</v>
      </c>
      <c r="AR41" s="230">
        <v>3.6932200000000001E-3</v>
      </c>
      <c r="AS41" s="230">
        <v>0.27777000000000002</v>
      </c>
      <c r="AT41" s="230">
        <v>0.21272326999999999</v>
      </c>
      <c r="AU41" s="230">
        <v>0.11749944</v>
      </c>
      <c r="AV41" s="230">
        <v>9.8481369999999999E-2</v>
      </c>
      <c r="AW41" s="230">
        <v>3.2373029999999997E-2</v>
      </c>
      <c r="AX41" s="230">
        <v>7.7443299999999998E-3</v>
      </c>
      <c r="AY41" s="230">
        <v>2.0627909999999999E-2</v>
      </c>
      <c r="AZ41" s="230">
        <v>7.1718939999999995E-2</v>
      </c>
      <c r="BA41" s="230">
        <v>6.1212519999999999E-2</v>
      </c>
      <c r="BB41" s="230">
        <v>1.3477329999999999E-2</v>
      </c>
      <c r="BC41" s="230">
        <v>3.7069879999999999E-2</v>
      </c>
      <c r="BD41" s="230">
        <v>2.010613E-2</v>
      </c>
      <c r="BE41" s="230">
        <v>1.3307609999999999E-2</v>
      </c>
      <c r="BF41" s="230">
        <v>8.0279799999999998E-2</v>
      </c>
      <c r="BG41" s="230">
        <v>0.10478965</v>
      </c>
      <c r="BH41" s="230">
        <v>5.854206E-2</v>
      </c>
      <c r="BI41" s="230">
        <v>0.21505995999999999</v>
      </c>
      <c r="BJ41" s="230">
        <v>5.2386540000000002E-2</v>
      </c>
      <c r="BK41" s="230">
        <v>1.6653350000000001E-2</v>
      </c>
      <c r="BL41" s="230">
        <v>1.38064E-3</v>
      </c>
      <c r="BM41" s="230">
        <v>5.356201E-2</v>
      </c>
      <c r="BN41" s="230">
        <v>6.0478700000000003E-2</v>
      </c>
      <c r="BO41" s="230">
        <v>3.7884859999999999E-2</v>
      </c>
      <c r="BP41" s="230">
        <v>6.2912120000000002E-2</v>
      </c>
      <c r="BQ41" s="230">
        <v>2.00592E-3</v>
      </c>
      <c r="BR41" s="230">
        <v>2.2076299999999999E-3</v>
      </c>
      <c r="BS41" s="230">
        <v>4.7096799999999999E-3</v>
      </c>
      <c r="BT41" s="230">
        <v>1.6087300000000001E-3</v>
      </c>
      <c r="BU41" s="230">
        <v>1.4537899999999999E-3</v>
      </c>
      <c r="BV41" s="230">
        <v>8.0318000000000002E-4</v>
      </c>
      <c r="BW41" s="230">
        <v>6.4897000000000002E-4</v>
      </c>
      <c r="BX41" s="230">
        <v>1.0300400000000001E-3</v>
      </c>
      <c r="BY41" s="230">
        <v>7.5816000000000002E-4</v>
      </c>
      <c r="BZ41" s="230">
        <v>3.3090900000000002E-3</v>
      </c>
      <c r="CA41" s="230">
        <v>1.5207199999999999E-3</v>
      </c>
      <c r="CB41" s="230">
        <v>6.6306200000000003E-3</v>
      </c>
      <c r="CC41" s="230">
        <v>4.5203800000000001E-3</v>
      </c>
      <c r="CD41" s="230">
        <v>5.9053300000000003E-3</v>
      </c>
      <c r="CE41" s="230">
        <v>1.2524599999999999E-3</v>
      </c>
      <c r="CF41" s="230">
        <v>1.97993E-3</v>
      </c>
      <c r="CG41" s="230">
        <v>4.5093599999999996E-3</v>
      </c>
      <c r="CH41" s="230">
        <v>5.4144999999999996E-4</v>
      </c>
      <c r="CI41" s="230">
        <v>1.1889299999999999E-3</v>
      </c>
      <c r="CJ41" s="230">
        <v>1.8606300000000001E-3</v>
      </c>
      <c r="CK41" s="230">
        <v>1.18381E-3</v>
      </c>
      <c r="CL41" s="230">
        <v>1.8312199999999999E-3</v>
      </c>
      <c r="CM41" s="230">
        <v>1.5104700000000001E-3</v>
      </c>
      <c r="CN41" s="230">
        <v>2.7013499999999999E-3</v>
      </c>
      <c r="CO41" s="230">
        <v>1.01092E-3</v>
      </c>
      <c r="CP41" s="230">
        <v>1.5394899999999999E-3</v>
      </c>
      <c r="CQ41" s="230">
        <v>1.44622E-3</v>
      </c>
      <c r="CR41" s="230">
        <v>1.1212100000000001E-3</v>
      </c>
      <c r="CS41" s="230">
        <v>1.4455399999999999E-3</v>
      </c>
      <c r="CT41" s="230">
        <v>1.0230700000000001E-3</v>
      </c>
      <c r="CU41" s="230">
        <v>2.0466600000000001E-3</v>
      </c>
      <c r="CV41" s="230">
        <v>3.3304200000000002E-3</v>
      </c>
      <c r="CW41" s="230">
        <v>1.3047899999999999E-3</v>
      </c>
      <c r="CX41" s="230">
        <v>2.2916559999999999E-2</v>
      </c>
      <c r="CY41" s="230">
        <v>7.1767E-4</v>
      </c>
      <c r="CZ41" s="230">
        <v>1.9484599999999999E-3</v>
      </c>
      <c r="DA41" s="230">
        <v>2.5661400000000002E-3</v>
      </c>
      <c r="DB41" s="230">
        <v>1.7400899999999999E-3</v>
      </c>
      <c r="DC41" s="230">
        <v>1.3602600000000001E-3</v>
      </c>
      <c r="DD41" s="230">
        <v>2.06923E-3</v>
      </c>
      <c r="DE41" s="230">
        <v>4.08458E-3</v>
      </c>
      <c r="DF41" s="230">
        <v>7.2979899999999999E-3</v>
      </c>
      <c r="DG41" s="230">
        <v>4.1515964399999996</v>
      </c>
      <c r="DH41" s="230">
        <v>2.2805035400000002</v>
      </c>
    </row>
    <row r="42" spans="1:112" x14ac:dyDescent="0.25">
      <c r="A42" s="222">
        <v>38</v>
      </c>
      <c r="B42" s="81" t="s">
        <v>390</v>
      </c>
      <c r="C42" s="258" t="s">
        <v>391</v>
      </c>
      <c r="D42" s="230">
        <v>3.2604999999999998E-4</v>
      </c>
      <c r="E42" s="230">
        <v>2.4025000000000001E-4</v>
      </c>
      <c r="F42" s="230">
        <v>2.4994999999999998E-4</v>
      </c>
      <c r="G42" s="230">
        <v>2.7725999999999998E-4</v>
      </c>
      <c r="H42" s="230">
        <v>1.63502E-3</v>
      </c>
      <c r="I42" s="230">
        <v>6.2067000000000003E-4</v>
      </c>
      <c r="J42" s="230">
        <v>1.25354E-3</v>
      </c>
      <c r="K42" s="230">
        <v>2.6961999999999998E-4</v>
      </c>
      <c r="L42" s="230">
        <v>4.1979000000000002E-4</v>
      </c>
      <c r="M42" s="230">
        <v>2.2665000000000001E-4</v>
      </c>
      <c r="N42" s="230">
        <v>5.7689999999999998E-5</v>
      </c>
      <c r="O42" s="230">
        <v>1.8867999999999999E-4</v>
      </c>
      <c r="P42" s="230">
        <v>1.8658999999999999E-4</v>
      </c>
      <c r="Q42" s="230">
        <v>2.968E-4</v>
      </c>
      <c r="R42" s="230">
        <v>1.3593800000000001E-3</v>
      </c>
      <c r="S42" s="230">
        <v>2.3693E-4</v>
      </c>
      <c r="T42" s="230">
        <v>1.6815999999999999E-4</v>
      </c>
      <c r="U42" s="230">
        <v>1.5114999999999999E-4</v>
      </c>
      <c r="V42" s="230">
        <v>2.1897999999999999E-4</v>
      </c>
      <c r="W42" s="230">
        <v>3.6907999999999998E-4</v>
      </c>
      <c r="X42" s="230">
        <v>9.7940000000000001E-5</v>
      </c>
      <c r="Y42" s="230">
        <v>2.9793000000000002E-4</v>
      </c>
      <c r="Z42" s="230">
        <v>1.9383000000000001E-4</v>
      </c>
      <c r="AA42" s="230">
        <v>2.1989000000000001E-4</v>
      </c>
      <c r="AB42" s="230">
        <v>2.296E-4</v>
      </c>
      <c r="AC42" s="230">
        <v>2.5360999999999998E-4</v>
      </c>
      <c r="AD42" s="230">
        <v>3.3099999999999998E-5</v>
      </c>
      <c r="AE42" s="230">
        <v>1.2254E-4</v>
      </c>
      <c r="AF42" s="230">
        <v>3.2234000000000001E-4</v>
      </c>
      <c r="AG42" s="230">
        <v>3.4693000000000001E-4</v>
      </c>
      <c r="AH42" s="230">
        <v>3.3428E-4</v>
      </c>
      <c r="AI42" s="230">
        <v>4.1250999999999999E-4</v>
      </c>
      <c r="AJ42" s="230">
        <v>4.8345000000000001E-4</v>
      </c>
      <c r="AK42" s="230">
        <v>2.7955200000000001E-3</v>
      </c>
      <c r="AL42" s="230">
        <v>7.1323000000000003E-4</v>
      </c>
      <c r="AM42" s="230">
        <v>2.1865E-4</v>
      </c>
      <c r="AN42" s="230">
        <v>2.1050999999999999E-4</v>
      </c>
      <c r="AO42" s="230">
        <v>1.00623123</v>
      </c>
      <c r="AP42" s="230">
        <v>1.8666000000000001E-4</v>
      </c>
      <c r="AQ42" s="230">
        <v>2.1358999999999999E-4</v>
      </c>
      <c r="AR42" s="230">
        <v>1.9726999999999999E-4</v>
      </c>
      <c r="AS42" s="230">
        <v>1.4444210000000001E-2</v>
      </c>
      <c r="AT42" s="230">
        <v>6.0399E-3</v>
      </c>
      <c r="AU42" s="230">
        <v>3.6121220000000002E-2</v>
      </c>
      <c r="AV42" s="230">
        <v>3.0861550000000001E-2</v>
      </c>
      <c r="AW42" s="230">
        <v>6.2832799999999996E-3</v>
      </c>
      <c r="AX42" s="230">
        <v>5.5139000000000002E-4</v>
      </c>
      <c r="AY42" s="230">
        <v>1.17162E-3</v>
      </c>
      <c r="AZ42" s="230">
        <v>1.290469E-2</v>
      </c>
      <c r="BA42" s="230">
        <v>2.57275E-3</v>
      </c>
      <c r="BB42" s="230">
        <v>2.58084E-3</v>
      </c>
      <c r="BC42" s="230">
        <v>1.8808900000000001E-3</v>
      </c>
      <c r="BD42" s="230">
        <v>1.31179E-3</v>
      </c>
      <c r="BE42" s="230">
        <v>1.9805299999999999E-3</v>
      </c>
      <c r="BF42" s="230">
        <v>1.9542159999999999E-2</v>
      </c>
      <c r="BG42" s="230">
        <v>1.8278949999999999E-2</v>
      </c>
      <c r="BH42" s="230">
        <v>3.4045409999999998E-2</v>
      </c>
      <c r="BI42" s="230">
        <v>3.0343149999999999E-2</v>
      </c>
      <c r="BJ42" s="230">
        <v>1.7552450000000001E-2</v>
      </c>
      <c r="BK42" s="230">
        <v>2.03506E-3</v>
      </c>
      <c r="BL42" s="230">
        <v>2.7167000000000001E-4</v>
      </c>
      <c r="BM42" s="230">
        <v>1.9460199999999999E-3</v>
      </c>
      <c r="BN42" s="230">
        <v>2.26654E-3</v>
      </c>
      <c r="BO42" s="230">
        <v>2.0007800000000002E-3</v>
      </c>
      <c r="BP42" s="230">
        <v>1.060959E-2</v>
      </c>
      <c r="BQ42" s="230">
        <v>3.3767999999999998E-4</v>
      </c>
      <c r="BR42" s="230">
        <v>1.4437E-4</v>
      </c>
      <c r="BS42" s="230">
        <v>7.628E-4</v>
      </c>
      <c r="BT42" s="230">
        <v>2.9970000000000002E-4</v>
      </c>
      <c r="BU42" s="230">
        <v>1.5583E-4</v>
      </c>
      <c r="BV42" s="230">
        <v>1.0902E-4</v>
      </c>
      <c r="BW42" s="230">
        <v>7.8869999999999995E-5</v>
      </c>
      <c r="BX42" s="230">
        <v>7.2719999999999995E-5</v>
      </c>
      <c r="BY42" s="230">
        <v>3.523E-5</v>
      </c>
      <c r="BZ42" s="230">
        <v>7.0832000000000002E-4</v>
      </c>
      <c r="CA42" s="230">
        <v>3.3840999999999998E-4</v>
      </c>
      <c r="CB42" s="230">
        <v>1.82983E-3</v>
      </c>
      <c r="CC42" s="230">
        <v>5.6910000000000001E-4</v>
      </c>
      <c r="CD42" s="230">
        <v>1.57829E-3</v>
      </c>
      <c r="CE42" s="230">
        <v>1.8367000000000001E-4</v>
      </c>
      <c r="CF42" s="230">
        <v>1.7604E-4</v>
      </c>
      <c r="CG42" s="230">
        <v>2.2602000000000001E-4</v>
      </c>
      <c r="CH42" s="230">
        <v>9.6620000000000007E-5</v>
      </c>
      <c r="CI42" s="230">
        <v>1.3752999999999999E-4</v>
      </c>
      <c r="CJ42" s="230">
        <v>2.2661E-4</v>
      </c>
      <c r="CK42" s="230">
        <v>2.2457999999999999E-4</v>
      </c>
      <c r="CL42" s="230">
        <v>2.3667999999999999E-4</v>
      </c>
      <c r="CM42" s="230">
        <v>1.8996E-4</v>
      </c>
      <c r="CN42" s="230">
        <v>3.3843000000000002E-4</v>
      </c>
      <c r="CO42" s="230">
        <v>1.1055E-4</v>
      </c>
      <c r="CP42" s="230">
        <v>2.3185999999999999E-4</v>
      </c>
      <c r="CQ42" s="230">
        <v>1.6813E-4</v>
      </c>
      <c r="CR42" s="230">
        <v>2.0251000000000001E-4</v>
      </c>
      <c r="CS42" s="230">
        <v>1.6121000000000001E-4</v>
      </c>
      <c r="CT42" s="230">
        <v>1.2498000000000001E-4</v>
      </c>
      <c r="CU42" s="230">
        <v>1.9508000000000001E-4</v>
      </c>
      <c r="CV42" s="230">
        <v>9.7686999999999991E-4</v>
      </c>
      <c r="CW42" s="230">
        <v>1.7801000000000001E-4</v>
      </c>
      <c r="CX42" s="230">
        <v>8.0659900000000003E-3</v>
      </c>
      <c r="CY42" s="230">
        <v>1.0592E-4</v>
      </c>
      <c r="CZ42" s="230">
        <v>2.3011E-4</v>
      </c>
      <c r="DA42" s="230">
        <v>2.3358999999999999E-4</v>
      </c>
      <c r="DB42" s="230">
        <v>1.8115000000000001E-4</v>
      </c>
      <c r="DC42" s="230">
        <v>1.8448999999999999E-4</v>
      </c>
      <c r="DD42" s="230">
        <v>1.8940999999999999E-4</v>
      </c>
      <c r="DE42" s="230">
        <v>4.8198000000000002E-4</v>
      </c>
      <c r="DF42" s="230">
        <v>1.07675E-3</v>
      </c>
      <c r="DG42" s="230">
        <v>1.3026181800000001</v>
      </c>
      <c r="DH42" s="230">
        <v>0.71553809000000002</v>
      </c>
    </row>
    <row r="43" spans="1:112" x14ac:dyDescent="0.25">
      <c r="A43" s="222">
        <v>39</v>
      </c>
      <c r="B43" s="81" t="s">
        <v>392</v>
      </c>
      <c r="C43" s="258" t="s">
        <v>393</v>
      </c>
      <c r="D43" s="230">
        <v>5.5084999999999997E-4</v>
      </c>
      <c r="E43" s="230">
        <v>4.9114999999999999E-4</v>
      </c>
      <c r="F43" s="230">
        <v>3.6160000000000001E-4</v>
      </c>
      <c r="G43" s="230">
        <v>3.4278999999999999E-4</v>
      </c>
      <c r="H43" s="230">
        <v>2.7163199999999999E-3</v>
      </c>
      <c r="I43" s="230">
        <v>2.1335199999999999E-3</v>
      </c>
      <c r="J43" s="230">
        <v>2.0117899999999998E-3</v>
      </c>
      <c r="K43" s="230">
        <v>7.3098E-4</v>
      </c>
      <c r="L43" s="230">
        <v>3.6934799999999999E-3</v>
      </c>
      <c r="M43" s="230">
        <v>5.2545000000000001E-4</v>
      </c>
      <c r="N43" s="230">
        <v>9.6799999999999995E-5</v>
      </c>
      <c r="O43" s="230">
        <v>3.8796000000000002E-4</v>
      </c>
      <c r="P43" s="230">
        <v>5.9082999999999998E-4</v>
      </c>
      <c r="Q43" s="230">
        <v>1.0564299999999999E-3</v>
      </c>
      <c r="R43" s="230">
        <v>4.1209830000000003E-2</v>
      </c>
      <c r="S43" s="230">
        <v>6.9357999999999996E-4</v>
      </c>
      <c r="T43" s="230">
        <v>5.0934000000000005E-4</v>
      </c>
      <c r="U43" s="230">
        <v>3.6895E-4</v>
      </c>
      <c r="V43" s="230">
        <v>4.5380000000000003E-4</v>
      </c>
      <c r="W43" s="230">
        <v>1.75095E-3</v>
      </c>
      <c r="X43" s="230">
        <v>1.9453E-4</v>
      </c>
      <c r="Y43" s="230">
        <v>7.8253999999999997E-4</v>
      </c>
      <c r="Z43" s="230">
        <v>5.5641999999999996E-4</v>
      </c>
      <c r="AA43" s="230">
        <v>5.7991E-4</v>
      </c>
      <c r="AB43" s="230">
        <v>1.2321400000000001E-3</v>
      </c>
      <c r="AC43" s="230">
        <v>1.4601499999999999E-3</v>
      </c>
      <c r="AD43" s="230">
        <v>7.8659999999999996E-5</v>
      </c>
      <c r="AE43" s="230">
        <v>2.7169E-4</v>
      </c>
      <c r="AF43" s="230">
        <v>7.0626E-4</v>
      </c>
      <c r="AG43" s="230">
        <v>1.9894700000000001E-3</v>
      </c>
      <c r="AH43" s="230">
        <v>1.1081800000000001E-3</v>
      </c>
      <c r="AI43" s="230">
        <v>1.1961299999999999E-3</v>
      </c>
      <c r="AJ43" s="230">
        <v>4.1615799999999998E-3</v>
      </c>
      <c r="AK43" s="230">
        <v>3.04054E-3</v>
      </c>
      <c r="AL43" s="230">
        <v>3.2064799999999998E-3</v>
      </c>
      <c r="AM43" s="230">
        <v>5.8197000000000001E-4</v>
      </c>
      <c r="AN43" s="230">
        <v>4.9092999999999999E-4</v>
      </c>
      <c r="AO43" s="230">
        <v>1.9195099999999999E-3</v>
      </c>
      <c r="AP43" s="230">
        <v>1.0004041100000001</v>
      </c>
      <c r="AQ43" s="230">
        <v>4.2330999999999998E-4</v>
      </c>
      <c r="AR43" s="230">
        <v>9.9872000000000003E-4</v>
      </c>
      <c r="AS43" s="230">
        <v>9.8741319999999994E-2</v>
      </c>
      <c r="AT43" s="230">
        <v>7.2760160000000004E-2</v>
      </c>
      <c r="AU43" s="230">
        <v>2.6497650000000001E-2</v>
      </c>
      <c r="AV43" s="230">
        <v>2.252933E-2</v>
      </c>
      <c r="AW43" s="230">
        <v>9.3613900000000007E-3</v>
      </c>
      <c r="AX43" s="230">
        <v>2.37492E-3</v>
      </c>
      <c r="AY43" s="230">
        <v>8.1904300000000003E-3</v>
      </c>
      <c r="AZ43" s="230">
        <v>1.4900750000000001E-2</v>
      </c>
      <c r="BA43" s="230">
        <v>2.5606520000000001E-2</v>
      </c>
      <c r="BB43" s="230">
        <v>2.8125200000000002E-3</v>
      </c>
      <c r="BC43" s="230">
        <v>9.8240900000000006E-3</v>
      </c>
      <c r="BD43" s="230">
        <v>7.2159299999999997E-3</v>
      </c>
      <c r="BE43" s="230">
        <v>3.73756E-3</v>
      </c>
      <c r="BF43" s="230">
        <v>1.361863E-2</v>
      </c>
      <c r="BG43" s="230">
        <v>1.308525E-2</v>
      </c>
      <c r="BH43" s="230">
        <v>1.492164E-2</v>
      </c>
      <c r="BI43" s="230">
        <v>5.336465E-2</v>
      </c>
      <c r="BJ43" s="230">
        <v>2.1928699999999999E-2</v>
      </c>
      <c r="BK43" s="230">
        <v>4.5491000000000004E-3</v>
      </c>
      <c r="BL43" s="230">
        <v>3.7198E-4</v>
      </c>
      <c r="BM43" s="230">
        <v>9.7733200000000003E-3</v>
      </c>
      <c r="BN43" s="230">
        <v>1.5591300000000001E-2</v>
      </c>
      <c r="BO43" s="230">
        <v>4.2346800000000002E-3</v>
      </c>
      <c r="BP43" s="230">
        <v>6.6456199999999997E-3</v>
      </c>
      <c r="BQ43" s="230">
        <v>5.3985000000000003E-4</v>
      </c>
      <c r="BR43" s="230">
        <v>5.9672000000000002E-4</v>
      </c>
      <c r="BS43" s="230">
        <v>1.2509999999999999E-3</v>
      </c>
      <c r="BT43" s="230">
        <v>4.6503000000000001E-4</v>
      </c>
      <c r="BU43" s="230">
        <v>4.4959999999999998E-4</v>
      </c>
      <c r="BV43" s="230">
        <v>2.6677999999999999E-4</v>
      </c>
      <c r="BW43" s="230">
        <v>1.8422999999999999E-4</v>
      </c>
      <c r="BX43" s="230">
        <v>2.9985E-4</v>
      </c>
      <c r="BY43" s="230">
        <v>2.0829E-4</v>
      </c>
      <c r="BZ43" s="230">
        <v>1.1282E-3</v>
      </c>
      <c r="CA43" s="230">
        <v>4.0980999999999998E-4</v>
      </c>
      <c r="CB43" s="230">
        <v>1.7014899999999999E-3</v>
      </c>
      <c r="CC43" s="230">
        <v>1.1604199999999999E-3</v>
      </c>
      <c r="CD43" s="230">
        <v>2.0690800000000001E-3</v>
      </c>
      <c r="CE43" s="230">
        <v>3.3846000000000001E-4</v>
      </c>
      <c r="CF43" s="230">
        <v>5.9829000000000002E-4</v>
      </c>
      <c r="CG43" s="230">
        <v>7.2471999999999999E-4</v>
      </c>
      <c r="CH43" s="230">
        <v>1.6018E-4</v>
      </c>
      <c r="CI43" s="230">
        <v>3.9315999999999998E-4</v>
      </c>
      <c r="CJ43" s="230">
        <v>5.3594000000000005E-4</v>
      </c>
      <c r="CK43" s="230">
        <v>3.9368999999999998E-4</v>
      </c>
      <c r="CL43" s="230">
        <v>5.7642999999999995E-4</v>
      </c>
      <c r="CM43" s="230">
        <v>4.7982E-4</v>
      </c>
      <c r="CN43" s="230">
        <v>8.4269E-4</v>
      </c>
      <c r="CO43" s="230">
        <v>3.0103999999999998E-4</v>
      </c>
      <c r="CP43" s="230">
        <v>4.9147000000000004E-4</v>
      </c>
      <c r="CQ43" s="230">
        <v>4.6132999999999998E-4</v>
      </c>
      <c r="CR43" s="230">
        <v>3.2663000000000001E-4</v>
      </c>
      <c r="CS43" s="230">
        <v>5.2450000000000001E-4</v>
      </c>
      <c r="CT43" s="230">
        <v>3.4655999999999999E-4</v>
      </c>
      <c r="CU43" s="230">
        <v>8.2010000000000004E-4</v>
      </c>
      <c r="CV43" s="230">
        <v>9.2371E-4</v>
      </c>
      <c r="CW43" s="230">
        <v>3.9262999999999999E-4</v>
      </c>
      <c r="CX43" s="230">
        <v>6.0551299999999997E-3</v>
      </c>
      <c r="CY43" s="230">
        <v>2.3646E-4</v>
      </c>
      <c r="CZ43" s="230">
        <v>5.7972000000000004E-4</v>
      </c>
      <c r="DA43" s="230">
        <v>8.3889999999999995E-4</v>
      </c>
      <c r="DB43" s="230">
        <v>5.4100000000000003E-4</v>
      </c>
      <c r="DC43" s="230">
        <v>4.4631E-4</v>
      </c>
      <c r="DD43" s="230">
        <v>6.6531999999999995E-4</v>
      </c>
      <c r="DE43" s="230">
        <v>1.20776E-3</v>
      </c>
      <c r="DF43" s="230">
        <v>1.41854E-3</v>
      </c>
      <c r="DG43" s="230">
        <v>1.5810479099999999</v>
      </c>
      <c r="DH43" s="230">
        <v>0.86848164999999999</v>
      </c>
    </row>
    <row r="44" spans="1:112" x14ac:dyDescent="0.25">
      <c r="A44" s="222">
        <v>40</v>
      </c>
      <c r="B44" s="81" t="s">
        <v>394</v>
      </c>
      <c r="C44" s="258" t="s">
        <v>289</v>
      </c>
      <c r="D44" s="230">
        <v>6.4773999999999995E-4</v>
      </c>
      <c r="E44" s="230">
        <v>4.4066E-4</v>
      </c>
      <c r="F44" s="230">
        <v>4.0814999999999997E-4</v>
      </c>
      <c r="G44" s="230">
        <v>2.9660999999999999E-4</v>
      </c>
      <c r="H44" s="230">
        <v>7.4668E-4</v>
      </c>
      <c r="I44" s="230">
        <v>1.3681699999999999E-3</v>
      </c>
      <c r="J44" s="230">
        <v>1.10305E-3</v>
      </c>
      <c r="K44" s="230">
        <v>8.8141999999999995E-4</v>
      </c>
      <c r="L44" s="230">
        <v>1.8981499999999999E-3</v>
      </c>
      <c r="M44" s="230">
        <v>5.3711000000000004E-4</v>
      </c>
      <c r="N44" s="230">
        <v>1.3852E-4</v>
      </c>
      <c r="O44" s="230">
        <v>6.6848000000000005E-4</v>
      </c>
      <c r="P44" s="230">
        <v>5.5699999999999999E-4</v>
      </c>
      <c r="Q44" s="230">
        <v>8.9240000000000001E-4</v>
      </c>
      <c r="R44" s="230">
        <v>5.3813799999999998E-3</v>
      </c>
      <c r="S44" s="230">
        <v>8.0572E-4</v>
      </c>
      <c r="T44" s="230">
        <v>6.4409000000000005E-4</v>
      </c>
      <c r="U44" s="230">
        <v>6.8362999999999996E-4</v>
      </c>
      <c r="V44" s="230">
        <v>1.9274100000000001E-3</v>
      </c>
      <c r="W44" s="230">
        <v>2.1652109999999999E-2</v>
      </c>
      <c r="X44" s="230">
        <v>2.7365000000000001E-4</v>
      </c>
      <c r="Y44" s="230">
        <v>2.07551E-3</v>
      </c>
      <c r="Z44" s="230">
        <v>1.02819E-3</v>
      </c>
      <c r="AA44" s="230">
        <v>9.0826000000000004E-4</v>
      </c>
      <c r="AB44" s="230">
        <v>1.3744899999999999E-3</v>
      </c>
      <c r="AC44" s="230">
        <v>4.9972300000000001E-3</v>
      </c>
      <c r="AD44" s="230">
        <v>5.0090000000000003E-5</v>
      </c>
      <c r="AE44" s="230">
        <v>2.1091999999999999E-4</v>
      </c>
      <c r="AF44" s="230">
        <v>1.5011200000000001E-3</v>
      </c>
      <c r="AG44" s="230">
        <v>2.02652E-3</v>
      </c>
      <c r="AH44" s="230">
        <v>9.0003000000000001E-4</v>
      </c>
      <c r="AI44" s="230">
        <v>4.6805800000000002E-3</v>
      </c>
      <c r="AJ44" s="230">
        <v>8.7049999999999996E-4</v>
      </c>
      <c r="AK44" s="230">
        <v>1.8033259999999999E-2</v>
      </c>
      <c r="AL44" s="230">
        <v>8.7995199999999999E-3</v>
      </c>
      <c r="AM44" s="230">
        <v>5.5675799999999999E-3</v>
      </c>
      <c r="AN44" s="230">
        <v>1.064443E-2</v>
      </c>
      <c r="AO44" s="230">
        <v>3.3877999999999998E-3</v>
      </c>
      <c r="AP44" s="230">
        <v>5.65271E-3</v>
      </c>
      <c r="AQ44" s="230">
        <v>1.09005811</v>
      </c>
      <c r="AR44" s="230">
        <v>0.27304347000000001</v>
      </c>
      <c r="AS44" s="230">
        <v>1.9462179999999999E-2</v>
      </c>
      <c r="AT44" s="230">
        <v>2.2199360000000001E-2</v>
      </c>
      <c r="AU44" s="230">
        <v>1.1930990000000001E-2</v>
      </c>
      <c r="AV44" s="230">
        <v>7.9099900000000004E-3</v>
      </c>
      <c r="AW44" s="230">
        <v>1.5672439999999999E-2</v>
      </c>
      <c r="AX44" s="230">
        <v>1.1795160000000001E-2</v>
      </c>
      <c r="AY44" s="230">
        <v>2.7393540000000001E-2</v>
      </c>
      <c r="AZ44" s="230">
        <v>2.3890499999999999E-2</v>
      </c>
      <c r="BA44" s="230">
        <v>1.415916E-2</v>
      </c>
      <c r="BB44" s="230">
        <v>1.007517E-2</v>
      </c>
      <c r="BC44" s="230">
        <v>4.1106030000000002E-2</v>
      </c>
      <c r="BD44" s="230">
        <v>1.6504390000000001E-2</v>
      </c>
      <c r="BE44" s="230">
        <v>8.5557199999999993E-3</v>
      </c>
      <c r="BF44" s="230">
        <v>1.310979E-2</v>
      </c>
      <c r="BG44" s="230">
        <v>1.258129E-2</v>
      </c>
      <c r="BH44" s="230">
        <v>1.8603100000000001E-2</v>
      </c>
      <c r="BI44" s="230">
        <v>8.6107800000000002E-3</v>
      </c>
      <c r="BJ44" s="230">
        <v>6.2994599999999998E-3</v>
      </c>
      <c r="BK44" s="230">
        <v>1.335214E-2</v>
      </c>
      <c r="BL44" s="230">
        <v>2.8060999999999998E-4</v>
      </c>
      <c r="BM44" s="230">
        <v>4.3165900000000004E-3</v>
      </c>
      <c r="BN44" s="230">
        <v>6.0292399999999999E-3</v>
      </c>
      <c r="BO44" s="230">
        <v>2.2020099999999999E-3</v>
      </c>
      <c r="BP44" s="230">
        <v>7.0674900000000001E-3</v>
      </c>
      <c r="BQ44" s="230">
        <v>4.326E-4</v>
      </c>
      <c r="BR44" s="230">
        <v>2.7803000000000002E-4</v>
      </c>
      <c r="BS44" s="230">
        <v>9.1938999999999996E-4</v>
      </c>
      <c r="BT44" s="230">
        <v>4.5356999999999998E-4</v>
      </c>
      <c r="BU44" s="230">
        <v>2.5784000000000001E-4</v>
      </c>
      <c r="BV44" s="230">
        <v>1.6788E-4</v>
      </c>
      <c r="BW44" s="230">
        <v>1.217E-4</v>
      </c>
      <c r="BX44" s="230">
        <v>1.3710999999999999E-4</v>
      </c>
      <c r="BY44" s="230">
        <v>8.3969999999999997E-5</v>
      </c>
      <c r="BZ44" s="230">
        <v>4.3157999999999998E-4</v>
      </c>
      <c r="CA44" s="230">
        <v>3.2610000000000001E-4</v>
      </c>
      <c r="CB44" s="230">
        <v>1.51183E-3</v>
      </c>
      <c r="CC44" s="230">
        <v>3.2689999999999998E-4</v>
      </c>
      <c r="CD44" s="230">
        <v>7.6444999999999996E-4</v>
      </c>
      <c r="CE44" s="230">
        <v>2.2521999999999999E-4</v>
      </c>
      <c r="CF44" s="230">
        <v>3.0524000000000003E-4</v>
      </c>
      <c r="CG44" s="230">
        <v>3.8314000000000002E-4</v>
      </c>
      <c r="CH44" s="230">
        <v>1.0821E-4</v>
      </c>
      <c r="CI44" s="230">
        <v>2.2808999999999999E-4</v>
      </c>
      <c r="CJ44" s="230">
        <v>4.9029E-4</v>
      </c>
      <c r="CK44" s="230">
        <v>3.2783999999999998E-4</v>
      </c>
      <c r="CL44" s="230">
        <v>3.8308E-4</v>
      </c>
      <c r="CM44" s="230">
        <v>6.9921999999999996E-4</v>
      </c>
      <c r="CN44" s="230">
        <v>5.2351000000000003E-4</v>
      </c>
      <c r="CO44" s="230">
        <v>2.0603E-4</v>
      </c>
      <c r="CP44" s="230">
        <v>6.1992000000000004E-4</v>
      </c>
      <c r="CQ44" s="230">
        <v>8.3268999999999997E-4</v>
      </c>
      <c r="CR44" s="230">
        <v>5.3702000000000003E-4</v>
      </c>
      <c r="CS44" s="230">
        <v>3.5509000000000002E-4</v>
      </c>
      <c r="CT44" s="230">
        <v>3.2424E-4</v>
      </c>
      <c r="CU44" s="230">
        <v>4.2023000000000001E-4</v>
      </c>
      <c r="CV44" s="230">
        <v>8.7637000000000001E-4</v>
      </c>
      <c r="CW44" s="230">
        <v>4.2911000000000002E-4</v>
      </c>
      <c r="CX44" s="230">
        <v>6.0608800000000003E-3</v>
      </c>
      <c r="CY44" s="230">
        <v>1.9464999999999999E-4</v>
      </c>
      <c r="CZ44" s="230">
        <v>5.2340000000000004E-4</v>
      </c>
      <c r="DA44" s="230">
        <v>5.9597000000000003E-4</v>
      </c>
      <c r="DB44" s="230">
        <v>5.8507000000000003E-4</v>
      </c>
      <c r="DC44" s="230">
        <v>3.4803999999999998E-4</v>
      </c>
      <c r="DD44" s="230">
        <v>4.6056999999999999E-4</v>
      </c>
      <c r="DE44" s="230">
        <v>2.8424800000000001E-3</v>
      </c>
      <c r="DF44" s="230">
        <v>1.8197599999999999E-3</v>
      </c>
      <c r="DG44" s="230">
        <v>1.8287879499999999</v>
      </c>
      <c r="DH44" s="230">
        <v>1.00456715</v>
      </c>
    </row>
    <row r="45" spans="1:112" x14ac:dyDescent="0.25">
      <c r="A45" s="222">
        <v>41</v>
      </c>
      <c r="B45" s="81" t="s">
        <v>395</v>
      </c>
      <c r="C45" s="258" t="s">
        <v>290</v>
      </c>
      <c r="D45" s="230">
        <v>9.0173E-4</v>
      </c>
      <c r="E45" s="230">
        <v>7.9396999999999996E-4</v>
      </c>
      <c r="F45" s="230">
        <v>7.0803999999999995E-4</v>
      </c>
      <c r="G45" s="230">
        <v>6.5176000000000003E-4</v>
      </c>
      <c r="H45" s="230">
        <v>1.60596E-3</v>
      </c>
      <c r="I45" s="230">
        <v>3.30167E-3</v>
      </c>
      <c r="J45" s="230">
        <v>2.2286300000000001E-3</v>
      </c>
      <c r="K45" s="230">
        <v>2.19556E-3</v>
      </c>
      <c r="L45" s="230">
        <v>3.9551200000000003E-3</v>
      </c>
      <c r="M45" s="230">
        <v>9.7066999999999997E-4</v>
      </c>
      <c r="N45" s="230">
        <v>2.9716999999999998E-4</v>
      </c>
      <c r="O45" s="230">
        <v>5.9962999999999998E-4</v>
      </c>
      <c r="P45" s="230">
        <v>7.5044E-4</v>
      </c>
      <c r="Q45" s="230">
        <v>1.91881E-3</v>
      </c>
      <c r="R45" s="230">
        <v>1.3525880000000001E-2</v>
      </c>
      <c r="S45" s="230">
        <v>8.9581000000000003E-4</v>
      </c>
      <c r="T45" s="230">
        <v>1.21918E-3</v>
      </c>
      <c r="U45" s="230">
        <v>2.7510999999999998E-3</v>
      </c>
      <c r="V45" s="230">
        <v>6.7962000000000003E-4</v>
      </c>
      <c r="W45" s="230">
        <v>2.0426899999999998E-3</v>
      </c>
      <c r="X45" s="230">
        <v>2.8484000000000002E-4</v>
      </c>
      <c r="Y45" s="230">
        <v>8.9583999999999996E-4</v>
      </c>
      <c r="Z45" s="230">
        <v>6.3801000000000005E-4</v>
      </c>
      <c r="AA45" s="230">
        <v>7.6201999999999997E-4</v>
      </c>
      <c r="AB45" s="230">
        <v>1.89967E-3</v>
      </c>
      <c r="AC45" s="230">
        <v>3.07982E-3</v>
      </c>
      <c r="AD45" s="230">
        <v>1.0815E-4</v>
      </c>
      <c r="AE45" s="230">
        <v>3.4842E-4</v>
      </c>
      <c r="AF45" s="230">
        <v>2.6601699999999999E-3</v>
      </c>
      <c r="AG45" s="230">
        <v>3.1090599999999999E-3</v>
      </c>
      <c r="AH45" s="230">
        <v>1.9875299999999999E-3</v>
      </c>
      <c r="AI45" s="230">
        <v>1.7501699999999999E-3</v>
      </c>
      <c r="AJ45" s="230">
        <v>1.3116E-3</v>
      </c>
      <c r="AK45" s="230">
        <v>2.6935800000000001E-3</v>
      </c>
      <c r="AL45" s="230">
        <v>3.9967400000000004E-3</v>
      </c>
      <c r="AM45" s="230">
        <v>6.2065999999999998E-4</v>
      </c>
      <c r="AN45" s="230">
        <v>1.80452E-3</v>
      </c>
      <c r="AO45" s="230">
        <v>1.35294E-3</v>
      </c>
      <c r="AP45" s="230">
        <v>1.1570700000000001E-3</v>
      </c>
      <c r="AQ45" s="230">
        <v>1.3548900000000001E-3</v>
      </c>
      <c r="AR45" s="230">
        <v>1.03276415</v>
      </c>
      <c r="AS45" s="230">
        <v>6.3387490000000005E-2</v>
      </c>
      <c r="AT45" s="230">
        <v>3.5372569999999999E-2</v>
      </c>
      <c r="AU45" s="230">
        <v>3.7556680000000002E-2</v>
      </c>
      <c r="AV45" s="230">
        <v>2.0980240000000001E-2</v>
      </c>
      <c r="AW45" s="230">
        <v>2.577979E-2</v>
      </c>
      <c r="AX45" s="230">
        <v>1.688098E-2</v>
      </c>
      <c r="AY45" s="230">
        <v>5.23898E-2</v>
      </c>
      <c r="AZ45" s="230">
        <v>5.852247E-2</v>
      </c>
      <c r="BA45" s="230">
        <v>4.2991349999999998E-2</v>
      </c>
      <c r="BB45" s="230">
        <v>2.593152E-2</v>
      </c>
      <c r="BC45" s="230">
        <v>3.551965E-2</v>
      </c>
      <c r="BD45" s="230">
        <v>4.83296E-2</v>
      </c>
      <c r="BE45" s="230">
        <v>2.3197470000000001E-2</v>
      </c>
      <c r="BF45" s="230">
        <v>3.2288280000000003E-2</v>
      </c>
      <c r="BG45" s="230">
        <v>3.3208719999999997E-2</v>
      </c>
      <c r="BH45" s="230">
        <v>4.581184E-2</v>
      </c>
      <c r="BI45" s="230">
        <v>2.2539859999999998E-2</v>
      </c>
      <c r="BJ45" s="230">
        <v>1.8652660000000001E-2</v>
      </c>
      <c r="BK45" s="230">
        <v>1.468787E-2</v>
      </c>
      <c r="BL45" s="230">
        <v>6.0103999999999995E-4</v>
      </c>
      <c r="BM45" s="230">
        <v>1.2201689999999999E-2</v>
      </c>
      <c r="BN45" s="230">
        <v>1.6574749999999999E-2</v>
      </c>
      <c r="BO45" s="230">
        <v>6.0461300000000003E-3</v>
      </c>
      <c r="BP45" s="230">
        <v>2.33808E-2</v>
      </c>
      <c r="BQ45" s="230">
        <v>1.1312500000000001E-3</v>
      </c>
      <c r="BR45" s="230">
        <v>6.6766999999999998E-4</v>
      </c>
      <c r="BS45" s="230">
        <v>1.92702E-3</v>
      </c>
      <c r="BT45" s="230">
        <v>7.5235000000000005E-4</v>
      </c>
      <c r="BU45" s="230">
        <v>5.2917000000000003E-4</v>
      </c>
      <c r="BV45" s="230">
        <v>3.8259999999999998E-4</v>
      </c>
      <c r="BW45" s="230">
        <v>2.7053999999999999E-4</v>
      </c>
      <c r="BX45" s="230">
        <v>3.3540000000000002E-4</v>
      </c>
      <c r="BY45" s="230">
        <v>2.1395E-4</v>
      </c>
      <c r="BZ45" s="230">
        <v>1.13434E-3</v>
      </c>
      <c r="CA45" s="230">
        <v>7.1953000000000002E-4</v>
      </c>
      <c r="CB45" s="230">
        <v>3.5928900000000001E-3</v>
      </c>
      <c r="CC45" s="230">
        <v>7.6449000000000005E-4</v>
      </c>
      <c r="CD45" s="230">
        <v>2.0235800000000001E-3</v>
      </c>
      <c r="CE45" s="230">
        <v>4.9664999999999996E-4</v>
      </c>
      <c r="CF45" s="230">
        <v>6.4314999999999999E-4</v>
      </c>
      <c r="CG45" s="230">
        <v>7.6813999999999995E-4</v>
      </c>
      <c r="CH45" s="230">
        <v>2.5003999999999998E-4</v>
      </c>
      <c r="CI45" s="230">
        <v>4.9671000000000003E-4</v>
      </c>
      <c r="CJ45" s="230">
        <v>1.01329E-3</v>
      </c>
      <c r="CK45" s="230">
        <v>6.6396999999999995E-4</v>
      </c>
      <c r="CL45" s="230">
        <v>8.4290000000000005E-4</v>
      </c>
      <c r="CM45" s="230">
        <v>1.3732E-3</v>
      </c>
      <c r="CN45" s="230">
        <v>1.16829E-3</v>
      </c>
      <c r="CO45" s="230">
        <v>4.0564000000000003E-4</v>
      </c>
      <c r="CP45" s="230">
        <v>1.0037399999999999E-3</v>
      </c>
      <c r="CQ45" s="230">
        <v>2.1452300000000001E-3</v>
      </c>
      <c r="CR45" s="230">
        <v>6.0714000000000005E-4</v>
      </c>
      <c r="CS45" s="230">
        <v>7.0963000000000005E-4</v>
      </c>
      <c r="CT45" s="230">
        <v>7.4686000000000002E-4</v>
      </c>
      <c r="CU45" s="230">
        <v>9.5721000000000001E-4</v>
      </c>
      <c r="CV45" s="230">
        <v>1.9688100000000001E-3</v>
      </c>
      <c r="CW45" s="230">
        <v>8.8856999999999998E-4</v>
      </c>
      <c r="CX45" s="230">
        <v>1.459206E-2</v>
      </c>
      <c r="CY45" s="230">
        <v>3.8467999999999998E-4</v>
      </c>
      <c r="CZ45" s="230">
        <v>1.27304E-3</v>
      </c>
      <c r="DA45" s="230">
        <v>1.3226100000000001E-3</v>
      </c>
      <c r="DB45" s="230">
        <v>1.1786800000000001E-3</v>
      </c>
      <c r="DC45" s="230">
        <v>6.4477999999999996E-4</v>
      </c>
      <c r="DD45" s="230">
        <v>9.3192000000000004E-4</v>
      </c>
      <c r="DE45" s="230">
        <v>4.6555600000000004E-3</v>
      </c>
      <c r="DF45" s="230">
        <v>2.5561300000000002E-3</v>
      </c>
      <c r="DG45" s="230">
        <v>1.87854001</v>
      </c>
      <c r="DH45" s="230">
        <v>1.0318963299999999</v>
      </c>
    </row>
    <row r="46" spans="1:112" x14ac:dyDescent="0.25">
      <c r="A46" s="222">
        <v>42</v>
      </c>
      <c r="B46" s="81" t="s">
        <v>396</v>
      </c>
      <c r="C46" s="258" t="s">
        <v>397</v>
      </c>
      <c r="D46" s="230">
        <v>5.8914000000000004E-4</v>
      </c>
      <c r="E46" s="230">
        <v>4.5092E-4</v>
      </c>
      <c r="F46" s="230">
        <v>3.5909000000000001E-4</v>
      </c>
      <c r="G46" s="230">
        <v>3.1121000000000002E-4</v>
      </c>
      <c r="H46" s="230">
        <v>8.3151000000000004E-4</v>
      </c>
      <c r="I46" s="230">
        <v>1.3865399999999999E-3</v>
      </c>
      <c r="J46" s="230">
        <v>8.1526000000000005E-4</v>
      </c>
      <c r="K46" s="230">
        <v>3.8748E-4</v>
      </c>
      <c r="L46" s="230">
        <v>3.6088E-4</v>
      </c>
      <c r="M46" s="230">
        <v>3.6514000000000002E-4</v>
      </c>
      <c r="N46" s="230">
        <v>9.09E-5</v>
      </c>
      <c r="O46" s="230">
        <v>6.6366999999999999E-4</v>
      </c>
      <c r="P46" s="230">
        <v>5.7174999999999999E-4</v>
      </c>
      <c r="Q46" s="230">
        <v>4.0528999999999999E-4</v>
      </c>
      <c r="R46" s="230">
        <v>1.8411899999999999E-3</v>
      </c>
      <c r="S46" s="230">
        <v>1.18271E-3</v>
      </c>
      <c r="T46" s="230">
        <v>7.5692000000000001E-4</v>
      </c>
      <c r="U46" s="230">
        <v>4.841E-4</v>
      </c>
      <c r="V46" s="230">
        <v>5.7961000000000004E-4</v>
      </c>
      <c r="W46" s="230">
        <v>9.2281000000000004E-4</v>
      </c>
      <c r="X46" s="230">
        <v>3.3477000000000002E-4</v>
      </c>
      <c r="Y46" s="230">
        <v>7.6422000000000003E-4</v>
      </c>
      <c r="Z46" s="230">
        <v>8.4115000000000004E-4</v>
      </c>
      <c r="AA46" s="230">
        <v>1.2398699999999999E-3</v>
      </c>
      <c r="AB46" s="230">
        <v>4.1051999999999999E-4</v>
      </c>
      <c r="AC46" s="230">
        <v>6.5603999999999999E-4</v>
      </c>
      <c r="AD46" s="230">
        <v>6.1660000000000003E-5</v>
      </c>
      <c r="AE46" s="230">
        <v>3.0713000000000002E-4</v>
      </c>
      <c r="AF46" s="230">
        <v>7.2610999999999997E-4</v>
      </c>
      <c r="AG46" s="230">
        <v>4.7186E-4</v>
      </c>
      <c r="AH46" s="230">
        <v>3.5265999999999997E-4</v>
      </c>
      <c r="AI46" s="230">
        <v>6.7268000000000004E-4</v>
      </c>
      <c r="AJ46" s="230">
        <v>1.0849900000000001E-3</v>
      </c>
      <c r="AK46" s="230">
        <v>7.0589000000000003E-4</v>
      </c>
      <c r="AL46" s="230">
        <v>8.7677000000000002E-4</v>
      </c>
      <c r="AM46" s="230">
        <v>1.0103E-3</v>
      </c>
      <c r="AN46" s="230">
        <v>1.0133799999999999E-3</v>
      </c>
      <c r="AO46" s="230">
        <v>1.0926499999999999E-3</v>
      </c>
      <c r="AP46" s="230">
        <v>8.3109000000000004E-4</v>
      </c>
      <c r="AQ46" s="230">
        <v>5.4133999999999996E-4</v>
      </c>
      <c r="AR46" s="230">
        <v>5.5323999999999998E-4</v>
      </c>
      <c r="AS46" s="230">
        <v>1.01806361</v>
      </c>
      <c r="AT46" s="230">
        <v>1.8794300000000001E-3</v>
      </c>
      <c r="AU46" s="230">
        <v>9.5514999999999999E-4</v>
      </c>
      <c r="AV46" s="230">
        <v>6.2423000000000003E-4</v>
      </c>
      <c r="AW46" s="230">
        <v>4.4484E-4</v>
      </c>
      <c r="AX46" s="230">
        <v>4.7575999999999998E-4</v>
      </c>
      <c r="AY46" s="230">
        <v>8.8214000000000001E-4</v>
      </c>
      <c r="AZ46" s="230">
        <v>5.4580999999999998E-4</v>
      </c>
      <c r="BA46" s="230">
        <v>4.8569999999999999E-4</v>
      </c>
      <c r="BB46" s="230">
        <v>4.0108E-4</v>
      </c>
      <c r="BC46" s="230">
        <v>4.9781999999999995E-4</v>
      </c>
      <c r="BD46" s="230">
        <v>5.9887000000000004E-4</v>
      </c>
      <c r="BE46" s="230">
        <v>4.1209999999999999E-4</v>
      </c>
      <c r="BF46" s="230">
        <v>3.9779000000000003E-4</v>
      </c>
      <c r="BG46" s="230">
        <v>4.5528000000000002E-4</v>
      </c>
      <c r="BH46" s="230">
        <v>4.2737E-4</v>
      </c>
      <c r="BI46" s="230">
        <v>8.5538699999999999E-3</v>
      </c>
      <c r="BJ46" s="230">
        <v>4.1073000000000004E-3</v>
      </c>
      <c r="BK46" s="230">
        <v>7.4869899999999998E-3</v>
      </c>
      <c r="BL46" s="230">
        <v>2.9974999999999999E-4</v>
      </c>
      <c r="BM46" s="230">
        <v>7.5042029999999996E-2</v>
      </c>
      <c r="BN46" s="230">
        <v>9.2592160000000007E-2</v>
      </c>
      <c r="BO46" s="230">
        <v>2.8439140000000002E-2</v>
      </c>
      <c r="BP46" s="230">
        <v>5.6651300000000002E-2</v>
      </c>
      <c r="BQ46" s="230">
        <v>1.39539E-3</v>
      </c>
      <c r="BR46" s="230">
        <v>2.3863199999999999E-3</v>
      </c>
      <c r="BS46" s="230">
        <v>3.2137200000000002E-3</v>
      </c>
      <c r="BT46" s="230">
        <v>5.5053999999999997E-4</v>
      </c>
      <c r="BU46" s="230">
        <v>4.8214999999999998E-4</v>
      </c>
      <c r="BV46" s="230">
        <v>3.9457000000000001E-4</v>
      </c>
      <c r="BW46" s="230">
        <v>5.0617999999999995E-4</v>
      </c>
      <c r="BX46" s="230">
        <v>1.18867E-3</v>
      </c>
      <c r="BY46" s="230">
        <v>9.6672000000000001E-4</v>
      </c>
      <c r="BZ46" s="230">
        <v>1.7183400000000001E-3</v>
      </c>
      <c r="CA46" s="230">
        <v>2.1703E-4</v>
      </c>
      <c r="CB46" s="230">
        <v>1.4986800000000001E-3</v>
      </c>
      <c r="CC46" s="230">
        <v>8.5265999999999998E-4</v>
      </c>
      <c r="CD46" s="230">
        <v>7.3819000000000001E-4</v>
      </c>
      <c r="CE46" s="230">
        <v>5.6590000000000004E-4</v>
      </c>
      <c r="CF46" s="230">
        <v>1.3132899999999999E-3</v>
      </c>
      <c r="CG46" s="230">
        <v>1.2206000000000001E-3</v>
      </c>
      <c r="CH46" s="230">
        <v>2.4065999999999999E-4</v>
      </c>
      <c r="CI46" s="230">
        <v>6.5359000000000001E-4</v>
      </c>
      <c r="CJ46" s="230">
        <v>1.4293400000000001E-3</v>
      </c>
      <c r="CK46" s="230">
        <v>2.6034000000000002E-4</v>
      </c>
      <c r="CL46" s="230">
        <v>1.1783099999999999E-3</v>
      </c>
      <c r="CM46" s="230">
        <v>6.1547999999999996E-4</v>
      </c>
      <c r="CN46" s="230">
        <v>9.4890000000000003E-4</v>
      </c>
      <c r="CO46" s="230">
        <v>7.4828999999999998E-4</v>
      </c>
      <c r="CP46" s="230">
        <v>6.1233000000000001E-4</v>
      </c>
      <c r="CQ46" s="230">
        <v>3.6230000000000002E-4</v>
      </c>
      <c r="CR46" s="230">
        <v>3.2519E-4</v>
      </c>
      <c r="CS46" s="230">
        <v>5.4438000000000002E-4</v>
      </c>
      <c r="CT46" s="230">
        <v>3.8289999999999998E-4</v>
      </c>
      <c r="CU46" s="230">
        <v>3.8286E-4</v>
      </c>
      <c r="CV46" s="230">
        <v>4.4430000000000001E-4</v>
      </c>
      <c r="CW46" s="230">
        <v>7.1186999999999997E-4</v>
      </c>
      <c r="CX46" s="230">
        <v>5.4416000000000002E-4</v>
      </c>
      <c r="CY46" s="230">
        <v>2.6726000000000001E-4</v>
      </c>
      <c r="CZ46" s="230">
        <v>5.8551999999999996E-4</v>
      </c>
      <c r="DA46" s="230">
        <v>4.6209000000000002E-4</v>
      </c>
      <c r="DB46" s="230">
        <v>4.9965000000000003E-4</v>
      </c>
      <c r="DC46" s="230">
        <v>6.2821000000000003E-4</v>
      </c>
      <c r="DD46" s="230">
        <v>5.0166999999999996E-4</v>
      </c>
      <c r="DE46" s="230">
        <v>1.1766000000000001E-3</v>
      </c>
      <c r="DF46" s="230">
        <v>9.0140999999999995E-4</v>
      </c>
      <c r="DG46" s="230">
        <v>1.36324048</v>
      </c>
      <c r="DH46" s="230">
        <v>0.74883838000000003</v>
      </c>
    </row>
    <row r="47" spans="1:112" x14ac:dyDescent="0.25">
      <c r="A47" s="222">
        <v>43</v>
      </c>
      <c r="B47" s="81" t="s">
        <v>398</v>
      </c>
      <c r="C47" s="258" t="s">
        <v>291</v>
      </c>
      <c r="D47" s="230">
        <v>4.07217E-3</v>
      </c>
      <c r="E47" s="230">
        <v>4.0696600000000001E-3</v>
      </c>
      <c r="F47" s="230">
        <v>2.1177100000000001E-3</v>
      </c>
      <c r="G47" s="230">
        <v>1.9116300000000001E-3</v>
      </c>
      <c r="H47" s="230">
        <v>5.4078199999999998E-3</v>
      </c>
      <c r="I47" s="230">
        <v>2.3980379999999999E-2</v>
      </c>
      <c r="J47" s="230">
        <v>2.104723E-2</v>
      </c>
      <c r="K47" s="230">
        <v>6.7503199999999998E-3</v>
      </c>
      <c r="L47" s="230">
        <v>5.1996540000000001E-2</v>
      </c>
      <c r="M47" s="230">
        <v>4.6377399999999996E-3</v>
      </c>
      <c r="N47" s="230">
        <v>5.7266000000000001E-4</v>
      </c>
      <c r="O47" s="230">
        <v>2.3928999999999999E-3</v>
      </c>
      <c r="P47" s="230">
        <v>5.61942E-3</v>
      </c>
      <c r="Q47" s="230">
        <v>1.175035E-2</v>
      </c>
      <c r="R47" s="230">
        <v>6.0176069999999998E-2</v>
      </c>
      <c r="S47" s="230">
        <v>5.5630000000000002E-3</v>
      </c>
      <c r="T47" s="230">
        <v>4.2023199999999998E-3</v>
      </c>
      <c r="U47" s="230">
        <v>2.7889899999999999E-3</v>
      </c>
      <c r="V47" s="230">
        <v>2.7167200000000002E-3</v>
      </c>
      <c r="W47" s="230">
        <v>1.6082820000000001E-2</v>
      </c>
      <c r="X47" s="230">
        <v>1.3707000000000001E-3</v>
      </c>
      <c r="Y47" s="230">
        <v>7.2805200000000004E-3</v>
      </c>
      <c r="Z47" s="230">
        <v>4.8459899999999997E-3</v>
      </c>
      <c r="AA47" s="230">
        <v>4.2254700000000003E-3</v>
      </c>
      <c r="AB47" s="230">
        <v>1.4944580000000001E-2</v>
      </c>
      <c r="AC47" s="230">
        <v>1.7779940000000001E-2</v>
      </c>
      <c r="AD47" s="230">
        <v>7.3700000000000002E-4</v>
      </c>
      <c r="AE47" s="230">
        <v>2.23668E-3</v>
      </c>
      <c r="AF47" s="230">
        <v>4.72865E-3</v>
      </c>
      <c r="AG47" s="230">
        <v>2.5716619999999999E-2</v>
      </c>
      <c r="AH47" s="230">
        <v>1.4004839999999999E-2</v>
      </c>
      <c r="AI47" s="230">
        <v>1.1822259999999999E-2</v>
      </c>
      <c r="AJ47" s="230">
        <v>1.160716E-2</v>
      </c>
      <c r="AK47" s="230">
        <v>2.0827129999999999E-2</v>
      </c>
      <c r="AL47" s="230">
        <v>1.21516E-2</v>
      </c>
      <c r="AM47" s="230">
        <v>2.7286900000000002E-3</v>
      </c>
      <c r="AN47" s="230">
        <v>2.43421E-3</v>
      </c>
      <c r="AO47" s="230">
        <v>1.298819E-2</v>
      </c>
      <c r="AP47" s="230">
        <v>2.1622600000000001E-3</v>
      </c>
      <c r="AQ47" s="230">
        <v>3.3877500000000001E-3</v>
      </c>
      <c r="AR47" s="230">
        <v>4.17702E-3</v>
      </c>
      <c r="AS47" s="230">
        <v>5.1737060000000001E-2</v>
      </c>
      <c r="AT47" s="230">
        <v>1.06733813</v>
      </c>
      <c r="AU47" s="230">
        <v>4.1273919999999999E-2</v>
      </c>
      <c r="AV47" s="230">
        <v>3.9057519999999998E-2</v>
      </c>
      <c r="AW47" s="230">
        <v>4.3699420000000003E-2</v>
      </c>
      <c r="AX47" s="230">
        <v>1.7641110000000002E-2</v>
      </c>
      <c r="AY47" s="230">
        <v>3.6460409999999999E-2</v>
      </c>
      <c r="AZ47" s="230">
        <v>3.9111510000000002E-2</v>
      </c>
      <c r="BA47" s="230">
        <v>3.1858360000000002E-2</v>
      </c>
      <c r="BB47" s="230">
        <v>2.547686E-2</v>
      </c>
      <c r="BC47" s="230">
        <v>2.1508679999999999E-2</v>
      </c>
      <c r="BD47" s="230">
        <v>3.202584E-2</v>
      </c>
      <c r="BE47" s="230">
        <v>3.1687050000000001E-2</v>
      </c>
      <c r="BF47" s="230">
        <v>1.7232210000000001E-2</v>
      </c>
      <c r="BG47" s="230">
        <v>1.9671399999999999E-2</v>
      </c>
      <c r="BH47" s="230">
        <v>2.1110739999999999E-2</v>
      </c>
      <c r="BI47" s="230">
        <v>4.4555999999999998E-2</v>
      </c>
      <c r="BJ47" s="230">
        <v>1.1273500000000001E-2</v>
      </c>
      <c r="BK47" s="230">
        <v>2.4393979999999999E-2</v>
      </c>
      <c r="BL47" s="230">
        <v>1.9232800000000001E-3</v>
      </c>
      <c r="BM47" s="230">
        <v>2.5058850000000001E-2</v>
      </c>
      <c r="BN47" s="230">
        <v>7.7968289999999996E-2</v>
      </c>
      <c r="BO47" s="230">
        <v>1.0813059999999999E-2</v>
      </c>
      <c r="BP47" s="230">
        <v>1.112723E-2</v>
      </c>
      <c r="BQ47" s="230">
        <v>2.4660699999999999E-3</v>
      </c>
      <c r="BR47" s="230">
        <v>3.8248100000000001E-3</v>
      </c>
      <c r="BS47" s="230">
        <v>5.2862300000000003E-3</v>
      </c>
      <c r="BT47" s="230">
        <v>1.9974099999999998E-3</v>
      </c>
      <c r="BU47" s="230">
        <v>3.8183800000000001E-3</v>
      </c>
      <c r="BV47" s="230">
        <v>1.0408399999999999E-3</v>
      </c>
      <c r="BW47" s="230">
        <v>8.2142999999999995E-4</v>
      </c>
      <c r="BX47" s="230">
        <v>1.4607299999999999E-3</v>
      </c>
      <c r="BY47" s="230">
        <v>1.2338900000000001E-3</v>
      </c>
      <c r="BZ47" s="230">
        <v>2.5027999999999999E-3</v>
      </c>
      <c r="CA47" s="230">
        <v>2.36119E-3</v>
      </c>
      <c r="CB47" s="230">
        <v>5.9214100000000002E-3</v>
      </c>
      <c r="CC47" s="230">
        <v>3.2045099999999998E-3</v>
      </c>
      <c r="CD47" s="230">
        <v>3.1901999999999998E-3</v>
      </c>
      <c r="CE47" s="230">
        <v>2.12298E-3</v>
      </c>
      <c r="CF47" s="230">
        <v>4.3019499999999997E-3</v>
      </c>
      <c r="CG47" s="230">
        <v>5.5746600000000004E-3</v>
      </c>
      <c r="CH47" s="230">
        <v>6.8218E-4</v>
      </c>
      <c r="CI47" s="230">
        <v>1.96927E-3</v>
      </c>
      <c r="CJ47" s="230">
        <v>2.4534499999999998E-3</v>
      </c>
      <c r="CK47" s="230">
        <v>1.4496000000000001E-3</v>
      </c>
      <c r="CL47" s="230">
        <v>2.53228E-3</v>
      </c>
      <c r="CM47" s="230">
        <v>2.5319000000000001E-3</v>
      </c>
      <c r="CN47" s="230">
        <v>5.9197199999999998E-3</v>
      </c>
      <c r="CO47" s="230">
        <v>1.3398100000000001E-3</v>
      </c>
      <c r="CP47" s="230">
        <v>2.1304900000000001E-3</v>
      </c>
      <c r="CQ47" s="230">
        <v>3.4883000000000002E-3</v>
      </c>
      <c r="CR47" s="230">
        <v>1.7163199999999999E-3</v>
      </c>
      <c r="CS47" s="230">
        <v>2.3585099999999999E-3</v>
      </c>
      <c r="CT47" s="230">
        <v>1.9187799999999999E-3</v>
      </c>
      <c r="CU47" s="230">
        <v>4.19047E-3</v>
      </c>
      <c r="CV47" s="230">
        <v>3.2502400000000002E-3</v>
      </c>
      <c r="CW47" s="230">
        <v>1.8832899999999999E-3</v>
      </c>
      <c r="CX47" s="230">
        <v>1.5430589999999999E-2</v>
      </c>
      <c r="CY47" s="230">
        <v>1.0581900000000001E-3</v>
      </c>
      <c r="CZ47" s="230">
        <v>4.22814E-3</v>
      </c>
      <c r="DA47" s="230">
        <v>8.5512699999999997E-3</v>
      </c>
      <c r="DB47" s="230">
        <v>5.1146400000000002E-3</v>
      </c>
      <c r="DC47" s="230">
        <v>1.7780700000000001E-3</v>
      </c>
      <c r="DD47" s="230">
        <v>6.0426400000000002E-3</v>
      </c>
      <c r="DE47" s="230">
        <v>7.5407399999999998E-3</v>
      </c>
      <c r="DF47" s="230">
        <v>7.6163899999999998E-3</v>
      </c>
      <c r="DG47" s="230">
        <v>2.3123228899999999</v>
      </c>
      <c r="DH47" s="230">
        <v>1.2701765700000001</v>
      </c>
    </row>
    <row r="48" spans="1:112" x14ac:dyDescent="0.25">
      <c r="A48" s="222">
        <v>44</v>
      </c>
      <c r="B48" s="81" t="s">
        <v>399</v>
      </c>
      <c r="C48" s="258" t="s">
        <v>256</v>
      </c>
      <c r="D48" s="230">
        <v>1.6593999999999999E-3</v>
      </c>
      <c r="E48" s="230">
        <v>1.1359600000000001E-3</v>
      </c>
      <c r="F48" s="230">
        <v>1.2699899999999999E-3</v>
      </c>
      <c r="G48" s="230">
        <v>1.4844299999999999E-3</v>
      </c>
      <c r="H48" s="230">
        <v>2.23178E-3</v>
      </c>
      <c r="I48" s="230">
        <v>3.0243499999999999E-3</v>
      </c>
      <c r="J48" s="230">
        <v>5.5254600000000003E-3</v>
      </c>
      <c r="K48" s="230">
        <v>9.9672999999999993E-4</v>
      </c>
      <c r="L48" s="230">
        <v>7.8675000000000001E-4</v>
      </c>
      <c r="M48" s="230">
        <v>9.2847000000000003E-4</v>
      </c>
      <c r="N48" s="230">
        <v>2.4300999999999999E-4</v>
      </c>
      <c r="O48" s="230">
        <v>9.4488999999999999E-4</v>
      </c>
      <c r="P48" s="230">
        <v>7.3298000000000005E-4</v>
      </c>
      <c r="Q48" s="230">
        <v>1.30316E-3</v>
      </c>
      <c r="R48" s="230">
        <v>7.7129499999999997E-3</v>
      </c>
      <c r="S48" s="230">
        <v>1.0887799999999999E-3</v>
      </c>
      <c r="T48" s="230">
        <v>7.5387999999999996E-4</v>
      </c>
      <c r="U48" s="230">
        <v>7.1389000000000001E-4</v>
      </c>
      <c r="V48" s="230">
        <v>1.1373100000000001E-3</v>
      </c>
      <c r="W48" s="230">
        <v>1.5374399999999999E-3</v>
      </c>
      <c r="X48" s="230">
        <v>4.8756E-4</v>
      </c>
      <c r="Y48" s="230">
        <v>1.4409100000000001E-3</v>
      </c>
      <c r="Z48" s="230">
        <v>8.9760999999999997E-4</v>
      </c>
      <c r="AA48" s="230">
        <v>1.01661E-3</v>
      </c>
      <c r="AB48" s="230">
        <v>8.2961000000000005E-4</v>
      </c>
      <c r="AC48" s="230">
        <v>9.2776000000000002E-4</v>
      </c>
      <c r="AD48" s="230">
        <v>1.5731E-4</v>
      </c>
      <c r="AE48" s="230">
        <v>5.7939000000000005E-4</v>
      </c>
      <c r="AF48" s="230">
        <v>1.6624700000000001E-3</v>
      </c>
      <c r="AG48" s="230">
        <v>1.1337400000000001E-3</v>
      </c>
      <c r="AH48" s="230">
        <v>6.6231999999999999E-4</v>
      </c>
      <c r="AI48" s="230">
        <v>6.0117900000000004E-3</v>
      </c>
      <c r="AJ48" s="230">
        <v>1.7417800000000001E-3</v>
      </c>
      <c r="AK48" s="230">
        <v>6.0566999999999999E-3</v>
      </c>
      <c r="AL48" s="230">
        <v>2.7445500000000001E-3</v>
      </c>
      <c r="AM48" s="230">
        <v>9.8937999999999999E-4</v>
      </c>
      <c r="AN48" s="230">
        <v>9.8437999999999998E-4</v>
      </c>
      <c r="AO48" s="230">
        <v>2.8769899999999998E-3</v>
      </c>
      <c r="AP48" s="230">
        <v>8.1141999999999998E-4</v>
      </c>
      <c r="AQ48" s="230">
        <v>9.5200999999999999E-4</v>
      </c>
      <c r="AR48" s="230">
        <v>9.0260999999999998E-4</v>
      </c>
      <c r="AS48" s="230">
        <v>2.1200400000000001E-3</v>
      </c>
      <c r="AT48" s="230">
        <v>1.8915399999999999E-3</v>
      </c>
      <c r="AU48" s="230">
        <v>1.14892226</v>
      </c>
      <c r="AV48" s="230">
        <v>4.3503510000000002E-2</v>
      </c>
      <c r="AW48" s="230">
        <v>1.6334250000000002E-2</v>
      </c>
      <c r="AX48" s="230">
        <v>3.3644399999999998E-3</v>
      </c>
      <c r="AY48" s="230">
        <v>4.3470399999999999E-3</v>
      </c>
      <c r="AZ48" s="230">
        <v>1.6374690000000001E-2</v>
      </c>
      <c r="BA48" s="230">
        <v>3.2747989999999998E-2</v>
      </c>
      <c r="BB48" s="230">
        <v>3.9854000000000001E-3</v>
      </c>
      <c r="BC48" s="230">
        <v>1.38262E-3</v>
      </c>
      <c r="BD48" s="230">
        <v>4.0582500000000002E-3</v>
      </c>
      <c r="BE48" s="230">
        <v>2.2550600000000001E-3</v>
      </c>
      <c r="BF48" s="230">
        <v>1.057666E-2</v>
      </c>
      <c r="BG48" s="230">
        <v>1.048639E-2</v>
      </c>
      <c r="BH48" s="230">
        <v>1.731657E-2</v>
      </c>
      <c r="BI48" s="230">
        <v>3.7038990000000001E-2</v>
      </c>
      <c r="BJ48" s="230">
        <v>1.2339040000000001E-2</v>
      </c>
      <c r="BK48" s="230">
        <v>2.4486199999999999E-3</v>
      </c>
      <c r="BL48" s="230">
        <v>1.35754E-3</v>
      </c>
      <c r="BM48" s="230">
        <v>9.9406400000000006E-3</v>
      </c>
      <c r="BN48" s="230">
        <v>2.21273E-3</v>
      </c>
      <c r="BO48" s="230">
        <v>5.5173399999999999E-3</v>
      </c>
      <c r="BP48" s="230">
        <v>7.8245499999999996E-3</v>
      </c>
      <c r="BQ48" s="230">
        <v>1.7187000000000001E-3</v>
      </c>
      <c r="BR48" s="230">
        <v>4.9525999999999997E-4</v>
      </c>
      <c r="BS48" s="230">
        <v>1.245922E-2</v>
      </c>
      <c r="BT48" s="230">
        <v>1.52652E-3</v>
      </c>
      <c r="BU48" s="230">
        <v>6.7237999999999998E-4</v>
      </c>
      <c r="BV48" s="230">
        <v>5.0144999999999996E-4</v>
      </c>
      <c r="BW48" s="230">
        <v>3.4986000000000001E-4</v>
      </c>
      <c r="BX48" s="230">
        <v>2.5703999999999999E-4</v>
      </c>
      <c r="BY48" s="230">
        <v>7.2180000000000003E-5</v>
      </c>
      <c r="BZ48" s="230">
        <v>1.1415399999999999E-3</v>
      </c>
      <c r="CA48" s="230">
        <v>1.79481E-3</v>
      </c>
      <c r="CB48" s="230">
        <v>1.0274190000000001E-2</v>
      </c>
      <c r="CC48" s="230">
        <v>8.8347999999999996E-4</v>
      </c>
      <c r="CD48" s="230">
        <v>2.2637400000000002E-3</v>
      </c>
      <c r="CE48" s="230">
        <v>9.0582E-4</v>
      </c>
      <c r="CF48" s="230">
        <v>8.4214000000000001E-4</v>
      </c>
      <c r="CG48" s="230">
        <v>1.04159E-3</v>
      </c>
      <c r="CH48" s="230">
        <v>4.1741E-4</v>
      </c>
      <c r="CI48" s="230">
        <v>6.7088E-4</v>
      </c>
      <c r="CJ48" s="230">
        <v>9.8109E-4</v>
      </c>
      <c r="CK48" s="230">
        <v>1.1707600000000001E-3</v>
      </c>
      <c r="CL48" s="230">
        <v>1.12024E-3</v>
      </c>
      <c r="CM48" s="230">
        <v>8.4102000000000005E-4</v>
      </c>
      <c r="CN48" s="230">
        <v>1.46605E-3</v>
      </c>
      <c r="CO48" s="230">
        <v>4.9151000000000002E-4</v>
      </c>
      <c r="CP48" s="230">
        <v>1.15595E-3</v>
      </c>
      <c r="CQ48" s="230">
        <v>6.5019999999999998E-4</v>
      </c>
      <c r="CR48" s="230">
        <v>9.5976999999999998E-4</v>
      </c>
      <c r="CS48" s="230">
        <v>6.8871999999999998E-4</v>
      </c>
      <c r="CT48" s="230">
        <v>5.5206999999999999E-4</v>
      </c>
      <c r="CU48" s="230">
        <v>8.7944E-4</v>
      </c>
      <c r="CV48" s="230">
        <v>5.39027E-3</v>
      </c>
      <c r="CW48" s="230">
        <v>8.1758999999999998E-4</v>
      </c>
      <c r="CX48" s="230">
        <v>4.6027899999999997E-2</v>
      </c>
      <c r="CY48" s="230">
        <v>5.9473000000000002E-4</v>
      </c>
      <c r="CZ48" s="230">
        <v>1.0399700000000001E-3</v>
      </c>
      <c r="DA48" s="230">
        <v>8.5088000000000004E-4</v>
      </c>
      <c r="DB48" s="230">
        <v>9.0058E-4</v>
      </c>
      <c r="DC48" s="230">
        <v>8.7303000000000001E-4</v>
      </c>
      <c r="DD48" s="230">
        <v>7.0323E-4</v>
      </c>
      <c r="DE48" s="230">
        <v>1.27338E-3</v>
      </c>
      <c r="DF48" s="230">
        <v>9.7980000000000007E-4</v>
      </c>
      <c r="DG48" s="230">
        <v>1.5761210400000001</v>
      </c>
      <c r="DH48" s="230">
        <v>0.86577528999999998</v>
      </c>
    </row>
    <row r="49" spans="1:112" x14ac:dyDescent="0.25">
      <c r="A49" s="222">
        <v>45</v>
      </c>
      <c r="B49" s="81" t="s">
        <v>400</v>
      </c>
      <c r="C49" s="258" t="s">
        <v>257</v>
      </c>
      <c r="D49" s="230">
        <v>2.1938499999999998E-3</v>
      </c>
      <c r="E49" s="230">
        <v>1.4582799999999999E-3</v>
      </c>
      <c r="F49" s="230">
        <v>1.59396E-3</v>
      </c>
      <c r="G49" s="230">
        <v>2.10422E-3</v>
      </c>
      <c r="H49" s="230">
        <v>1.0590700000000001E-3</v>
      </c>
      <c r="I49" s="230">
        <v>3.9869600000000003E-3</v>
      </c>
      <c r="J49" s="230">
        <v>6.0769400000000003E-3</v>
      </c>
      <c r="K49" s="230">
        <v>1.22971E-3</v>
      </c>
      <c r="L49" s="230">
        <v>9.9963999999999999E-4</v>
      </c>
      <c r="M49" s="230">
        <v>1.1829099999999999E-3</v>
      </c>
      <c r="N49" s="230">
        <v>2.9774000000000001E-4</v>
      </c>
      <c r="O49" s="230">
        <v>1.1864899999999999E-3</v>
      </c>
      <c r="P49" s="230">
        <v>9.1907999999999996E-4</v>
      </c>
      <c r="Q49" s="230">
        <v>1.66529E-3</v>
      </c>
      <c r="R49" s="230">
        <v>1.6394199999999999E-3</v>
      </c>
      <c r="S49" s="230">
        <v>1.32844E-3</v>
      </c>
      <c r="T49" s="230">
        <v>1.03334E-3</v>
      </c>
      <c r="U49" s="230">
        <v>1.0266699999999999E-3</v>
      </c>
      <c r="V49" s="230">
        <v>1.44246E-3</v>
      </c>
      <c r="W49" s="230">
        <v>1.93896E-3</v>
      </c>
      <c r="X49" s="230">
        <v>6.2489000000000002E-4</v>
      </c>
      <c r="Y49" s="230">
        <v>1.8257E-3</v>
      </c>
      <c r="Z49" s="230">
        <v>1.1139100000000001E-3</v>
      </c>
      <c r="AA49" s="230">
        <v>1.2573199999999999E-3</v>
      </c>
      <c r="AB49" s="230">
        <v>1.0487000000000001E-3</v>
      </c>
      <c r="AC49" s="230">
        <v>1.08423E-3</v>
      </c>
      <c r="AD49" s="230">
        <v>2.1112E-4</v>
      </c>
      <c r="AE49" s="230">
        <v>7.4554999999999999E-4</v>
      </c>
      <c r="AF49" s="230">
        <v>5.1357299999999998E-3</v>
      </c>
      <c r="AG49" s="230">
        <v>1.55427E-3</v>
      </c>
      <c r="AH49" s="230">
        <v>9.7630000000000004E-4</v>
      </c>
      <c r="AI49" s="230">
        <v>1.5977400000000001E-3</v>
      </c>
      <c r="AJ49" s="230">
        <v>2.4246900000000002E-3</v>
      </c>
      <c r="AK49" s="230">
        <v>5.58056E-3</v>
      </c>
      <c r="AL49" s="230">
        <v>3.4692899999999999E-3</v>
      </c>
      <c r="AM49" s="230">
        <v>1.2289099999999999E-3</v>
      </c>
      <c r="AN49" s="230">
        <v>1.2209600000000001E-3</v>
      </c>
      <c r="AO49" s="230">
        <v>2.9454300000000002E-3</v>
      </c>
      <c r="AP49" s="230">
        <v>1.36674E-3</v>
      </c>
      <c r="AQ49" s="230">
        <v>1.18279E-3</v>
      </c>
      <c r="AR49" s="230">
        <v>1.27121E-3</v>
      </c>
      <c r="AS49" s="230">
        <v>1.37948E-3</v>
      </c>
      <c r="AT49" s="230">
        <v>1.87547E-3</v>
      </c>
      <c r="AU49" s="230">
        <v>6.5785399999999999E-3</v>
      </c>
      <c r="AV49" s="230">
        <v>1.1407245399999999</v>
      </c>
      <c r="AW49" s="230">
        <v>3.4860400000000001E-3</v>
      </c>
      <c r="AX49" s="230">
        <v>5.4423800000000001E-3</v>
      </c>
      <c r="AY49" s="230">
        <v>4.27868E-3</v>
      </c>
      <c r="AZ49" s="230">
        <v>5.0313500000000004E-3</v>
      </c>
      <c r="BA49" s="230">
        <v>3.1130699999999999E-3</v>
      </c>
      <c r="BB49" s="230">
        <v>4.0935299999999997E-3</v>
      </c>
      <c r="BC49" s="230">
        <v>1.7576600000000001E-3</v>
      </c>
      <c r="BD49" s="230">
        <v>2.4702399999999998E-3</v>
      </c>
      <c r="BE49" s="230">
        <v>2.61254E-3</v>
      </c>
      <c r="BF49" s="230">
        <v>2.5412299999999998E-3</v>
      </c>
      <c r="BG49" s="230">
        <v>2.4839900000000002E-3</v>
      </c>
      <c r="BH49" s="230">
        <v>3.0200399999999999E-3</v>
      </c>
      <c r="BI49" s="230">
        <v>5.2977099999999997E-3</v>
      </c>
      <c r="BJ49" s="230">
        <v>2.4631000000000002E-3</v>
      </c>
      <c r="BK49" s="230">
        <v>1.78717E-3</v>
      </c>
      <c r="BL49" s="230">
        <v>1.7122800000000001E-3</v>
      </c>
      <c r="BM49" s="230">
        <v>1.2858100000000001E-3</v>
      </c>
      <c r="BN49" s="230">
        <v>1.73423E-3</v>
      </c>
      <c r="BO49" s="230">
        <v>1.73917E-3</v>
      </c>
      <c r="BP49" s="230">
        <v>1.6466300000000001E-3</v>
      </c>
      <c r="BQ49" s="230">
        <v>2.2440400000000001E-3</v>
      </c>
      <c r="BR49" s="230">
        <v>6.0090999999999996E-4</v>
      </c>
      <c r="BS49" s="230">
        <v>2.6785400000000001E-3</v>
      </c>
      <c r="BT49" s="230">
        <v>1.8511199999999999E-3</v>
      </c>
      <c r="BU49" s="230">
        <v>8.0679999999999999E-4</v>
      </c>
      <c r="BV49" s="230">
        <v>5.9787999999999996E-4</v>
      </c>
      <c r="BW49" s="230">
        <v>4.0390000000000001E-4</v>
      </c>
      <c r="BX49" s="230">
        <v>3.0089E-4</v>
      </c>
      <c r="BY49" s="230">
        <v>7.7869999999999998E-5</v>
      </c>
      <c r="BZ49" s="230">
        <v>6.0634999999999997E-4</v>
      </c>
      <c r="CA49" s="230">
        <v>2.35922E-3</v>
      </c>
      <c r="CB49" s="230">
        <v>1.3494259999999999E-2</v>
      </c>
      <c r="CC49" s="230">
        <v>5.3151999999999995E-4</v>
      </c>
      <c r="CD49" s="230">
        <v>1.7835699999999999E-3</v>
      </c>
      <c r="CE49" s="230">
        <v>1.2354200000000001E-3</v>
      </c>
      <c r="CF49" s="230">
        <v>9.4496000000000001E-4</v>
      </c>
      <c r="CG49" s="230">
        <v>1.02049E-3</v>
      </c>
      <c r="CH49" s="230">
        <v>4.7877E-4</v>
      </c>
      <c r="CI49" s="230">
        <v>7.5279000000000003E-4</v>
      </c>
      <c r="CJ49" s="230">
        <v>1.1803499999999999E-3</v>
      </c>
      <c r="CK49" s="230">
        <v>1.4993999999999999E-3</v>
      </c>
      <c r="CL49" s="230">
        <v>1.3799800000000001E-3</v>
      </c>
      <c r="CM49" s="230">
        <v>9.5153999999999996E-4</v>
      </c>
      <c r="CN49" s="230">
        <v>1.2941700000000001E-3</v>
      </c>
      <c r="CO49" s="230">
        <v>4.8129999999999999E-4</v>
      </c>
      <c r="CP49" s="230">
        <v>1.3397800000000001E-3</v>
      </c>
      <c r="CQ49" s="230">
        <v>5.8463999999999999E-4</v>
      </c>
      <c r="CR49" s="230">
        <v>1.09235E-3</v>
      </c>
      <c r="CS49" s="230">
        <v>7.0832999999999996E-4</v>
      </c>
      <c r="CT49" s="230">
        <v>5.5332000000000005E-4</v>
      </c>
      <c r="CU49" s="230">
        <v>1.0150700000000001E-3</v>
      </c>
      <c r="CV49" s="230">
        <v>7.1765600000000002E-3</v>
      </c>
      <c r="CW49" s="230">
        <v>1.0025399999999999E-3</v>
      </c>
      <c r="CX49" s="230">
        <v>6.1441999999999997E-2</v>
      </c>
      <c r="CY49" s="230">
        <v>5.9329999999999995E-4</v>
      </c>
      <c r="CZ49" s="230">
        <v>1.1252300000000001E-3</v>
      </c>
      <c r="DA49" s="230">
        <v>9.2422000000000001E-4</v>
      </c>
      <c r="DB49" s="230">
        <v>9.4131E-4</v>
      </c>
      <c r="DC49" s="230">
        <v>9.9368000000000004E-4</v>
      </c>
      <c r="DD49" s="230">
        <v>7.8514000000000003E-4</v>
      </c>
      <c r="DE49" s="230">
        <v>1.2831299999999999E-3</v>
      </c>
      <c r="DF49" s="230">
        <v>1.06336E-3</v>
      </c>
      <c r="DG49" s="230">
        <v>1.40296434</v>
      </c>
      <c r="DH49" s="230">
        <v>0.77065899999999998</v>
      </c>
    </row>
    <row r="50" spans="1:112" x14ac:dyDescent="0.25">
      <c r="A50" s="222">
        <v>46</v>
      </c>
      <c r="B50" s="81" t="s">
        <v>401</v>
      </c>
      <c r="C50" s="258" t="s">
        <v>258</v>
      </c>
      <c r="D50" s="230">
        <v>8.8816999999999998E-4</v>
      </c>
      <c r="E50" s="230">
        <v>7.4034999999999997E-4</v>
      </c>
      <c r="F50" s="230">
        <v>3.8578800000000002E-3</v>
      </c>
      <c r="G50" s="230">
        <v>6.2624000000000002E-4</v>
      </c>
      <c r="H50" s="230">
        <v>4.3763999999999999E-4</v>
      </c>
      <c r="I50" s="230">
        <v>7.0403000000000002E-4</v>
      </c>
      <c r="J50" s="230">
        <v>1.2291400000000001E-3</v>
      </c>
      <c r="K50" s="230">
        <v>5.2247999999999997E-4</v>
      </c>
      <c r="L50" s="230">
        <v>3.4758E-4</v>
      </c>
      <c r="M50" s="230">
        <v>5.4325E-4</v>
      </c>
      <c r="N50" s="230">
        <v>1.2344E-4</v>
      </c>
      <c r="O50" s="230">
        <v>4.3229E-4</v>
      </c>
      <c r="P50" s="230">
        <v>3.9521000000000001E-4</v>
      </c>
      <c r="Q50" s="230">
        <v>5.4916000000000003E-4</v>
      </c>
      <c r="R50" s="230">
        <v>3.9941E-4</v>
      </c>
      <c r="S50" s="230">
        <v>5.0693000000000005E-4</v>
      </c>
      <c r="T50" s="230">
        <v>3.9933999999999998E-4</v>
      </c>
      <c r="U50" s="230">
        <v>3.7348999999999998E-4</v>
      </c>
      <c r="V50" s="230">
        <v>4.6190000000000001E-4</v>
      </c>
      <c r="W50" s="230">
        <v>6.0026999999999997E-4</v>
      </c>
      <c r="X50" s="230">
        <v>1.9120000000000001E-4</v>
      </c>
      <c r="Y50" s="230">
        <v>5.4889000000000001E-4</v>
      </c>
      <c r="Z50" s="230">
        <v>3.6356000000000002E-4</v>
      </c>
      <c r="AA50" s="230">
        <v>4.3084999999999998E-4</v>
      </c>
      <c r="AB50" s="230">
        <v>3.5176000000000001E-4</v>
      </c>
      <c r="AC50" s="230">
        <v>3.925E-4</v>
      </c>
      <c r="AD50" s="230">
        <v>6.3540000000000005E-5</v>
      </c>
      <c r="AE50" s="230">
        <v>2.3735E-4</v>
      </c>
      <c r="AF50" s="230">
        <v>4.2842999999999999E-4</v>
      </c>
      <c r="AG50" s="230">
        <v>4.7908E-4</v>
      </c>
      <c r="AH50" s="230">
        <v>3.7701E-4</v>
      </c>
      <c r="AI50" s="230">
        <v>4.1018000000000001E-4</v>
      </c>
      <c r="AJ50" s="230">
        <v>5.6139000000000004E-4</v>
      </c>
      <c r="AK50" s="230">
        <v>4.5115999999999998E-4</v>
      </c>
      <c r="AL50" s="230">
        <v>5.2324999999999995E-4</v>
      </c>
      <c r="AM50" s="230">
        <v>3.5113000000000001E-4</v>
      </c>
      <c r="AN50" s="230">
        <v>3.7456000000000002E-4</v>
      </c>
      <c r="AO50" s="230">
        <v>4.5723999999999998E-4</v>
      </c>
      <c r="AP50" s="230">
        <v>3.9135999999999999E-4</v>
      </c>
      <c r="AQ50" s="230">
        <v>3.1244999999999998E-4</v>
      </c>
      <c r="AR50" s="230">
        <v>3.634E-4</v>
      </c>
      <c r="AS50" s="230">
        <v>4.5397999999999999E-4</v>
      </c>
      <c r="AT50" s="230">
        <v>3.8803999999999998E-4</v>
      </c>
      <c r="AU50" s="230">
        <v>2.69148E-3</v>
      </c>
      <c r="AV50" s="230">
        <v>5.1873400000000004E-3</v>
      </c>
      <c r="AW50" s="230">
        <v>1.06366191</v>
      </c>
      <c r="AX50" s="230">
        <v>6.4428E-4</v>
      </c>
      <c r="AY50" s="230">
        <v>4.5092999999999999E-4</v>
      </c>
      <c r="AZ50" s="230">
        <v>1.8063899999999999E-3</v>
      </c>
      <c r="BA50" s="230">
        <v>4.6596000000000002E-4</v>
      </c>
      <c r="BB50" s="230">
        <v>9.7981000000000001E-4</v>
      </c>
      <c r="BC50" s="230">
        <v>3.7173000000000002E-4</v>
      </c>
      <c r="BD50" s="230">
        <v>1.1986099999999999E-3</v>
      </c>
      <c r="BE50" s="230">
        <v>1.48657E-3</v>
      </c>
      <c r="BF50" s="230">
        <v>8.1966999999999999E-4</v>
      </c>
      <c r="BG50" s="230">
        <v>8.2638000000000004E-4</v>
      </c>
      <c r="BH50" s="230">
        <v>9.3150000000000004E-4</v>
      </c>
      <c r="BI50" s="230">
        <v>2.2532699999999999E-3</v>
      </c>
      <c r="BJ50" s="230">
        <v>7.4187999999999999E-4</v>
      </c>
      <c r="BK50" s="230">
        <v>8.3894000000000004E-4</v>
      </c>
      <c r="BL50" s="230">
        <v>6.068E-4</v>
      </c>
      <c r="BM50" s="230">
        <v>7.5642000000000005E-4</v>
      </c>
      <c r="BN50" s="230">
        <v>5.2727000000000004E-4</v>
      </c>
      <c r="BO50" s="230">
        <v>6.3579999999999995E-4</v>
      </c>
      <c r="BP50" s="230">
        <v>5.8299000000000003E-4</v>
      </c>
      <c r="BQ50" s="230">
        <v>6.4274000000000004E-4</v>
      </c>
      <c r="BR50" s="230">
        <v>2.1274E-4</v>
      </c>
      <c r="BS50" s="230">
        <v>7.9619999999999995E-4</v>
      </c>
      <c r="BT50" s="230">
        <v>6.3767000000000001E-4</v>
      </c>
      <c r="BU50" s="230">
        <v>1.13514E-3</v>
      </c>
      <c r="BV50" s="230">
        <v>3.1524999999999999E-4</v>
      </c>
      <c r="BW50" s="230">
        <v>1.875E-4</v>
      </c>
      <c r="BX50" s="230">
        <v>1.3254E-4</v>
      </c>
      <c r="BY50" s="230">
        <v>3.4379999999999999E-5</v>
      </c>
      <c r="BZ50" s="230">
        <v>2.386E-4</v>
      </c>
      <c r="CA50" s="230">
        <v>7.0211000000000004E-4</v>
      </c>
      <c r="CB50" s="230">
        <v>3.8735599999999999E-3</v>
      </c>
      <c r="CC50" s="230">
        <v>2.3923E-4</v>
      </c>
      <c r="CD50" s="230">
        <v>7.1732000000000002E-4</v>
      </c>
      <c r="CE50" s="230">
        <v>5.3534000000000003E-4</v>
      </c>
      <c r="CF50" s="230">
        <v>5.1491000000000004E-4</v>
      </c>
      <c r="CG50" s="230">
        <v>4.6995000000000001E-4</v>
      </c>
      <c r="CH50" s="230">
        <v>2.7045999999999998E-4</v>
      </c>
      <c r="CI50" s="230">
        <v>3.8684E-4</v>
      </c>
      <c r="CJ50" s="230">
        <v>8.4252999999999997E-4</v>
      </c>
      <c r="CK50" s="230">
        <v>5.1816999999999998E-4</v>
      </c>
      <c r="CL50" s="230">
        <v>8.2487999999999995E-4</v>
      </c>
      <c r="CM50" s="230">
        <v>1.54664E-3</v>
      </c>
      <c r="CN50" s="230">
        <v>2.84476E-3</v>
      </c>
      <c r="CO50" s="230">
        <v>2.0549000000000001E-4</v>
      </c>
      <c r="CP50" s="230">
        <v>5.7479999999999999E-4</v>
      </c>
      <c r="CQ50" s="230">
        <v>1.0817510000000001E-2</v>
      </c>
      <c r="CR50" s="230">
        <v>4.8581099999999997E-3</v>
      </c>
      <c r="CS50" s="230">
        <v>2.4908199999999999E-3</v>
      </c>
      <c r="CT50" s="230">
        <v>1.9964700000000002E-3</v>
      </c>
      <c r="CU50" s="230">
        <v>4.8024E-4</v>
      </c>
      <c r="CV50" s="230">
        <v>3.3213000000000001E-3</v>
      </c>
      <c r="CW50" s="230">
        <v>7.3738999999999999E-4</v>
      </c>
      <c r="CX50" s="230">
        <v>1.6113010000000001E-2</v>
      </c>
      <c r="CY50" s="230">
        <v>4.4907999999999998E-4</v>
      </c>
      <c r="CZ50" s="230">
        <v>5.0458000000000002E-4</v>
      </c>
      <c r="DA50" s="230">
        <v>4.4696999999999998E-4</v>
      </c>
      <c r="DB50" s="230">
        <v>4.1231999999999998E-4</v>
      </c>
      <c r="DC50" s="230">
        <v>2.9744900000000002E-3</v>
      </c>
      <c r="DD50" s="230">
        <v>7.2375E-4</v>
      </c>
      <c r="DE50" s="230">
        <v>1.8921E-2</v>
      </c>
      <c r="DF50" s="230">
        <v>9.7989999999999991E-4</v>
      </c>
      <c r="DG50" s="230">
        <v>1.1971331599999999</v>
      </c>
      <c r="DH50" s="230">
        <v>0.65759436000000004</v>
      </c>
    </row>
    <row r="51" spans="1:112" x14ac:dyDescent="0.25">
      <c r="A51" s="222">
        <v>47</v>
      </c>
      <c r="B51" s="81" t="s">
        <v>402</v>
      </c>
      <c r="C51" s="258" t="s">
        <v>403</v>
      </c>
      <c r="D51" s="230">
        <v>5.3664999999999995E-4</v>
      </c>
      <c r="E51" s="230">
        <v>3.7554E-4</v>
      </c>
      <c r="F51" s="230">
        <v>5.6862999999999998E-4</v>
      </c>
      <c r="G51" s="230">
        <v>4.6796000000000001E-4</v>
      </c>
      <c r="H51" s="230">
        <v>3.3733E-4</v>
      </c>
      <c r="I51" s="230">
        <v>5.5029999999999999E-4</v>
      </c>
      <c r="J51" s="230">
        <v>1.0217200000000001E-3</v>
      </c>
      <c r="K51" s="230">
        <v>3.0486000000000001E-4</v>
      </c>
      <c r="L51" s="230">
        <v>2.3955999999999999E-4</v>
      </c>
      <c r="M51" s="230">
        <v>3.0019999999999998E-4</v>
      </c>
      <c r="N51" s="230">
        <v>7.7869999999999998E-5</v>
      </c>
      <c r="O51" s="230">
        <v>2.9661999999999999E-4</v>
      </c>
      <c r="P51" s="230">
        <v>3.2435999999999999E-4</v>
      </c>
      <c r="Q51" s="230">
        <v>4.0070999999999998E-4</v>
      </c>
      <c r="R51" s="230">
        <v>3.2855999999999998E-4</v>
      </c>
      <c r="S51" s="230">
        <v>3.3377E-4</v>
      </c>
      <c r="T51" s="230">
        <v>2.3243999999999999E-4</v>
      </c>
      <c r="U51" s="230">
        <v>2.4476000000000001E-4</v>
      </c>
      <c r="V51" s="230">
        <v>3.4366000000000003E-4</v>
      </c>
      <c r="W51" s="230">
        <v>4.615E-4</v>
      </c>
      <c r="X51" s="230">
        <v>1.4962999999999999E-4</v>
      </c>
      <c r="Y51" s="230">
        <v>4.4367000000000001E-4</v>
      </c>
      <c r="Z51" s="230">
        <v>2.7425000000000003E-4</v>
      </c>
      <c r="AA51" s="230">
        <v>3.0886999999999999E-4</v>
      </c>
      <c r="AB51" s="230">
        <v>2.4626999999999999E-4</v>
      </c>
      <c r="AC51" s="230">
        <v>2.5696999999999997E-4</v>
      </c>
      <c r="AD51" s="230">
        <v>4.634E-5</v>
      </c>
      <c r="AE51" s="230">
        <v>1.7272000000000001E-4</v>
      </c>
      <c r="AF51" s="230">
        <v>3.011E-4</v>
      </c>
      <c r="AG51" s="230">
        <v>3.5621999999999997E-4</v>
      </c>
      <c r="AH51" s="230">
        <v>2.5465999999999998E-4</v>
      </c>
      <c r="AI51" s="230">
        <v>2.9416000000000002E-4</v>
      </c>
      <c r="AJ51" s="230">
        <v>4.3455000000000002E-4</v>
      </c>
      <c r="AK51" s="230">
        <v>3.4734000000000002E-4</v>
      </c>
      <c r="AL51" s="230">
        <v>4.0120999999999999E-4</v>
      </c>
      <c r="AM51" s="230">
        <v>2.7691E-4</v>
      </c>
      <c r="AN51" s="230">
        <v>2.9639999999999999E-4</v>
      </c>
      <c r="AO51" s="230">
        <v>3.6258999999999998E-4</v>
      </c>
      <c r="AP51" s="230">
        <v>2.5358999999999999E-4</v>
      </c>
      <c r="AQ51" s="230">
        <v>2.4102999999999999E-4</v>
      </c>
      <c r="AR51" s="230">
        <v>2.6586999999999997E-4</v>
      </c>
      <c r="AS51" s="230">
        <v>3.6329E-4</v>
      </c>
      <c r="AT51" s="230">
        <v>6.3880000000000002E-4</v>
      </c>
      <c r="AU51" s="230">
        <v>2.0104799999999998E-3</v>
      </c>
      <c r="AV51" s="230">
        <v>4.06866E-3</v>
      </c>
      <c r="AW51" s="230">
        <v>5.62794E-2</v>
      </c>
      <c r="AX51" s="230">
        <v>1.0953535599999999</v>
      </c>
      <c r="AY51" s="230">
        <v>3.1699060000000001E-2</v>
      </c>
      <c r="AZ51" s="230">
        <v>3.3052310000000001E-2</v>
      </c>
      <c r="BA51" s="230">
        <v>9.3278749999999994E-2</v>
      </c>
      <c r="BB51" s="230">
        <v>0.12984001000000001</v>
      </c>
      <c r="BC51" s="230">
        <v>5.1659990000000003E-2</v>
      </c>
      <c r="BD51" s="230">
        <v>9.9223649999999997E-2</v>
      </c>
      <c r="BE51" s="230">
        <v>0.1471191</v>
      </c>
      <c r="BF51" s="230">
        <v>8.3108599999999998E-3</v>
      </c>
      <c r="BG51" s="230">
        <v>6.9779999999999998E-3</v>
      </c>
      <c r="BH51" s="230">
        <v>1.164898E-2</v>
      </c>
      <c r="BI51" s="230">
        <v>1.4187399999999999E-3</v>
      </c>
      <c r="BJ51" s="230">
        <v>3.0755600000000002E-3</v>
      </c>
      <c r="BK51" s="230">
        <v>8.81353E-3</v>
      </c>
      <c r="BL51" s="230">
        <v>4.3714999999999997E-4</v>
      </c>
      <c r="BM51" s="230">
        <v>8.4608000000000003E-4</v>
      </c>
      <c r="BN51" s="230">
        <v>6.4420999999999999E-4</v>
      </c>
      <c r="BO51" s="230">
        <v>6.0534E-4</v>
      </c>
      <c r="BP51" s="230">
        <v>7.1938999999999998E-4</v>
      </c>
      <c r="BQ51" s="230">
        <v>5.4405999999999996E-4</v>
      </c>
      <c r="BR51" s="230">
        <v>1.5077999999999999E-4</v>
      </c>
      <c r="BS51" s="230">
        <v>5.8891E-4</v>
      </c>
      <c r="BT51" s="230">
        <v>4.6488999999999998E-4</v>
      </c>
      <c r="BU51" s="230">
        <v>2.7569999999999998E-4</v>
      </c>
      <c r="BV51" s="230">
        <v>1.8165999999999999E-4</v>
      </c>
      <c r="BW51" s="230">
        <v>1.2697000000000001E-4</v>
      </c>
      <c r="BX51" s="230">
        <v>9.1180000000000005E-5</v>
      </c>
      <c r="BY51" s="230">
        <v>2.3879999999999998E-5</v>
      </c>
      <c r="BZ51" s="230">
        <v>2.5682999999999999E-4</v>
      </c>
      <c r="CA51" s="230">
        <v>5.8513E-4</v>
      </c>
      <c r="CB51" s="230">
        <v>3.2507600000000001E-3</v>
      </c>
      <c r="CC51" s="230">
        <v>1.3022000000000001E-4</v>
      </c>
      <c r="CD51" s="230">
        <v>6.4696000000000003E-4</v>
      </c>
      <c r="CE51" s="230">
        <v>3.1023999999999998E-4</v>
      </c>
      <c r="CF51" s="230">
        <v>2.4032E-4</v>
      </c>
      <c r="CG51" s="230">
        <v>2.7097999999999998E-4</v>
      </c>
      <c r="CH51" s="230">
        <v>1.2967999999999999E-4</v>
      </c>
      <c r="CI51" s="230">
        <v>2.3363999999999999E-4</v>
      </c>
      <c r="CJ51" s="230">
        <v>4.9720999999999999E-4</v>
      </c>
      <c r="CK51" s="230">
        <v>4.5697000000000001E-4</v>
      </c>
      <c r="CL51" s="230">
        <v>4.4318E-4</v>
      </c>
      <c r="CM51" s="230">
        <v>5.5436999999999999E-4</v>
      </c>
      <c r="CN51" s="230">
        <v>6.7217000000000004E-4</v>
      </c>
      <c r="CO51" s="230">
        <v>1.6154E-4</v>
      </c>
      <c r="CP51" s="230">
        <v>5.1893000000000002E-4</v>
      </c>
      <c r="CQ51" s="230">
        <v>7.1027999999999998E-4</v>
      </c>
      <c r="CR51" s="230">
        <v>5.2307999999999999E-4</v>
      </c>
      <c r="CS51" s="230">
        <v>3.2604999999999998E-4</v>
      </c>
      <c r="CT51" s="230">
        <v>2.5491000000000001E-4</v>
      </c>
      <c r="CU51" s="230">
        <v>3.0406999999999998E-4</v>
      </c>
      <c r="CV51" s="230">
        <v>1.9770399999999998E-3</v>
      </c>
      <c r="CW51" s="230">
        <v>3.9891999999999998E-4</v>
      </c>
      <c r="CX51" s="230">
        <v>1.453078E-2</v>
      </c>
      <c r="CY51" s="230">
        <v>2.2282000000000001E-4</v>
      </c>
      <c r="CZ51" s="230">
        <v>3.0682000000000002E-4</v>
      </c>
      <c r="DA51" s="230">
        <v>2.5956999999999998E-4</v>
      </c>
      <c r="DB51" s="230">
        <v>2.6994999999999998E-4</v>
      </c>
      <c r="DC51" s="230">
        <v>4.6108E-4</v>
      </c>
      <c r="DD51" s="230">
        <v>2.6473000000000002E-4</v>
      </c>
      <c r="DE51" s="230">
        <v>2.7954999999999998E-3</v>
      </c>
      <c r="DF51" s="230">
        <v>3.9501E-4</v>
      </c>
      <c r="DG51" s="230">
        <v>1.83762402</v>
      </c>
      <c r="DH51" s="230">
        <v>1.00942087</v>
      </c>
    </row>
    <row r="52" spans="1:112" x14ac:dyDescent="0.25">
      <c r="A52" s="222">
        <v>48</v>
      </c>
      <c r="B52" s="81" t="s">
        <v>404</v>
      </c>
      <c r="C52" s="258" t="s">
        <v>405</v>
      </c>
      <c r="D52" s="230">
        <v>1.81642E-3</v>
      </c>
      <c r="E52" s="230">
        <v>1.2820399999999999E-3</v>
      </c>
      <c r="F52" s="230">
        <v>1.5658899999999999E-3</v>
      </c>
      <c r="G52" s="230">
        <v>1.63061E-3</v>
      </c>
      <c r="H52" s="230">
        <v>9.2374000000000004E-4</v>
      </c>
      <c r="I52" s="230">
        <v>1.89043E-3</v>
      </c>
      <c r="J52" s="230">
        <v>3.4934300000000001E-3</v>
      </c>
      <c r="K52" s="230">
        <v>1.09096E-3</v>
      </c>
      <c r="L52" s="230">
        <v>9.7409999999999999E-4</v>
      </c>
      <c r="M52" s="230">
        <v>1.04572E-3</v>
      </c>
      <c r="N52" s="230">
        <v>3.0769E-4</v>
      </c>
      <c r="O52" s="230">
        <v>1.04473E-3</v>
      </c>
      <c r="P52" s="230">
        <v>8.9672000000000005E-4</v>
      </c>
      <c r="Q52" s="230">
        <v>1.3953500000000001E-3</v>
      </c>
      <c r="R52" s="230">
        <v>1.12067E-3</v>
      </c>
      <c r="S52" s="230">
        <v>1.1736100000000001E-3</v>
      </c>
      <c r="T52" s="230">
        <v>8.6558999999999996E-4</v>
      </c>
      <c r="U52" s="230">
        <v>1.6450200000000001E-3</v>
      </c>
      <c r="V52" s="230">
        <v>1.2349399999999999E-3</v>
      </c>
      <c r="W52" s="230">
        <v>1.65007E-3</v>
      </c>
      <c r="X52" s="230">
        <v>5.1803999999999999E-4</v>
      </c>
      <c r="Y52" s="230">
        <v>1.5310899999999999E-3</v>
      </c>
      <c r="Z52" s="230">
        <v>9.6095000000000002E-4</v>
      </c>
      <c r="AA52" s="230">
        <v>1.08486E-3</v>
      </c>
      <c r="AB52" s="230">
        <v>9.9526999999999992E-4</v>
      </c>
      <c r="AC52" s="230">
        <v>1.01804E-3</v>
      </c>
      <c r="AD52" s="230">
        <v>1.6140999999999999E-4</v>
      </c>
      <c r="AE52" s="230">
        <v>5.9066999999999995E-4</v>
      </c>
      <c r="AF52" s="230">
        <v>1.02377E-3</v>
      </c>
      <c r="AG52" s="230">
        <v>1.29119E-3</v>
      </c>
      <c r="AH52" s="230">
        <v>8.0612999999999995E-4</v>
      </c>
      <c r="AI52" s="230">
        <v>1.04867E-3</v>
      </c>
      <c r="AJ52" s="230">
        <v>1.5198099999999999E-3</v>
      </c>
      <c r="AK52" s="230">
        <v>1.20897E-3</v>
      </c>
      <c r="AL52" s="230">
        <v>1.38105E-3</v>
      </c>
      <c r="AM52" s="230">
        <v>9.5310000000000002E-4</v>
      </c>
      <c r="AN52" s="230">
        <v>9.9474000000000003E-4</v>
      </c>
      <c r="AO52" s="230">
        <v>1.2299399999999999E-3</v>
      </c>
      <c r="AP52" s="230">
        <v>8.7743999999999995E-4</v>
      </c>
      <c r="AQ52" s="230">
        <v>8.3317000000000005E-4</v>
      </c>
      <c r="AR52" s="230">
        <v>1.1097699999999999E-3</v>
      </c>
      <c r="AS52" s="230">
        <v>1.28221E-3</v>
      </c>
      <c r="AT52" s="230">
        <v>4.6277000000000002E-3</v>
      </c>
      <c r="AU52" s="230">
        <v>8.8523400000000002E-3</v>
      </c>
      <c r="AV52" s="230">
        <v>7.9430799999999999E-3</v>
      </c>
      <c r="AW52" s="230">
        <v>4.4790280000000002E-2</v>
      </c>
      <c r="AX52" s="230">
        <v>0.12077093</v>
      </c>
      <c r="AY52" s="230">
        <v>1.2045772100000001</v>
      </c>
      <c r="AZ52" s="230">
        <v>3.4925900000000003E-2</v>
      </c>
      <c r="BA52" s="230">
        <v>3.8231309999999998E-2</v>
      </c>
      <c r="BB52" s="230">
        <v>0.13381942999999999</v>
      </c>
      <c r="BC52" s="230">
        <v>2.5420450000000001E-2</v>
      </c>
      <c r="BD52" s="230">
        <v>0.11256711</v>
      </c>
      <c r="BE52" s="230">
        <v>9.6730300000000005E-2</v>
      </c>
      <c r="BF52" s="230">
        <v>1.1729069999999999E-2</v>
      </c>
      <c r="BG52" s="230">
        <v>1.026871E-2</v>
      </c>
      <c r="BH52" s="230">
        <v>1.6734590000000001E-2</v>
      </c>
      <c r="BI52" s="230">
        <v>3.3476000000000001E-3</v>
      </c>
      <c r="BJ52" s="230">
        <v>2.8535100000000001E-3</v>
      </c>
      <c r="BK52" s="230">
        <v>4.7238200000000001E-3</v>
      </c>
      <c r="BL52" s="230">
        <v>1.46718E-3</v>
      </c>
      <c r="BM52" s="230">
        <v>1.9514999999999999E-3</v>
      </c>
      <c r="BN52" s="230">
        <v>1.8489999999999999E-3</v>
      </c>
      <c r="BO52" s="230">
        <v>1.65781E-3</v>
      </c>
      <c r="BP52" s="230">
        <v>1.67322E-3</v>
      </c>
      <c r="BQ52" s="230">
        <v>1.8670900000000001E-3</v>
      </c>
      <c r="BR52" s="230">
        <v>5.3576000000000003E-4</v>
      </c>
      <c r="BS52" s="230">
        <v>2.0770699999999999E-3</v>
      </c>
      <c r="BT52" s="230">
        <v>1.67286E-3</v>
      </c>
      <c r="BU52" s="230">
        <v>9.0364000000000004E-4</v>
      </c>
      <c r="BV52" s="230">
        <v>8.4719999999999999E-4</v>
      </c>
      <c r="BW52" s="230">
        <v>4.8685999999999998E-4</v>
      </c>
      <c r="BX52" s="230">
        <v>3.5555E-4</v>
      </c>
      <c r="BY52" s="230">
        <v>9.5519999999999993E-5</v>
      </c>
      <c r="BZ52" s="230">
        <v>6.6007000000000001E-4</v>
      </c>
      <c r="CA52" s="230">
        <v>2.0121599999999998E-3</v>
      </c>
      <c r="CB52" s="230">
        <v>1.095257E-2</v>
      </c>
      <c r="CC52" s="230">
        <v>4.8801999999999998E-4</v>
      </c>
      <c r="CD52" s="230">
        <v>1.6424600000000001E-3</v>
      </c>
      <c r="CE52" s="230">
        <v>1.1948E-3</v>
      </c>
      <c r="CF52" s="230">
        <v>8.6395000000000005E-4</v>
      </c>
      <c r="CG52" s="230">
        <v>9.7923999999999993E-4</v>
      </c>
      <c r="CH52" s="230">
        <v>5.8816000000000001E-4</v>
      </c>
      <c r="CI52" s="230">
        <v>1.21897E-3</v>
      </c>
      <c r="CJ52" s="230">
        <v>4.8910999999999998E-3</v>
      </c>
      <c r="CK52" s="230">
        <v>2.4694299999999999E-3</v>
      </c>
      <c r="CL52" s="230">
        <v>2.6676199999999999E-3</v>
      </c>
      <c r="CM52" s="230">
        <v>5.6794200000000001E-3</v>
      </c>
      <c r="CN52" s="230">
        <v>3.5348799999999998E-3</v>
      </c>
      <c r="CO52" s="230">
        <v>5.5254000000000002E-4</v>
      </c>
      <c r="CP52" s="230">
        <v>4.6512000000000003E-3</v>
      </c>
      <c r="CQ52" s="230">
        <v>1.01913E-3</v>
      </c>
      <c r="CR52" s="230">
        <v>1.2510399999999999E-3</v>
      </c>
      <c r="CS52" s="230">
        <v>9.4545000000000002E-4</v>
      </c>
      <c r="CT52" s="230">
        <v>7.5776999999999995E-4</v>
      </c>
      <c r="CU52" s="230">
        <v>1.24939E-3</v>
      </c>
      <c r="CV52" s="230">
        <v>6.00644E-3</v>
      </c>
      <c r="CW52" s="230">
        <v>3.0541499999999998E-3</v>
      </c>
      <c r="CX52" s="230">
        <v>4.9267270000000002E-2</v>
      </c>
      <c r="CY52" s="230">
        <v>7.5527000000000005E-4</v>
      </c>
      <c r="CZ52" s="230">
        <v>1.10823E-3</v>
      </c>
      <c r="DA52" s="230">
        <v>9.2761999999999999E-4</v>
      </c>
      <c r="DB52" s="230">
        <v>1.04436E-3</v>
      </c>
      <c r="DC52" s="230">
        <v>1.1691099999999999E-3</v>
      </c>
      <c r="DD52" s="230">
        <v>9.0257E-4</v>
      </c>
      <c r="DE52" s="230">
        <v>3.5454600000000003E-2</v>
      </c>
      <c r="DF52" s="230">
        <v>1.6305600000000001E-3</v>
      </c>
      <c r="DG52" s="230">
        <v>2.1014111500000001</v>
      </c>
      <c r="DH52" s="230">
        <v>1.1543211499999999</v>
      </c>
    </row>
    <row r="53" spans="1:112" x14ac:dyDescent="0.25">
      <c r="A53" s="222">
        <v>49</v>
      </c>
      <c r="B53" s="81" t="s">
        <v>406</v>
      </c>
      <c r="C53" s="258" t="s">
        <v>407</v>
      </c>
      <c r="D53" s="230">
        <v>9.0828999999999997E-4</v>
      </c>
      <c r="E53" s="230">
        <v>6.4404000000000002E-4</v>
      </c>
      <c r="F53" s="230">
        <v>6.9293000000000002E-4</v>
      </c>
      <c r="G53" s="230">
        <v>7.9303000000000002E-4</v>
      </c>
      <c r="H53" s="230">
        <v>1.6272400000000001E-3</v>
      </c>
      <c r="I53" s="230">
        <v>9.5038000000000002E-4</v>
      </c>
      <c r="J53" s="230">
        <v>1.9168900000000001E-3</v>
      </c>
      <c r="K53" s="230">
        <v>5.3837000000000004E-4</v>
      </c>
      <c r="L53" s="230">
        <v>3.5849999999999999E-4</v>
      </c>
      <c r="M53" s="230">
        <v>5.0111000000000003E-4</v>
      </c>
      <c r="N53" s="230">
        <v>1.2373000000000001E-4</v>
      </c>
      <c r="O53" s="230">
        <v>5.0401000000000005E-4</v>
      </c>
      <c r="P53" s="230">
        <v>3.8028999999999998E-4</v>
      </c>
      <c r="Q53" s="230">
        <v>6.8110999999999996E-4</v>
      </c>
      <c r="R53" s="230">
        <v>6.7336000000000002E-4</v>
      </c>
      <c r="S53" s="230">
        <v>5.7523000000000003E-4</v>
      </c>
      <c r="T53" s="230">
        <v>3.8864999999999999E-4</v>
      </c>
      <c r="U53" s="230">
        <v>3.6717E-4</v>
      </c>
      <c r="V53" s="230">
        <v>5.9046000000000001E-4</v>
      </c>
      <c r="W53" s="230">
        <v>7.9765999999999995E-4</v>
      </c>
      <c r="X53" s="230">
        <v>2.6303999999999998E-4</v>
      </c>
      <c r="Y53" s="230">
        <v>7.7108000000000005E-4</v>
      </c>
      <c r="Z53" s="230">
        <v>4.8254999999999999E-4</v>
      </c>
      <c r="AA53" s="230">
        <v>5.4858000000000001E-4</v>
      </c>
      <c r="AB53" s="230">
        <v>3.9047000000000002E-4</v>
      </c>
      <c r="AC53" s="230">
        <v>4.1902999999999998E-4</v>
      </c>
      <c r="AD53" s="230">
        <v>7.9629999999999995E-5</v>
      </c>
      <c r="AE53" s="230">
        <v>2.9756999999999999E-4</v>
      </c>
      <c r="AF53" s="230">
        <v>5.6831000000000004E-4</v>
      </c>
      <c r="AG53" s="230">
        <v>5.9137000000000002E-4</v>
      </c>
      <c r="AH53" s="230">
        <v>3.3344000000000001E-4</v>
      </c>
      <c r="AI53" s="230">
        <v>5.5665000000000001E-4</v>
      </c>
      <c r="AJ53" s="230">
        <v>7.7187999999999996E-4</v>
      </c>
      <c r="AK53" s="230">
        <v>6.7097000000000001E-4</v>
      </c>
      <c r="AL53" s="230">
        <v>7.0799000000000003E-4</v>
      </c>
      <c r="AM53" s="230">
        <v>5.0467000000000003E-4</v>
      </c>
      <c r="AN53" s="230">
        <v>5.1778999999999996E-4</v>
      </c>
      <c r="AO53" s="230">
        <v>6.5362999999999999E-4</v>
      </c>
      <c r="AP53" s="230">
        <v>4.3371000000000002E-4</v>
      </c>
      <c r="AQ53" s="230">
        <v>4.3400999999999997E-4</v>
      </c>
      <c r="AR53" s="230">
        <v>4.5964999999999998E-4</v>
      </c>
      <c r="AS53" s="230">
        <v>1.8123E-3</v>
      </c>
      <c r="AT53" s="230">
        <v>6.1912999999999996E-4</v>
      </c>
      <c r="AU53" s="230">
        <v>2.1768490000000001E-2</v>
      </c>
      <c r="AV53" s="230">
        <v>1.8251630000000001E-2</v>
      </c>
      <c r="AW53" s="230">
        <v>1.152357E-2</v>
      </c>
      <c r="AX53" s="230">
        <v>7.7966000000000005E-4</v>
      </c>
      <c r="AY53" s="230">
        <v>1.82194E-3</v>
      </c>
      <c r="AZ53" s="230">
        <v>1.1177821999999999</v>
      </c>
      <c r="BA53" s="230">
        <v>1.9982349999999999E-2</v>
      </c>
      <c r="BB53" s="230">
        <v>9.7558899999999997E-3</v>
      </c>
      <c r="BC53" s="230">
        <v>3.3821699999999999E-3</v>
      </c>
      <c r="BD53" s="230">
        <v>8.0876000000000003E-3</v>
      </c>
      <c r="BE53" s="230">
        <v>8.37918E-3</v>
      </c>
      <c r="BF53" s="230">
        <v>4.3504689999999999E-2</v>
      </c>
      <c r="BG53" s="230">
        <v>3.0415609999999999E-2</v>
      </c>
      <c r="BH53" s="230">
        <v>4.5421509999999998E-2</v>
      </c>
      <c r="BI53" s="230">
        <v>1.5727749999999999E-2</v>
      </c>
      <c r="BJ53" s="230">
        <v>7.7373199999999998E-3</v>
      </c>
      <c r="BK53" s="230">
        <v>9.0527000000000001E-4</v>
      </c>
      <c r="BL53" s="230">
        <v>7.1807999999999996E-4</v>
      </c>
      <c r="BM53" s="230">
        <v>2.69499E-3</v>
      </c>
      <c r="BN53" s="230">
        <v>3.8575100000000002E-3</v>
      </c>
      <c r="BO53" s="230">
        <v>2.06602E-3</v>
      </c>
      <c r="BP53" s="230">
        <v>4.6294500000000002E-3</v>
      </c>
      <c r="BQ53" s="230">
        <v>9.7079000000000002E-4</v>
      </c>
      <c r="BR53" s="230">
        <v>3.1283999999999999E-4</v>
      </c>
      <c r="BS53" s="230">
        <v>1.2302700000000001E-3</v>
      </c>
      <c r="BT53" s="230">
        <v>7.8523999999999998E-4</v>
      </c>
      <c r="BU53" s="230">
        <v>3.5160999999999998E-4</v>
      </c>
      <c r="BV53" s="230">
        <v>2.5892999999999999E-4</v>
      </c>
      <c r="BW53" s="230">
        <v>1.8474E-4</v>
      </c>
      <c r="BX53" s="230">
        <v>1.6017000000000001E-4</v>
      </c>
      <c r="BY53" s="230">
        <v>6.3990000000000002E-5</v>
      </c>
      <c r="BZ53" s="230">
        <v>5.7647000000000004E-4</v>
      </c>
      <c r="CA53" s="230">
        <v>9.7577000000000004E-4</v>
      </c>
      <c r="CB53" s="230">
        <v>5.62628E-3</v>
      </c>
      <c r="CC53" s="230">
        <v>3.9784E-4</v>
      </c>
      <c r="CD53" s="230">
        <v>1.2331200000000001E-3</v>
      </c>
      <c r="CE53" s="230">
        <v>4.8284000000000001E-4</v>
      </c>
      <c r="CF53" s="230">
        <v>4.1468000000000001E-4</v>
      </c>
      <c r="CG53" s="230">
        <v>4.2665999999999998E-4</v>
      </c>
      <c r="CH53" s="230">
        <v>1.9969000000000001E-4</v>
      </c>
      <c r="CI53" s="230">
        <v>3.3314999999999999E-4</v>
      </c>
      <c r="CJ53" s="230">
        <v>5.4323999999999996E-4</v>
      </c>
      <c r="CK53" s="230">
        <v>6.1649999999999997E-4</v>
      </c>
      <c r="CL53" s="230">
        <v>6.0231E-4</v>
      </c>
      <c r="CM53" s="230">
        <v>4.2794000000000003E-4</v>
      </c>
      <c r="CN53" s="230">
        <v>6.4433999999999997E-4</v>
      </c>
      <c r="CO53" s="230">
        <v>2.2745E-4</v>
      </c>
      <c r="CP53" s="230">
        <v>5.6601000000000004E-4</v>
      </c>
      <c r="CQ53" s="230">
        <v>3.4532999999999998E-4</v>
      </c>
      <c r="CR53" s="230">
        <v>5.0303000000000001E-4</v>
      </c>
      <c r="CS53" s="230">
        <v>3.2969E-4</v>
      </c>
      <c r="CT53" s="230">
        <v>2.5742000000000001E-4</v>
      </c>
      <c r="CU53" s="230">
        <v>4.2670000000000002E-4</v>
      </c>
      <c r="CV53" s="230">
        <v>2.9700999999999998E-3</v>
      </c>
      <c r="CW53" s="230">
        <v>4.3438E-4</v>
      </c>
      <c r="CX53" s="230">
        <v>2.5382060000000001E-2</v>
      </c>
      <c r="CY53" s="230">
        <v>2.5523000000000001E-4</v>
      </c>
      <c r="CZ53" s="230">
        <v>4.8148E-4</v>
      </c>
      <c r="DA53" s="230">
        <v>3.9833000000000002E-4</v>
      </c>
      <c r="DB53" s="230">
        <v>4.0056E-4</v>
      </c>
      <c r="DC53" s="230">
        <v>4.5101000000000001E-4</v>
      </c>
      <c r="DD53" s="230">
        <v>3.3599999999999998E-4</v>
      </c>
      <c r="DE53" s="230">
        <v>6.6062E-4</v>
      </c>
      <c r="DF53" s="230">
        <v>5.3412000000000002E-4</v>
      </c>
      <c r="DG53" s="230">
        <v>1.4588716399999999</v>
      </c>
      <c r="DH53" s="230">
        <v>0.80136929999999995</v>
      </c>
    </row>
    <row r="54" spans="1:112" x14ac:dyDescent="0.25">
      <c r="A54" s="222">
        <v>50</v>
      </c>
      <c r="B54" s="81" t="s">
        <v>408</v>
      </c>
      <c r="C54" s="258" t="s">
        <v>409</v>
      </c>
      <c r="D54" s="230">
        <v>2.0337E-4</v>
      </c>
      <c r="E54" s="230">
        <v>1.3946999999999999E-4</v>
      </c>
      <c r="F54" s="230">
        <v>1.5024E-4</v>
      </c>
      <c r="G54" s="230">
        <v>1.7974000000000001E-4</v>
      </c>
      <c r="H54" s="230">
        <v>8.9010000000000003E-5</v>
      </c>
      <c r="I54" s="230">
        <v>2.0435000000000001E-4</v>
      </c>
      <c r="J54" s="230">
        <v>3.8329E-4</v>
      </c>
      <c r="K54" s="230">
        <v>1.1251000000000001E-4</v>
      </c>
      <c r="L54" s="230">
        <v>8.2159999999999999E-5</v>
      </c>
      <c r="M54" s="230">
        <v>1.1362E-4</v>
      </c>
      <c r="N54" s="230">
        <v>3.1869999999999998E-5</v>
      </c>
      <c r="O54" s="230">
        <v>1.1203E-4</v>
      </c>
      <c r="P54" s="230">
        <v>8.5890000000000006E-5</v>
      </c>
      <c r="Q54" s="230">
        <v>1.4949000000000001E-4</v>
      </c>
      <c r="R54" s="230">
        <v>8.2919999999999999E-5</v>
      </c>
      <c r="S54" s="230">
        <v>1.2527999999999999E-4</v>
      </c>
      <c r="T54" s="230">
        <v>8.6160000000000002E-5</v>
      </c>
      <c r="U54" s="230">
        <v>8.3079999999999997E-5</v>
      </c>
      <c r="V54" s="230">
        <v>1.3459999999999999E-4</v>
      </c>
      <c r="W54" s="230">
        <v>1.7600999999999999E-4</v>
      </c>
      <c r="X54" s="230">
        <v>5.8060000000000003E-5</v>
      </c>
      <c r="Y54" s="230">
        <v>1.7074000000000001E-4</v>
      </c>
      <c r="Z54" s="230">
        <v>1.0471000000000001E-4</v>
      </c>
      <c r="AA54" s="230">
        <v>1.1797E-4</v>
      </c>
      <c r="AB54" s="230">
        <v>9.3079999999999997E-5</v>
      </c>
      <c r="AC54" s="230">
        <v>9.6780000000000005E-5</v>
      </c>
      <c r="AD54" s="230">
        <v>1.7759999999999999E-5</v>
      </c>
      <c r="AE54" s="230">
        <v>6.6719999999999998E-5</v>
      </c>
      <c r="AF54" s="230">
        <v>1.0983E-4</v>
      </c>
      <c r="AG54" s="230">
        <v>1.3343E-4</v>
      </c>
      <c r="AH54" s="230">
        <v>7.4889999999999996E-5</v>
      </c>
      <c r="AI54" s="230">
        <v>1.0094000000000001E-4</v>
      </c>
      <c r="AJ54" s="230">
        <v>1.6604E-4</v>
      </c>
      <c r="AK54" s="230">
        <v>1.139E-4</v>
      </c>
      <c r="AL54" s="230">
        <v>1.4441000000000001E-4</v>
      </c>
      <c r="AM54" s="230">
        <v>1.07E-4</v>
      </c>
      <c r="AN54" s="230">
        <v>1.1103999999999999E-4</v>
      </c>
      <c r="AO54" s="230">
        <v>1.3100000000000001E-4</v>
      </c>
      <c r="AP54" s="230">
        <v>9.4090000000000002E-5</v>
      </c>
      <c r="AQ54" s="230">
        <v>9.2880000000000005E-5</v>
      </c>
      <c r="AR54" s="230">
        <v>9.7440000000000002E-5</v>
      </c>
      <c r="AS54" s="230">
        <v>1.1416E-4</v>
      </c>
      <c r="AT54" s="230">
        <v>1.0075E-4</v>
      </c>
      <c r="AU54" s="230">
        <v>1.0288E-4</v>
      </c>
      <c r="AV54" s="230">
        <v>8.9460000000000001E-5</v>
      </c>
      <c r="AW54" s="230">
        <v>9.5550000000000005E-5</v>
      </c>
      <c r="AX54" s="230">
        <v>1.1247999999999999E-4</v>
      </c>
      <c r="AY54" s="230">
        <v>1.1442000000000001E-4</v>
      </c>
      <c r="AZ54" s="230">
        <v>9.3029999999999995E-5</v>
      </c>
      <c r="BA54" s="230">
        <v>1.05563389</v>
      </c>
      <c r="BB54" s="230">
        <v>8.331E-5</v>
      </c>
      <c r="BC54" s="230">
        <v>8.4419999999999995E-5</v>
      </c>
      <c r="BD54" s="230">
        <v>7.4239999999999994E-5</v>
      </c>
      <c r="BE54" s="230">
        <v>7.7390000000000003E-5</v>
      </c>
      <c r="BF54" s="230">
        <v>9.2120000000000006E-5</v>
      </c>
      <c r="BG54" s="230">
        <v>9.3369999999999995E-5</v>
      </c>
      <c r="BH54" s="230">
        <v>9.5160000000000004E-5</v>
      </c>
      <c r="BI54" s="230">
        <v>3.2626999999999998E-4</v>
      </c>
      <c r="BJ54" s="230">
        <v>8.4535000000000003E-4</v>
      </c>
      <c r="BK54" s="230">
        <v>1.1293E-4</v>
      </c>
      <c r="BL54" s="230">
        <v>1.8433999999999999E-4</v>
      </c>
      <c r="BM54" s="230">
        <v>2.88967E-3</v>
      </c>
      <c r="BN54" s="230">
        <v>1.3721999999999999E-4</v>
      </c>
      <c r="BO54" s="230">
        <v>1.4362000000000001E-4</v>
      </c>
      <c r="BP54" s="230">
        <v>1.4486999999999999E-4</v>
      </c>
      <c r="BQ54" s="230">
        <v>2.1175999999999999E-4</v>
      </c>
      <c r="BR54" s="230">
        <v>5.5800000000000001E-5</v>
      </c>
      <c r="BS54" s="230">
        <v>2.1295E-4</v>
      </c>
      <c r="BT54" s="230">
        <v>1.7830999999999999E-4</v>
      </c>
      <c r="BU54" s="230">
        <v>7.9610000000000005E-5</v>
      </c>
      <c r="BV54" s="230">
        <v>6.4200000000000002E-5</v>
      </c>
      <c r="BW54" s="230">
        <v>4.3149999999999999E-5</v>
      </c>
      <c r="BX54" s="230">
        <v>3.1439999999999997E-5</v>
      </c>
      <c r="BY54" s="230">
        <v>7.5599999999999996E-6</v>
      </c>
      <c r="BZ54" s="230">
        <v>7.9309999999999998E-5</v>
      </c>
      <c r="CA54" s="230">
        <v>2.7443999999999998E-4</v>
      </c>
      <c r="CB54" s="230">
        <v>1.2717E-3</v>
      </c>
      <c r="CC54" s="230">
        <v>4.1459999999999999E-5</v>
      </c>
      <c r="CD54" s="230">
        <v>2.2510999999999999E-4</v>
      </c>
      <c r="CE54" s="230">
        <v>1.0964E-4</v>
      </c>
      <c r="CF54" s="230">
        <v>8.4699999999999999E-5</v>
      </c>
      <c r="CG54" s="230">
        <v>1.1993999999999999E-4</v>
      </c>
      <c r="CH54" s="230">
        <v>5.0380000000000002E-5</v>
      </c>
      <c r="CI54" s="230">
        <v>8.3300000000000005E-5</v>
      </c>
      <c r="CJ54" s="230">
        <v>2.2628000000000001E-4</v>
      </c>
      <c r="CK54" s="230">
        <v>1.4922000000000001E-4</v>
      </c>
      <c r="CL54" s="230">
        <v>1.6725E-4</v>
      </c>
      <c r="CM54" s="230">
        <v>5.9316000000000002E-4</v>
      </c>
      <c r="CN54" s="230">
        <v>5.3211999999999997E-4</v>
      </c>
      <c r="CO54" s="230">
        <v>4.8579999999999999E-5</v>
      </c>
      <c r="CP54" s="230">
        <v>1.3181999999999999E-4</v>
      </c>
      <c r="CQ54" s="230">
        <v>5.4729999999999999E-5</v>
      </c>
      <c r="CR54" s="230">
        <v>1.0673E-4</v>
      </c>
      <c r="CS54" s="230">
        <v>7.2630000000000001E-5</v>
      </c>
      <c r="CT54" s="230">
        <v>5.4259999999999999E-5</v>
      </c>
      <c r="CU54" s="230">
        <v>1.0812E-4</v>
      </c>
      <c r="CV54" s="230">
        <v>7.4308999999999996E-4</v>
      </c>
      <c r="CW54" s="230">
        <v>2.1986999999999999E-4</v>
      </c>
      <c r="CX54" s="230">
        <v>5.7362899999999998E-3</v>
      </c>
      <c r="CY54" s="230">
        <v>7.8100000000000001E-5</v>
      </c>
      <c r="CZ54" s="230">
        <v>1.1038E-4</v>
      </c>
      <c r="DA54" s="230">
        <v>8.8880000000000003E-5</v>
      </c>
      <c r="DB54" s="230">
        <v>9.3529999999999994E-5</v>
      </c>
      <c r="DC54" s="230">
        <v>2.4262E-4</v>
      </c>
      <c r="DD54" s="230">
        <v>8.4389999999999997E-5</v>
      </c>
      <c r="DE54" s="230">
        <v>9.0550000000000005E-5</v>
      </c>
      <c r="DF54" s="230">
        <v>2.0774000000000001E-4</v>
      </c>
      <c r="DG54" s="230">
        <v>1.07993377</v>
      </c>
      <c r="DH54" s="230">
        <v>0.59321584000000005</v>
      </c>
    </row>
    <row r="55" spans="1:112" x14ac:dyDescent="0.25">
      <c r="A55" s="222">
        <v>51</v>
      </c>
      <c r="B55" s="81" t="s">
        <v>410</v>
      </c>
      <c r="C55" s="258" t="s">
        <v>411</v>
      </c>
      <c r="D55" s="230">
        <v>3.5920000000000002E-5</v>
      </c>
      <c r="E55" s="230">
        <v>2.4980000000000001E-5</v>
      </c>
      <c r="F55" s="230">
        <v>2.957E-5</v>
      </c>
      <c r="G55" s="230">
        <v>3.1439999999999997E-5</v>
      </c>
      <c r="H55" s="230">
        <v>7.7420000000000001E-5</v>
      </c>
      <c r="I55" s="230">
        <v>3.9069999999999997E-5</v>
      </c>
      <c r="J55" s="230">
        <v>7.0729999999999995E-5</v>
      </c>
      <c r="K55" s="230">
        <v>2.268E-5</v>
      </c>
      <c r="L55" s="230">
        <v>1.473E-5</v>
      </c>
      <c r="M55" s="230">
        <v>2.179E-5</v>
      </c>
      <c r="N55" s="230">
        <v>6.0800000000000002E-6</v>
      </c>
      <c r="O55" s="230">
        <v>1.9850000000000001E-5</v>
      </c>
      <c r="P55" s="230">
        <v>1.5590000000000002E-5</v>
      </c>
      <c r="Q55" s="230">
        <v>2.6509999999999999E-5</v>
      </c>
      <c r="R55" s="230">
        <v>1.8389999999999998E-5</v>
      </c>
      <c r="S55" s="230">
        <v>2.232E-5</v>
      </c>
      <c r="T55" s="230">
        <v>1.5569999999999998E-5</v>
      </c>
      <c r="U55" s="230">
        <v>1.522E-5</v>
      </c>
      <c r="V55" s="230">
        <v>2.3269999999999999E-5</v>
      </c>
      <c r="W55" s="230">
        <v>3.129E-5</v>
      </c>
      <c r="X55" s="230">
        <v>1.023E-5</v>
      </c>
      <c r="Y55" s="230">
        <v>2.9989999999999999E-5</v>
      </c>
      <c r="Z55" s="230">
        <v>1.8600000000000001E-5</v>
      </c>
      <c r="AA55" s="230">
        <v>2.124E-5</v>
      </c>
      <c r="AB55" s="230">
        <v>1.5999999999999999E-5</v>
      </c>
      <c r="AC55" s="230">
        <v>1.6900000000000001E-5</v>
      </c>
      <c r="AD55" s="230">
        <v>3.2399999999999999E-6</v>
      </c>
      <c r="AE55" s="230">
        <v>1.19E-5</v>
      </c>
      <c r="AF55" s="230">
        <v>2.5020000000000001E-5</v>
      </c>
      <c r="AG55" s="230">
        <v>2.3830000000000001E-5</v>
      </c>
      <c r="AH55" s="230">
        <v>1.397E-5</v>
      </c>
      <c r="AI55" s="230">
        <v>2.1019999999999999E-5</v>
      </c>
      <c r="AJ55" s="230">
        <v>3.1109999999999999E-5</v>
      </c>
      <c r="AK55" s="230">
        <v>2.7489999999999999E-5</v>
      </c>
      <c r="AL55" s="230">
        <v>2.932E-5</v>
      </c>
      <c r="AM55" s="230">
        <v>1.931E-5</v>
      </c>
      <c r="AN55" s="230">
        <v>1.9890000000000001E-5</v>
      </c>
      <c r="AO55" s="230">
        <v>2.658E-5</v>
      </c>
      <c r="AP55" s="230">
        <v>1.766E-5</v>
      </c>
      <c r="AQ55" s="230">
        <v>1.6909999999999999E-5</v>
      </c>
      <c r="AR55" s="230">
        <v>1.787E-5</v>
      </c>
      <c r="AS55" s="230">
        <v>2.266E-5</v>
      </c>
      <c r="AT55" s="230">
        <v>1.9830000000000002E-5</v>
      </c>
      <c r="AU55" s="230">
        <v>3.9711E-4</v>
      </c>
      <c r="AV55" s="230">
        <v>1.5481E-3</v>
      </c>
      <c r="AW55" s="230">
        <v>1.07171E-3</v>
      </c>
      <c r="AX55" s="230">
        <v>1.2428999999999999E-4</v>
      </c>
      <c r="AY55" s="230">
        <v>2.9859999999999999E-5</v>
      </c>
      <c r="AZ55" s="230">
        <v>1.4116000000000001E-3</v>
      </c>
      <c r="BA55" s="230">
        <v>6.0000000000000002E-5</v>
      </c>
      <c r="BB55" s="230">
        <v>1.01058151</v>
      </c>
      <c r="BC55" s="230">
        <v>2.4700000000000001E-5</v>
      </c>
      <c r="BD55" s="230">
        <v>2.5452E-4</v>
      </c>
      <c r="BE55" s="230">
        <v>1.0767E-4</v>
      </c>
      <c r="BF55" s="230">
        <v>8.3490000000000002E-5</v>
      </c>
      <c r="BG55" s="230">
        <v>6.1029999999999997E-5</v>
      </c>
      <c r="BH55" s="230">
        <v>8.284E-5</v>
      </c>
      <c r="BI55" s="230">
        <v>1.4523299999999999E-3</v>
      </c>
      <c r="BJ55" s="230">
        <v>7.7100000000000004E-5</v>
      </c>
      <c r="BK55" s="230">
        <v>2.268E-5</v>
      </c>
      <c r="BL55" s="230">
        <v>2.9839999999999999E-5</v>
      </c>
      <c r="BM55" s="230">
        <v>6.8460000000000005E-5</v>
      </c>
      <c r="BN55" s="230">
        <v>4.248E-5</v>
      </c>
      <c r="BO55" s="230">
        <v>1.4397999999999999E-4</v>
      </c>
      <c r="BP55" s="230">
        <v>2.2766999999999999E-4</v>
      </c>
      <c r="BQ55" s="230">
        <v>3.7700000000000002E-5</v>
      </c>
      <c r="BR55" s="230">
        <v>1.043E-5</v>
      </c>
      <c r="BS55" s="230">
        <v>4.3900000000000003E-5</v>
      </c>
      <c r="BT55" s="230">
        <v>3.2539999999999997E-5</v>
      </c>
      <c r="BU55" s="230">
        <v>1.5869999999999999E-5</v>
      </c>
      <c r="BV55" s="230">
        <v>1.2099999999999999E-5</v>
      </c>
      <c r="BW55" s="230">
        <v>9.0899999999999994E-6</v>
      </c>
      <c r="BX55" s="230">
        <v>6.2899999999999999E-6</v>
      </c>
      <c r="BY55" s="230">
        <v>1.61E-6</v>
      </c>
      <c r="BZ55" s="230">
        <v>1.791E-5</v>
      </c>
      <c r="CA55" s="230">
        <v>3.9339999999999999E-5</v>
      </c>
      <c r="CB55" s="230">
        <v>2.1918E-4</v>
      </c>
      <c r="CC55" s="230">
        <v>3.006E-5</v>
      </c>
      <c r="CD55" s="230">
        <v>3.2849999999999999E-5</v>
      </c>
      <c r="CE55" s="230">
        <v>1.9729999999999999E-5</v>
      </c>
      <c r="CF55" s="230">
        <v>1.73E-5</v>
      </c>
      <c r="CG55" s="230">
        <v>1.897E-5</v>
      </c>
      <c r="CH55" s="230">
        <v>7.8599999999999993E-6</v>
      </c>
      <c r="CI55" s="230">
        <v>1.5299999999999999E-5</v>
      </c>
      <c r="CJ55" s="230">
        <v>2.2860000000000001E-5</v>
      </c>
      <c r="CK55" s="230">
        <v>3.0369999999999999E-5</v>
      </c>
      <c r="CL55" s="230">
        <v>2.7229999999999998E-5</v>
      </c>
      <c r="CM55" s="230">
        <v>1.7929999999999999E-5</v>
      </c>
      <c r="CN55" s="230">
        <v>3.0117000000000002E-4</v>
      </c>
      <c r="CO55" s="230">
        <v>9.5799999999999998E-6</v>
      </c>
      <c r="CP55" s="230">
        <v>2.423E-5</v>
      </c>
      <c r="CQ55" s="230">
        <v>3.9539999999999998E-5</v>
      </c>
      <c r="CR55" s="230">
        <v>2.427E-5</v>
      </c>
      <c r="CS55" s="230">
        <v>1.5639999999999999E-5</v>
      </c>
      <c r="CT55" s="230">
        <v>1.173E-5</v>
      </c>
      <c r="CU55" s="230">
        <v>1.8320000000000001E-5</v>
      </c>
      <c r="CV55" s="230">
        <v>1.1828999999999999E-4</v>
      </c>
      <c r="CW55" s="230">
        <v>1.9069999999999999E-5</v>
      </c>
      <c r="CX55" s="230">
        <v>9.921699999999999E-4</v>
      </c>
      <c r="CY55" s="230">
        <v>3.1420000000000001E-5</v>
      </c>
      <c r="CZ55" s="230">
        <v>1.9570000000000001E-5</v>
      </c>
      <c r="DA55" s="230">
        <v>1.6509999999999999E-5</v>
      </c>
      <c r="DB55" s="230">
        <v>1.6540000000000001E-5</v>
      </c>
      <c r="DC55" s="230">
        <v>1.933E-5</v>
      </c>
      <c r="DD55" s="230">
        <v>1.3499999999999999E-5</v>
      </c>
      <c r="DE55" s="230">
        <v>3.5120000000000003E-5</v>
      </c>
      <c r="DF55" s="230">
        <v>8.7280000000000005E-5</v>
      </c>
      <c r="DG55" s="230">
        <v>1.0214256799999999</v>
      </c>
      <c r="DH55" s="230">
        <v>0.56107691000000004</v>
      </c>
    </row>
    <row r="56" spans="1:112" x14ac:dyDescent="0.25">
      <c r="A56" s="222">
        <v>52</v>
      </c>
      <c r="B56" s="81" t="s">
        <v>412</v>
      </c>
      <c r="C56" s="258" t="s">
        <v>413</v>
      </c>
      <c r="D56" s="230">
        <v>2.5051000000000001E-4</v>
      </c>
      <c r="E56" s="230">
        <v>2.3262000000000001E-4</v>
      </c>
      <c r="F56" s="230">
        <v>1.9319000000000001E-4</v>
      </c>
      <c r="G56" s="230">
        <v>1.9662999999999999E-4</v>
      </c>
      <c r="H56" s="230">
        <v>7.2616E-4</v>
      </c>
      <c r="I56" s="230">
        <v>2.5325E-4</v>
      </c>
      <c r="J56" s="230">
        <v>6.2339999999999997E-4</v>
      </c>
      <c r="K56" s="230">
        <v>1.8772E-4</v>
      </c>
      <c r="L56" s="230">
        <v>1.3192999999999999E-4</v>
      </c>
      <c r="M56" s="230">
        <v>1.7812000000000001E-4</v>
      </c>
      <c r="N56" s="230">
        <v>5.5040000000000002E-5</v>
      </c>
      <c r="O56" s="230">
        <v>1.4961E-4</v>
      </c>
      <c r="P56" s="230">
        <v>1.5231000000000001E-4</v>
      </c>
      <c r="Q56" s="230">
        <v>1.8501999999999999E-4</v>
      </c>
      <c r="R56" s="230">
        <v>6.1351000000000005E-4</v>
      </c>
      <c r="S56" s="230">
        <v>1.8736999999999999E-4</v>
      </c>
      <c r="T56" s="230">
        <v>1.3773999999999999E-4</v>
      </c>
      <c r="U56" s="230">
        <v>1.4088999999999999E-4</v>
      </c>
      <c r="V56" s="230">
        <v>1.6368E-4</v>
      </c>
      <c r="W56" s="230">
        <v>2.2698999999999999E-4</v>
      </c>
      <c r="X56" s="230">
        <v>7.1210000000000004E-5</v>
      </c>
      <c r="Y56" s="230">
        <v>2.0179E-4</v>
      </c>
      <c r="Z56" s="230">
        <v>1.3925999999999999E-4</v>
      </c>
      <c r="AA56" s="230">
        <v>1.7118999999999999E-4</v>
      </c>
      <c r="AB56" s="230">
        <v>1.3825999999999999E-4</v>
      </c>
      <c r="AC56" s="230">
        <v>1.4946999999999999E-4</v>
      </c>
      <c r="AD56" s="230">
        <v>2.194E-5</v>
      </c>
      <c r="AE56" s="230">
        <v>8.4029999999999993E-5</v>
      </c>
      <c r="AF56" s="230">
        <v>1.7086E-4</v>
      </c>
      <c r="AG56" s="230">
        <v>1.7079000000000001E-4</v>
      </c>
      <c r="AH56" s="230">
        <v>1.3036999999999999E-4</v>
      </c>
      <c r="AI56" s="230">
        <v>1.5552E-4</v>
      </c>
      <c r="AJ56" s="230">
        <v>2.1677999999999999E-4</v>
      </c>
      <c r="AK56" s="230">
        <v>1.7310000000000001E-4</v>
      </c>
      <c r="AL56" s="230">
        <v>2.8689999999999998E-4</v>
      </c>
      <c r="AM56" s="230">
        <v>1.5252000000000001E-4</v>
      </c>
      <c r="AN56" s="230">
        <v>1.5782E-4</v>
      </c>
      <c r="AO56" s="230">
        <v>1.9038E-4</v>
      </c>
      <c r="AP56" s="230">
        <v>1.4569999999999999E-4</v>
      </c>
      <c r="AQ56" s="230">
        <v>1.3274000000000001E-4</v>
      </c>
      <c r="AR56" s="230">
        <v>1.4782E-4</v>
      </c>
      <c r="AS56" s="230">
        <v>1.8477000000000001E-4</v>
      </c>
      <c r="AT56" s="230">
        <v>3.8849000000000002E-4</v>
      </c>
      <c r="AU56" s="230">
        <v>1.17584E-3</v>
      </c>
      <c r="AV56" s="230">
        <v>1.30751E-3</v>
      </c>
      <c r="AW56" s="230">
        <v>4.4246099999999998E-3</v>
      </c>
      <c r="AX56" s="230">
        <v>1.9930670000000001E-2</v>
      </c>
      <c r="AY56" s="230">
        <v>9.5050800000000008E-3</v>
      </c>
      <c r="AZ56" s="230">
        <v>7.9774700000000004E-3</v>
      </c>
      <c r="BA56" s="230">
        <v>7.7558899999999997E-3</v>
      </c>
      <c r="BB56" s="230">
        <v>5.5821899999999999E-3</v>
      </c>
      <c r="BC56" s="230">
        <v>1.05310784</v>
      </c>
      <c r="BD56" s="230">
        <v>1.1125339999999999E-2</v>
      </c>
      <c r="BE56" s="230">
        <v>4.8127999999999999E-3</v>
      </c>
      <c r="BF56" s="230">
        <v>1.2531280000000001E-2</v>
      </c>
      <c r="BG56" s="230">
        <v>7.2963699999999999E-3</v>
      </c>
      <c r="BH56" s="230">
        <v>3.7065599999999998E-3</v>
      </c>
      <c r="BI56" s="230">
        <v>1.4819900000000001E-3</v>
      </c>
      <c r="BJ56" s="230">
        <v>4.5933299999999996E-3</v>
      </c>
      <c r="BK56" s="230">
        <v>2.3555500000000001E-3</v>
      </c>
      <c r="BL56" s="230">
        <v>1.9840999999999999E-4</v>
      </c>
      <c r="BM56" s="230">
        <v>3.1051199999999998E-3</v>
      </c>
      <c r="BN56" s="230">
        <v>2.5584900000000001E-3</v>
      </c>
      <c r="BO56" s="230">
        <v>9.5744000000000005E-4</v>
      </c>
      <c r="BP56" s="230">
        <v>1.3556600000000001E-3</v>
      </c>
      <c r="BQ56" s="230">
        <v>2.5471000000000001E-4</v>
      </c>
      <c r="BR56" s="230">
        <v>1.2965000000000001E-4</v>
      </c>
      <c r="BS56" s="230">
        <v>4.548E-4</v>
      </c>
      <c r="BT56" s="230">
        <v>2.2131000000000001E-4</v>
      </c>
      <c r="BU56" s="230">
        <v>2.5924999999999999E-4</v>
      </c>
      <c r="BV56" s="230">
        <v>1.0402E-4</v>
      </c>
      <c r="BW56" s="230">
        <v>1.0702E-4</v>
      </c>
      <c r="BX56" s="230">
        <v>8.5000000000000006E-5</v>
      </c>
      <c r="BY56" s="230">
        <v>3.5710000000000002E-5</v>
      </c>
      <c r="BZ56" s="230">
        <v>4.8346000000000001E-4</v>
      </c>
      <c r="CA56" s="230">
        <v>2.6724000000000002E-4</v>
      </c>
      <c r="CB56" s="230">
        <v>1.39606E-3</v>
      </c>
      <c r="CC56" s="230">
        <v>1.9326E-4</v>
      </c>
      <c r="CD56" s="230">
        <v>6.2476000000000003E-4</v>
      </c>
      <c r="CE56" s="230">
        <v>2.1075999999999999E-4</v>
      </c>
      <c r="CF56" s="230">
        <v>1.5965E-4</v>
      </c>
      <c r="CG56" s="230">
        <v>4.4760999999999998E-4</v>
      </c>
      <c r="CH56" s="230">
        <v>7.1979999999999999E-5</v>
      </c>
      <c r="CI56" s="230">
        <v>1.3253000000000001E-4</v>
      </c>
      <c r="CJ56" s="230">
        <v>7.1873E-4</v>
      </c>
      <c r="CK56" s="230">
        <v>2.1639000000000001E-4</v>
      </c>
      <c r="CL56" s="230">
        <v>3.2749E-4</v>
      </c>
      <c r="CM56" s="230">
        <v>6.3486E-4</v>
      </c>
      <c r="CN56" s="230">
        <v>4.6097E-4</v>
      </c>
      <c r="CO56" s="230">
        <v>4.4132999999999998E-4</v>
      </c>
      <c r="CP56" s="230">
        <v>4.2247999999999998E-4</v>
      </c>
      <c r="CQ56" s="230">
        <v>1.5461000000000001E-4</v>
      </c>
      <c r="CR56" s="230">
        <v>2.7369999999999998E-4</v>
      </c>
      <c r="CS56" s="230">
        <v>1.2862E-4</v>
      </c>
      <c r="CT56" s="230">
        <v>9.6299999999999996E-5</v>
      </c>
      <c r="CU56" s="230">
        <v>1.5558999999999999E-4</v>
      </c>
      <c r="CV56" s="230">
        <v>6.9906000000000005E-4</v>
      </c>
      <c r="CW56" s="230">
        <v>4.0261000000000002E-4</v>
      </c>
      <c r="CX56" s="230">
        <v>5.4719800000000004E-3</v>
      </c>
      <c r="CY56" s="230">
        <v>1.5600999999999999E-4</v>
      </c>
      <c r="CZ56" s="230">
        <v>2.396E-4</v>
      </c>
      <c r="DA56" s="230">
        <v>1.8138E-4</v>
      </c>
      <c r="DB56" s="230">
        <v>1.5577000000000001E-4</v>
      </c>
      <c r="DC56" s="230">
        <v>5.0458000000000002E-4</v>
      </c>
      <c r="DD56" s="230">
        <v>1.7579999999999999E-4</v>
      </c>
      <c r="DE56" s="230">
        <v>6.7977000000000001E-4</v>
      </c>
      <c r="DF56" s="230">
        <v>8.9977999999999998E-4</v>
      </c>
      <c r="DG56" s="230">
        <v>1.1948490199999999</v>
      </c>
      <c r="DH56" s="230">
        <v>0.65633967000000004</v>
      </c>
    </row>
    <row r="57" spans="1:112" x14ac:dyDescent="0.25">
      <c r="A57" s="222">
        <v>53</v>
      </c>
      <c r="B57" s="81" t="s">
        <v>414</v>
      </c>
      <c r="C57" s="258" t="s">
        <v>415</v>
      </c>
      <c r="D57" s="230">
        <v>5.3749999999999999E-5</v>
      </c>
      <c r="E57" s="230">
        <v>5.8959999999999998E-5</v>
      </c>
      <c r="F57" s="230">
        <v>6.7139999999999998E-5</v>
      </c>
      <c r="G57" s="230">
        <v>7.7830000000000005E-5</v>
      </c>
      <c r="H57" s="230">
        <v>1.9583E-4</v>
      </c>
      <c r="I57" s="230">
        <v>5.7790000000000001E-5</v>
      </c>
      <c r="J57" s="230">
        <v>8.7150000000000004E-5</v>
      </c>
      <c r="K57" s="230">
        <v>7.0759999999999993E-5</v>
      </c>
      <c r="L57" s="230">
        <v>6.2580000000000001E-5</v>
      </c>
      <c r="M57" s="230">
        <v>6.3189999999999996E-5</v>
      </c>
      <c r="N57" s="230">
        <v>1.8770000000000002E-5</v>
      </c>
      <c r="O57" s="230">
        <v>4.8590000000000001E-5</v>
      </c>
      <c r="P57" s="230">
        <v>5.2609999999999999E-5</v>
      </c>
      <c r="Q57" s="230">
        <v>5.9620000000000002E-5</v>
      </c>
      <c r="R57" s="230">
        <v>5.8400000000000003E-5</v>
      </c>
      <c r="S57" s="230">
        <v>6.2020000000000006E-5</v>
      </c>
      <c r="T57" s="230">
        <v>5.4060000000000001E-5</v>
      </c>
      <c r="U57" s="230">
        <v>4.8059999999999997E-5</v>
      </c>
      <c r="V57" s="230">
        <v>4.481E-5</v>
      </c>
      <c r="W57" s="230">
        <v>5.393E-5</v>
      </c>
      <c r="X57" s="230">
        <v>1.8309999999999999E-5</v>
      </c>
      <c r="Y57" s="230">
        <v>4.5979999999999997E-5</v>
      </c>
      <c r="Z57" s="230">
        <v>3.701E-5</v>
      </c>
      <c r="AA57" s="230">
        <v>4.6810000000000001E-5</v>
      </c>
      <c r="AB57" s="230">
        <v>1.0058E-4</v>
      </c>
      <c r="AC57" s="230">
        <v>5.8409999999999998E-5</v>
      </c>
      <c r="AD57" s="230">
        <v>7.6399999999999997E-6</v>
      </c>
      <c r="AE57" s="230">
        <v>2.6509999999999999E-5</v>
      </c>
      <c r="AF57" s="230">
        <v>4.9039999999999998E-5</v>
      </c>
      <c r="AG57" s="230">
        <v>6.0779999999999997E-5</v>
      </c>
      <c r="AH57" s="230">
        <v>6.6439999999999994E-5</v>
      </c>
      <c r="AI57" s="230">
        <v>5.2819999999999999E-5</v>
      </c>
      <c r="AJ57" s="230">
        <v>6.088E-5</v>
      </c>
      <c r="AK57" s="230">
        <v>4.8919999999999999E-5</v>
      </c>
      <c r="AL57" s="230">
        <v>6.4079999999999996E-5</v>
      </c>
      <c r="AM57" s="230">
        <v>3.3880000000000001E-5</v>
      </c>
      <c r="AN57" s="230">
        <v>3.676E-5</v>
      </c>
      <c r="AO57" s="230">
        <v>4.9039999999999998E-5</v>
      </c>
      <c r="AP57" s="230">
        <v>4.6610000000000003E-5</v>
      </c>
      <c r="AQ57" s="230">
        <v>3.222E-5</v>
      </c>
      <c r="AR57" s="230">
        <v>4.1119999999999999E-5</v>
      </c>
      <c r="AS57" s="230">
        <v>9.5740000000000002E-5</v>
      </c>
      <c r="AT57" s="230">
        <v>4.9650000000000001E-5</v>
      </c>
      <c r="AU57" s="230">
        <v>4.0458999999999997E-4</v>
      </c>
      <c r="AV57" s="230">
        <v>1.1942000000000001E-4</v>
      </c>
      <c r="AW57" s="230">
        <v>6.4859999999999999E-5</v>
      </c>
      <c r="AX57" s="230">
        <v>8.4320000000000006E-5</v>
      </c>
      <c r="AY57" s="230">
        <v>6.86E-5</v>
      </c>
      <c r="AZ57" s="230">
        <v>7.7340000000000002E-5</v>
      </c>
      <c r="BA57" s="230">
        <v>6.2799999999999995E-5</v>
      </c>
      <c r="BB57" s="230">
        <v>7.5519999999999995E-5</v>
      </c>
      <c r="BC57" s="230">
        <v>6.69E-5</v>
      </c>
      <c r="BD57" s="230">
        <v>1.00527045</v>
      </c>
      <c r="BE57" s="230">
        <v>1.2098E-4</v>
      </c>
      <c r="BF57" s="230">
        <v>7.4423900000000001E-3</v>
      </c>
      <c r="BG57" s="230">
        <v>3.74903E-3</v>
      </c>
      <c r="BH57" s="230">
        <v>6.6260000000000006E-5</v>
      </c>
      <c r="BI57" s="230">
        <v>3.2136000000000001E-3</v>
      </c>
      <c r="BJ57" s="230">
        <v>4.6075000000000001E-4</v>
      </c>
      <c r="BK57" s="230">
        <v>9.0080000000000005E-5</v>
      </c>
      <c r="BL57" s="230">
        <v>1.164E-4</v>
      </c>
      <c r="BM57" s="230">
        <v>6.5536000000000001E-4</v>
      </c>
      <c r="BN57" s="230">
        <v>2.7245999999999998E-4</v>
      </c>
      <c r="BO57" s="230">
        <v>1.15963E-3</v>
      </c>
      <c r="BP57" s="230">
        <v>1.2517699999999999E-3</v>
      </c>
      <c r="BQ57" s="230">
        <v>6.0609999999999997E-5</v>
      </c>
      <c r="BR57" s="230">
        <v>4.1010000000000002E-5</v>
      </c>
      <c r="BS57" s="230">
        <v>9.7360000000000003E-5</v>
      </c>
      <c r="BT57" s="230">
        <v>6.1580000000000003E-5</v>
      </c>
      <c r="BU57" s="230">
        <v>1.7974000000000001E-4</v>
      </c>
      <c r="BV57" s="230">
        <v>1.1995E-4</v>
      </c>
      <c r="BW57" s="230">
        <v>1.5631999999999999E-4</v>
      </c>
      <c r="BX57" s="230">
        <v>8.6760000000000003E-5</v>
      </c>
      <c r="BY57" s="230">
        <v>1.34E-5</v>
      </c>
      <c r="BZ57" s="230">
        <v>9.1399999999999999E-5</v>
      </c>
      <c r="CA57" s="230">
        <v>1.3825999999999999E-4</v>
      </c>
      <c r="CB57" s="230">
        <v>1.9348999999999999E-4</v>
      </c>
      <c r="CC57" s="230">
        <v>1.1502000000000001E-4</v>
      </c>
      <c r="CD57" s="230">
        <v>1.1294E-4</v>
      </c>
      <c r="CE57" s="230">
        <v>1.3883999999999999E-4</v>
      </c>
      <c r="CF57" s="230">
        <v>7.8289999999999998E-5</v>
      </c>
      <c r="CG57" s="230">
        <v>9.4350000000000003E-5</v>
      </c>
      <c r="CH57" s="230">
        <v>2.7229999999999998E-5</v>
      </c>
      <c r="CI57" s="230">
        <v>7.135E-5</v>
      </c>
      <c r="CJ57" s="230">
        <v>1.7297999999999999E-4</v>
      </c>
      <c r="CK57" s="230">
        <v>2.5608E-4</v>
      </c>
      <c r="CL57" s="230">
        <v>1.4830999999999999E-4</v>
      </c>
      <c r="CM57" s="230">
        <v>2.2222999999999999E-4</v>
      </c>
      <c r="CN57" s="230">
        <v>7.5318E-4</v>
      </c>
      <c r="CO57" s="230">
        <v>4.0840000000000002E-5</v>
      </c>
      <c r="CP57" s="230">
        <v>1.6959000000000001E-4</v>
      </c>
      <c r="CQ57" s="230">
        <v>6.0239999999999999E-5</v>
      </c>
      <c r="CR57" s="230">
        <v>5.219E-5</v>
      </c>
      <c r="CS57" s="230">
        <v>6.5710000000000006E-5</v>
      </c>
      <c r="CT57" s="230">
        <v>3.0830000000000001E-5</v>
      </c>
      <c r="CU57" s="230">
        <v>9.3029999999999995E-5</v>
      </c>
      <c r="CV57" s="230">
        <v>1.5648999999999999E-4</v>
      </c>
      <c r="CW57" s="230">
        <v>2.5809999999999999E-4</v>
      </c>
      <c r="CX57" s="230">
        <v>6.4178E-4</v>
      </c>
      <c r="CY57" s="230">
        <v>3.055E-4</v>
      </c>
      <c r="CZ57" s="230">
        <v>6.067E-5</v>
      </c>
      <c r="DA57" s="230">
        <v>1.3359E-4</v>
      </c>
      <c r="DB57" s="230">
        <v>4.9339999999999999E-5</v>
      </c>
      <c r="DC57" s="230">
        <v>1.6723000000000001E-4</v>
      </c>
      <c r="DD57" s="230">
        <v>5.1690000000000001E-5</v>
      </c>
      <c r="DE57" s="230">
        <v>8.3889999999999998E-5</v>
      </c>
      <c r="DF57" s="230">
        <v>2.2788999999999999E-4</v>
      </c>
      <c r="DG57" s="230">
        <v>1.0333978699999999</v>
      </c>
      <c r="DH57" s="230">
        <v>0.56765332000000002</v>
      </c>
    </row>
    <row r="58" spans="1:112" x14ac:dyDescent="0.25">
      <c r="A58" s="222">
        <v>54</v>
      </c>
      <c r="B58" s="81" t="s">
        <v>416</v>
      </c>
      <c r="C58" s="258" t="s">
        <v>417</v>
      </c>
      <c r="D58" s="230">
        <v>3.4270000000000002E-5</v>
      </c>
      <c r="E58" s="230">
        <v>3.0340000000000001E-5</v>
      </c>
      <c r="F58" s="230">
        <v>2.9940000000000001E-5</v>
      </c>
      <c r="G58" s="230">
        <v>2.796E-5</v>
      </c>
      <c r="H58" s="230">
        <v>1.7139999999999999E-5</v>
      </c>
      <c r="I58" s="230">
        <v>8.2810000000000002E-5</v>
      </c>
      <c r="J58" s="230">
        <v>8.3579999999999996E-5</v>
      </c>
      <c r="K58" s="230">
        <v>2.3240000000000001E-5</v>
      </c>
      <c r="L58" s="230">
        <v>1.8179999999999999E-5</v>
      </c>
      <c r="M58" s="230">
        <v>2.196E-5</v>
      </c>
      <c r="N58" s="230">
        <v>6.02E-6</v>
      </c>
      <c r="O58" s="230">
        <v>2.1500000000000001E-5</v>
      </c>
      <c r="P58" s="230">
        <v>1.8510000000000001E-5</v>
      </c>
      <c r="Q58" s="230">
        <v>3.0519999999999999E-5</v>
      </c>
      <c r="R58" s="230">
        <v>2.1489999999999999E-5</v>
      </c>
      <c r="S58" s="230">
        <v>2.4090000000000001E-5</v>
      </c>
      <c r="T58" s="230">
        <v>1.878E-5</v>
      </c>
      <c r="U58" s="230">
        <v>2.4879999999999999E-5</v>
      </c>
      <c r="V58" s="230">
        <v>2.2160000000000001E-5</v>
      </c>
      <c r="W58" s="230">
        <v>3.0490000000000001E-5</v>
      </c>
      <c r="X58" s="230">
        <v>9.6500000000000008E-6</v>
      </c>
      <c r="Y58" s="230">
        <v>2.4219999999999999E-5</v>
      </c>
      <c r="Z58" s="230">
        <v>1.6480000000000001E-5</v>
      </c>
      <c r="AA58" s="230">
        <v>2.0270000000000001E-5</v>
      </c>
      <c r="AB58" s="230">
        <v>1.715E-5</v>
      </c>
      <c r="AC58" s="230">
        <v>1.9089999999999998E-5</v>
      </c>
      <c r="AD58" s="230">
        <v>2.9000000000000002E-6</v>
      </c>
      <c r="AE58" s="230">
        <v>1.7370000000000001E-5</v>
      </c>
      <c r="AF58" s="230">
        <v>2.1529999999999999E-5</v>
      </c>
      <c r="AG58" s="230">
        <v>2.4680000000000001E-5</v>
      </c>
      <c r="AH58" s="230">
        <v>1.645E-5</v>
      </c>
      <c r="AI58" s="230">
        <v>2.035E-5</v>
      </c>
      <c r="AJ58" s="230">
        <v>3.2159999999999997E-5</v>
      </c>
      <c r="AK58" s="230">
        <v>2.039E-5</v>
      </c>
      <c r="AL58" s="230">
        <v>2.9309999999999999E-5</v>
      </c>
      <c r="AM58" s="230">
        <v>1.969E-5</v>
      </c>
      <c r="AN58" s="230">
        <v>2.0400000000000001E-5</v>
      </c>
      <c r="AO58" s="230">
        <v>2.535E-5</v>
      </c>
      <c r="AP58" s="230">
        <v>2.1310000000000001E-5</v>
      </c>
      <c r="AQ58" s="230">
        <v>1.9000000000000001E-5</v>
      </c>
      <c r="AR58" s="230">
        <v>1.9830000000000002E-5</v>
      </c>
      <c r="AS58" s="230">
        <v>2.173E-5</v>
      </c>
      <c r="AT58" s="230">
        <v>2.158E-5</v>
      </c>
      <c r="AU58" s="230">
        <v>2.425E-5</v>
      </c>
      <c r="AV58" s="230">
        <v>6.3490000000000004E-5</v>
      </c>
      <c r="AW58" s="230">
        <v>1.986E-5</v>
      </c>
      <c r="AX58" s="230">
        <v>2.826E-5</v>
      </c>
      <c r="AY58" s="230">
        <v>2.4620000000000001E-5</v>
      </c>
      <c r="AZ58" s="230">
        <v>3.0300000000000001E-5</v>
      </c>
      <c r="BA58" s="230">
        <v>2.0409999999999999E-5</v>
      </c>
      <c r="BB58" s="230">
        <v>1.9049999999999999E-5</v>
      </c>
      <c r="BC58" s="230">
        <v>2.5320000000000002E-5</v>
      </c>
      <c r="BD58" s="230">
        <v>4.5009999999999998E-5</v>
      </c>
      <c r="BE58" s="230">
        <v>1.01587513</v>
      </c>
      <c r="BF58" s="230">
        <v>2.1880000000000001E-5</v>
      </c>
      <c r="BG58" s="230">
        <v>2.1310000000000001E-5</v>
      </c>
      <c r="BH58" s="230">
        <v>2.1339999999999999E-5</v>
      </c>
      <c r="BI58" s="230">
        <v>2.8580000000000001E-5</v>
      </c>
      <c r="BJ58" s="230">
        <v>3.3460000000000002E-5</v>
      </c>
      <c r="BK58" s="230">
        <v>2.7719999999999999E-5</v>
      </c>
      <c r="BL58" s="230">
        <v>8.0030000000000005E-5</v>
      </c>
      <c r="BM58" s="230">
        <v>3.9749999999999997E-5</v>
      </c>
      <c r="BN58" s="230">
        <v>3.4329999999999998E-5</v>
      </c>
      <c r="BO58" s="230">
        <v>6.3659999999999997E-5</v>
      </c>
      <c r="BP58" s="230">
        <v>8.5279999999999997E-5</v>
      </c>
      <c r="BQ58" s="230">
        <v>3.095E-5</v>
      </c>
      <c r="BR58" s="230">
        <v>1.7479999999999999E-5</v>
      </c>
      <c r="BS58" s="230">
        <v>3.1720000000000001E-5</v>
      </c>
      <c r="BT58" s="230">
        <v>3.082E-5</v>
      </c>
      <c r="BU58" s="230">
        <v>2.6630000000000001E-5</v>
      </c>
      <c r="BV58" s="230">
        <v>2.2200000000000001E-5</v>
      </c>
      <c r="BW58" s="230">
        <v>1.0370000000000001E-5</v>
      </c>
      <c r="BX58" s="230">
        <v>8.6100000000000006E-6</v>
      </c>
      <c r="BY58" s="230">
        <v>2.3E-6</v>
      </c>
      <c r="BZ58" s="230">
        <v>1.273E-5</v>
      </c>
      <c r="CA58" s="230">
        <v>3.5880000000000002E-5</v>
      </c>
      <c r="CB58" s="230">
        <v>2.7756999999999999E-4</v>
      </c>
      <c r="CC58" s="230">
        <v>1.134E-5</v>
      </c>
      <c r="CD58" s="230">
        <v>1.2281999999999999E-4</v>
      </c>
      <c r="CE58" s="230">
        <v>2.906E-5</v>
      </c>
      <c r="CF58" s="230">
        <v>1.931E-5</v>
      </c>
      <c r="CG58" s="230">
        <v>2.406E-5</v>
      </c>
      <c r="CH58" s="230">
        <v>1.188E-5</v>
      </c>
      <c r="CI58" s="230">
        <v>5.2899999999999998E-5</v>
      </c>
      <c r="CJ58" s="230">
        <v>8.0489999999999997E-5</v>
      </c>
      <c r="CK58" s="230">
        <v>3.3670000000000001E-5</v>
      </c>
      <c r="CL58" s="230">
        <v>9.9079999999999993E-5</v>
      </c>
      <c r="CM58" s="230">
        <v>2.972E-5</v>
      </c>
      <c r="CN58" s="230">
        <v>3.3259999999999997E-5</v>
      </c>
      <c r="CO58" s="230">
        <v>1.049E-5</v>
      </c>
      <c r="CP58" s="230">
        <v>2.3830000000000001E-5</v>
      </c>
      <c r="CQ58" s="230">
        <v>1.6949999999999999E-5</v>
      </c>
      <c r="CR58" s="230">
        <v>3.0970000000000003E-5</v>
      </c>
      <c r="CS58" s="230">
        <v>2.16E-5</v>
      </c>
      <c r="CT58" s="230">
        <v>2.991E-5</v>
      </c>
      <c r="CU58" s="230">
        <v>2.3669999999999999E-5</v>
      </c>
      <c r="CV58" s="230">
        <v>1.1807600000000001E-3</v>
      </c>
      <c r="CW58" s="230">
        <v>4.375E-5</v>
      </c>
      <c r="CX58" s="230">
        <v>6.0619999999999999E-4</v>
      </c>
      <c r="CY58" s="230">
        <v>2.2500000000000001E-5</v>
      </c>
      <c r="CZ58" s="230">
        <v>3.0389999999999999E-5</v>
      </c>
      <c r="DA58" s="230">
        <v>1.8519999999999999E-5</v>
      </c>
      <c r="DB58" s="230">
        <v>1.8819999999999999E-5</v>
      </c>
      <c r="DC58" s="230">
        <v>2.209E-5</v>
      </c>
      <c r="DD58" s="230">
        <v>1.808E-5</v>
      </c>
      <c r="DE58" s="230">
        <v>2.0610000000000001E-5</v>
      </c>
      <c r="DF58" s="230">
        <v>2.8770000000000001E-5</v>
      </c>
      <c r="DG58" s="230">
        <v>1.02090445</v>
      </c>
      <c r="DH58" s="230">
        <v>0.56079058999999998</v>
      </c>
    </row>
    <row r="59" spans="1:112" x14ac:dyDescent="0.25">
      <c r="A59" s="222">
        <v>55</v>
      </c>
      <c r="B59" s="81" t="s">
        <v>418</v>
      </c>
      <c r="C59" s="258" t="s">
        <v>419</v>
      </c>
      <c r="D59" s="230">
        <v>0</v>
      </c>
      <c r="E59" s="230">
        <v>0</v>
      </c>
      <c r="F59" s="230">
        <v>0</v>
      </c>
      <c r="G59" s="230">
        <v>0</v>
      </c>
      <c r="H59" s="230">
        <v>0</v>
      </c>
      <c r="I59" s="230">
        <v>0</v>
      </c>
      <c r="J59" s="230">
        <v>0</v>
      </c>
      <c r="K59" s="230">
        <v>0</v>
      </c>
      <c r="L59" s="230">
        <v>0</v>
      </c>
      <c r="M59" s="230">
        <v>0</v>
      </c>
      <c r="N59" s="230">
        <v>0</v>
      </c>
      <c r="O59" s="230">
        <v>0</v>
      </c>
      <c r="P59" s="230">
        <v>0</v>
      </c>
      <c r="Q59" s="230">
        <v>0</v>
      </c>
      <c r="R59" s="230">
        <v>0</v>
      </c>
      <c r="S59" s="230">
        <v>0</v>
      </c>
      <c r="T59" s="230">
        <v>0</v>
      </c>
      <c r="U59" s="230">
        <v>0</v>
      </c>
      <c r="V59" s="230">
        <v>0</v>
      </c>
      <c r="W59" s="230">
        <v>0</v>
      </c>
      <c r="X59" s="230">
        <v>0</v>
      </c>
      <c r="Y59" s="230">
        <v>0</v>
      </c>
      <c r="Z59" s="230">
        <v>0</v>
      </c>
      <c r="AA59" s="230">
        <v>0</v>
      </c>
      <c r="AB59" s="230">
        <v>0</v>
      </c>
      <c r="AC59" s="230">
        <v>0</v>
      </c>
      <c r="AD59" s="230">
        <v>0</v>
      </c>
      <c r="AE59" s="230">
        <v>0</v>
      </c>
      <c r="AF59" s="230">
        <v>0</v>
      </c>
      <c r="AG59" s="230">
        <v>0</v>
      </c>
      <c r="AH59" s="230">
        <v>0</v>
      </c>
      <c r="AI59" s="230">
        <v>0</v>
      </c>
      <c r="AJ59" s="230">
        <v>0</v>
      </c>
      <c r="AK59" s="230">
        <v>0</v>
      </c>
      <c r="AL59" s="230">
        <v>0</v>
      </c>
      <c r="AM59" s="230">
        <v>0</v>
      </c>
      <c r="AN59" s="230">
        <v>0</v>
      </c>
      <c r="AO59" s="230">
        <v>0</v>
      </c>
      <c r="AP59" s="230">
        <v>0</v>
      </c>
      <c r="AQ59" s="230">
        <v>0</v>
      </c>
      <c r="AR59" s="230">
        <v>0</v>
      </c>
      <c r="AS59" s="230">
        <v>0</v>
      </c>
      <c r="AT59" s="230">
        <v>0</v>
      </c>
      <c r="AU59" s="230">
        <v>0</v>
      </c>
      <c r="AV59" s="230">
        <v>0</v>
      </c>
      <c r="AW59" s="230">
        <v>0</v>
      </c>
      <c r="AX59" s="230">
        <v>0</v>
      </c>
      <c r="AY59" s="230">
        <v>0</v>
      </c>
      <c r="AZ59" s="230">
        <v>0</v>
      </c>
      <c r="BA59" s="230">
        <v>0</v>
      </c>
      <c r="BB59" s="230">
        <v>0</v>
      </c>
      <c r="BC59" s="230">
        <v>0</v>
      </c>
      <c r="BD59" s="230">
        <v>0</v>
      </c>
      <c r="BE59" s="230">
        <v>0</v>
      </c>
      <c r="BF59" s="230">
        <v>1</v>
      </c>
      <c r="BG59" s="230">
        <v>0</v>
      </c>
      <c r="BH59" s="230">
        <v>0</v>
      </c>
      <c r="BI59" s="230">
        <v>0</v>
      </c>
      <c r="BJ59" s="230">
        <v>0</v>
      </c>
      <c r="BK59" s="230">
        <v>0</v>
      </c>
      <c r="BL59" s="230">
        <v>0</v>
      </c>
      <c r="BM59" s="230">
        <v>0</v>
      </c>
      <c r="BN59" s="230">
        <v>0</v>
      </c>
      <c r="BO59" s="230">
        <v>0</v>
      </c>
      <c r="BP59" s="230">
        <v>0</v>
      </c>
      <c r="BQ59" s="230">
        <v>0</v>
      </c>
      <c r="BR59" s="230">
        <v>0</v>
      </c>
      <c r="BS59" s="230">
        <v>0</v>
      </c>
      <c r="BT59" s="230">
        <v>0</v>
      </c>
      <c r="BU59" s="230">
        <v>0</v>
      </c>
      <c r="BV59" s="230">
        <v>0</v>
      </c>
      <c r="BW59" s="230">
        <v>0</v>
      </c>
      <c r="BX59" s="230">
        <v>0</v>
      </c>
      <c r="BY59" s="230">
        <v>0</v>
      </c>
      <c r="BZ59" s="230">
        <v>0</v>
      </c>
      <c r="CA59" s="230">
        <v>0</v>
      </c>
      <c r="CB59" s="230">
        <v>0</v>
      </c>
      <c r="CC59" s="230">
        <v>0</v>
      </c>
      <c r="CD59" s="230">
        <v>0</v>
      </c>
      <c r="CE59" s="230">
        <v>0</v>
      </c>
      <c r="CF59" s="230">
        <v>0</v>
      </c>
      <c r="CG59" s="230">
        <v>0</v>
      </c>
      <c r="CH59" s="230">
        <v>0</v>
      </c>
      <c r="CI59" s="230">
        <v>0</v>
      </c>
      <c r="CJ59" s="230">
        <v>0</v>
      </c>
      <c r="CK59" s="230">
        <v>0</v>
      </c>
      <c r="CL59" s="230">
        <v>0</v>
      </c>
      <c r="CM59" s="230">
        <v>0</v>
      </c>
      <c r="CN59" s="230">
        <v>0</v>
      </c>
      <c r="CO59" s="230">
        <v>0</v>
      </c>
      <c r="CP59" s="230">
        <v>0</v>
      </c>
      <c r="CQ59" s="230">
        <v>0</v>
      </c>
      <c r="CR59" s="230">
        <v>0</v>
      </c>
      <c r="CS59" s="230">
        <v>0</v>
      </c>
      <c r="CT59" s="230">
        <v>0</v>
      </c>
      <c r="CU59" s="230">
        <v>0</v>
      </c>
      <c r="CV59" s="230">
        <v>0</v>
      </c>
      <c r="CW59" s="230">
        <v>0</v>
      </c>
      <c r="CX59" s="230">
        <v>0</v>
      </c>
      <c r="CY59" s="230">
        <v>0</v>
      </c>
      <c r="CZ59" s="230">
        <v>0</v>
      </c>
      <c r="DA59" s="230">
        <v>0</v>
      </c>
      <c r="DB59" s="230">
        <v>0</v>
      </c>
      <c r="DC59" s="230">
        <v>0</v>
      </c>
      <c r="DD59" s="230">
        <v>0</v>
      </c>
      <c r="DE59" s="230">
        <v>0</v>
      </c>
      <c r="DF59" s="230">
        <v>0</v>
      </c>
      <c r="DG59" s="230">
        <v>1</v>
      </c>
      <c r="DH59" s="230">
        <v>0.54930762</v>
      </c>
    </row>
    <row r="60" spans="1:112" x14ac:dyDescent="0.25">
      <c r="A60" s="222">
        <v>56</v>
      </c>
      <c r="B60" s="81" t="s">
        <v>420</v>
      </c>
      <c r="C60" s="258" t="s">
        <v>421</v>
      </c>
      <c r="D60" s="230">
        <v>1.2371999999999999E-4</v>
      </c>
      <c r="E60" s="230">
        <v>8.2200000000000006E-5</v>
      </c>
      <c r="F60" s="230">
        <v>8.9710000000000007E-5</v>
      </c>
      <c r="G60" s="230">
        <v>1.0878999999999999E-4</v>
      </c>
      <c r="H60" s="230">
        <v>4.621E-5</v>
      </c>
      <c r="I60" s="230">
        <v>1.2191E-4</v>
      </c>
      <c r="J60" s="230">
        <v>2.3278E-4</v>
      </c>
      <c r="K60" s="230">
        <v>6.5270000000000004E-5</v>
      </c>
      <c r="L60" s="230">
        <v>4.634E-5</v>
      </c>
      <c r="M60" s="230">
        <v>6.7020000000000005E-5</v>
      </c>
      <c r="N60" s="230">
        <v>1.77E-5</v>
      </c>
      <c r="O60" s="230">
        <v>6.6740000000000001E-5</v>
      </c>
      <c r="P60" s="230">
        <v>4.9400000000000001E-5</v>
      </c>
      <c r="Q60" s="230">
        <v>8.9380000000000001E-5</v>
      </c>
      <c r="R60" s="230">
        <v>4.7200000000000002E-5</v>
      </c>
      <c r="S60" s="230">
        <v>7.3620000000000003E-5</v>
      </c>
      <c r="T60" s="230">
        <v>4.9539999999999997E-5</v>
      </c>
      <c r="U60" s="230">
        <v>4.774E-5</v>
      </c>
      <c r="V60" s="230">
        <v>7.8949999999999995E-5</v>
      </c>
      <c r="W60" s="230">
        <v>1.0593E-4</v>
      </c>
      <c r="X60" s="230">
        <v>3.485E-5</v>
      </c>
      <c r="Y60" s="230">
        <v>1.0352E-4</v>
      </c>
      <c r="Z60" s="230">
        <v>6.2849999999999996E-5</v>
      </c>
      <c r="AA60" s="230">
        <v>7.0389999999999995E-5</v>
      </c>
      <c r="AB60" s="230">
        <v>5.0890000000000002E-5</v>
      </c>
      <c r="AC60" s="230">
        <v>5.3789999999999998E-5</v>
      </c>
      <c r="AD60" s="230">
        <v>1.065E-5</v>
      </c>
      <c r="AE60" s="230">
        <v>3.9419999999999999E-5</v>
      </c>
      <c r="AF60" s="230">
        <v>6.4170000000000004E-5</v>
      </c>
      <c r="AG60" s="230">
        <v>7.9460000000000002E-5</v>
      </c>
      <c r="AH60" s="230">
        <v>4.32E-5</v>
      </c>
      <c r="AI60" s="230">
        <v>5.9460000000000003E-5</v>
      </c>
      <c r="AJ60" s="230">
        <v>9.9370000000000006E-5</v>
      </c>
      <c r="AK60" s="230">
        <v>6.6820000000000001E-5</v>
      </c>
      <c r="AL60" s="230">
        <v>8.6149999999999993E-5</v>
      </c>
      <c r="AM60" s="230">
        <v>6.4300000000000004E-5</v>
      </c>
      <c r="AN60" s="230">
        <v>6.6639999999999999E-5</v>
      </c>
      <c r="AO60" s="230">
        <v>7.8449999999999996E-5</v>
      </c>
      <c r="AP60" s="230">
        <v>5.5500000000000001E-5</v>
      </c>
      <c r="AQ60" s="230">
        <v>5.5319999999999999E-5</v>
      </c>
      <c r="AR60" s="230">
        <v>5.7779999999999999E-5</v>
      </c>
      <c r="AS60" s="230">
        <v>6.7849999999999996E-5</v>
      </c>
      <c r="AT60" s="230">
        <v>5.9639999999999998E-5</v>
      </c>
      <c r="AU60" s="230">
        <v>6.0800000000000001E-5</v>
      </c>
      <c r="AV60" s="230">
        <v>5.2490000000000001E-5</v>
      </c>
      <c r="AW60" s="230">
        <v>5.6100000000000002E-5</v>
      </c>
      <c r="AX60" s="230">
        <v>6.6190000000000002E-5</v>
      </c>
      <c r="AY60" s="230">
        <v>6.7390000000000004E-5</v>
      </c>
      <c r="AZ60" s="230">
        <v>5.3900000000000002E-5</v>
      </c>
      <c r="BA60" s="230">
        <v>4.8479999999999997E-5</v>
      </c>
      <c r="BB60" s="230">
        <v>4.8569999999999997E-5</v>
      </c>
      <c r="BC60" s="230">
        <v>4.7929999999999997E-5</v>
      </c>
      <c r="BD60" s="230">
        <v>4.2549999999999997E-5</v>
      </c>
      <c r="BE60" s="230">
        <v>4.439E-5</v>
      </c>
      <c r="BF60" s="230">
        <v>5.3350000000000003E-5</v>
      </c>
      <c r="BG60" s="230">
        <v>1.0415888</v>
      </c>
      <c r="BH60" s="230">
        <v>5.571E-5</v>
      </c>
      <c r="BI60" s="230">
        <v>4.7309999999999999E-5</v>
      </c>
      <c r="BJ60" s="230">
        <v>4.0080000000000003E-5</v>
      </c>
      <c r="BK60" s="230">
        <v>6.2719999999999996E-5</v>
      </c>
      <c r="BL60" s="230">
        <v>9.7250000000000006E-5</v>
      </c>
      <c r="BM60" s="230">
        <v>6.1959999999999996E-5</v>
      </c>
      <c r="BN60" s="230">
        <v>8.1489999999999994E-5</v>
      </c>
      <c r="BO60" s="230">
        <v>8.3070000000000003E-5</v>
      </c>
      <c r="BP60" s="230">
        <v>8.4029999999999993E-5</v>
      </c>
      <c r="BQ60" s="230">
        <v>1.2893E-4</v>
      </c>
      <c r="BR60" s="230">
        <v>3.1579999999999999E-5</v>
      </c>
      <c r="BS60" s="230">
        <v>1.2755000000000001E-4</v>
      </c>
      <c r="BT60" s="230">
        <v>1.0726E-4</v>
      </c>
      <c r="BU60" s="230">
        <v>4.4849999999999999E-5</v>
      </c>
      <c r="BV60" s="230">
        <v>3.3349999999999997E-5</v>
      </c>
      <c r="BW60" s="230">
        <v>2.34E-5</v>
      </c>
      <c r="BX60" s="230">
        <v>1.6719999999999999E-5</v>
      </c>
      <c r="BY60" s="230">
        <v>4.1200000000000004E-6</v>
      </c>
      <c r="BZ60" s="230">
        <v>3.0020000000000001E-5</v>
      </c>
      <c r="CA60" s="230">
        <v>1.3580999999999999E-4</v>
      </c>
      <c r="CB60" s="230">
        <v>7.7775000000000001E-4</v>
      </c>
      <c r="CC60" s="230">
        <v>2.0760000000000001E-5</v>
      </c>
      <c r="CD60" s="230">
        <v>9.0249999999999998E-5</v>
      </c>
      <c r="CE60" s="230">
        <v>6.3410000000000004E-5</v>
      </c>
      <c r="CF60" s="230">
        <v>4.8479999999999997E-5</v>
      </c>
      <c r="CG60" s="230">
        <v>5.0399999999999999E-5</v>
      </c>
      <c r="CH60" s="230">
        <v>2.4769999999999998E-5</v>
      </c>
      <c r="CI60" s="230">
        <v>4.231E-5</v>
      </c>
      <c r="CJ60" s="230">
        <v>6.6769999999999999E-5</v>
      </c>
      <c r="CK60" s="230">
        <v>8.365E-5</v>
      </c>
      <c r="CL60" s="230">
        <v>7.6650000000000006E-5</v>
      </c>
      <c r="CM60" s="230">
        <v>5.1109999999999997E-5</v>
      </c>
      <c r="CN60" s="230">
        <v>4.1588999999999998E-4</v>
      </c>
      <c r="CO60" s="230">
        <v>2.7650000000000001E-5</v>
      </c>
      <c r="CP60" s="230">
        <v>7.4159999999999995E-5</v>
      </c>
      <c r="CQ60" s="230">
        <v>3.0329999999999999E-5</v>
      </c>
      <c r="CR60" s="230">
        <v>6.2609999999999999E-5</v>
      </c>
      <c r="CS60" s="230">
        <v>3.998E-5</v>
      </c>
      <c r="CT60" s="230">
        <v>3.0729999999999999E-5</v>
      </c>
      <c r="CU60" s="230">
        <v>5.6450000000000003E-5</v>
      </c>
      <c r="CV60" s="230">
        <v>4.1064999999999998E-4</v>
      </c>
      <c r="CW60" s="230">
        <v>5.4849999999999998E-5</v>
      </c>
      <c r="CX60" s="230">
        <v>3.5544999999999999E-3</v>
      </c>
      <c r="CY60" s="230">
        <v>3.2929999999999998E-5</v>
      </c>
      <c r="CZ60" s="230">
        <v>6.2290000000000002E-5</v>
      </c>
      <c r="DA60" s="230">
        <v>5.0170000000000002E-5</v>
      </c>
      <c r="DB60" s="230">
        <v>5.2889999999999997E-5</v>
      </c>
      <c r="DC60" s="230">
        <v>5.4580000000000003E-5</v>
      </c>
      <c r="DD60" s="230">
        <v>4.1130000000000001E-5</v>
      </c>
      <c r="DE60" s="230">
        <v>5.1109999999999997E-5</v>
      </c>
      <c r="DF60" s="230">
        <v>1.4320000000000001E-4</v>
      </c>
      <c r="DG60" s="230">
        <v>1.0532111799999999</v>
      </c>
      <c r="DH60" s="230">
        <v>0.57853692000000001</v>
      </c>
    </row>
    <row r="61" spans="1:112" x14ac:dyDescent="0.25">
      <c r="A61" s="222">
        <v>57</v>
      </c>
      <c r="B61" s="81" t="s">
        <v>422</v>
      </c>
      <c r="C61" s="258" t="s">
        <v>292</v>
      </c>
      <c r="D61" s="230">
        <v>7.6066900000000002E-3</v>
      </c>
      <c r="E61" s="230">
        <v>5.0280500000000001E-3</v>
      </c>
      <c r="F61" s="230">
        <v>5.5339999999999999E-3</v>
      </c>
      <c r="G61" s="230">
        <v>6.6949000000000002E-3</v>
      </c>
      <c r="H61" s="230">
        <v>2.80248E-3</v>
      </c>
      <c r="I61" s="230">
        <v>7.4975399999999996E-3</v>
      </c>
      <c r="J61" s="230">
        <v>1.4351340000000001E-2</v>
      </c>
      <c r="K61" s="230">
        <v>3.9868999999999998E-3</v>
      </c>
      <c r="L61" s="230">
        <v>2.8337800000000002E-3</v>
      </c>
      <c r="M61" s="230">
        <v>4.02017E-3</v>
      </c>
      <c r="N61" s="230">
        <v>1.0198900000000001E-3</v>
      </c>
      <c r="O61" s="230">
        <v>4.1111799999999999E-3</v>
      </c>
      <c r="P61" s="230">
        <v>3.0412600000000001E-3</v>
      </c>
      <c r="Q61" s="230">
        <v>5.4731299999999997E-3</v>
      </c>
      <c r="R61" s="230">
        <v>2.9029199999999998E-3</v>
      </c>
      <c r="S61" s="230">
        <v>4.5254099999999997E-3</v>
      </c>
      <c r="T61" s="230">
        <v>3.0461099999999999E-3</v>
      </c>
      <c r="U61" s="230">
        <v>2.9438200000000002E-3</v>
      </c>
      <c r="V61" s="230">
        <v>4.8678200000000001E-3</v>
      </c>
      <c r="W61" s="230">
        <v>6.5219700000000002E-3</v>
      </c>
      <c r="X61" s="230">
        <v>2.15059E-3</v>
      </c>
      <c r="Y61" s="230">
        <v>6.3850299999999999E-3</v>
      </c>
      <c r="Z61" s="230">
        <v>3.87521E-3</v>
      </c>
      <c r="AA61" s="230">
        <v>4.3102699999999997E-3</v>
      </c>
      <c r="AB61" s="230">
        <v>3.1534599999999999E-3</v>
      </c>
      <c r="AC61" s="230">
        <v>3.3119999999999998E-3</v>
      </c>
      <c r="AD61" s="230">
        <v>6.5552999999999998E-4</v>
      </c>
      <c r="AE61" s="230">
        <v>2.4225499999999999E-3</v>
      </c>
      <c r="AF61" s="230">
        <v>3.9606499999999996E-3</v>
      </c>
      <c r="AG61" s="230">
        <v>4.8790200000000004E-3</v>
      </c>
      <c r="AH61" s="230">
        <v>2.64759E-3</v>
      </c>
      <c r="AI61" s="230">
        <v>3.6385499999999999E-3</v>
      </c>
      <c r="AJ61" s="230">
        <v>6.0844100000000002E-3</v>
      </c>
      <c r="AK61" s="230">
        <v>4.1225300000000001E-3</v>
      </c>
      <c r="AL61" s="230">
        <v>5.2765900000000003E-3</v>
      </c>
      <c r="AM61" s="230">
        <v>3.9351999999999998E-3</v>
      </c>
      <c r="AN61" s="230">
        <v>4.0845600000000001E-3</v>
      </c>
      <c r="AO61" s="230">
        <v>4.7663899999999997E-3</v>
      </c>
      <c r="AP61" s="230">
        <v>3.3755199999999999E-3</v>
      </c>
      <c r="AQ61" s="230">
        <v>3.3906299999999999E-3</v>
      </c>
      <c r="AR61" s="230">
        <v>3.5288699999999999E-3</v>
      </c>
      <c r="AS61" s="230">
        <v>4.1726000000000003E-3</v>
      </c>
      <c r="AT61" s="230">
        <v>3.6513399999999999E-3</v>
      </c>
      <c r="AU61" s="230">
        <v>3.7119900000000001E-3</v>
      </c>
      <c r="AV61" s="230">
        <v>4.0719800000000002E-3</v>
      </c>
      <c r="AW61" s="230">
        <v>3.4546999999999998E-3</v>
      </c>
      <c r="AX61" s="230">
        <v>4.0892799999999998E-3</v>
      </c>
      <c r="AY61" s="230">
        <v>4.1616800000000001E-3</v>
      </c>
      <c r="AZ61" s="230">
        <v>3.3141099999999999E-3</v>
      </c>
      <c r="BA61" s="230">
        <v>2.9903E-3</v>
      </c>
      <c r="BB61" s="230">
        <v>3.0083499999999999E-3</v>
      </c>
      <c r="BC61" s="230">
        <v>2.9334000000000001E-3</v>
      </c>
      <c r="BD61" s="230">
        <v>2.6384899999999998E-3</v>
      </c>
      <c r="BE61" s="230">
        <v>2.7405900000000002E-3</v>
      </c>
      <c r="BF61" s="230">
        <v>0.88070596999999995</v>
      </c>
      <c r="BG61" s="230">
        <v>0.82598885</v>
      </c>
      <c r="BH61" s="230">
        <v>1.5950934699999999</v>
      </c>
      <c r="BI61" s="230">
        <v>2.8272599999999998E-3</v>
      </c>
      <c r="BJ61" s="230">
        <v>7.1861220000000003E-2</v>
      </c>
      <c r="BK61" s="230">
        <v>3.8674E-3</v>
      </c>
      <c r="BL61" s="230">
        <v>5.9652100000000003E-3</v>
      </c>
      <c r="BM61" s="230">
        <v>3.7347499999999998E-3</v>
      </c>
      <c r="BN61" s="230">
        <v>4.92991E-3</v>
      </c>
      <c r="BO61" s="230">
        <v>5.0976499999999996E-3</v>
      </c>
      <c r="BP61" s="230">
        <v>5.1319900000000003E-3</v>
      </c>
      <c r="BQ61" s="230">
        <v>7.9332900000000008E-3</v>
      </c>
      <c r="BR61" s="230">
        <v>1.9357700000000001E-3</v>
      </c>
      <c r="BS61" s="230">
        <v>7.8213499999999995E-3</v>
      </c>
      <c r="BT61" s="230">
        <v>6.5535699999999999E-3</v>
      </c>
      <c r="BU61" s="230">
        <v>2.7617700000000002E-3</v>
      </c>
      <c r="BV61" s="230">
        <v>2.06449E-3</v>
      </c>
      <c r="BW61" s="230">
        <v>1.40456E-3</v>
      </c>
      <c r="BX61" s="230">
        <v>1.0231999999999999E-3</v>
      </c>
      <c r="BY61" s="230">
        <v>2.5291000000000002E-4</v>
      </c>
      <c r="BZ61" s="230">
        <v>4.1070500000000001E-3</v>
      </c>
      <c r="CA61" s="230">
        <v>8.3151000000000006E-3</v>
      </c>
      <c r="CB61" s="230">
        <v>4.815154E-2</v>
      </c>
      <c r="CC61" s="230">
        <v>1.1997500000000001E-3</v>
      </c>
      <c r="CD61" s="230">
        <v>1.079158E-2</v>
      </c>
      <c r="CE61" s="230">
        <v>3.9246000000000003E-3</v>
      </c>
      <c r="CF61" s="230">
        <v>2.9735199999999999E-3</v>
      </c>
      <c r="CG61" s="230">
        <v>3.1156999999999999E-3</v>
      </c>
      <c r="CH61" s="230">
        <v>1.61045E-3</v>
      </c>
      <c r="CI61" s="230">
        <v>2.60421E-3</v>
      </c>
      <c r="CJ61" s="230">
        <v>4.0941399999999996E-3</v>
      </c>
      <c r="CK61" s="230">
        <v>5.1733700000000001E-3</v>
      </c>
      <c r="CL61" s="230">
        <v>4.7269800000000004E-3</v>
      </c>
      <c r="CM61" s="230">
        <v>3.1984800000000001E-3</v>
      </c>
      <c r="CN61" s="230">
        <v>4.8574300000000003E-3</v>
      </c>
      <c r="CO61" s="230">
        <v>1.66884E-3</v>
      </c>
      <c r="CP61" s="230">
        <v>4.5679600000000002E-3</v>
      </c>
      <c r="CQ61" s="230">
        <v>1.86689E-3</v>
      </c>
      <c r="CR61" s="230">
        <v>3.7950900000000001E-3</v>
      </c>
      <c r="CS61" s="230">
        <v>2.4085600000000001E-3</v>
      </c>
      <c r="CT61" s="230">
        <v>1.8760999999999999E-3</v>
      </c>
      <c r="CU61" s="230">
        <v>3.48512E-3</v>
      </c>
      <c r="CV61" s="230">
        <v>2.5303849999999999E-2</v>
      </c>
      <c r="CW61" s="230">
        <v>3.3950999999999999E-3</v>
      </c>
      <c r="CX61" s="230">
        <v>0.2191968</v>
      </c>
      <c r="CY61" s="230">
        <v>2.02878E-3</v>
      </c>
      <c r="CZ61" s="230">
        <v>3.8358400000000001E-3</v>
      </c>
      <c r="DA61" s="230">
        <v>3.0807999999999999E-3</v>
      </c>
      <c r="DB61" s="230">
        <v>3.2321199999999998E-3</v>
      </c>
      <c r="DC61" s="230">
        <v>3.3750899999999999E-3</v>
      </c>
      <c r="DD61" s="230">
        <v>2.5237800000000002E-3</v>
      </c>
      <c r="DE61" s="230">
        <v>3.1431599999999999E-3</v>
      </c>
      <c r="DF61" s="230">
        <v>3.7572E-3</v>
      </c>
      <c r="DG61" s="230">
        <v>4.0620428999999998</v>
      </c>
      <c r="DH61" s="230">
        <v>2.2313111000000001</v>
      </c>
    </row>
    <row r="62" spans="1:112" x14ac:dyDescent="0.25">
      <c r="A62" s="222">
        <v>58</v>
      </c>
      <c r="B62" s="81" t="s">
        <v>423</v>
      </c>
      <c r="C62" s="258" t="s">
        <v>293</v>
      </c>
      <c r="D62" s="230">
        <v>4.6400000000000003E-5</v>
      </c>
      <c r="E62" s="230">
        <v>2.8430000000000003E-4</v>
      </c>
      <c r="F62" s="230">
        <v>3.1550000000000001E-5</v>
      </c>
      <c r="G62" s="230">
        <v>6.2749999999999994E-5</v>
      </c>
      <c r="H62" s="230">
        <v>4.9338060000000003E-2</v>
      </c>
      <c r="I62" s="230">
        <v>2.8399999999999999E-5</v>
      </c>
      <c r="J62" s="230">
        <v>1.0281999999999999E-4</v>
      </c>
      <c r="K62" s="230">
        <v>2.03579E-3</v>
      </c>
      <c r="L62" s="230">
        <v>1.4726E-4</v>
      </c>
      <c r="M62" s="230">
        <v>6.0868999999999995E-4</v>
      </c>
      <c r="N62" s="230">
        <v>1.1090000000000001E-5</v>
      </c>
      <c r="O62" s="230">
        <v>2.671E-5</v>
      </c>
      <c r="P62" s="230">
        <v>3.1010000000000003E-5</v>
      </c>
      <c r="Q62" s="230">
        <v>5.7710000000000001E-5</v>
      </c>
      <c r="R62" s="230">
        <v>3.8689999999999997E-5</v>
      </c>
      <c r="S62" s="230">
        <v>8.9870000000000005E-5</v>
      </c>
      <c r="T62" s="230">
        <v>4.4839999999999998E-5</v>
      </c>
      <c r="U62" s="230">
        <v>2.917E-5</v>
      </c>
      <c r="V62" s="230">
        <v>7.7130000000000002E-5</v>
      </c>
      <c r="W62" s="230">
        <v>8.0740000000000003E-5</v>
      </c>
      <c r="X62" s="230">
        <v>6.1050000000000007E-5</v>
      </c>
      <c r="Y62" s="230">
        <v>5.9960000000000002E-5</v>
      </c>
      <c r="Z62" s="230">
        <v>5.2269999999999999E-5</v>
      </c>
      <c r="AA62" s="230">
        <v>5.715E-5</v>
      </c>
      <c r="AB62" s="230">
        <v>4.7120000000000003E-5</v>
      </c>
      <c r="AC62" s="230">
        <v>6.8990000000000002E-5</v>
      </c>
      <c r="AD62" s="230">
        <v>5.0489999999999999E-5</v>
      </c>
      <c r="AE62" s="230">
        <v>2.0359999999999999E-4</v>
      </c>
      <c r="AF62" s="230">
        <v>2.6440000000000001E-5</v>
      </c>
      <c r="AG62" s="230">
        <v>2.7039999999999999E-5</v>
      </c>
      <c r="AH62" s="230">
        <v>1.3208999999999999E-4</v>
      </c>
      <c r="AI62" s="230">
        <v>5.736E-5</v>
      </c>
      <c r="AJ62" s="230">
        <v>1.0116E-4</v>
      </c>
      <c r="AK62" s="230">
        <v>5.3999999999999998E-5</v>
      </c>
      <c r="AL62" s="230">
        <v>7.1630000000000004E-5</v>
      </c>
      <c r="AM62" s="230">
        <v>1.1608999999999999E-4</v>
      </c>
      <c r="AN62" s="230">
        <v>8.9660000000000006E-5</v>
      </c>
      <c r="AO62" s="230">
        <v>9.2540000000000005E-5</v>
      </c>
      <c r="AP62" s="230">
        <v>9.6399999999999999E-5</v>
      </c>
      <c r="AQ62" s="230">
        <v>2.0023999999999999E-4</v>
      </c>
      <c r="AR62" s="230">
        <v>8.6990000000000006E-5</v>
      </c>
      <c r="AS62" s="230">
        <v>5.8510000000000001E-5</v>
      </c>
      <c r="AT62" s="230">
        <v>4.8059999999999997E-5</v>
      </c>
      <c r="AU62" s="230">
        <v>3.6779999999999997E-5</v>
      </c>
      <c r="AV62" s="230">
        <v>3.1980000000000002E-5</v>
      </c>
      <c r="AW62" s="230">
        <v>2.4320000000000001E-5</v>
      </c>
      <c r="AX62" s="230">
        <v>2.067E-5</v>
      </c>
      <c r="AY62" s="230">
        <v>2.7399999999999999E-5</v>
      </c>
      <c r="AZ62" s="230">
        <v>3.3689999999999998E-5</v>
      </c>
      <c r="BA62" s="230">
        <v>2.656E-5</v>
      </c>
      <c r="BB62" s="230">
        <v>1.7030000000000001E-5</v>
      </c>
      <c r="BC62" s="230">
        <v>3.2790000000000003E-5</v>
      </c>
      <c r="BD62" s="230">
        <v>2.088E-5</v>
      </c>
      <c r="BE62" s="230">
        <v>1.8490000000000001E-5</v>
      </c>
      <c r="BF62" s="230">
        <v>5.1829999999999997E-5</v>
      </c>
      <c r="BG62" s="230">
        <v>5.486E-5</v>
      </c>
      <c r="BH62" s="230">
        <v>4.0030000000000001E-5</v>
      </c>
      <c r="BI62" s="230">
        <v>1.1380604700000001</v>
      </c>
      <c r="BJ62" s="230">
        <v>2.7129999999999999E-5</v>
      </c>
      <c r="BK62" s="230">
        <v>6.1184E-4</v>
      </c>
      <c r="BL62" s="230">
        <v>8.6629000000000003E-4</v>
      </c>
      <c r="BM62" s="230">
        <v>3.5729999999999998E-5</v>
      </c>
      <c r="BN62" s="230">
        <v>3.8500000000000001E-5</v>
      </c>
      <c r="BO62" s="230">
        <v>4.261E-5</v>
      </c>
      <c r="BP62" s="230">
        <v>4.7280000000000001E-5</v>
      </c>
      <c r="BQ62" s="230">
        <v>6.9880000000000002E-5</v>
      </c>
      <c r="BR62" s="230">
        <v>5.3489999999999998E-5</v>
      </c>
      <c r="BS62" s="230">
        <v>1.965E-5</v>
      </c>
      <c r="BT62" s="230">
        <v>2.5780000000000001E-5</v>
      </c>
      <c r="BU62" s="230">
        <v>1.7430000000000001E-5</v>
      </c>
      <c r="BV62" s="230">
        <v>1.0180000000000001E-5</v>
      </c>
      <c r="BW62" s="230">
        <v>8.0199999999999994E-6</v>
      </c>
      <c r="BX62" s="230">
        <v>4.1699999999999999E-6</v>
      </c>
      <c r="BY62" s="230">
        <v>1.4899999999999999E-6</v>
      </c>
      <c r="BZ62" s="230">
        <v>3.8120000000000001E-5</v>
      </c>
      <c r="CA62" s="230">
        <v>5.113E-5</v>
      </c>
      <c r="CB62" s="230">
        <v>1.4695999999999999E-4</v>
      </c>
      <c r="CC62" s="230">
        <v>1.7733160000000001E-2</v>
      </c>
      <c r="CD62" s="230">
        <v>1.9295E-4</v>
      </c>
      <c r="CE62" s="230">
        <v>3.2039999999999998E-5</v>
      </c>
      <c r="CF62" s="230">
        <v>1.6160000000000001E-5</v>
      </c>
      <c r="CG62" s="230">
        <v>6.1737000000000001E-4</v>
      </c>
      <c r="CH62" s="230">
        <v>2.4329999999999999E-5</v>
      </c>
      <c r="CI62" s="230">
        <v>1.047E-5</v>
      </c>
      <c r="CJ62" s="230">
        <v>1.8870000000000001E-5</v>
      </c>
      <c r="CK62" s="230">
        <v>1.412E-5</v>
      </c>
      <c r="CL62" s="230">
        <v>1.448E-5</v>
      </c>
      <c r="CM62" s="230">
        <v>2.796E-5</v>
      </c>
      <c r="CN62" s="230">
        <v>1.28297E-3</v>
      </c>
      <c r="CO62" s="230">
        <v>1.098E-4</v>
      </c>
      <c r="CP62" s="230">
        <v>7.8830000000000002E-5</v>
      </c>
      <c r="CQ62" s="230">
        <v>3.273E-5</v>
      </c>
      <c r="CR62" s="230">
        <v>1.5339999999999999E-5</v>
      </c>
      <c r="CS62" s="230">
        <v>6.792E-5</v>
      </c>
      <c r="CT62" s="230">
        <v>1.2108E-4</v>
      </c>
      <c r="CU62" s="230">
        <v>1.8260000000000001E-5</v>
      </c>
      <c r="CV62" s="230">
        <v>2.1630000000000001E-5</v>
      </c>
      <c r="CW62" s="230">
        <v>1.8260000000000001E-5</v>
      </c>
      <c r="CX62" s="230">
        <v>2.533E-5</v>
      </c>
      <c r="CY62" s="230">
        <v>9.7399999999999999E-6</v>
      </c>
      <c r="CZ62" s="230">
        <v>3.167E-4</v>
      </c>
      <c r="DA62" s="230">
        <v>5.9858999999999997E-4</v>
      </c>
      <c r="DB62" s="230">
        <v>1.662E-5</v>
      </c>
      <c r="DC62" s="230">
        <v>3.4109999999999997E-5</v>
      </c>
      <c r="DD62" s="230">
        <v>4.7479999999999999E-5</v>
      </c>
      <c r="DE62" s="230">
        <v>1.0412E-4</v>
      </c>
      <c r="DF62" s="230">
        <v>3.4542999999999998E-4</v>
      </c>
      <c r="DG62" s="230">
        <v>1.2176120500000001</v>
      </c>
      <c r="DH62" s="230">
        <v>0.66884357000000005</v>
      </c>
    </row>
    <row r="63" spans="1:112" x14ac:dyDescent="0.25">
      <c r="A63" s="222">
        <v>59</v>
      </c>
      <c r="B63" s="81" t="s">
        <v>424</v>
      </c>
      <c r="C63" s="258" t="s">
        <v>294</v>
      </c>
      <c r="D63" s="230">
        <v>3.9890999999999999E-4</v>
      </c>
      <c r="E63" s="230">
        <v>3.4832999999999999E-4</v>
      </c>
      <c r="F63" s="230">
        <v>4.4717999999999998E-4</v>
      </c>
      <c r="G63" s="230">
        <v>3.6031000000000002E-4</v>
      </c>
      <c r="H63" s="230">
        <v>2.8744000000000003E-4</v>
      </c>
      <c r="I63" s="230">
        <v>8.8362E-4</v>
      </c>
      <c r="J63" s="230">
        <v>9.8748999999999994E-4</v>
      </c>
      <c r="K63" s="230">
        <v>3.5539000000000002E-4</v>
      </c>
      <c r="L63" s="230">
        <v>2.7297999999999998E-4</v>
      </c>
      <c r="M63" s="230">
        <v>3.7257000000000002E-4</v>
      </c>
      <c r="N63" s="230">
        <v>1.1898E-4</v>
      </c>
      <c r="O63" s="230">
        <v>4.3858999999999999E-4</v>
      </c>
      <c r="P63" s="230">
        <v>5.2065E-4</v>
      </c>
      <c r="Q63" s="230">
        <v>3.8701000000000002E-4</v>
      </c>
      <c r="R63" s="230">
        <v>4.3461999999999998E-4</v>
      </c>
      <c r="S63" s="230">
        <v>4.3946000000000002E-4</v>
      </c>
      <c r="T63" s="230">
        <v>4.3144E-4</v>
      </c>
      <c r="U63" s="230">
        <v>4.7633000000000002E-4</v>
      </c>
      <c r="V63" s="230">
        <v>3.6864999999999999E-4</v>
      </c>
      <c r="W63" s="230">
        <v>4.3705000000000003E-4</v>
      </c>
      <c r="X63" s="230">
        <v>1.8531999999999999E-4</v>
      </c>
      <c r="Y63" s="230">
        <v>4.2159000000000001E-4</v>
      </c>
      <c r="Z63" s="230">
        <v>3.6007999999999998E-4</v>
      </c>
      <c r="AA63" s="230">
        <v>3.7417E-4</v>
      </c>
      <c r="AB63" s="230">
        <v>7.7404000000000004E-4</v>
      </c>
      <c r="AC63" s="230">
        <v>4.4084000000000001E-4</v>
      </c>
      <c r="AD63" s="230">
        <v>5.7450000000000001E-5</v>
      </c>
      <c r="AE63" s="230">
        <v>1.9413000000000001E-4</v>
      </c>
      <c r="AF63" s="230">
        <v>4.8538999999999999E-4</v>
      </c>
      <c r="AG63" s="230">
        <v>4.2957E-4</v>
      </c>
      <c r="AH63" s="230">
        <v>3.6955000000000001E-4</v>
      </c>
      <c r="AI63" s="230">
        <v>4.2897999999999998E-4</v>
      </c>
      <c r="AJ63" s="230">
        <v>4.3811000000000002E-4</v>
      </c>
      <c r="AK63" s="230">
        <v>4.5235000000000002E-4</v>
      </c>
      <c r="AL63" s="230">
        <v>5.7923999999999996E-4</v>
      </c>
      <c r="AM63" s="230">
        <v>2.6277000000000001E-4</v>
      </c>
      <c r="AN63" s="230">
        <v>3.0644999999999999E-4</v>
      </c>
      <c r="AO63" s="230">
        <v>3.7711E-4</v>
      </c>
      <c r="AP63" s="230">
        <v>3.0719999999999999E-4</v>
      </c>
      <c r="AQ63" s="230">
        <v>2.4897999999999999E-4</v>
      </c>
      <c r="AR63" s="230">
        <v>2.9982000000000001E-4</v>
      </c>
      <c r="AS63" s="230">
        <v>5.2333999999999996E-4</v>
      </c>
      <c r="AT63" s="230">
        <v>3.5950000000000001E-4</v>
      </c>
      <c r="AU63" s="230">
        <v>4.2565000000000002E-4</v>
      </c>
      <c r="AV63" s="230">
        <v>4.2077999999999999E-4</v>
      </c>
      <c r="AW63" s="230">
        <v>4.5362000000000001E-4</v>
      </c>
      <c r="AX63" s="230">
        <v>4.9191000000000003E-4</v>
      </c>
      <c r="AY63" s="230">
        <v>4.9896000000000001E-4</v>
      </c>
      <c r="AZ63" s="230">
        <v>4.0308E-4</v>
      </c>
      <c r="BA63" s="230">
        <v>4.394E-4</v>
      </c>
      <c r="BB63" s="230">
        <v>5.3949E-4</v>
      </c>
      <c r="BC63" s="230">
        <v>3.7167E-4</v>
      </c>
      <c r="BD63" s="230">
        <v>6.7957E-4</v>
      </c>
      <c r="BE63" s="230">
        <v>4.3938000000000001E-4</v>
      </c>
      <c r="BF63" s="230">
        <v>3.3801000000000002E-4</v>
      </c>
      <c r="BG63" s="230">
        <v>3.2328000000000001E-4</v>
      </c>
      <c r="BH63" s="230">
        <v>3.4046E-4</v>
      </c>
      <c r="BI63" s="230">
        <v>3.5192999999999997E-4</v>
      </c>
      <c r="BJ63" s="230">
        <v>1.25154258</v>
      </c>
      <c r="BK63" s="230">
        <v>4.5000999999999998E-4</v>
      </c>
      <c r="BL63" s="230">
        <v>4.0684E-4</v>
      </c>
      <c r="BM63" s="230">
        <v>3.8117000000000001E-4</v>
      </c>
      <c r="BN63" s="230">
        <v>4.6464999999999999E-4</v>
      </c>
      <c r="BO63" s="230">
        <v>3.9531000000000001E-4</v>
      </c>
      <c r="BP63" s="230">
        <v>3.7905000000000002E-4</v>
      </c>
      <c r="BQ63" s="230">
        <v>4.0209000000000002E-4</v>
      </c>
      <c r="BR63" s="230">
        <v>1.8038E-4</v>
      </c>
      <c r="BS63" s="230">
        <v>5.7025000000000001E-4</v>
      </c>
      <c r="BT63" s="230">
        <v>1.1681199999999999E-3</v>
      </c>
      <c r="BU63" s="230">
        <v>6.8749999999999996E-4</v>
      </c>
      <c r="BV63" s="230">
        <v>7.6962999999999999E-4</v>
      </c>
      <c r="BW63" s="230">
        <v>2.2492000000000001E-4</v>
      </c>
      <c r="BX63" s="230">
        <v>1.4365E-4</v>
      </c>
      <c r="BY63" s="230">
        <v>6.5149999999999998E-5</v>
      </c>
      <c r="BZ63" s="230">
        <v>4.1605469999999999E-2</v>
      </c>
      <c r="CA63" s="230">
        <v>4.6666999999999998E-4</v>
      </c>
      <c r="CB63" s="230">
        <v>1.8865900000000001E-3</v>
      </c>
      <c r="CC63" s="230">
        <v>3.144E-4</v>
      </c>
      <c r="CD63" s="230">
        <v>9.5498429999999995E-2</v>
      </c>
      <c r="CE63" s="230">
        <v>6.6069999999999996E-4</v>
      </c>
      <c r="CF63" s="230">
        <v>3.1153000000000002E-4</v>
      </c>
      <c r="CG63" s="230">
        <v>1.3352399999999999E-3</v>
      </c>
      <c r="CH63" s="230">
        <v>1.80587E-3</v>
      </c>
      <c r="CI63" s="230">
        <v>4.7388999999999998E-4</v>
      </c>
      <c r="CJ63" s="230">
        <v>9.7210999999999999E-4</v>
      </c>
      <c r="CK63" s="230">
        <v>6.4833999999999996E-4</v>
      </c>
      <c r="CL63" s="230">
        <v>8.1822999999999998E-4</v>
      </c>
      <c r="CM63" s="230">
        <v>1.3537200000000001E-3</v>
      </c>
      <c r="CN63" s="230">
        <v>3.78131E-3</v>
      </c>
      <c r="CO63" s="230">
        <v>5.2316000000000005E-4</v>
      </c>
      <c r="CP63" s="230">
        <v>9.2641000000000002E-4</v>
      </c>
      <c r="CQ63" s="230">
        <v>3.5796999999999999E-4</v>
      </c>
      <c r="CR63" s="230">
        <v>4.0716999999999999E-4</v>
      </c>
      <c r="CS63" s="230">
        <v>2.7208000000000001E-4</v>
      </c>
      <c r="CT63" s="230">
        <v>1.9369999999999999E-4</v>
      </c>
      <c r="CU63" s="230">
        <v>7.5162999999999998E-4</v>
      </c>
      <c r="CV63" s="230">
        <v>1.07792E-3</v>
      </c>
      <c r="CW63" s="230">
        <v>8.7679999999999995E-4</v>
      </c>
      <c r="CX63" s="230">
        <v>7.2172099999999999E-3</v>
      </c>
      <c r="CY63" s="230">
        <v>4.0496E-4</v>
      </c>
      <c r="CZ63" s="230">
        <v>4.8842000000000004E-4</v>
      </c>
      <c r="DA63" s="230">
        <v>4.1850999999999998E-4</v>
      </c>
      <c r="DB63" s="230">
        <v>3.9482999999999999E-4</v>
      </c>
      <c r="DC63" s="230">
        <v>4.6191E-4</v>
      </c>
      <c r="DD63" s="230">
        <v>5.6822999999999997E-4</v>
      </c>
      <c r="DE63" s="230">
        <v>4.7517000000000002E-4</v>
      </c>
      <c r="DF63" s="230">
        <v>2.1719600000000001E-3</v>
      </c>
      <c r="DG63" s="230">
        <v>1.4521120000000001</v>
      </c>
      <c r="DH63" s="230">
        <v>0.79765618000000005</v>
      </c>
    </row>
    <row r="64" spans="1:112" x14ac:dyDescent="0.25">
      <c r="A64" s="222">
        <v>60</v>
      </c>
      <c r="B64" s="81" t="s">
        <v>425</v>
      </c>
      <c r="C64" s="258" t="s">
        <v>1</v>
      </c>
      <c r="D64" s="230">
        <v>4.5896000000000001E-4</v>
      </c>
      <c r="E64" s="230">
        <v>5.7815000000000004E-4</v>
      </c>
      <c r="F64" s="230">
        <v>6.9488999999999998E-4</v>
      </c>
      <c r="G64" s="230">
        <v>5.7059999999999999E-4</v>
      </c>
      <c r="H64" s="230">
        <v>4.13744E-3</v>
      </c>
      <c r="I64" s="230">
        <v>1.4571499999999999E-3</v>
      </c>
      <c r="J64" s="230">
        <v>1.8556899999999999E-3</v>
      </c>
      <c r="K64" s="230">
        <v>9.3576E-4</v>
      </c>
      <c r="L64" s="230">
        <v>1.47404E-3</v>
      </c>
      <c r="M64" s="230">
        <v>5.6170999999999999E-4</v>
      </c>
      <c r="N64" s="230">
        <v>2.0509E-4</v>
      </c>
      <c r="O64" s="230">
        <v>7.2762E-4</v>
      </c>
      <c r="P64" s="230">
        <v>1.201225E-2</v>
      </c>
      <c r="Q64" s="230">
        <v>1.6126199999999999E-3</v>
      </c>
      <c r="R64" s="230">
        <v>6.3547300000000003E-3</v>
      </c>
      <c r="S64" s="230">
        <v>9.7951000000000006E-4</v>
      </c>
      <c r="T64" s="230">
        <v>6.8610000000000003E-4</v>
      </c>
      <c r="U64" s="230">
        <v>6.1963999999999997E-4</v>
      </c>
      <c r="V64" s="230">
        <v>5.0126999999999995E-4</v>
      </c>
      <c r="W64" s="230">
        <v>5.8633000000000003E-4</v>
      </c>
      <c r="X64" s="230">
        <v>1.5631999999999999E-4</v>
      </c>
      <c r="Y64" s="230">
        <v>7.1761000000000004E-4</v>
      </c>
      <c r="Z64" s="230">
        <v>4.4843999999999998E-4</v>
      </c>
      <c r="AA64" s="230">
        <v>5.2143000000000003E-4</v>
      </c>
      <c r="AB64" s="230">
        <v>7.4080000000000001E-4</v>
      </c>
      <c r="AC64" s="230">
        <v>8.9895999999999997E-4</v>
      </c>
      <c r="AD64" s="230">
        <v>5.2490000000000001E-5</v>
      </c>
      <c r="AE64" s="230">
        <v>2.6272999999999997E-4</v>
      </c>
      <c r="AF64" s="230">
        <v>6.3062999999999997E-4</v>
      </c>
      <c r="AG64" s="230">
        <v>7.1630999999999995E-4</v>
      </c>
      <c r="AH64" s="230">
        <v>6.1516599999999998E-3</v>
      </c>
      <c r="AI64" s="230">
        <v>2.4477100000000001E-3</v>
      </c>
      <c r="AJ64" s="230">
        <v>6.7664999999999999E-4</v>
      </c>
      <c r="AK64" s="230">
        <v>3.3100400000000002E-3</v>
      </c>
      <c r="AL64" s="230">
        <v>1.72135E-3</v>
      </c>
      <c r="AM64" s="230">
        <v>3.3909000000000001E-4</v>
      </c>
      <c r="AN64" s="230">
        <v>1.42435E-3</v>
      </c>
      <c r="AO64" s="230">
        <v>2.1568999999999998E-3</v>
      </c>
      <c r="AP64" s="230">
        <v>1.0371E-3</v>
      </c>
      <c r="AQ64" s="230">
        <v>3.4353999999999998E-4</v>
      </c>
      <c r="AR64" s="230">
        <v>9.8809000000000006E-4</v>
      </c>
      <c r="AS64" s="230">
        <v>7.4523999999999999E-4</v>
      </c>
      <c r="AT64" s="230">
        <v>7.0397000000000005E-4</v>
      </c>
      <c r="AU64" s="230">
        <v>7.4156000000000005E-4</v>
      </c>
      <c r="AV64" s="230">
        <v>1.71324E-3</v>
      </c>
      <c r="AW64" s="230">
        <v>1.56292E-3</v>
      </c>
      <c r="AX64" s="230">
        <v>1.00461E-3</v>
      </c>
      <c r="AY64" s="230">
        <v>1.59469E-3</v>
      </c>
      <c r="AZ64" s="230">
        <v>1.30061E-3</v>
      </c>
      <c r="BA64" s="230">
        <v>7.6429999999999998E-4</v>
      </c>
      <c r="BB64" s="230">
        <v>2.4049499999999999E-3</v>
      </c>
      <c r="BC64" s="230">
        <v>1.0324100000000001E-3</v>
      </c>
      <c r="BD64" s="230">
        <v>1.84347E-3</v>
      </c>
      <c r="BE64" s="230">
        <v>1.23161E-3</v>
      </c>
      <c r="BF64" s="230">
        <v>1.2392E-3</v>
      </c>
      <c r="BG64" s="230">
        <v>1.2323E-3</v>
      </c>
      <c r="BH64" s="230">
        <v>1.1152200000000001E-3</v>
      </c>
      <c r="BI64" s="230">
        <v>1.1381799999999999E-3</v>
      </c>
      <c r="BJ64" s="230">
        <v>8.2377999999999998E-4</v>
      </c>
      <c r="BK64" s="230">
        <v>1.02793668</v>
      </c>
      <c r="BL64" s="230">
        <v>7.0268000000000001E-4</v>
      </c>
      <c r="BM64" s="230">
        <v>1.62079E-3</v>
      </c>
      <c r="BN64" s="230">
        <v>3.7907599999999998E-3</v>
      </c>
      <c r="BO64" s="230">
        <v>2.8648300000000001E-3</v>
      </c>
      <c r="BP64" s="230">
        <v>2.8877899999999999E-3</v>
      </c>
      <c r="BQ64" s="230">
        <v>4.2758E-4</v>
      </c>
      <c r="BR64" s="230">
        <v>4.1533E-4</v>
      </c>
      <c r="BS64" s="230">
        <v>1.40963E-3</v>
      </c>
      <c r="BT64" s="230">
        <v>9.9339000000000003E-4</v>
      </c>
      <c r="BU64" s="230">
        <v>9.5611999999999997E-4</v>
      </c>
      <c r="BV64" s="230">
        <v>1.2044600000000001E-3</v>
      </c>
      <c r="BW64" s="230">
        <v>6.1202999999999995E-4</v>
      </c>
      <c r="BX64" s="230">
        <v>4.4748999999999999E-4</v>
      </c>
      <c r="BY64" s="230">
        <v>1.3862E-4</v>
      </c>
      <c r="BZ64" s="230">
        <v>5.7662000000000002E-4</v>
      </c>
      <c r="CA64" s="230">
        <v>5.8587999999999999E-4</v>
      </c>
      <c r="CB64" s="230">
        <v>1.3840300000000001E-3</v>
      </c>
      <c r="CC64" s="230">
        <v>6.6567999999999998E-4</v>
      </c>
      <c r="CD64" s="230">
        <v>1.14853E-3</v>
      </c>
      <c r="CE64" s="230">
        <v>9.3895000000000003E-4</v>
      </c>
      <c r="CF64" s="230">
        <v>8.3903000000000005E-4</v>
      </c>
      <c r="CG64" s="230">
        <v>1.0442699999999999E-3</v>
      </c>
      <c r="CH64" s="230">
        <v>6.0871000000000005E-4</v>
      </c>
      <c r="CI64" s="230">
        <v>2.0353699999999999E-3</v>
      </c>
      <c r="CJ64" s="230">
        <v>3.6216099999999999E-3</v>
      </c>
      <c r="CK64" s="230">
        <v>5.1508300000000003E-3</v>
      </c>
      <c r="CL64" s="230">
        <v>2.9070099999999998E-3</v>
      </c>
      <c r="CM64" s="230">
        <v>6.5603900000000001E-3</v>
      </c>
      <c r="CN64" s="230">
        <v>1.60294E-3</v>
      </c>
      <c r="CO64" s="230">
        <v>2.1350599999999998E-3</v>
      </c>
      <c r="CP64" s="230">
        <v>6.8361899999999998E-3</v>
      </c>
      <c r="CQ64" s="230">
        <v>7.2090999999999995E-4</v>
      </c>
      <c r="CR64" s="230">
        <v>1.1307999999999999E-3</v>
      </c>
      <c r="CS64" s="230">
        <v>2.9653000000000001E-3</v>
      </c>
      <c r="CT64" s="230">
        <v>2.0598299999999999E-3</v>
      </c>
      <c r="CU64" s="230">
        <v>4.1960000000000001E-3</v>
      </c>
      <c r="CV64" s="230">
        <v>5.0893099999999997E-3</v>
      </c>
      <c r="CW64" s="230">
        <v>4.2171500000000002E-3</v>
      </c>
      <c r="CX64" s="230">
        <v>1.4684699999999999E-3</v>
      </c>
      <c r="CY64" s="230">
        <v>2.9893799999999998E-3</v>
      </c>
      <c r="CZ64" s="230">
        <v>2.2002300000000001E-3</v>
      </c>
      <c r="DA64" s="230">
        <v>1.9696900000000001E-3</v>
      </c>
      <c r="DB64" s="230">
        <v>3.38076E-3</v>
      </c>
      <c r="DC64" s="230">
        <v>4.3939799999999996E-3</v>
      </c>
      <c r="DD64" s="230">
        <v>5.72983E-3</v>
      </c>
      <c r="DE64" s="230">
        <v>8.5651569999999996E-2</v>
      </c>
      <c r="DF64" s="230">
        <v>1.23171E-3</v>
      </c>
      <c r="DG64" s="230">
        <v>1.29938822</v>
      </c>
      <c r="DH64" s="230">
        <v>0.71376384999999998</v>
      </c>
    </row>
    <row r="65" spans="1:112" x14ac:dyDescent="0.25">
      <c r="A65" s="222">
        <v>61</v>
      </c>
      <c r="B65" s="81" t="s">
        <v>426</v>
      </c>
      <c r="C65" s="258" t="s">
        <v>427</v>
      </c>
      <c r="D65" s="230">
        <v>2.43691E-3</v>
      </c>
      <c r="E65" s="230">
        <v>4.5106699999999996E-3</v>
      </c>
      <c r="F65" s="230">
        <v>8.3666000000000003E-4</v>
      </c>
      <c r="G65" s="230">
        <v>7.03566E-3</v>
      </c>
      <c r="H65" s="230">
        <v>6.9402000000000005E-4</v>
      </c>
      <c r="I65" s="230">
        <v>9.929400000000001E-4</v>
      </c>
      <c r="J65" s="230">
        <v>6.5138999999999996E-4</v>
      </c>
      <c r="K65" s="230">
        <v>1.3488599999999999E-3</v>
      </c>
      <c r="L65" s="230">
        <v>4.6627400000000003E-3</v>
      </c>
      <c r="M65" s="230">
        <v>3.08515E-3</v>
      </c>
      <c r="N65" s="230">
        <v>3.0576000000000003E-4</v>
      </c>
      <c r="O65" s="230">
        <v>1.24384E-3</v>
      </c>
      <c r="P65" s="230">
        <v>7.8814E-4</v>
      </c>
      <c r="Q65" s="230">
        <v>7.7850799999999998E-3</v>
      </c>
      <c r="R65" s="230">
        <v>2.9980900000000001E-3</v>
      </c>
      <c r="S65" s="230">
        <v>2.7938020000000001E-2</v>
      </c>
      <c r="T65" s="230">
        <v>7.3823200000000004E-3</v>
      </c>
      <c r="U65" s="230">
        <v>4.0437900000000002E-3</v>
      </c>
      <c r="V65" s="230">
        <v>3.2745299999999998E-2</v>
      </c>
      <c r="W65" s="230">
        <v>4.0130900000000004E-3</v>
      </c>
      <c r="X65" s="230">
        <v>3.19038E-3</v>
      </c>
      <c r="Y65" s="230">
        <v>2.98299E-3</v>
      </c>
      <c r="Z65" s="230">
        <v>1.8308199999999999E-3</v>
      </c>
      <c r="AA65" s="230">
        <v>2.5378200000000001E-3</v>
      </c>
      <c r="AB65" s="230">
        <v>1.0492100000000001E-3</v>
      </c>
      <c r="AC65" s="230">
        <v>1.66764E-3</v>
      </c>
      <c r="AD65" s="230">
        <v>1.3156999999999999E-4</v>
      </c>
      <c r="AE65" s="230">
        <v>1.461397E-2</v>
      </c>
      <c r="AF65" s="230">
        <v>3.10729E-3</v>
      </c>
      <c r="AG65" s="230">
        <v>1.2897900000000001E-3</v>
      </c>
      <c r="AH65" s="230">
        <v>7.7771999999999997E-4</v>
      </c>
      <c r="AI65" s="230">
        <v>1.5419520000000001E-2</v>
      </c>
      <c r="AJ65" s="230">
        <v>5.2842799999999997E-3</v>
      </c>
      <c r="AK65" s="230">
        <v>1.6060040000000001E-2</v>
      </c>
      <c r="AL65" s="230">
        <v>4.5622700000000002E-3</v>
      </c>
      <c r="AM65" s="230">
        <v>2.2630529999999999E-2</v>
      </c>
      <c r="AN65" s="230">
        <v>1.7478469999999999E-2</v>
      </c>
      <c r="AO65" s="230">
        <v>1.1679719999999999E-2</v>
      </c>
      <c r="AP65" s="230">
        <v>9.6878199999999998E-3</v>
      </c>
      <c r="AQ65" s="230">
        <v>4.8560659999999999E-2</v>
      </c>
      <c r="AR65" s="230">
        <v>3.632109E-2</v>
      </c>
      <c r="AS65" s="230">
        <v>6.4331600000000003E-3</v>
      </c>
      <c r="AT65" s="230">
        <v>5.5564500000000001E-3</v>
      </c>
      <c r="AU65" s="230">
        <v>3.6362600000000001E-3</v>
      </c>
      <c r="AV65" s="230">
        <v>2.7241700000000002E-3</v>
      </c>
      <c r="AW65" s="230">
        <v>2.4394799999999999E-3</v>
      </c>
      <c r="AX65" s="230">
        <v>1.9987400000000002E-3</v>
      </c>
      <c r="AY65" s="230">
        <v>4.0355299999999998E-3</v>
      </c>
      <c r="AZ65" s="230">
        <v>4.0413899999999997E-3</v>
      </c>
      <c r="BA65" s="230">
        <v>3.0447600000000001E-3</v>
      </c>
      <c r="BB65" s="230">
        <v>1.6764099999999999E-3</v>
      </c>
      <c r="BC65" s="230">
        <v>4.0876699999999998E-3</v>
      </c>
      <c r="BD65" s="230">
        <v>2.6969799999999999E-3</v>
      </c>
      <c r="BE65" s="230">
        <v>1.63244E-3</v>
      </c>
      <c r="BF65" s="230">
        <v>3.4723699999999998E-3</v>
      </c>
      <c r="BG65" s="230">
        <v>3.6284099999999999E-3</v>
      </c>
      <c r="BH65" s="230">
        <v>4.0229200000000001E-3</v>
      </c>
      <c r="BI65" s="230">
        <v>4.3768499999999998E-3</v>
      </c>
      <c r="BJ65" s="230">
        <v>2.04638E-3</v>
      </c>
      <c r="BK65" s="230">
        <v>2.3127099999999999E-3</v>
      </c>
      <c r="BL65" s="230">
        <v>1.0006173899999999</v>
      </c>
      <c r="BM65" s="230">
        <v>2.1268300000000001E-3</v>
      </c>
      <c r="BN65" s="230">
        <v>2.16007E-3</v>
      </c>
      <c r="BO65" s="230">
        <v>1.9199099999999999E-3</v>
      </c>
      <c r="BP65" s="230">
        <v>2.4241100000000002E-3</v>
      </c>
      <c r="BQ65" s="230">
        <v>8.2661799999999997E-3</v>
      </c>
      <c r="BR65" s="230">
        <v>5.6005300000000003E-3</v>
      </c>
      <c r="BS65" s="230">
        <v>8.1322000000000002E-4</v>
      </c>
      <c r="BT65" s="230">
        <v>8.2176999999999999E-4</v>
      </c>
      <c r="BU65" s="230">
        <v>3.8977E-4</v>
      </c>
      <c r="BV65" s="230">
        <v>2.8584999999999998E-4</v>
      </c>
      <c r="BW65" s="230">
        <v>2.3216999999999999E-4</v>
      </c>
      <c r="BX65" s="230">
        <v>1.5024999999999999E-4</v>
      </c>
      <c r="BY65" s="230">
        <v>5.117E-5</v>
      </c>
      <c r="BZ65" s="230">
        <v>6.6595999999999995E-4</v>
      </c>
      <c r="CA65" s="230">
        <v>6.8628999999999999E-4</v>
      </c>
      <c r="CB65" s="230">
        <v>5.5564000000000004E-4</v>
      </c>
      <c r="CC65" s="230">
        <v>2.2561E-4</v>
      </c>
      <c r="CD65" s="230">
        <v>4.6229000000000002E-4</v>
      </c>
      <c r="CE65" s="230">
        <v>2.4637999999999998E-4</v>
      </c>
      <c r="CF65" s="230">
        <v>6.8221999999999998E-4</v>
      </c>
      <c r="CG65" s="230">
        <v>6.0428999999999995E-4</v>
      </c>
      <c r="CH65" s="230">
        <v>2.1542999999999999E-4</v>
      </c>
      <c r="CI65" s="230">
        <v>3.2916999999999999E-4</v>
      </c>
      <c r="CJ65" s="230">
        <v>7.1193999999999999E-4</v>
      </c>
      <c r="CK65" s="230">
        <v>4.1242999999999998E-4</v>
      </c>
      <c r="CL65" s="230">
        <v>4.6053000000000001E-4</v>
      </c>
      <c r="CM65" s="230">
        <v>2.2555399999999999E-3</v>
      </c>
      <c r="CN65" s="230">
        <v>3.456E-4</v>
      </c>
      <c r="CO65" s="230">
        <v>3.9517000000000003E-4</v>
      </c>
      <c r="CP65" s="230">
        <v>6.0484000000000004E-4</v>
      </c>
      <c r="CQ65" s="230">
        <v>4.1455000000000002E-4</v>
      </c>
      <c r="CR65" s="230">
        <v>4.8512000000000002E-4</v>
      </c>
      <c r="CS65" s="230">
        <v>5.0854000000000003E-4</v>
      </c>
      <c r="CT65" s="230">
        <v>3.9224000000000003E-4</v>
      </c>
      <c r="CU65" s="230">
        <v>5.3507000000000001E-4</v>
      </c>
      <c r="CV65" s="230">
        <v>2.9391999999999998E-4</v>
      </c>
      <c r="CW65" s="230">
        <v>9.2515000000000002E-4</v>
      </c>
      <c r="CX65" s="230">
        <v>1.4538000000000001E-3</v>
      </c>
      <c r="CY65" s="230">
        <v>2.3923E-4</v>
      </c>
      <c r="CZ65" s="230">
        <v>9.2205E-4</v>
      </c>
      <c r="DA65" s="230">
        <v>1.15237E-3</v>
      </c>
      <c r="DB65" s="230">
        <v>5.5557999999999996E-4</v>
      </c>
      <c r="DC65" s="230">
        <v>5.3735000000000002E-4</v>
      </c>
      <c r="DD65" s="230">
        <v>4.5444000000000002E-4</v>
      </c>
      <c r="DE65" s="230">
        <v>5.9035399999999997E-3</v>
      </c>
      <c r="DF65" s="230">
        <v>5.9195000000000005E-4</v>
      </c>
      <c r="DG65" s="230">
        <v>1.4513085699999999</v>
      </c>
      <c r="DH65" s="230">
        <v>0.79721485000000003</v>
      </c>
    </row>
    <row r="66" spans="1:112" x14ac:dyDescent="0.25">
      <c r="A66" s="222">
        <v>62</v>
      </c>
      <c r="B66" s="81" t="s">
        <v>428</v>
      </c>
      <c r="C66" s="258" t="s">
        <v>295</v>
      </c>
      <c r="D66" s="230">
        <v>0</v>
      </c>
      <c r="E66" s="230">
        <v>0</v>
      </c>
      <c r="F66" s="230">
        <v>0</v>
      </c>
      <c r="G66" s="230">
        <v>0</v>
      </c>
      <c r="H66" s="230">
        <v>0</v>
      </c>
      <c r="I66" s="230">
        <v>0</v>
      </c>
      <c r="J66" s="230">
        <v>0</v>
      </c>
      <c r="K66" s="230">
        <v>0</v>
      </c>
      <c r="L66" s="230">
        <v>0</v>
      </c>
      <c r="M66" s="230">
        <v>0</v>
      </c>
      <c r="N66" s="230">
        <v>0</v>
      </c>
      <c r="O66" s="230">
        <v>0</v>
      </c>
      <c r="P66" s="230">
        <v>0</v>
      </c>
      <c r="Q66" s="230">
        <v>0</v>
      </c>
      <c r="R66" s="230">
        <v>0</v>
      </c>
      <c r="S66" s="230">
        <v>0</v>
      </c>
      <c r="T66" s="230">
        <v>0</v>
      </c>
      <c r="U66" s="230">
        <v>0</v>
      </c>
      <c r="V66" s="230">
        <v>0</v>
      </c>
      <c r="W66" s="230">
        <v>0</v>
      </c>
      <c r="X66" s="230">
        <v>0</v>
      </c>
      <c r="Y66" s="230">
        <v>0</v>
      </c>
      <c r="Z66" s="230">
        <v>0</v>
      </c>
      <c r="AA66" s="230">
        <v>0</v>
      </c>
      <c r="AB66" s="230">
        <v>0</v>
      </c>
      <c r="AC66" s="230">
        <v>0</v>
      </c>
      <c r="AD66" s="230">
        <v>0</v>
      </c>
      <c r="AE66" s="230">
        <v>0</v>
      </c>
      <c r="AF66" s="230">
        <v>0</v>
      </c>
      <c r="AG66" s="230">
        <v>0</v>
      </c>
      <c r="AH66" s="230">
        <v>0</v>
      </c>
      <c r="AI66" s="230">
        <v>0</v>
      </c>
      <c r="AJ66" s="230">
        <v>0</v>
      </c>
      <c r="AK66" s="230">
        <v>0</v>
      </c>
      <c r="AL66" s="230">
        <v>0</v>
      </c>
      <c r="AM66" s="230">
        <v>0</v>
      </c>
      <c r="AN66" s="230">
        <v>0</v>
      </c>
      <c r="AO66" s="230">
        <v>0</v>
      </c>
      <c r="AP66" s="230">
        <v>0</v>
      </c>
      <c r="AQ66" s="230">
        <v>0</v>
      </c>
      <c r="AR66" s="230">
        <v>0</v>
      </c>
      <c r="AS66" s="230">
        <v>0</v>
      </c>
      <c r="AT66" s="230">
        <v>0</v>
      </c>
      <c r="AU66" s="230">
        <v>0</v>
      </c>
      <c r="AV66" s="230">
        <v>0</v>
      </c>
      <c r="AW66" s="230">
        <v>0</v>
      </c>
      <c r="AX66" s="230">
        <v>0</v>
      </c>
      <c r="AY66" s="230">
        <v>0</v>
      </c>
      <c r="AZ66" s="230">
        <v>0</v>
      </c>
      <c r="BA66" s="230">
        <v>0</v>
      </c>
      <c r="BB66" s="230">
        <v>0</v>
      </c>
      <c r="BC66" s="230">
        <v>0</v>
      </c>
      <c r="BD66" s="230">
        <v>0</v>
      </c>
      <c r="BE66" s="230">
        <v>0</v>
      </c>
      <c r="BF66" s="230">
        <v>0</v>
      </c>
      <c r="BG66" s="230">
        <v>0</v>
      </c>
      <c r="BH66" s="230">
        <v>0</v>
      </c>
      <c r="BI66" s="230">
        <v>0</v>
      </c>
      <c r="BJ66" s="230">
        <v>0</v>
      </c>
      <c r="BK66" s="230">
        <v>0</v>
      </c>
      <c r="BL66" s="230">
        <v>0</v>
      </c>
      <c r="BM66" s="230">
        <v>1</v>
      </c>
      <c r="BN66" s="230">
        <v>0</v>
      </c>
      <c r="BO66" s="230">
        <v>0</v>
      </c>
      <c r="BP66" s="230">
        <v>0</v>
      </c>
      <c r="BQ66" s="230">
        <v>0</v>
      </c>
      <c r="BR66" s="230">
        <v>0</v>
      </c>
      <c r="BS66" s="230">
        <v>0</v>
      </c>
      <c r="BT66" s="230">
        <v>0</v>
      </c>
      <c r="BU66" s="230">
        <v>0</v>
      </c>
      <c r="BV66" s="230">
        <v>0</v>
      </c>
      <c r="BW66" s="230">
        <v>0</v>
      </c>
      <c r="BX66" s="230">
        <v>0</v>
      </c>
      <c r="BY66" s="230">
        <v>0</v>
      </c>
      <c r="BZ66" s="230">
        <v>0</v>
      </c>
      <c r="CA66" s="230">
        <v>0</v>
      </c>
      <c r="CB66" s="230">
        <v>0</v>
      </c>
      <c r="CC66" s="230">
        <v>0</v>
      </c>
      <c r="CD66" s="230">
        <v>0</v>
      </c>
      <c r="CE66" s="230">
        <v>0</v>
      </c>
      <c r="CF66" s="230">
        <v>0</v>
      </c>
      <c r="CG66" s="230">
        <v>0</v>
      </c>
      <c r="CH66" s="230">
        <v>0</v>
      </c>
      <c r="CI66" s="230">
        <v>0</v>
      </c>
      <c r="CJ66" s="230">
        <v>0</v>
      </c>
      <c r="CK66" s="230">
        <v>0</v>
      </c>
      <c r="CL66" s="230">
        <v>0</v>
      </c>
      <c r="CM66" s="230">
        <v>0</v>
      </c>
      <c r="CN66" s="230">
        <v>0</v>
      </c>
      <c r="CO66" s="230">
        <v>0</v>
      </c>
      <c r="CP66" s="230">
        <v>0</v>
      </c>
      <c r="CQ66" s="230">
        <v>0</v>
      </c>
      <c r="CR66" s="230">
        <v>0</v>
      </c>
      <c r="CS66" s="230">
        <v>0</v>
      </c>
      <c r="CT66" s="230">
        <v>0</v>
      </c>
      <c r="CU66" s="230">
        <v>0</v>
      </c>
      <c r="CV66" s="230">
        <v>0</v>
      </c>
      <c r="CW66" s="230">
        <v>0</v>
      </c>
      <c r="CX66" s="230">
        <v>0</v>
      </c>
      <c r="CY66" s="230">
        <v>0</v>
      </c>
      <c r="CZ66" s="230">
        <v>0</v>
      </c>
      <c r="DA66" s="230">
        <v>0</v>
      </c>
      <c r="DB66" s="230">
        <v>0</v>
      </c>
      <c r="DC66" s="230">
        <v>0</v>
      </c>
      <c r="DD66" s="230">
        <v>0</v>
      </c>
      <c r="DE66" s="230">
        <v>0</v>
      </c>
      <c r="DF66" s="230">
        <v>0</v>
      </c>
      <c r="DG66" s="230">
        <v>1</v>
      </c>
      <c r="DH66" s="230">
        <v>0.54930762</v>
      </c>
    </row>
    <row r="67" spans="1:112" x14ac:dyDescent="0.25">
      <c r="A67" s="222">
        <v>63</v>
      </c>
      <c r="B67" s="81" t="s">
        <v>429</v>
      </c>
      <c r="C67" s="258" t="s">
        <v>296</v>
      </c>
      <c r="D67" s="230">
        <v>6.1624799999999997E-3</v>
      </c>
      <c r="E67" s="230">
        <v>4.6215600000000003E-3</v>
      </c>
      <c r="F67" s="230">
        <v>3.7138700000000002E-3</v>
      </c>
      <c r="G67" s="230">
        <v>2.7607899999999999E-3</v>
      </c>
      <c r="H67" s="230">
        <v>2.7244700000000001E-3</v>
      </c>
      <c r="I67" s="230">
        <v>5.88975E-3</v>
      </c>
      <c r="J67" s="230">
        <v>8.1222199999999994E-3</v>
      </c>
      <c r="K67" s="230">
        <v>3.68565E-3</v>
      </c>
      <c r="L67" s="230">
        <v>3.0452399999999998E-3</v>
      </c>
      <c r="M67" s="230">
        <v>3.59203E-3</v>
      </c>
      <c r="N67" s="230">
        <v>8.6994000000000004E-4</v>
      </c>
      <c r="O67" s="230">
        <v>7.0157600000000002E-3</v>
      </c>
      <c r="P67" s="230">
        <v>5.1464700000000002E-3</v>
      </c>
      <c r="Q67" s="230">
        <v>3.2770899999999999E-3</v>
      </c>
      <c r="R67" s="230">
        <v>5.0720499999999998E-3</v>
      </c>
      <c r="S67" s="230">
        <v>1.251318E-2</v>
      </c>
      <c r="T67" s="230">
        <v>7.99506E-3</v>
      </c>
      <c r="U67" s="230">
        <v>5.0691099999999999E-3</v>
      </c>
      <c r="V67" s="230">
        <v>6.0921600000000001E-3</v>
      </c>
      <c r="W67" s="230">
        <v>9.6232000000000002E-3</v>
      </c>
      <c r="X67" s="230">
        <v>3.5161900000000002E-3</v>
      </c>
      <c r="Y67" s="230">
        <v>8.0263899999999996E-3</v>
      </c>
      <c r="Z67" s="230">
        <v>8.9412699999999994E-3</v>
      </c>
      <c r="AA67" s="230">
        <v>1.3240200000000001E-2</v>
      </c>
      <c r="AB67" s="230">
        <v>4.0989099999999999E-3</v>
      </c>
      <c r="AC67" s="230">
        <v>6.72633E-3</v>
      </c>
      <c r="AD67" s="230">
        <v>5.7227000000000005E-4</v>
      </c>
      <c r="AE67" s="230">
        <v>3.1151099999999999E-3</v>
      </c>
      <c r="AF67" s="230">
        <v>7.6659299999999996E-3</v>
      </c>
      <c r="AG67" s="230">
        <v>4.6173500000000001E-3</v>
      </c>
      <c r="AH67" s="230">
        <v>3.0915600000000001E-3</v>
      </c>
      <c r="AI67" s="230">
        <v>6.8212999999999998E-3</v>
      </c>
      <c r="AJ67" s="230">
        <v>9.6158400000000005E-3</v>
      </c>
      <c r="AK67" s="230">
        <v>6.9702000000000002E-3</v>
      </c>
      <c r="AL67" s="230">
        <v>9.0508199999999994E-3</v>
      </c>
      <c r="AM67" s="230">
        <v>1.077989E-2</v>
      </c>
      <c r="AN67" s="230">
        <v>1.074434E-2</v>
      </c>
      <c r="AO67" s="230">
        <v>1.1006429999999999E-2</v>
      </c>
      <c r="AP67" s="230">
        <v>8.7776899999999995E-3</v>
      </c>
      <c r="AQ67" s="230">
        <v>5.6659600000000003E-3</v>
      </c>
      <c r="AR67" s="230">
        <v>5.7517100000000002E-3</v>
      </c>
      <c r="AS67" s="230">
        <v>9.4390600000000009E-3</v>
      </c>
      <c r="AT67" s="230">
        <v>6.8643799999999998E-3</v>
      </c>
      <c r="AU67" s="230">
        <v>5.0027300000000004E-3</v>
      </c>
      <c r="AV67" s="230">
        <v>4.6030100000000003E-3</v>
      </c>
      <c r="AW67" s="230">
        <v>3.9808899999999999E-3</v>
      </c>
      <c r="AX67" s="230">
        <v>4.6955699999999996E-3</v>
      </c>
      <c r="AY67" s="230">
        <v>8.3564699999999995E-3</v>
      </c>
      <c r="AZ67" s="230">
        <v>5.1378600000000002E-3</v>
      </c>
      <c r="BA67" s="230">
        <v>4.57078E-3</v>
      </c>
      <c r="BB67" s="230">
        <v>3.6939400000000002E-3</v>
      </c>
      <c r="BC67" s="230">
        <v>4.9292499999999996E-3</v>
      </c>
      <c r="BD67" s="230">
        <v>4.7174399999999998E-3</v>
      </c>
      <c r="BE67" s="230">
        <v>3.8281399999999998E-3</v>
      </c>
      <c r="BF67" s="230">
        <v>3.85134E-3</v>
      </c>
      <c r="BG67" s="230">
        <v>4.4482499999999999E-3</v>
      </c>
      <c r="BH67" s="230">
        <v>4.1091900000000004E-3</v>
      </c>
      <c r="BI67" s="230">
        <v>5.3695000000000001E-3</v>
      </c>
      <c r="BJ67" s="230">
        <v>4.8402499999999999E-3</v>
      </c>
      <c r="BK67" s="230">
        <v>4.8417800000000004E-3</v>
      </c>
      <c r="BL67" s="230">
        <v>2.72982E-3</v>
      </c>
      <c r="BM67" s="230">
        <v>3.7158500000000001E-3</v>
      </c>
      <c r="BN67" s="230">
        <v>1.00468051</v>
      </c>
      <c r="BO67" s="230">
        <v>3.1225300000000001E-3</v>
      </c>
      <c r="BP67" s="230">
        <v>3.1498799999999999E-3</v>
      </c>
      <c r="BQ67" s="230">
        <v>1.4916159999999999E-2</v>
      </c>
      <c r="BR67" s="230">
        <v>2.5733120000000002E-2</v>
      </c>
      <c r="BS67" s="230">
        <v>3.4500389999999999E-2</v>
      </c>
      <c r="BT67" s="230">
        <v>5.6198200000000002E-3</v>
      </c>
      <c r="BU67" s="230">
        <v>4.9888500000000004E-3</v>
      </c>
      <c r="BV67" s="230">
        <v>4.0575799999999999E-3</v>
      </c>
      <c r="BW67" s="230">
        <v>5.3586199999999997E-3</v>
      </c>
      <c r="BX67" s="230">
        <v>1.186167E-2</v>
      </c>
      <c r="BY67" s="230">
        <v>1.0396310000000001E-2</v>
      </c>
      <c r="BZ67" s="230">
        <v>1.6885710000000002E-2</v>
      </c>
      <c r="CA67" s="230">
        <v>2.09209E-3</v>
      </c>
      <c r="CB67" s="230">
        <v>1.538609E-2</v>
      </c>
      <c r="CC67" s="230">
        <v>3.5450600000000001E-3</v>
      </c>
      <c r="CD67" s="230">
        <v>4.5993099999999997E-3</v>
      </c>
      <c r="CE67" s="230">
        <v>5.9441499999999996E-3</v>
      </c>
      <c r="CF67" s="230">
        <v>1.404352E-2</v>
      </c>
      <c r="CG67" s="230">
        <v>1.28243E-2</v>
      </c>
      <c r="CH67" s="230">
        <v>2.4553600000000002E-3</v>
      </c>
      <c r="CI67" s="230">
        <v>6.7949400000000002E-3</v>
      </c>
      <c r="CJ67" s="230">
        <v>1.50376E-2</v>
      </c>
      <c r="CK67" s="230">
        <v>2.2797E-3</v>
      </c>
      <c r="CL67" s="230">
        <v>1.232345E-2</v>
      </c>
      <c r="CM67" s="230">
        <v>6.0094700000000003E-3</v>
      </c>
      <c r="CN67" s="230">
        <v>9.7711800000000008E-3</v>
      </c>
      <c r="CO67" s="230">
        <v>7.8234600000000008E-3</v>
      </c>
      <c r="CP67" s="230">
        <v>5.9348500000000002E-3</v>
      </c>
      <c r="CQ67" s="230">
        <v>3.74772E-3</v>
      </c>
      <c r="CR67" s="230">
        <v>3.2631299999999999E-3</v>
      </c>
      <c r="CS67" s="230">
        <v>5.46636E-3</v>
      </c>
      <c r="CT67" s="230">
        <v>3.85557E-3</v>
      </c>
      <c r="CU67" s="230">
        <v>3.54624E-3</v>
      </c>
      <c r="CV67" s="230">
        <v>3.0168600000000001E-3</v>
      </c>
      <c r="CW67" s="230">
        <v>7.2564999999999999E-3</v>
      </c>
      <c r="CX67" s="230">
        <v>3.3697699999999998E-3</v>
      </c>
      <c r="CY67" s="230">
        <v>2.5722599999999998E-3</v>
      </c>
      <c r="CZ67" s="230">
        <v>5.95957E-3</v>
      </c>
      <c r="DA67" s="230">
        <v>4.5737699999999996E-3</v>
      </c>
      <c r="DB67" s="230">
        <v>4.9959399999999999E-3</v>
      </c>
      <c r="DC67" s="230">
        <v>6.3473000000000002E-3</v>
      </c>
      <c r="DD67" s="230">
        <v>4.80737E-3</v>
      </c>
      <c r="DE67" s="230">
        <v>6.20391E-3</v>
      </c>
      <c r="DF67" s="230">
        <v>4.5883399999999998E-3</v>
      </c>
      <c r="DG67" s="230">
        <v>1.70521956</v>
      </c>
      <c r="DH67" s="230">
        <v>0.93669009000000003</v>
      </c>
    </row>
    <row r="68" spans="1:112" x14ac:dyDescent="0.25">
      <c r="A68" s="222">
        <v>64</v>
      </c>
      <c r="B68" s="81" t="s">
        <v>430</v>
      </c>
      <c r="C68" s="258" t="s">
        <v>431</v>
      </c>
      <c r="D68" s="230">
        <v>0</v>
      </c>
      <c r="E68" s="230">
        <v>0</v>
      </c>
      <c r="F68" s="230">
        <v>0</v>
      </c>
      <c r="G68" s="230">
        <v>0</v>
      </c>
      <c r="H68" s="230">
        <v>0</v>
      </c>
      <c r="I68" s="230">
        <v>0</v>
      </c>
      <c r="J68" s="230">
        <v>0</v>
      </c>
      <c r="K68" s="230">
        <v>0</v>
      </c>
      <c r="L68" s="230">
        <v>0</v>
      </c>
      <c r="M68" s="230">
        <v>0</v>
      </c>
      <c r="N68" s="230">
        <v>0</v>
      </c>
      <c r="O68" s="230">
        <v>0</v>
      </c>
      <c r="P68" s="230">
        <v>0</v>
      </c>
      <c r="Q68" s="230">
        <v>0</v>
      </c>
      <c r="R68" s="230">
        <v>0</v>
      </c>
      <c r="S68" s="230">
        <v>0</v>
      </c>
      <c r="T68" s="230">
        <v>0</v>
      </c>
      <c r="U68" s="230">
        <v>0</v>
      </c>
      <c r="V68" s="230">
        <v>0</v>
      </c>
      <c r="W68" s="230">
        <v>0</v>
      </c>
      <c r="X68" s="230">
        <v>0</v>
      </c>
      <c r="Y68" s="230">
        <v>0</v>
      </c>
      <c r="Z68" s="230">
        <v>0</v>
      </c>
      <c r="AA68" s="230">
        <v>0</v>
      </c>
      <c r="AB68" s="230">
        <v>0</v>
      </c>
      <c r="AC68" s="230">
        <v>0</v>
      </c>
      <c r="AD68" s="230">
        <v>0</v>
      </c>
      <c r="AE68" s="230">
        <v>0</v>
      </c>
      <c r="AF68" s="230">
        <v>0</v>
      </c>
      <c r="AG68" s="230">
        <v>0</v>
      </c>
      <c r="AH68" s="230">
        <v>0</v>
      </c>
      <c r="AI68" s="230">
        <v>0</v>
      </c>
      <c r="AJ68" s="230">
        <v>0</v>
      </c>
      <c r="AK68" s="230">
        <v>0</v>
      </c>
      <c r="AL68" s="230">
        <v>0</v>
      </c>
      <c r="AM68" s="230">
        <v>0</v>
      </c>
      <c r="AN68" s="230">
        <v>0</v>
      </c>
      <c r="AO68" s="230">
        <v>0</v>
      </c>
      <c r="AP68" s="230">
        <v>0</v>
      </c>
      <c r="AQ68" s="230">
        <v>0</v>
      </c>
      <c r="AR68" s="230">
        <v>0</v>
      </c>
      <c r="AS68" s="230">
        <v>0</v>
      </c>
      <c r="AT68" s="230">
        <v>0</v>
      </c>
      <c r="AU68" s="230">
        <v>0</v>
      </c>
      <c r="AV68" s="230">
        <v>0</v>
      </c>
      <c r="AW68" s="230">
        <v>0</v>
      </c>
      <c r="AX68" s="230">
        <v>0</v>
      </c>
      <c r="AY68" s="230">
        <v>0</v>
      </c>
      <c r="AZ68" s="230">
        <v>0</v>
      </c>
      <c r="BA68" s="230">
        <v>0</v>
      </c>
      <c r="BB68" s="230">
        <v>0</v>
      </c>
      <c r="BC68" s="230">
        <v>0</v>
      </c>
      <c r="BD68" s="230">
        <v>0</v>
      </c>
      <c r="BE68" s="230">
        <v>0</v>
      </c>
      <c r="BF68" s="230">
        <v>0</v>
      </c>
      <c r="BG68" s="230">
        <v>0</v>
      </c>
      <c r="BH68" s="230">
        <v>0</v>
      </c>
      <c r="BI68" s="230">
        <v>0</v>
      </c>
      <c r="BJ68" s="230">
        <v>0</v>
      </c>
      <c r="BK68" s="230">
        <v>0</v>
      </c>
      <c r="BL68" s="230">
        <v>0</v>
      </c>
      <c r="BM68" s="230">
        <v>0</v>
      </c>
      <c r="BN68" s="230">
        <v>0</v>
      </c>
      <c r="BO68" s="230">
        <v>1</v>
      </c>
      <c r="BP68" s="230">
        <v>0</v>
      </c>
      <c r="BQ68" s="230">
        <v>0</v>
      </c>
      <c r="BR68" s="230">
        <v>0</v>
      </c>
      <c r="BS68" s="230">
        <v>0</v>
      </c>
      <c r="BT68" s="230">
        <v>0</v>
      </c>
      <c r="BU68" s="230">
        <v>0</v>
      </c>
      <c r="BV68" s="230">
        <v>0</v>
      </c>
      <c r="BW68" s="230">
        <v>0</v>
      </c>
      <c r="BX68" s="230">
        <v>0</v>
      </c>
      <c r="BY68" s="230">
        <v>0</v>
      </c>
      <c r="BZ68" s="230">
        <v>0</v>
      </c>
      <c r="CA68" s="230">
        <v>0</v>
      </c>
      <c r="CB68" s="230">
        <v>0</v>
      </c>
      <c r="CC68" s="230">
        <v>0</v>
      </c>
      <c r="CD68" s="230">
        <v>0</v>
      </c>
      <c r="CE68" s="230">
        <v>0</v>
      </c>
      <c r="CF68" s="230">
        <v>0</v>
      </c>
      <c r="CG68" s="230">
        <v>0</v>
      </c>
      <c r="CH68" s="230">
        <v>0</v>
      </c>
      <c r="CI68" s="230">
        <v>0</v>
      </c>
      <c r="CJ68" s="230">
        <v>0</v>
      </c>
      <c r="CK68" s="230">
        <v>0</v>
      </c>
      <c r="CL68" s="230">
        <v>0</v>
      </c>
      <c r="CM68" s="230">
        <v>0</v>
      </c>
      <c r="CN68" s="230">
        <v>0</v>
      </c>
      <c r="CO68" s="230">
        <v>0</v>
      </c>
      <c r="CP68" s="230">
        <v>0</v>
      </c>
      <c r="CQ68" s="230">
        <v>0</v>
      </c>
      <c r="CR68" s="230">
        <v>0</v>
      </c>
      <c r="CS68" s="230">
        <v>0</v>
      </c>
      <c r="CT68" s="230">
        <v>0</v>
      </c>
      <c r="CU68" s="230">
        <v>0</v>
      </c>
      <c r="CV68" s="230">
        <v>0</v>
      </c>
      <c r="CW68" s="230">
        <v>0</v>
      </c>
      <c r="CX68" s="230">
        <v>0</v>
      </c>
      <c r="CY68" s="230">
        <v>0</v>
      </c>
      <c r="CZ68" s="230">
        <v>0</v>
      </c>
      <c r="DA68" s="230">
        <v>0</v>
      </c>
      <c r="DB68" s="230">
        <v>0</v>
      </c>
      <c r="DC68" s="230">
        <v>0</v>
      </c>
      <c r="DD68" s="230">
        <v>0</v>
      </c>
      <c r="DE68" s="230">
        <v>0</v>
      </c>
      <c r="DF68" s="230">
        <v>0</v>
      </c>
      <c r="DG68" s="230">
        <v>1</v>
      </c>
      <c r="DH68" s="230">
        <v>0.54930762</v>
      </c>
    </row>
    <row r="69" spans="1:112" x14ac:dyDescent="0.25">
      <c r="A69" s="222">
        <v>65</v>
      </c>
      <c r="B69" s="81" t="s">
        <v>432</v>
      </c>
      <c r="C69" s="258" t="s">
        <v>433</v>
      </c>
      <c r="D69" s="230">
        <v>0</v>
      </c>
      <c r="E69" s="230">
        <v>0</v>
      </c>
      <c r="F69" s="230">
        <v>0</v>
      </c>
      <c r="G69" s="230">
        <v>0</v>
      </c>
      <c r="H69" s="230">
        <v>0</v>
      </c>
      <c r="I69" s="230">
        <v>0</v>
      </c>
      <c r="J69" s="230">
        <v>0</v>
      </c>
      <c r="K69" s="230">
        <v>0</v>
      </c>
      <c r="L69" s="230">
        <v>0</v>
      </c>
      <c r="M69" s="230">
        <v>0</v>
      </c>
      <c r="N69" s="230">
        <v>0</v>
      </c>
      <c r="O69" s="230">
        <v>0</v>
      </c>
      <c r="P69" s="230">
        <v>0</v>
      </c>
      <c r="Q69" s="230">
        <v>0</v>
      </c>
      <c r="R69" s="230">
        <v>0</v>
      </c>
      <c r="S69" s="230">
        <v>0</v>
      </c>
      <c r="T69" s="230">
        <v>0</v>
      </c>
      <c r="U69" s="230">
        <v>0</v>
      </c>
      <c r="V69" s="230">
        <v>0</v>
      </c>
      <c r="W69" s="230">
        <v>0</v>
      </c>
      <c r="X69" s="230">
        <v>0</v>
      </c>
      <c r="Y69" s="230">
        <v>0</v>
      </c>
      <c r="Z69" s="230">
        <v>0</v>
      </c>
      <c r="AA69" s="230">
        <v>0</v>
      </c>
      <c r="AB69" s="230">
        <v>0</v>
      </c>
      <c r="AC69" s="230">
        <v>0</v>
      </c>
      <c r="AD69" s="230">
        <v>0</v>
      </c>
      <c r="AE69" s="230">
        <v>0</v>
      </c>
      <c r="AF69" s="230">
        <v>0</v>
      </c>
      <c r="AG69" s="230">
        <v>0</v>
      </c>
      <c r="AH69" s="230">
        <v>0</v>
      </c>
      <c r="AI69" s="230">
        <v>0</v>
      </c>
      <c r="AJ69" s="230">
        <v>0</v>
      </c>
      <c r="AK69" s="230">
        <v>0</v>
      </c>
      <c r="AL69" s="230">
        <v>0</v>
      </c>
      <c r="AM69" s="230">
        <v>0</v>
      </c>
      <c r="AN69" s="230">
        <v>0</v>
      </c>
      <c r="AO69" s="230">
        <v>0</v>
      </c>
      <c r="AP69" s="230">
        <v>0</v>
      </c>
      <c r="AQ69" s="230">
        <v>0</v>
      </c>
      <c r="AR69" s="230">
        <v>0</v>
      </c>
      <c r="AS69" s="230">
        <v>0</v>
      </c>
      <c r="AT69" s="230">
        <v>0</v>
      </c>
      <c r="AU69" s="230">
        <v>0</v>
      </c>
      <c r="AV69" s="230">
        <v>0</v>
      </c>
      <c r="AW69" s="230">
        <v>0</v>
      </c>
      <c r="AX69" s="230">
        <v>0</v>
      </c>
      <c r="AY69" s="230">
        <v>0</v>
      </c>
      <c r="AZ69" s="230">
        <v>0</v>
      </c>
      <c r="BA69" s="230">
        <v>0</v>
      </c>
      <c r="BB69" s="230">
        <v>0</v>
      </c>
      <c r="BC69" s="230">
        <v>0</v>
      </c>
      <c r="BD69" s="230">
        <v>0</v>
      </c>
      <c r="BE69" s="230">
        <v>0</v>
      </c>
      <c r="BF69" s="230">
        <v>0</v>
      </c>
      <c r="BG69" s="230">
        <v>0</v>
      </c>
      <c r="BH69" s="230">
        <v>0</v>
      </c>
      <c r="BI69" s="230">
        <v>0</v>
      </c>
      <c r="BJ69" s="230">
        <v>0</v>
      </c>
      <c r="BK69" s="230">
        <v>0</v>
      </c>
      <c r="BL69" s="230">
        <v>0</v>
      </c>
      <c r="BM69" s="230">
        <v>0</v>
      </c>
      <c r="BN69" s="230">
        <v>0</v>
      </c>
      <c r="BO69" s="230">
        <v>0</v>
      </c>
      <c r="BP69" s="230">
        <v>1</v>
      </c>
      <c r="BQ69" s="230">
        <v>0</v>
      </c>
      <c r="BR69" s="230">
        <v>0</v>
      </c>
      <c r="BS69" s="230">
        <v>0</v>
      </c>
      <c r="BT69" s="230">
        <v>0</v>
      </c>
      <c r="BU69" s="230">
        <v>0</v>
      </c>
      <c r="BV69" s="230">
        <v>0</v>
      </c>
      <c r="BW69" s="230">
        <v>0</v>
      </c>
      <c r="BX69" s="230">
        <v>0</v>
      </c>
      <c r="BY69" s="230">
        <v>0</v>
      </c>
      <c r="BZ69" s="230">
        <v>0</v>
      </c>
      <c r="CA69" s="230">
        <v>0</v>
      </c>
      <c r="CB69" s="230">
        <v>0</v>
      </c>
      <c r="CC69" s="230">
        <v>0</v>
      </c>
      <c r="CD69" s="230">
        <v>0</v>
      </c>
      <c r="CE69" s="230">
        <v>0</v>
      </c>
      <c r="CF69" s="230">
        <v>0</v>
      </c>
      <c r="CG69" s="230">
        <v>0</v>
      </c>
      <c r="CH69" s="230">
        <v>0</v>
      </c>
      <c r="CI69" s="230">
        <v>0</v>
      </c>
      <c r="CJ69" s="230">
        <v>0</v>
      </c>
      <c r="CK69" s="230">
        <v>0</v>
      </c>
      <c r="CL69" s="230">
        <v>0</v>
      </c>
      <c r="CM69" s="230">
        <v>0</v>
      </c>
      <c r="CN69" s="230">
        <v>0</v>
      </c>
      <c r="CO69" s="230">
        <v>0</v>
      </c>
      <c r="CP69" s="230">
        <v>0</v>
      </c>
      <c r="CQ69" s="230">
        <v>0</v>
      </c>
      <c r="CR69" s="230">
        <v>0</v>
      </c>
      <c r="CS69" s="230">
        <v>0</v>
      </c>
      <c r="CT69" s="230">
        <v>0</v>
      </c>
      <c r="CU69" s="230">
        <v>0</v>
      </c>
      <c r="CV69" s="230">
        <v>0</v>
      </c>
      <c r="CW69" s="230">
        <v>0</v>
      </c>
      <c r="CX69" s="230">
        <v>0</v>
      </c>
      <c r="CY69" s="230">
        <v>0</v>
      </c>
      <c r="CZ69" s="230">
        <v>0</v>
      </c>
      <c r="DA69" s="230">
        <v>0</v>
      </c>
      <c r="DB69" s="230">
        <v>0</v>
      </c>
      <c r="DC69" s="230">
        <v>0</v>
      </c>
      <c r="DD69" s="230">
        <v>0</v>
      </c>
      <c r="DE69" s="230">
        <v>0</v>
      </c>
      <c r="DF69" s="230">
        <v>0</v>
      </c>
      <c r="DG69" s="230">
        <v>1</v>
      </c>
      <c r="DH69" s="230">
        <v>0.54930762</v>
      </c>
    </row>
    <row r="70" spans="1:112" x14ac:dyDescent="0.25">
      <c r="A70" s="222">
        <v>66</v>
      </c>
      <c r="B70" s="81" t="s">
        <v>434</v>
      </c>
      <c r="C70" s="258" t="s">
        <v>297</v>
      </c>
      <c r="D70" s="230">
        <v>2.2148560000000001E-2</v>
      </c>
      <c r="E70" s="230">
        <v>2.7691489999999999E-2</v>
      </c>
      <c r="F70" s="230">
        <v>4.263161E-2</v>
      </c>
      <c r="G70" s="230">
        <v>1.391323E-2</v>
      </c>
      <c r="H70" s="230">
        <v>1.8174530000000001E-2</v>
      </c>
      <c r="I70" s="230">
        <v>7.542053E-2</v>
      </c>
      <c r="J70" s="230">
        <v>4.314163E-2</v>
      </c>
      <c r="K70" s="230">
        <v>2.9351970000000002E-2</v>
      </c>
      <c r="L70" s="230">
        <v>2.4905010000000002E-2</v>
      </c>
      <c r="M70" s="230">
        <v>2.5596279999999999E-2</v>
      </c>
      <c r="N70" s="230">
        <v>6.7313299999999998E-3</v>
      </c>
      <c r="O70" s="230">
        <v>6.3478530000000005E-2</v>
      </c>
      <c r="P70" s="230">
        <v>4.2035830000000003E-2</v>
      </c>
      <c r="Q70" s="230">
        <v>3.3696900000000002E-2</v>
      </c>
      <c r="R70" s="230">
        <v>3.3928750000000001E-2</v>
      </c>
      <c r="S70" s="230">
        <v>0.15392338</v>
      </c>
      <c r="T70" s="230">
        <v>6.2761090000000005E-2</v>
      </c>
      <c r="U70" s="230">
        <v>5.3213000000000003E-2</v>
      </c>
      <c r="V70" s="230">
        <v>7.7055949999999998E-2</v>
      </c>
      <c r="W70" s="230">
        <v>0.18555822999999999</v>
      </c>
      <c r="X70" s="230">
        <v>2.1610609999999999E-2</v>
      </c>
      <c r="Y70" s="230">
        <v>6.5379419999999994E-2</v>
      </c>
      <c r="Z70" s="230">
        <v>4.6053400000000001E-2</v>
      </c>
      <c r="AA70" s="230">
        <v>0.10579536</v>
      </c>
      <c r="AB70" s="230">
        <v>2.6364490000000001E-2</v>
      </c>
      <c r="AC70" s="230">
        <v>4.1026180000000002E-2</v>
      </c>
      <c r="AD70" s="230">
        <v>9.7189200000000007E-3</v>
      </c>
      <c r="AE70" s="230">
        <v>1.905051E-2</v>
      </c>
      <c r="AF70" s="230">
        <v>5.4465010000000001E-2</v>
      </c>
      <c r="AG70" s="230">
        <v>4.8021359999999999E-2</v>
      </c>
      <c r="AH70" s="230">
        <v>2.3299090000000001E-2</v>
      </c>
      <c r="AI70" s="230">
        <v>6.6827830000000005E-2</v>
      </c>
      <c r="AJ70" s="230">
        <v>7.7978720000000001E-2</v>
      </c>
      <c r="AK70" s="230">
        <v>5.263288E-2</v>
      </c>
      <c r="AL70" s="230">
        <v>6.3885549999999999E-2</v>
      </c>
      <c r="AM70" s="230">
        <v>7.9819870000000001E-2</v>
      </c>
      <c r="AN70" s="230">
        <v>8.8319910000000001E-2</v>
      </c>
      <c r="AO70" s="230">
        <v>0.15128965</v>
      </c>
      <c r="AP70" s="230">
        <v>6.5118490000000001E-2</v>
      </c>
      <c r="AQ70" s="230">
        <v>6.1549880000000001E-2</v>
      </c>
      <c r="AR70" s="230">
        <v>5.1201480000000001E-2</v>
      </c>
      <c r="AS70" s="230">
        <v>4.574396E-2</v>
      </c>
      <c r="AT70" s="230">
        <v>5.1013200000000002E-2</v>
      </c>
      <c r="AU70" s="230">
        <v>3.7192129999999997E-2</v>
      </c>
      <c r="AV70" s="230">
        <v>3.1604119999999999E-2</v>
      </c>
      <c r="AW70" s="230">
        <v>2.6925230000000001E-2</v>
      </c>
      <c r="AX70" s="230">
        <v>5.0803019999999997E-2</v>
      </c>
      <c r="AY70" s="230">
        <v>4.6641479999999999E-2</v>
      </c>
      <c r="AZ70" s="230">
        <v>3.0562450000000001E-2</v>
      </c>
      <c r="BA70" s="230">
        <v>2.9173959999999999E-2</v>
      </c>
      <c r="BB70" s="230">
        <v>2.2072850000000001E-2</v>
      </c>
      <c r="BC70" s="230">
        <v>3.6277089999999998E-2</v>
      </c>
      <c r="BD70" s="230">
        <v>2.4998099999999999E-2</v>
      </c>
      <c r="BE70" s="230">
        <v>2.3451320000000001E-2</v>
      </c>
      <c r="BF70" s="230">
        <v>3.7039710000000003E-2</v>
      </c>
      <c r="BG70" s="230">
        <v>3.5764079999999997E-2</v>
      </c>
      <c r="BH70" s="230">
        <v>4.0722050000000003E-2</v>
      </c>
      <c r="BI70" s="230">
        <v>4.9381040000000001E-2</v>
      </c>
      <c r="BJ70" s="230">
        <v>3.2472590000000003E-2</v>
      </c>
      <c r="BK70" s="230">
        <v>2.6053050000000001E-2</v>
      </c>
      <c r="BL70" s="230">
        <v>3.7515369999999999E-2</v>
      </c>
      <c r="BM70" s="230">
        <v>2.0142819999999999E-2</v>
      </c>
      <c r="BN70" s="230">
        <v>2.1596089999999998E-2</v>
      </c>
      <c r="BO70" s="230">
        <v>1.6524299999999999E-2</v>
      </c>
      <c r="BP70" s="230">
        <v>2.104019E-2</v>
      </c>
      <c r="BQ70" s="230">
        <v>1.1130979299999999</v>
      </c>
      <c r="BR70" s="230">
        <v>2.452412E-2</v>
      </c>
      <c r="BS70" s="230">
        <v>5.8262759999999997E-2</v>
      </c>
      <c r="BT70" s="230">
        <v>8.4299460000000007E-2</v>
      </c>
      <c r="BU70" s="230">
        <v>2.556309E-2</v>
      </c>
      <c r="BV70" s="230">
        <v>1.0386009999999999E-2</v>
      </c>
      <c r="BW70" s="230">
        <v>1.930523E-2</v>
      </c>
      <c r="BX70" s="230">
        <v>9.61154E-3</v>
      </c>
      <c r="BY70" s="230">
        <v>1.2302299999999999E-3</v>
      </c>
      <c r="BZ70" s="230">
        <v>6.6199040000000001E-2</v>
      </c>
      <c r="CA70" s="230">
        <v>8.6559900000000006E-3</v>
      </c>
      <c r="CB70" s="230">
        <v>1.6411189999999999E-2</v>
      </c>
      <c r="CC70" s="230">
        <v>6.4777100000000002E-3</v>
      </c>
      <c r="CD70" s="230">
        <v>1.401318E-2</v>
      </c>
      <c r="CE70" s="230">
        <v>9.2426299999999999E-3</v>
      </c>
      <c r="CF70" s="230">
        <v>5.8407470000000003E-2</v>
      </c>
      <c r="CG70" s="230">
        <v>1.5908809999999999E-2</v>
      </c>
      <c r="CH70" s="230">
        <v>9.5013000000000007E-3</v>
      </c>
      <c r="CI70" s="230">
        <v>1.850065E-2</v>
      </c>
      <c r="CJ70" s="230">
        <v>1.7840160000000001E-2</v>
      </c>
      <c r="CK70" s="230">
        <v>8.9833099999999996E-3</v>
      </c>
      <c r="CL70" s="230">
        <v>1.5693840000000001E-2</v>
      </c>
      <c r="CM70" s="230">
        <v>2.5599139999999999E-2</v>
      </c>
      <c r="CN70" s="230">
        <v>1.742169E-2</v>
      </c>
      <c r="CO70" s="230">
        <v>2.7528520000000001E-2</v>
      </c>
      <c r="CP70" s="230">
        <v>1.8708039999999999E-2</v>
      </c>
      <c r="CQ70" s="230">
        <v>1.6561369999999999E-2</v>
      </c>
      <c r="CR70" s="230">
        <v>2.0876470000000001E-2</v>
      </c>
      <c r="CS70" s="230">
        <v>2.549131E-2</v>
      </c>
      <c r="CT70" s="230">
        <v>1.8471919999999999E-2</v>
      </c>
      <c r="CU70" s="230">
        <v>1.20429E-2</v>
      </c>
      <c r="CV70" s="230">
        <v>8.3169999999999997E-3</v>
      </c>
      <c r="CW70" s="230">
        <v>2.0455149999999998E-2</v>
      </c>
      <c r="CX70" s="230">
        <v>2.140098E-2</v>
      </c>
      <c r="CY70" s="230">
        <v>8.2587400000000005E-3</v>
      </c>
      <c r="CZ70" s="230">
        <v>5.6149659999999997E-2</v>
      </c>
      <c r="DA70" s="230">
        <v>3.5933850000000003E-2</v>
      </c>
      <c r="DB70" s="230">
        <v>3.8825220000000001E-2</v>
      </c>
      <c r="DC70" s="230">
        <v>4.1067930000000002E-2</v>
      </c>
      <c r="DD70" s="230">
        <v>2.732366E-2</v>
      </c>
      <c r="DE70" s="230">
        <v>4.9322749999999999E-2</v>
      </c>
      <c r="DF70" s="230">
        <v>1.722197E-2</v>
      </c>
      <c r="DG70" s="230">
        <v>5.1685706099999997</v>
      </c>
      <c r="DH70" s="230">
        <v>2.8391351999999999</v>
      </c>
    </row>
    <row r="71" spans="1:112" x14ac:dyDescent="0.25">
      <c r="A71" s="222">
        <v>67</v>
      </c>
      <c r="B71" s="81" t="s">
        <v>435</v>
      </c>
      <c r="C71" s="258" t="s">
        <v>298</v>
      </c>
      <c r="D71" s="230">
        <v>2.05259E-3</v>
      </c>
      <c r="E71" s="230">
        <v>2.1029500000000001E-3</v>
      </c>
      <c r="F71" s="230">
        <v>2.52338E-3</v>
      </c>
      <c r="G71" s="230">
        <v>1.2170900000000001E-3</v>
      </c>
      <c r="H71" s="230">
        <v>1.54017E-3</v>
      </c>
      <c r="I71" s="230">
        <v>1.5928299999999999E-3</v>
      </c>
      <c r="J71" s="230">
        <v>1.3477300000000001E-3</v>
      </c>
      <c r="K71" s="230">
        <v>5.37318E-3</v>
      </c>
      <c r="L71" s="230">
        <v>5.9427899999999999E-3</v>
      </c>
      <c r="M71" s="230">
        <v>3.55661E-3</v>
      </c>
      <c r="N71" s="230">
        <v>3.4070999999999998E-4</v>
      </c>
      <c r="O71" s="230">
        <v>1.453928E-2</v>
      </c>
      <c r="P71" s="230">
        <v>5.1342999999999996E-3</v>
      </c>
      <c r="Q71" s="230">
        <v>1.3375100000000001E-3</v>
      </c>
      <c r="R71" s="230">
        <v>2.96628E-3</v>
      </c>
      <c r="S71" s="230">
        <v>4.1943400000000004E-3</v>
      </c>
      <c r="T71" s="230">
        <v>3.5650999999999999E-3</v>
      </c>
      <c r="U71" s="230">
        <v>2.5632699999999999E-3</v>
      </c>
      <c r="V71" s="230">
        <v>1.8003120000000001E-2</v>
      </c>
      <c r="W71" s="230">
        <v>4.3216399999999999E-3</v>
      </c>
      <c r="X71" s="230">
        <v>4.817E-4</v>
      </c>
      <c r="Y71" s="230">
        <v>3.1619E-3</v>
      </c>
      <c r="Z71" s="230">
        <v>2.7394099999999998E-3</v>
      </c>
      <c r="AA71" s="230">
        <v>3.3217699999999999E-3</v>
      </c>
      <c r="AB71" s="230">
        <v>5.0459900000000002E-3</v>
      </c>
      <c r="AC71" s="230">
        <v>4.8407499999999996E-3</v>
      </c>
      <c r="AD71" s="230">
        <v>1.2914E-4</v>
      </c>
      <c r="AE71" s="230">
        <v>1.13455E-3</v>
      </c>
      <c r="AF71" s="230">
        <v>8.4548699999999997E-3</v>
      </c>
      <c r="AG71" s="230">
        <v>7.9212999999999992E-3</v>
      </c>
      <c r="AH71" s="230">
        <v>2.4643999999999998E-3</v>
      </c>
      <c r="AI71" s="230">
        <v>1.6317160000000001E-2</v>
      </c>
      <c r="AJ71" s="230">
        <v>1.70341E-3</v>
      </c>
      <c r="AK71" s="230">
        <v>2.046166E-2</v>
      </c>
      <c r="AL71" s="230">
        <v>6.123E-3</v>
      </c>
      <c r="AM71" s="230">
        <v>2.9115E-3</v>
      </c>
      <c r="AN71" s="230">
        <v>9.4141799999999994E-3</v>
      </c>
      <c r="AO71" s="230">
        <v>2.006496E-2</v>
      </c>
      <c r="AP71" s="230">
        <v>5.9644099999999999E-3</v>
      </c>
      <c r="AQ71" s="230">
        <v>1.32687E-3</v>
      </c>
      <c r="AR71" s="230">
        <v>4.6861100000000003E-3</v>
      </c>
      <c r="AS71" s="230">
        <v>5.84754E-3</v>
      </c>
      <c r="AT71" s="230">
        <v>7.2718499999999998E-3</v>
      </c>
      <c r="AU71" s="230">
        <v>4.4064899999999999E-3</v>
      </c>
      <c r="AV71" s="230">
        <v>3.6443199999999999E-3</v>
      </c>
      <c r="AW71" s="230">
        <v>3.8824200000000001E-3</v>
      </c>
      <c r="AX71" s="230">
        <v>4.4145699999999996E-3</v>
      </c>
      <c r="AY71" s="230">
        <v>4.41786E-3</v>
      </c>
      <c r="AZ71" s="230">
        <v>3.4577700000000002E-3</v>
      </c>
      <c r="BA71" s="230">
        <v>2.7994999999999999E-3</v>
      </c>
      <c r="BB71" s="230">
        <v>2.03615E-3</v>
      </c>
      <c r="BC71" s="230">
        <v>4.8123200000000001E-3</v>
      </c>
      <c r="BD71" s="230">
        <v>3.0002100000000001E-3</v>
      </c>
      <c r="BE71" s="230">
        <v>2.51768E-3</v>
      </c>
      <c r="BF71" s="230">
        <v>7.4383299999999999E-3</v>
      </c>
      <c r="BG71" s="230">
        <v>1.095497E-2</v>
      </c>
      <c r="BH71" s="230">
        <v>8.5962899999999995E-3</v>
      </c>
      <c r="BI71" s="230">
        <v>5.8947899999999996E-3</v>
      </c>
      <c r="BJ71" s="230">
        <v>6.53515E-3</v>
      </c>
      <c r="BK71" s="230">
        <v>3.1915699999999999E-3</v>
      </c>
      <c r="BL71" s="230">
        <v>4.05814E-3</v>
      </c>
      <c r="BM71" s="230">
        <v>2.8568500000000002E-3</v>
      </c>
      <c r="BN71" s="230">
        <v>3.3393199999999998E-3</v>
      </c>
      <c r="BO71" s="230">
        <v>2.0210800000000002E-3</v>
      </c>
      <c r="BP71" s="230">
        <v>2.3389299999999999E-3</v>
      </c>
      <c r="BQ71" s="230">
        <v>2.3076300000000002E-3</v>
      </c>
      <c r="BR71" s="230">
        <v>1.01184943</v>
      </c>
      <c r="BS71" s="230">
        <v>3.2585399999999999E-3</v>
      </c>
      <c r="BT71" s="230">
        <v>4.5971900000000001E-3</v>
      </c>
      <c r="BU71" s="230">
        <v>5.0035100000000001E-3</v>
      </c>
      <c r="BV71" s="230">
        <v>1.53845E-3</v>
      </c>
      <c r="BW71" s="230">
        <v>2.6102299999999998E-3</v>
      </c>
      <c r="BX71" s="230">
        <v>7.7510000000000003E-4</v>
      </c>
      <c r="BY71" s="230">
        <v>1.8243999999999999E-4</v>
      </c>
      <c r="BZ71" s="230">
        <v>1.48105E-3</v>
      </c>
      <c r="CA71" s="230">
        <v>1.1648100000000001E-3</v>
      </c>
      <c r="CB71" s="230">
        <v>2.5025999999999998E-3</v>
      </c>
      <c r="CC71" s="230">
        <v>1.0953200000000001E-3</v>
      </c>
      <c r="CD71" s="230">
        <v>1.82935E-3</v>
      </c>
      <c r="CE71" s="230">
        <v>1.4059599999999999E-3</v>
      </c>
      <c r="CF71" s="230">
        <v>1.1345999999999999E-3</v>
      </c>
      <c r="CG71" s="230">
        <v>1.6896400000000001E-3</v>
      </c>
      <c r="CH71" s="230">
        <v>1.36418E-3</v>
      </c>
      <c r="CI71" s="230">
        <v>1.85928E-3</v>
      </c>
      <c r="CJ71" s="230">
        <v>2.19294E-3</v>
      </c>
      <c r="CK71" s="230">
        <v>1.21159E-3</v>
      </c>
      <c r="CL71" s="230">
        <v>2.57179E-3</v>
      </c>
      <c r="CM71" s="230">
        <v>1.9589400000000002E-3</v>
      </c>
      <c r="CN71" s="230">
        <v>3.4673799999999999E-3</v>
      </c>
      <c r="CO71" s="230">
        <v>5.5416500000000004E-3</v>
      </c>
      <c r="CP71" s="230">
        <v>3.0069300000000001E-3</v>
      </c>
      <c r="CQ71" s="230">
        <v>3.3901199999999999E-3</v>
      </c>
      <c r="CR71" s="230">
        <v>4.2384099999999997E-3</v>
      </c>
      <c r="CS71" s="230">
        <v>7.7474800000000002E-3</v>
      </c>
      <c r="CT71" s="230">
        <v>6.4764499999999999E-3</v>
      </c>
      <c r="CU71" s="230">
        <v>2.6154400000000001E-3</v>
      </c>
      <c r="CV71" s="230">
        <v>1.1762400000000001E-3</v>
      </c>
      <c r="CW71" s="230">
        <v>1.9151699999999999E-3</v>
      </c>
      <c r="CX71" s="230">
        <v>5.4479000000000003E-3</v>
      </c>
      <c r="CY71" s="230">
        <v>2.5477799999999999E-3</v>
      </c>
      <c r="CZ71" s="230">
        <v>2.02595E-2</v>
      </c>
      <c r="DA71" s="230">
        <v>1.971645E-2</v>
      </c>
      <c r="DB71" s="230">
        <v>1.027963E-2</v>
      </c>
      <c r="DC71" s="230">
        <v>2.6027200000000002E-3</v>
      </c>
      <c r="DD71" s="230">
        <v>6.2312599999999998E-3</v>
      </c>
      <c r="DE71" s="230">
        <v>3.72522E-3</v>
      </c>
      <c r="DF71" s="230">
        <v>1.9015099999999999E-3</v>
      </c>
      <c r="DG71" s="230">
        <v>1.4904898200000001</v>
      </c>
      <c r="DH71" s="230">
        <v>0.81873741</v>
      </c>
    </row>
    <row r="72" spans="1:112" x14ac:dyDescent="0.25">
      <c r="A72" s="222">
        <v>68</v>
      </c>
      <c r="B72" s="81" t="s">
        <v>436</v>
      </c>
      <c r="C72" s="258" t="s">
        <v>299</v>
      </c>
      <c r="D72" s="230">
        <v>1.89913E-3</v>
      </c>
      <c r="E72" s="230">
        <v>3.2093899999999999E-3</v>
      </c>
      <c r="F72" s="230">
        <v>3.0345599999999999E-3</v>
      </c>
      <c r="G72" s="230">
        <v>1.12174E-3</v>
      </c>
      <c r="H72" s="230">
        <v>1.4702300000000001E-3</v>
      </c>
      <c r="I72" s="230">
        <v>5.8515499999999996E-3</v>
      </c>
      <c r="J72" s="230">
        <v>5.8783400000000001E-3</v>
      </c>
      <c r="K72" s="230">
        <v>4.0368599999999998E-3</v>
      </c>
      <c r="L72" s="230">
        <v>3.6400299999999998E-3</v>
      </c>
      <c r="M72" s="230">
        <v>2.1514300000000002E-3</v>
      </c>
      <c r="N72" s="230">
        <v>1.7401300000000001E-3</v>
      </c>
      <c r="O72" s="230">
        <v>4.4790100000000003E-3</v>
      </c>
      <c r="P72" s="230">
        <v>3.0932199999999998E-3</v>
      </c>
      <c r="Q72" s="230">
        <v>1.7728500000000001E-3</v>
      </c>
      <c r="R72" s="230">
        <v>2.1163100000000002E-3</v>
      </c>
      <c r="S72" s="230">
        <v>7.4639600000000004E-3</v>
      </c>
      <c r="T72" s="230">
        <v>4.2262200000000002E-3</v>
      </c>
      <c r="U72" s="230">
        <v>2.40186E-3</v>
      </c>
      <c r="V72" s="230">
        <v>6.0999699999999997E-3</v>
      </c>
      <c r="W72" s="230">
        <v>5.93152E-3</v>
      </c>
      <c r="X72" s="230">
        <v>1.71294E-3</v>
      </c>
      <c r="Y72" s="230">
        <v>5.7665299999999997E-3</v>
      </c>
      <c r="Z72" s="230">
        <v>4.8452499999999997E-3</v>
      </c>
      <c r="AA72" s="230">
        <v>6.5247899999999999E-3</v>
      </c>
      <c r="AB72" s="230">
        <v>4.9884400000000002E-3</v>
      </c>
      <c r="AC72" s="230">
        <v>3.2107500000000001E-3</v>
      </c>
      <c r="AD72" s="230">
        <v>5.1942999999999998E-4</v>
      </c>
      <c r="AE72" s="230">
        <v>2.8243399999999998E-3</v>
      </c>
      <c r="AF72" s="230">
        <v>3.0282500000000001E-3</v>
      </c>
      <c r="AG72" s="230">
        <v>2.10823E-3</v>
      </c>
      <c r="AH72" s="230">
        <v>1.83114E-3</v>
      </c>
      <c r="AI72" s="230">
        <v>3.2244800000000001E-3</v>
      </c>
      <c r="AJ72" s="230">
        <v>2.7225800000000001E-3</v>
      </c>
      <c r="AK72" s="230">
        <v>2.14532E-3</v>
      </c>
      <c r="AL72" s="230">
        <v>2.4178899999999998E-3</v>
      </c>
      <c r="AM72" s="230">
        <v>1.5083200000000001E-3</v>
      </c>
      <c r="AN72" s="230">
        <v>3.3048600000000002E-3</v>
      </c>
      <c r="AO72" s="230">
        <v>2.4807700000000002E-3</v>
      </c>
      <c r="AP72" s="230">
        <v>2.4534800000000001E-3</v>
      </c>
      <c r="AQ72" s="230">
        <v>2.1525699999999999E-3</v>
      </c>
      <c r="AR72" s="230">
        <v>1.9569499999999998E-3</v>
      </c>
      <c r="AS72" s="230">
        <v>2.2119399999999999E-3</v>
      </c>
      <c r="AT72" s="230">
        <v>2.1320100000000002E-3</v>
      </c>
      <c r="AU72" s="230">
        <v>1.9264E-3</v>
      </c>
      <c r="AV72" s="230">
        <v>1.76395E-3</v>
      </c>
      <c r="AW72" s="230">
        <v>1.9836900000000002E-3</v>
      </c>
      <c r="AX72" s="230">
        <v>3.6465099999999999E-3</v>
      </c>
      <c r="AY72" s="230">
        <v>2.8439799999999999E-3</v>
      </c>
      <c r="AZ72" s="230">
        <v>1.8542400000000001E-3</v>
      </c>
      <c r="BA72" s="230">
        <v>2.0242699999999999E-3</v>
      </c>
      <c r="BB72" s="230">
        <v>1.5918200000000001E-3</v>
      </c>
      <c r="BC72" s="230">
        <v>2.5925800000000001E-3</v>
      </c>
      <c r="BD72" s="230">
        <v>1.6225899999999999E-3</v>
      </c>
      <c r="BE72" s="230">
        <v>1.66771E-3</v>
      </c>
      <c r="BF72" s="230">
        <v>1.8630000000000001E-3</v>
      </c>
      <c r="BG72" s="230">
        <v>1.86174E-3</v>
      </c>
      <c r="BH72" s="230">
        <v>1.75409E-3</v>
      </c>
      <c r="BI72" s="230">
        <v>2.3176899999999999E-3</v>
      </c>
      <c r="BJ72" s="230">
        <v>2.14627E-3</v>
      </c>
      <c r="BK72" s="230">
        <v>2.42823E-3</v>
      </c>
      <c r="BL72" s="230">
        <v>4.5577999999999999E-3</v>
      </c>
      <c r="BM72" s="230">
        <v>2.0813300000000002E-3</v>
      </c>
      <c r="BN72" s="230">
        <v>2.9754E-3</v>
      </c>
      <c r="BO72" s="230">
        <v>1.8969200000000001E-3</v>
      </c>
      <c r="BP72" s="230">
        <v>1.98941E-3</v>
      </c>
      <c r="BQ72" s="230">
        <v>1.2194E-3</v>
      </c>
      <c r="BR72" s="230">
        <v>3.4408500000000001E-3</v>
      </c>
      <c r="BS72" s="230">
        <v>1.0995747600000001</v>
      </c>
      <c r="BT72" s="230">
        <v>1.091861E-2</v>
      </c>
      <c r="BU72" s="230">
        <v>3.56377E-3</v>
      </c>
      <c r="BV72" s="230">
        <v>2.22419E-3</v>
      </c>
      <c r="BW72" s="230">
        <v>2.7058899999999999E-3</v>
      </c>
      <c r="BX72" s="230">
        <v>9.1551999999999996E-4</v>
      </c>
      <c r="BY72" s="230">
        <v>2.3059999999999999E-4</v>
      </c>
      <c r="BZ72" s="230">
        <v>8.2996100000000007E-3</v>
      </c>
      <c r="CA72" s="230">
        <v>1.7171599999999999E-3</v>
      </c>
      <c r="CB72" s="230">
        <v>1.299995E-2</v>
      </c>
      <c r="CC72" s="230">
        <v>1.40379E-3</v>
      </c>
      <c r="CD72" s="230">
        <v>2.0047799999999998E-3</v>
      </c>
      <c r="CE72" s="230">
        <v>1.9456499999999999E-3</v>
      </c>
      <c r="CF72" s="230">
        <v>2.7792899999999998E-3</v>
      </c>
      <c r="CG72" s="230">
        <v>4.4845199999999997E-3</v>
      </c>
      <c r="CH72" s="230">
        <v>1.2955200000000001E-3</v>
      </c>
      <c r="CI72" s="230">
        <v>6.7606899999999998E-3</v>
      </c>
      <c r="CJ72" s="230">
        <v>2.4772000000000001E-3</v>
      </c>
      <c r="CK72" s="230">
        <v>1.1613699999999999E-3</v>
      </c>
      <c r="CL72" s="230">
        <v>3.4485800000000001E-3</v>
      </c>
      <c r="CM72" s="230">
        <v>2.8457500000000002E-3</v>
      </c>
      <c r="CN72" s="230">
        <v>5.3653099999999999E-3</v>
      </c>
      <c r="CO72" s="230">
        <v>1.029275E-2</v>
      </c>
      <c r="CP72" s="230">
        <v>1.080679E-2</v>
      </c>
      <c r="CQ72" s="230">
        <v>5.9408400000000002E-3</v>
      </c>
      <c r="CR72" s="230">
        <v>5.0238100000000001E-3</v>
      </c>
      <c r="CS72" s="230">
        <v>7.6031700000000002E-3</v>
      </c>
      <c r="CT72" s="230">
        <v>8.7809399999999992E-3</v>
      </c>
      <c r="CU72" s="230">
        <v>3.51958E-3</v>
      </c>
      <c r="CV72" s="230">
        <v>1.1058699999999999E-3</v>
      </c>
      <c r="CW72" s="230">
        <v>2.1249300000000001E-3</v>
      </c>
      <c r="CX72" s="230">
        <v>2.1628900000000002E-3</v>
      </c>
      <c r="CY72" s="230">
        <v>1.5853499999999999E-3</v>
      </c>
      <c r="CZ72" s="230">
        <v>1.5123320000000001E-2</v>
      </c>
      <c r="DA72" s="230">
        <v>1.216675E-2</v>
      </c>
      <c r="DB72" s="230">
        <v>1.844063E-2</v>
      </c>
      <c r="DC72" s="230">
        <v>6.1531299999999997E-3</v>
      </c>
      <c r="DD72" s="230">
        <v>6.0556799999999999E-3</v>
      </c>
      <c r="DE72" s="230">
        <v>3.48592E-3</v>
      </c>
      <c r="DF72" s="230">
        <v>4.2016600000000003E-3</v>
      </c>
      <c r="DG72" s="230">
        <v>1.4954359100000001</v>
      </c>
      <c r="DH72" s="230">
        <v>0.82145433000000001</v>
      </c>
    </row>
    <row r="73" spans="1:112" x14ac:dyDescent="0.25">
      <c r="A73" s="222">
        <v>69</v>
      </c>
      <c r="B73" s="81" t="s">
        <v>437</v>
      </c>
      <c r="C73" s="258" t="s">
        <v>300</v>
      </c>
      <c r="D73" s="230">
        <v>1.4741400000000001E-3</v>
      </c>
      <c r="E73" s="230">
        <v>2.7058E-3</v>
      </c>
      <c r="F73" s="230">
        <v>3.25545E-3</v>
      </c>
      <c r="G73" s="230">
        <v>9.0432000000000002E-4</v>
      </c>
      <c r="H73" s="230">
        <v>1.2002200000000001E-3</v>
      </c>
      <c r="I73" s="230">
        <v>5.3150899999999997E-3</v>
      </c>
      <c r="J73" s="230">
        <v>3.7530599999999999E-3</v>
      </c>
      <c r="K73" s="230">
        <v>2.69155E-3</v>
      </c>
      <c r="L73" s="230">
        <v>1.40745E-3</v>
      </c>
      <c r="M73" s="230">
        <v>2.5562800000000002E-3</v>
      </c>
      <c r="N73" s="230">
        <v>1.0349199999999999E-3</v>
      </c>
      <c r="O73" s="230">
        <v>2.18301E-3</v>
      </c>
      <c r="P73" s="230">
        <v>1.8449300000000001E-3</v>
      </c>
      <c r="Q73" s="230">
        <v>1.6358E-3</v>
      </c>
      <c r="R73" s="230">
        <v>1.55181E-3</v>
      </c>
      <c r="S73" s="230">
        <v>4.8042800000000002E-3</v>
      </c>
      <c r="T73" s="230">
        <v>2.77224E-3</v>
      </c>
      <c r="U73" s="230">
        <v>2.25727E-3</v>
      </c>
      <c r="V73" s="230">
        <v>8.1186999999999995E-3</v>
      </c>
      <c r="W73" s="230">
        <v>8.3813700000000008E-3</v>
      </c>
      <c r="X73" s="230">
        <v>2.0403999999999999E-3</v>
      </c>
      <c r="Y73" s="230">
        <v>3.6566799999999998E-3</v>
      </c>
      <c r="Z73" s="230">
        <v>2.6443999999999999E-3</v>
      </c>
      <c r="AA73" s="230">
        <v>6.3853E-3</v>
      </c>
      <c r="AB73" s="230">
        <v>5.5195900000000004E-3</v>
      </c>
      <c r="AC73" s="230">
        <v>3.5174999999999998E-3</v>
      </c>
      <c r="AD73" s="230">
        <v>2.4366000000000001E-4</v>
      </c>
      <c r="AE73" s="230">
        <v>7.7375000000000002E-4</v>
      </c>
      <c r="AF73" s="230">
        <v>1.68384E-3</v>
      </c>
      <c r="AG73" s="230">
        <v>1.7996799999999999E-3</v>
      </c>
      <c r="AH73" s="230">
        <v>1.41595E-3</v>
      </c>
      <c r="AI73" s="230">
        <v>2.9210799999999999E-3</v>
      </c>
      <c r="AJ73" s="230">
        <v>5.3179200000000003E-3</v>
      </c>
      <c r="AK73" s="230">
        <v>1.8756700000000001E-3</v>
      </c>
      <c r="AL73" s="230">
        <v>4.9223000000000001E-3</v>
      </c>
      <c r="AM73" s="230">
        <v>2.1902900000000001E-3</v>
      </c>
      <c r="AN73" s="230">
        <v>2.03813E-3</v>
      </c>
      <c r="AO73" s="230">
        <v>2.9159699999999999E-3</v>
      </c>
      <c r="AP73" s="230">
        <v>1.78188E-3</v>
      </c>
      <c r="AQ73" s="230">
        <v>1.4333499999999999E-3</v>
      </c>
      <c r="AR73" s="230">
        <v>1.63992E-3</v>
      </c>
      <c r="AS73" s="230">
        <v>1.54149E-3</v>
      </c>
      <c r="AT73" s="230">
        <v>1.4325200000000001E-3</v>
      </c>
      <c r="AU73" s="230">
        <v>1.5857499999999999E-3</v>
      </c>
      <c r="AV73" s="230">
        <v>1.1625100000000001E-3</v>
      </c>
      <c r="AW73" s="230">
        <v>1.65646E-3</v>
      </c>
      <c r="AX73" s="230">
        <v>2.2689400000000001E-3</v>
      </c>
      <c r="AY73" s="230">
        <v>2.1766699999999999E-3</v>
      </c>
      <c r="AZ73" s="230">
        <v>1.3525399999999999E-3</v>
      </c>
      <c r="BA73" s="230">
        <v>1.2284900000000001E-3</v>
      </c>
      <c r="BB73" s="230">
        <v>1.1569600000000001E-3</v>
      </c>
      <c r="BC73" s="230">
        <v>2.1148500000000001E-3</v>
      </c>
      <c r="BD73" s="230">
        <v>1.4413200000000001E-3</v>
      </c>
      <c r="BE73" s="230">
        <v>1.3372600000000001E-3</v>
      </c>
      <c r="BF73" s="230">
        <v>1.2608299999999999E-3</v>
      </c>
      <c r="BG73" s="230">
        <v>1.3653300000000001E-3</v>
      </c>
      <c r="BH73" s="230">
        <v>1.2948300000000001E-3</v>
      </c>
      <c r="BI73" s="230">
        <v>2.7775E-3</v>
      </c>
      <c r="BJ73" s="230">
        <v>5.5217599999999997E-3</v>
      </c>
      <c r="BK73" s="230">
        <v>1.4407300000000001E-3</v>
      </c>
      <c r="BL73" s="230">
        <v>2.0785199999999999E-3</v>
      </c>
      <c r="BM73" s="230">
        <v>1.8853699999999999E-3</v>
      </c>
      <c r="BN73" s="230">
        <v>1.7138500000000001E-3</v>
      </c>
      <c r="BO73" s="230">
        <v>5.8564699999999999E-3</v>
      </c>
      <c r="BP73" s="230">
        <v>6.9553100000000001E-3</v>
      </c>
      <c r="BQ73" s="230">
        <v>1.3855660000000001E-2</v>
      </c>
      <c r="BR73" s="230">
        <v>2.3603600000000001E-3</v>
      </c>
      <c r="BS73" s="230">
        <v>3.75042E-3</v>
      </c>
      <c r="BT73" s="230">
        <v>1.0023387699999999</v>
      </c>
      <c r="BU73" s="230">
        <v>2.49804E-3</v>
      </c>
      <c r="BV73" s="230">
        <v>4.3211100000000004E-3</v>
      </c>
      <c r="BW73" s="230">
        <v>1.1077400000000001E-3</v>
      </c>
      <c r="BX73" s="230">
        <v>6.6708999999999996E-4</v>
      </c>
      <c r="BY73" s="230">
        <v>3.5093E-4</v>
      </c>
      <c r="BZ73" s="230">
        <v>2.445077E-2</v>
      </c>
      <c r="CA73" s="230">
        <v>3.13869E-3</v>
      </c>
      <c r="CB73" s="230">
        <v>2.02848E-3</v>
      </c>
      <c r="CC73" s="230">
        <v>2.9987199999999999E-3</v>
      </c>
      <c r="CD73" s="230">
        <v>3.6705100000000001E-3</v>
      </c>
      <c r="CE73" s="230">
        <v>4.8202000000000002E-3</v>
      </c>
      <c r="CF73" s="230">
        <v>2.9831300000000001E-3</v>
      </c>
      <c r="CG73" s="230">
        <v>7.1460600000000001E-3</v>
      </c>
      <c r="CH73" s="230">
        <v>2.1479200000000002E-3</v>
      </c>
      <c r="CI73" s="230">
        <v>1.035373E-2</v>
      </c>
      <c r="CJ73" s="230">
        <v>9.2118100000000008E-3</v>
      </c>
      <c r="CK73" s="230">
        <v>9.7435000000000002E-4</v>
      </c>
      <c r="CL73" s="230">
        <v>6.2369499999999998E-3</v>
      </c>
      <c r="CM73" s="230">
        <v>3.1584E-3</v>
      </c>
      <c r="CN73" s="230">
        <v>2.8163469999999999E-2</v>
      </c>
      <c r="CO73" s="230">
        <v>6.8569499999999997E-3</v>
      </c>
      <c r="CP73" s="230">
        <v>4.5285300000000002E-3</v>
      </c>
      <c r="CQ73" s="230">
        <v>4.9261799999999996E-3</v>
      </c>
      <c r="CR73" s="230">
        <v>8.0927199999999994E-3</v>
      </c>
      <c r="CS73" s="230">
        <v>5.1675499999999999E-3</v>
      </c>
      <c r="CT73" s="230">
        <v>5.0665900000000002E-3</v>
      </c>
      <c r="CU73" s="230">
        <v>1.1643999999999999E-3</v>
      </c>
      <c r="CV73" s="230">
        <v>1.2464900000000001E-3</v>
      </c>
      <c r="CW73" s="230">
        <v>4.2543199999999998E-3</v>
      </c>
      <c r="CX73" s="230">
        <v>1.8227499999999999E-3</v>
      </c>
      <c r="CY73" s="230">
        <v>7.9562000000000003E-4</v>
      </c>
      <c r="CZ73" s="230">
        <v>4.932922E-2</v>
      </c>
      <c r="DA73" s="230">
        <v>1.764371E-2</v>
      </c>
      <c r="DB73" s="230">
        <v>1.35485E-2</v>
      </c>
      <c r="DC73" s="230">
        <v>1.2685989999999999E-2</v>
      </c>
      <c r="DD73" s="230">
        <v>1.537963E-2</v>
      </c>
      <c r="DE73" s="230">
        <v>2.44502E-3</v>
      </c>
      <c r="DF73" s="230">
        <v>2.296084E-2</v>
      </c>
      <c r="DG73" s="230">
        <v>1.48981952</v>
      </c>
      <c r="DH73" s="230">
        <v>0.81836920999999996</v>
      </c>
    </row>
    <row r="74" spans="1:112" x14ac:dyDescent="0.25">
      <c r="A74" s="222">
        <v>70</v>
      </c>
      <c r="B74" s="81" t="s">
        <v>438</v>
      </c>
      <c r="C74" s="258" t="s">
        <v>3</v>
      </c>
      <c r="D74" s="230">
        <v>0.11204343999999999</v>
      </c>
      <c r="E74" s="230">
        <v>0.13353976000000001</v>
      </c>
      <c r="F74" s="230">
        <v>7.2216550000000004E-2</v>
      </c>
      <c r="G74" s="230">
        <v>4.3900929999999998E-2</v>
      </c>
      <c r="H74" s="230">
        <v>9.0662119999999999E-2</v>
      </c>
      <c r="I74" s="230">
        <v>2.993875E-2</v>
      </c>
      <c r="J74" s="230">
        <v>6.5563449999999995E-2</v>
      </c>
      <c r="K74" s="230">
        <v>0.13747367999999999</v>
      </c>
      <c r="L74" s="230">
        <v>8.8243169999999996E-2</v>
      </c>
      <c r="M74" s="230">
        <v>0.1601485</v>
      </c>
      <c r="N74" s="230">
        <v>1.39977E-2</v>
      </c>
      <c r="O74" s="230">
        <v>8.5851640000000007E-2</v>
      </c>
      <c r="P74" s="230">
        <v>0.11390110000000001</v>
      </c>
      <c r="Q74" s="230">
        <v>9.0496069999999998E-2</v>
      </c>
      <c r="R74" s="230">
        <v>0.1087664</v>
      </c>
      <c r="S74" s="230">
        <v>0.13261149999999999</v>
      </c>
      <c r="T74" s="230">
        <v>0.13796405</v>
      </c>
      <c r="U74" s="230">
        <v>0.10291324</v>
      </c>
      <c r="V74" s="230">
        <v>5.2805779999999997E-2</v>
      </c>
      <c r="W74" s="230">
        <v>5.7175320000000002E-2</v>
      </c>
      <c r="X74" s="230">
        <v>2.056266E-2</v>
      </c>
      <c r="Y74" s="230">
        <v>5.7638290000000002E-2</v>
      </c>
      <c r="Z74" s="230">
        <v>5.4265870000000001E-2</v>
      </c>
      <c r="AA74" s="230">
        <v>7.9745499999999997E-2</v>
      </c>
      <c r="AB74" s="230">
        <v>6.2731120000000001E-2</v>
      </c>
      <c r="AC74" s="230">
        <v>9.1931680000000002E-2</v>
      </c>
      <c r="AD74" s="230">
        <v>1.0474799999999999E-2</v>
      </c>
      <c r="AE74" s="230">
        <v>3.7784060000000001E-2</v>
      </c>
      <c r="AF74" s="230">
        <v>9.2763059999999994E-2</v>
      </c>
      <c r="AG74" s="230">
        <v>7.8297210000000006E-2</v>
      </c>
      <c r="AH74" s="230">
        <v>0.12712656999999999</v>
      </c>
      <c r="AI74" s="230">
        <v>5.9488699999999999E-2</v>
      </c>
      <c r="AJ74" s="230">
        <v>5.0139410000000002E-2</v>
      </c>
      <c r="AK74" s="230">
        <v>6.599787E-2</v>
      </c>
      <c r="AL74" s="230">
        <v>6.039253E-2</v>
      </c>
      <c r="AM74" s="230">
        <v>3.4556839999999998E-2</v>
      </c>
      <c r="AN74" s="230">
        <v>4.7541979999999998E-2</v>
      </c>
      <c r="AO74" s="230">
        <v>5.4107620000000002E-2</v>
      </c>
      <c r="AP74" s="230">
        <v>0.1031763</v>
      </c>
      <c r="AQ74" s="230">
        <v>3.2440669999999998E-2</v>
      </c>
      <c r="AR74" s="230">
        <v>6.7981200000000006E-2</v>
      </c>
      <c r="AS74" s="230">
        <v>8.1737470000000007E-2</v>
      </c>
      <c r="AT74" s="230">
        <v>6.9262679999999993E-2</v>
      </c>
      <c r="AU74" s="230">
        <v>7.2060959999999993E-2</v>
      </c>
      <c r="AV74" s="230">
        <v>6.7389119999999997E-2</v>
      </c>
      <c r="AW74" s="230">
        <v>7.5337269999999998E-2</v>
      </c>
      <c r="AX74" s="230">
        <v>7.1115200000000003E-2</v>
      </c>
      <c r="AY74" s="230">
        <v>6.7214019999999999E-2</v>
      </c>
      <c r="AZ74" s="230">
        <v>8.3387859999999994E-2</v>
      </c>
      <c r="BA74" s="230">
        <v>8.8986029999999994E-2</v>
      </c>
      <c r="BB74" s="230">
        <v>6.1127389999999997E-2</v>
      </c>
      <c r="BC74" s="230">
        <v>7.9765580000000003E-2</v>
      </c>
      <c r="BD74" s="230">
        <v>7.25605E-2</v>
      </c>
      <c r="BE74" s="230">
        <v>6.6076789999999996E-2</v>
      </c>
      <c r="BF74" s="230">
        <v>9.0585780000000005E-2</v>
      </c>
      <c r="BG74" s="230">
        <v>8.5404820000000006E-2</v>
      </c>
      <c r="BH74" s="230">
        <v>0.10991207</v>
      </c>
      <c r="BI74" s="230">
        <v>9.3321050000000003E-2</v>
      </c>
      <c r="BJ74" s="230">
        <v>6.420033E-2</v>
      </c>
      <c r="BK74" s="230">
        <v>0.12036845</v>
      </c>
      <c r="BL74" s="230">
        <v>2.1831349999999999E-2</v>
      </c>
      <c r="BM74" s="230">
        <v>8.6602139999999994E-2</v>
      </c>
      <c r="BN74" s="230">
        <v>0.1024746</v>
      </c>
      <c r="BO74" s="230">
        <v>6.1778560000000003E-2</v>
      </c>
      <c r="BP74" s="230">
        <v>6.1352669999999998E-2</v>
      </c>
      <c r="BQ74" s="230">
        <v>2.8354440000000002E-2</v>
      </c>
      <c r="BR74" s="230">
        <v>3.2873149999999997E-2</v>
      </c>
      <c r="BS74" s="230">
        <v>3.9347720000000003E-2</v>
      </c>
      <c r="BT74" s="230">
        <v>2.8906399999999999E-2</v>
      </c>
      <c r="BU74" s="230">
        <v>1.0239040699999999</v>
      </c>
      <c r="BV74" s="230">
        <v>1.648206E-2</v>
      </c>
      <c r="BW74" s="230">
        <v>7.9379600000000008E-3</v>
      </c>
      <c r="BX74" s="230">
        <v>8.6318200000000001E-3</v>
      </c>
      <c r="BY74" s="230">
        <v>3.22895E-3</v>
      </c>
      <c r="BZ74" s="230">
        <v>1.3463269999999999E-2</v>
      </c>
      <c r="CA74" s="230">
        <v>2.1161010000000001E-2</v>
      </c>
      <c r="CB74" s="230">
        <v>0.14526501999999999</v>
      </c>
      <c r="CC74" s="230">
        <v>2.20559E-2</v>
      </c>
      <c r="CD74" s="230">
        <v>2.7726460000000001E-2</v>
      </c>
      <c r="CE74" s="230">
        <v>1.7031080000000001E-2</v>
      </c>
      <c r="CF74" s="230">
        <v>1.8378809999999999E-2</v>
      </c>
      <c r="CG74" s="230">
        <v>2.359265E-2</v>
      </c>
      <c r="CH74" s="230">
        <v>1.3764709999999999E-2</v>
      </c>
      <c r="CI74" s="230">
        <v>1.7695389999999998E-2</v>
      </c>
      <c r="CJ74" s="230">
        <v>2.9405810000000001E-2</v>
      </c>
      <c r="CK74" s="230">
        <v>2.7896489999999999E-2</v>
      </c>
      <c r="CL74" s="230">
        <v>2.6255270000000001E-2</v>
      </c>
      <c r="CM74" s="230">
        <v>6.5333329999999995E-2</v>
      </c>
      <c r="CN74" s="230">
        <v>2.167446E-2</v>
      </c>
      <c r="CO74" s="230">
        <v>1.7983760000000001E-2</v>
      </c>
      <c r="CP74" s="230">
        <v>4.9152689999999999E-2</v>
      </c>
      <c r="CQ74" s="230">
        <v>7.8678709999999999E-2</v>
      </c>
      <c r="CR74" s="230">
        <v>3.2420190000000002E-2</v>
      </c>
      <c r="CS74" s="230">
        <v>4.2417440000000001E-2</v>
      </c>
      <c r="CT74" s="230">
        <v>3.7371290000000001E-2</v>
      </c>
      <c r="CU74" s="230">
        <v>5.676341E-2</v>
      </c>
      <c r="CV74" s="230">
        <v>3.1797510000000001E-2</v>
      </c>
      <c r="CW74" s="230">
        <v>3.8733589999999998E-2</v>
      </c>
      <c r="CX74" s="230">
        <v>9.987219E-2</v>
      </c>
      <c r="CY74" s="230">
        <v>1.8742709999999999E-2</v>
      </c>
      <c r="CZ74" s="230">
        <v>7.9321959999999997E-2</v>
      </c>
      <c r="DA74" s="230">
        <v>0.16225099000000001</v>
      </c>
      <c r="DB74" s="230">
        <v>4.5469610000000001E-2</v>
      </c>
      <c r="DC74" s="230">
        <v>3.5084780000000003E-2</v>
      </c>
      <c r="DD74" s="230">
        <v>4.3964379999999997E-2</v>
      </c>
      <c r="DE74" s="230">
        <v>0.30681228999999999</v>
      </c>
      <c r="DF74" s="230">
        <v>2.5579040000000001E-2</v>
      </c>
      <c r="DG74" s="230">
        <v>7.8559926000000004</v>
      </c>
      <c r="DH74" s="230">
        <v>4.3153565599999997</v>
      </c>
    </row>
    <row r="75" spans="1:112" x14ac:dyDescent="0.25">
      <c r="A75" s="222">
        <v>71</v>
      </c>
      <c r="B75" s="81" t="s">
        <v>439</v>
      </c>
      <c r="C75" s="258" t="s">
        <v>4</v>
      </c>
      <c r="D75" s="230">
        <v>1.522049E-2</v>
      </c>
      <c r="E75" s="230">
        <v>1.6696309999999999E-2</v>
      </c>
      <c r="F75" s="230">
        <v>2.0693489999999998E-2</v>
      </c>
      <c r="G75" s="230">
        <v>1.451034E-2</v>
      </c>
      <c r="H75" s="230">
        <v>1.8470509999999999E-2</v>
      </c>
      <c r="I75" s="230">
        <v>3.8495069999999999E-2</v>
      </c>
      <c r="J75" s="230">
        <v>6.2906459999999997E-2</v>
      </c>
      <c r="K75" s="230">
        <v>1.559456E-2</v>
      </c>
      <c r="L75" s="230">
        <v>1.9987910000000001E-2</v>
      </c>
      <c r="M75" s="230">
        <v>1.546209E-2</v>
      </c>
      <c r="N75" s="230">
        <v>7.2856500000000003E-3</v>
      </c>
      <c r="O75" s="230">
        <v>2.9659580000000001E-2</v>
      </c>
      <c r="P75" s="230">
        <v>2.9044810000000001E-2</v>
      </c>
      <c r="Q75" s="230">
        <v>1.7344129999999999E-2</v>
      </c>
      <c r="R75" s="230">
        <v>2.5276989999999999E-2</v>
      </c>
      <c r="S75" s="230">
        <v>2.3146400000000001E-2</v>
      </c>
      <c r="T75" s="230">
        <v>2.1329210000000001E-2</v>
      </c>
      <c r="U75" s="230">
        <v>1.89585E-2</v>
      </c>
      <c r="V75" s="230">
        <v>1.8424940000000001E-2</v>
      </c>
      <c r="W75" s="230">
        <v>1.7303740000000001E-2</v>
      </c>
      <c r="X75" s="230">
        <v>9.4802199999999993E-3</v>
      </c>
      <c r="Y75" s="230">
        <v>1.672976E-2</v>
      </c>
      <c r="Z75" s="230">
        <v>1.428395E-2</v>
      </c>
      <c r="AA75" s="230">
        <v>1.4767509999999999E-2</v>
      </c>
      <c r="AB75" s="230">
        <v>1.3875699999999999E-2</v>
      </c>
      <c r="AC75" s="230">
        <v>1.8113750000000001E-2</v>
      </c>
      <c r="AD75" s="230">
        <v>4.5569199999999999E-3</v>
      </c>
      <c r="AE75" s="230">
        <v>9.3072799999999994E-3</v>
      </c>
      <c r="AF75" s="230">
        <v>1.265904E-2</v>
      </c>
      <c r="AG75" s="230">
        <v>1.3688250000000001E-2</v>
      </c>
      <c r="AH75" s="230">
        <v>1.4212239999999999E-2</v>
      </c>
      <c r="AI75" s="230">
        <v>1.827956E-2</v>
      </c>
      <c r="AJ75" s="230">
        <v>2.067778E-2</v>
      </c>
      <c r="AK75" s="230">
        <v>2.6742789999999999E-2</v>
      </c>
      <c r="AL75" s="230">
        <v>1.7829370000000001E-2</v>
      </c>
      <c r="AM75" s="230">
        <v>1.4027400000000001E-2</v>
      </c>
      <c r="AN75" s="230">
        <v>1.538259E-2</v>
      </c>
      <c r="AO75" s="230">
        <v>1.7511539999999999E-2</v>
      </c>
      <c r="AP75" s="230">
        <v>1.8166709999999999E-2</v>
      </c>
      <c r="AQ75" s="230">
        <v>1.8534060000000002E-2</v>
      </c>
      <c r="AR75" s="230">
        <v>1.6837230000000002E-2</v>
      </c>
      <c r="AS75" s="230">
        <v>2.5364939999999999E-2</v>
      </c>
      <c r="AT75" s="230">
        <v>1.883104E-2</v>
      </c>
      <c r="AU75" s="230">
        <v>1.577922E-2</v>
      </c>
      <c r="AV75" s="230">
        <v>1.5667879999999999E-2</v>
      </c>
      <c r="AW75" s="230">
        <v>1.9360519999999999E-2</v>
      </c>
      <c r="AX75" s="230">
        <v>1.4296929999999999E-2</v>
      </c>
      <c r="AY75" s="230">
        <v>1.6091600000000001E-2</v>
      </c>
      <c r="AZ75" s="230">
        <v>1.449712E-2</v>
      </c>
      <c r="BA75" s="230">
        <v>1.6080520000000001E-2</v>
      </c>
      <c r="BB75" s="230">
        <v>1.3293320000000001E-2</v>
      </c>
      <c r="BC75" s="230">
        <v>1.63471E-2</v>
      </c>
      <c r="BD75" s="230">
        <v>1.38838E-2</v>
      </c>
      <c r="BE75" s="230">
        <v>1.5392690000000001E-2</v>
      </c>
      <c r="BF75" s="230">
        <v>1.481611E-2</v>
      </c>
      <c r="BG75" s="230">
        <v>1.412248E-2</v>
      </c>
      <c r="BH75" s="230">
        <v>1.366468E-2</v>
      </c>
      <c r="BI75" s="230">
        <v>2.6863600000000001E-2</v>
      </c>
      <c r="BJ75" s="230">
        <v>1.766531E-2</v>
      </c>
      <c r="BK75" s="230">
        <v>3.7158360000000001E-2</v>
      </c>
      <c r="BL75" s="230">
        <v>1.531887E-2</v>
      </c>
      <c r="BM75" s="230">
        <v>2.2762870000000001E-2</v>
      </c>
      <c r="BN75" s="230">
        <v>1.882936E-2</v>
      </c>
      <c r="BO75" s="230">
        <v>2.706948E-2</v>
      </c>
      <c r="BP75" s="230">
        <v>2.545178E-2</v>
      </c>
      <c r="BQ75" s="230">
        <v>2.5394570000000002E-2</v>
      </c>
      <c r="BR75" s="230">
        <v>1.1220020000000001E-2</v>
      </c>
      <c r="BS75" s="230">
        <v>3.311625E-2</v>
      </c>
      <c r="BT75" s="230">
        <v>3.443036E-2</v>
      </c>
      <c r="BU75" s="230">
        <v>2.568438E-2</v>
      </c>
      <c r="BV75" s="230">
        <v>1.05267416</v>
      </c>
      <c r="BW75" s="230">
        <v>9.6076140000000004E-2</v>
      </c>
      <c r="BX75" s="230">
        <v>7.6721079999999997E-2</v>
      </c>
      <c r="BY75" s="230">
        <v>7.6991459999999998E-2</v>
      </c>
      <c r="BZ75" s="230">
        <v>5.3201030000000003E-2</v>
      </c>
      <c r="CA75" s="230">
        <v>1.5793740000000001E-2</v>
      </c>
      <c r="CB75" s="230">
        <v>5.9594349999999997E-2</v>
      </c>
      <c r="CC75" s="230">
        <v>4.1768939999999997E-2</v>
      </c>
      <c r="CD75" s="230">
        <v>2.9890759999999999E-2</v>
      </c>
      <c r="CE75" s="230">
        <v>3.1043479999999998E-2</v>
      </c>
      <c r="CF75" s="230">
        <v>1.706943E-2</v>
      </c>
      <c r="CG75" s="230">
        <v>1.7317610000000001E-2</v>
      </c>
      <c r="CH75" s="230">
        <v>5.9131100000000001E-3</v>
      </c>
      <c r="CI75" s="230">
        <v>1.6373780000000001E-2</v>
      </c>
      <c r="CJ75" s="230">
        <v>1.616602E-2</v>
      </c>
      <c r="CK75" s="230">
        <v>1.289525E-2</v>
      </c>
      <c r="CL75" s="230">
        <v>2.071574E-2</v>
      </c>
      <c r="CM75" s="230">
        <v>1.552447E-2</v>
      </c>
      <c r="CN75" s="230">
        <v>2.6845830000000001E-2</v>
      </c>
      <c r="CO75" s="230">
        <v>1.498507E-2</v>
      </c>
      <c r="CP75" s="230">
        <v>1.017441E-2</v>
      </c>
      <c r="CQ75" s="230">
        <v>1.3723000000000001E-2</v>
      </c>
      <c r="CR75" s="230">
        <v>4.269614E-2</v>
      </c>
      <c r="CS75" s="230">
        <v>2.7792290000000001E-2</v>
      </c>
      <c r="CT75" s="230">
        <v>1.1061700000000001E-2</v>
      </c>
      <c r="CU75" s="230">
        <v>3.3991390000000003E-2</v>
      </c>
      <c r="CV75" s="230">
        <v>4.3647989999999998E-2</v>
      </c>
      <c r="CW75" s="230">
        <v>1.369543E-2</v>
      </c>
      <c r="CX75" s="230">
        <v>1.691018E-2</v>
      </c>
      <c r="CY75" s="230">
        <v>8.4620200000000007E-3</v>
      </c>
      <c r="CZ75" s="230">
        <v>3.1812920000000001E-2</v>
      </c>
      <c r="DA75" s="230">
        <v>1.7298040000000001E-2</v>
      </c>
      <c r="DB75" s="230">
        <v>1.111789E-2</v>
      </c>
      <c r="DC75" s="230">
        <v>1.583006E-2</v>
      </c>
      <c r="DD75" s="230">
        <v>1.286847E-2</v>
      </c>
      <c r="DE75" s="230">
        <v>2.0484160000000001E-2</v>
      </c>
      <c r="DF75" s="230">
        <v>1.8764659999999999E-2</v>
      </c>
      <c r="DG75" s="230">
        <v>3.3978221899999999</v>
      </c>
      <c r="DH75" s="230">
        <v>1.8664495999999999</v>
      </c>
    </row>
    <row r="76" spans="1:112" x14ac:dyDescent="0.25">
      <c r="A76" s="222">
        <v>72</v>
      </c>
      <c r="B76" s="81" t="s">
        <v>440</v>
      </c>
      <c r="C76" s="258" t="s">
        <v>301</v>
      </c>
      <c r="D76" s="230">
        <v>8.9977200000000007E-3</v>
      </c>
      <c r="E76" s="230">
        <v>1.1248960000000001E-2</v>
      </c>
      <c r="F76" s="230">
        <v>2.6497320000000001E-2</v>
      </c>
      <c r="G76" s="230">
        <v>5.2144699999999997E-3</v>
      </c>
      <c r="H76" s="230">
        <v>7.5312699999999996E-3</v>
      </c>
      <c r="I76" s="230">
        <v>2.5596859999999999E-2</v>
      </c>
      <c r="J76" s="230">
        <v>1.689964E-2</v>
      </c>
      <c r="K76" s="230">
        <v>1.255475E-2</v>
      </c>
      <c r="L76" s="230">
        <v>8.8442099999999999E-3</v>
      </c>
      <c r="M76" s="230">
        <v>1.290585E-2</v>
      </c>
      <c r="N76" s="230">
        <v>2.3437200000000001E-3</v>
      </c>
      <c r="O76" s="230">
        <v>9.4409000000000003E-3</v>
      </c>
      <c r="P76" s="230">
        <v>1.239528E-2</v>
      </c>
      <c r="Q76" s="230">
        <v>8.7788799999999993E-3</v>
      </c>
      <c r="R76" s="230">
        <v>1.3053530000000001E-2</v>
      </c>
      <c r="S76" s="230">
        <v>1.2448519999999999E-2</v>
      </c>
      <c r="T76" s="230">
        <v>1.151021E-2</v>
      </c>
      <c r="U76" s="230">
        <v>1.2456429999999999E-2</v>
      </c>
      <c r="V76" s="230">
        <v>7.6254399999999998E-3</v>
      </c>
      <c r="W76" s="230">
        <v>9.3606499999999999E-3</v>
      </c>
      <c r="X76" s="230">
        <v>4.7778999999999999E-3</v>
      </c>
      <c r="Y76" s="230">
        <v>8.0644900000000005E-3</v>
      </c>
      <c r="Z76" s="230">
        <v>7.9366799999999998E-3</v>
      </c>
      <c r="AA76" s="230">
        <v>9.3834799999999996E-3</v>
      </c>
      <c r="AB76" s="230">
        <v>1.0986249999999999E-2</v>
      </c>
      <c r="AC76" s="230">
        <v>9.9025999999999993E-3</v>
      </c>
      <c r="AD76" s="230">
        <v>1.9742700000000002E-3</v>
      </c>
      <c r="AE76" s="230">
        <v>4.7864700000000001E-3</v>
      </c>
      <c r="AF76" s="230">
        <v>1.1057839999999999E-2</v>
      </c>
      <c r="AG76" s="230">
        <v>8.9790700000000005E-3</v>
      </c>
      <c r="AH76" s="230">
        <v>9.6983099999999999E-3</v>
      </c>
      <c r="AI76" s="230">
        <v>9.6214999999999998E-3</v>
      </c>
      <c r="AJ76" s="230">
        <v>1.177072E-2</v>
      </c>
      <c r="AK76" s="230">
        <v>9.5996199999999997E-3</v>
      </c>
      <c r="AL76" s="230">
        <v>8.9623800000000007E-3</v>
      </c>
      <c r="AM76" s="230">
        <v>5.95548E-3</v>
      </c>
      <c r="AN76" s="230">
        <v>7.3949799999999998E-3</v>
      </c>
      <c r="AO76" s="230">
        <v>1.084325E-2</v>
      </c>
      <c r="AP76" s="230">
        <v>9.6324700000000006E-3</v>
      </c>
      <c r="AQ76" s="230">
        <v>6.1059299999999999E-3</v>
      </c>
      <c r="AR76" s="230">
        <v>7.3636800000000001E-3</v>
      </c>
      <c r="AS76" s="230">
        <v>1.4168500000000001E-2</v>
      </c>
      <c r="AT76" s="230">
        <v>9.0401200000000004E-3</v>
      </c>
      <c r="AU76" s="230">
        <v>9.4519400000000007E-3</v>
      </c>
      <c r="AV76" s="230">
        <v>8.99579E-3</v>
      </c>
      <c r="AW76" s="230">
        <v>8.2546900000000003E-3</v>
      </c>
      <c r="AX76" s="230">
        <v>7.5715899999999996E-3</v>
      </c>
      <c r="AY76" s="230">
        <v>8.1467299999999996E-3</v>
      </c>
      <c r="AZ76" s="230">
        <v>9.2721000000000001E-3</v>
      </c>
      <c r="BA76" s="230">
        <v>9.9570100000000005E-3</v>
      </c>
      <c r="BB76" s="230">
        <v>7.7447799999999997E-3</v>
      </c>
      <c r="BC76" s="230">
        <v>1.0982749999999999E-2</v>
      </c>
      <c r="BD76" s="230">
        <v>8.9178799999999996E-3</v>
      </c>
      <c r="BE76" s="230">
        <v>8.7803399999999993E-3</v>
      </c>
      <c r="BF76" s="230">
        <v>8.4754400000000008E-3</v>
      </c>
      <c r="BG76" s="230">
        <v>7.9574699999999995E-3</v>
      </c>
      <c r="BH76" s="230">
        <v>8.1705700000000003E-3</v>
      </c>
      <c r="BI76" s="230">
        <v>1.0302850000000001E-2</v>
      </c>
      <c r="BJ76" s="230">
        <v>7.1211499999999997E-3</v>
      </c>
      <c r="BK76" s="230">
        <v>1.048938E-2</v>
      </c>
      <c r="BL76" s="230">
        <v>1.340936E-2</v>
      </c>
      <c r="BM76" s="230">
        <v>1.5709790000000001E-2</v>
      </c>
      <c r="BN76" s="230">
        <v>1.1689639999999999E-2</v>
      </c>
      <c r="BO76" s="230">
        <v>9.4424399999999999E-3</v>
      </c>
      <c r="BP76" s="230">
        <v>1.0147410000000001E-2</v>
      </c>
      <c r="BQ76" s="230">
        <v>1.0582029999999999E-2</v>
      </c>
      <c r="BR76" s="230">
        <v>1.49686E-2</v>
      </c>
      <c r="BS76" s="230">
        <v>9.2005000000000003E-3</v>
      </c>
      <c r="BT76" s="230">
        <v>7.4500299999999998E-3</v>
      </c>
      <c r="BU76" s="230">
        <v>3.4676999999999999E-2</v>
      </c>
      <c r="BV76" s="230">
        <v>2.2250840000000001E-2</v>
      </c>
      <c r="BW76" s="230">
        <v>1.04430493</v>
      </c>
      <c r="BX76" s="230">
        <v>0.10804278</v>
      </c>
      <c r="BY76" s="230">
        <v>1.008176E-2</v>
      </c>
      <c r="BZ76" s="230">
        <v>6.6763300000000003E-3</v>
      </c>
      <c r="CA76" s="230">
        <v>1.504404E-2</v>
      </c>
      <c r="CB76" s="230">
        <v>3.1045219999999998E-2</v>
      </c>
      <c r="CC76" s="230">
        <v>5.9652169999999997E-2</v>
      </c>
      <c r="CD76" s="230">
        <v>1.704874E-2</v>
      </c>
      <c r="CE76" s="230">
        <v>0.10065282</v>
      </c>
      <c r="CF76" s="230">
        <v>8.0931939999999994E-2</v>
      </c>
      <c r="CG76" s="230">
        <v>3.0592629999999999E-2</v>
      </c>
      <c r="CH76" s="230">
        <v>1.9266499999999999E-2</v>
      </c>
      <c r="CI76" s="230">
        <v>1.9579579999999999E-2</v>
      </c>
      <c r="CJ76" s="230">
        <v>2.3039380000000002E-2</v>
      </c>
      <c r="CK76" s="230">
        <v>4.3541360000000001E-2</v>
      </c>
      <c r="CL76" s="230">
        <v>7.0589040000000006E-2</v>
      </c>
      <c r="CM76" s="230">
        <v>3.0651939999999999E-2</v>
      </c>
      <c r="CN76" s="230">
        <v>6.5409800000000001E-3</v>
      </c>
      <c r="CO76" s="230">
        <v>4.4069399999999998E-3</v>
      </c>
      <c r="CP76" s="230">
        <v>2.4099369999999998E-2</v>
      </c>
      <c r="CQ76" s="230">
        <v>2.71519E-2</v>
      </c>
      <c r="CR76" s="230">
        <v>2.0364739999999999E-2</v>
      </c>
      <c r="CS76" s="230">
        <v>1.030181E-2</v>
      </c>
      <c r="CT76" s="230">
        <v>1.4939350000000001E-2</v>
      </c>
      <c r="CU76" s="230">
        <v>2.6544700000000001E-2</v>
      </c>
      <c r="CV76" s="230">
        <v>1.837973E-2</v>
      </c>
      <c r="CW76" s="230">
        <v>1.9422720000000001E-2</v>
      </c>
      <c r="CX76" s="230">
        <v>1.0211069999999999E-2</v>
      </c>
      <c r="CY76" s="230">
        <v>1.437107E-2</v>
      </c>
      <c r="CZ76" s="230">
        <v>2.076617E-2</v>
      </c>
      <c r="DA76" s="230">
        <v>2.0248459999999999E-2</v>
      </c>
      <c r="DB76" s="230">
        <v>3.468715E-2</v>
      </c>
      <c r="DC76" s="230">
        <v>1.317952E-2</v>
      </c>
      <c r="DD76" s="230">
        <v>2.7516639999999998E-2</v>
      </c>
      <c r="DE76" s="230">
        <v>1.586487E-2</v>
      </c>
      <c r="DF76" s="230">
        <v>4.035735E-2</v>
      </c>
      <c r="DG76" s="230">
        <v>2.8239264300000002</v>
      </c>
      <c r="DH76" s="230">
        <v>1.55120429</v>
      </c>
    </row>
    <row r="77" spans="1:112" x14ac:dyDescent="0.25">
      <c r="A77" s="222">
        <v>73</v>
      </c>
      <c r="B77" s="81" t="s">
        <v>441</v>
      </c>
      <c r="C77" s="258" t="s">
        <v>302</v>
      </c>
      <c r="D77" s="230">
        <v>0</v>
      </c>
      <c r="E77" s="230">
        <v>0</v>
      </c>
      <c r="F77" s="230">
        <v>0</v>
      </c>
      <c r="G77" s="230">
        <v>0</v>
      </c>
      <c r="H77" s="230">
        <v>0</v>
      </c>
      <c r="I77" s="230">
        <v>0</v>
      </c>
      <c r="J77" s="230">
        <v>0</v>
      </c>
      <c r="K77" s="230">
        <v>0</v>
      </c>
      <c r="L77" s="230">
        <v>0</v>
      </c>
      <c r="M77" s="230">
        <v>0</v>
      </c>
      <c r="N77" s="230">
        <v>0</v>
      </c>
      <c r="O77" s="230">
        <v>0</v>
      </c>
      <c r="P77" s="230">
        <v>0</v>
      </c>
      <c r="Q77" s="230">
        <v>0</v>
      </c>
      <c r="R77" s="230">
        <v>0</v>
      </c>
      <c r="S77" s="230">
        <v>0</v>
      </c>
      <c r="T77" s="230">
        <v>0</v>
      </c>
      <c r="U77" s="230">
        <v>0</v>
      </c>
      <c r="V77" s="230">
        <v>0</v>
      </c>
      <c r="W77" s="230">
        <v>0</v>
      </c>
      <c r="X77" s="230">
        <v>0</v>
      </c>
      <c r="Y77" s="230">
        <v>0</v>
      </c>
      <c r="Z77" s="230">
        <v>0</v>
      </c>
      <c r="AA77" s="230">
        <v>0</v>
      </c>
      <c r="AB77" s="230">
        <v>0</v>
      </c>
      <c r="AC77" s="230">
        <v>0</v>
      </c>
      <c r="AD77" s="230">
        <v>0</v>
      </c>
      <c r="AE77" s="230">
        <v>0</v>
      </c>
      <c r="AF77" s="230">
        <v>0</v>
      </c>
      <c r="AG77" s="230">
        <v>0</v>
      </c>
      <c r="AH77" s="230">
        <v>0</v>
      </c>
      <c r="AI77" s="230">
        <v>0</v>
      </c>
      <c r="AJ77" s="230">
        <v>0</v>
      </c>
      <c r="AK77" s="230">
        <v>0</v>
      </c>
      <c r="AL77" s="230">
        <v>0</v>
      </c>
      <c r="AM77" s="230">
        <v>0</v>
      </c>
      <c r="AN77" s="230">
        <v>0</v>
      </c>
      <c r="AO77" s="230">
        <v>0</v>
      </c>
      <c r="AP77" s="230">
        <v>0</v>
      </c>
      <c r="AQ77" s="230">
        <v>0</v>
      </c>
      <c r="AR77" s="230">
        <v>0</v>
      </c>
      <c r="AS77" s="230">
        <v>0</v>
      </c>
      <c r="AT77" s="230">
        <v>0</v>
      </c>
      <c r="AU77" s="230">
        <v>0</v>
      </c>
      <c r="AV77" s="230">
        <v>0</v>
      </c>
      <c r="AW77" s="230">
        <v>0</v>
      </c>
      <c r="AX77" s="230">
        <v>0</v>
      </c>
      <c r="AY77" s="230">
        <v>0</v>
      </c>
      <c r="AZ77" s="230">
        <v>0</v>
      </c>
      <c r="BA77" s="230">
        <v>0</v>
      </c>
      <c r="BB77" s="230">
        <v>0</v>
      </c>
      <c r="BC77" s="230">
        <v>0</v>
      </c>
      <c r="BD77" s="230">
        <v>0</v>
      </c>
      <c r="BE77" s="230">
        <v>0</v>
      </c>
      <c r="BF77" s="230">
        <v>0</v>
      </c>
      <c r="BG77" s="230">
        <v>0</v>
      </c>
      <c r="BH77" s="230">
        <v>0</v>
      </c>
      <c r="BI77" s="230">
        <v>0</v>
      </c>
      <c r="BJ77" s="230">
        <v>0</v>
      </c>
      <c r="BK77" s="230">
        <v>0</v>
      </c>
      <c r="BL77" s="230">
        <v>0</v>
      </c>
      <c r="BM77" s="230">
        <v>0</v>
      </c>
      <c r="BN77" s="230">
        <v>0</v>
      </c>
      <c r="BO77" s="230">
        <v>0</v>
      </c>
      <c r="BP77" s="230">
        <v>0</v>
      </c>
      <c r="BQ77" s="230">
        <v>0</v>
      </c>
      <c r="BR77" s="230">
        <v>0</v>
      </c>
      <c r="BS77" s="230">
        <v>0</v>
      </c>
      <c r="BT77" s="230">
        <v>0</v>
      </c>
      <c r="BU77" s="230">
        <v>0</v>
      </c>
      <c r="BV77" s="230">
        <v>0</v>
      </c>
      <c r="BW77" s="230">
        <v>0</v>
      </c>
      <c r="BX77" s="230">
        <v>1</v>
      </c>
      <c r="BY77" s="230">
        <v>0</v>
      </c>
      <c r="BZ77" s="230">
        <v>0</v>
      </c>
      <c r="CA77" s="230">
        <v>0</v>
      </c>
      <c r="CB77" s="230">
        <v>0</v>
      </c>
      <c r="CC77" s="230">
        <v>0</v>
      </c>
      <c r="CD77" s="230">
        <v>0</v>
      </c>
      <c r="CE77" s="230">
        <v>0</v>
      </c>
      <c r="CF77" s="230">
        <v>0</v>
      </c>
      <c r="CG77" s="230">
        <v>0</v>
      </c>
      <c r="CH77" s="230">
        <v>0</v>
      </c>
      <c r="CI77" s="230">
        <v>0</v>
      </c>
      <c r="CJ77" s="230">
        <v>0</v>
      </c>
      <c r="CK77" s="230">
        <v>0</v>
      </c>
      <c r="CL77" s="230">
        <v>0</v>
      </c>
      <c r="CM77" s="230">
        <v>0</v>
      </c>
      <c r="CN77" s="230">
        <v>0</v>
      </c>
      <c r="CO77" s="230">
        <v>0</v>
      </c>
      <c r="CP77" s="230">
        <v>0</v>
      </c>
      <c r="CQ77" s="230">
        <v>0</v>
      </c>
      <c r="CR77" s="230">
        <v>0</v>
      </c>
      <c r="CS77" s="230">
        <v>0</v>
      </c>
      <c r="CT77" s="230">
        <v>0</v>
      </c>
      <c r="CU77" s="230">
        <v>0</v>
      </c>
      <c r="CV77" s="230">
        <v>0</v>
      </c>
      <c r="CW77" s="230">
        <v>0</v>
      </c>
      <c r="CX77" s="230">
        <v>0</v>
      </c>
      <c r="CY77" s="230">
        <v>0</v>
      </c>
      <c r="CZ77" s="230">
        <v>0</v>
      </c>
      <c r="DA77" s="230">
        <v>0</v>
      </c>
      <c r="DB77" s="230">
        <v>0</v>
      </c>
      <c r="DC77" s="230">
        <v>0</v>
      </c>
      <c r="DD77" s="230">
        <v>0</v>
      </c>
      <c r="DE77" s="230">
        <v>0</v>
      </c>
      <c r="DF77" s="230">
        <v>0</v>
      </c>
      <c r="DG77" s="230">
        <v>1</v>
      </c>
      <c r="DH77" s="230">
        <v>0.54930762</v>
      </c>
    </row>
    <row r="78" spans="1:112" x14ac:dyDescent="0.25">
      <c r="A78" s="222">
        <v>74</v>
      </c>
      <c r="B78" s="81" t="s">
        <v>442</v>
      </c>
      <c r="C78" s="258" t="s">
        <v>443</v>
      </c>
      <c r="D78" s="230">
        <v>0</v>
      </c>
      <c r="E78" s="230">
        <v>0</v>
      </c>
      <c r="F78" s="230">
        <v>0</v>
      </c>
      <c r="G78" s="230">
        <v>0</v>
      </c>
      <c r="H78" s="230">
        <v>0</v>
      </c>
      <c r="I78" s="230">
        <v>0</v>
      </c>
      <c r="J78" s="230">
        <v>0</v>
      </c>
      <c r="K78" s="230">
        <v>0</v>
      </c>
      <c r="L78" s="230">
        <v>0</v>
      </c>
      <c r="M78" s="230">
        <v>0</v>
      </c>
      <c r="N78" s="230">
        <v>0</v>
      </c>
      <c r="O78" s="230">
        <v>0</v>
      </c>
      <c r="P78" s="230">
        <v>0</v>
      </c>
      <c r="Q78" s="230">
        <v>0</v>
      </c>
      <c r="R78" s="230">
        <v>0</v>
      </c>
      <c r="S78" s="230">
        <v>0</v>
      </c>
      <c r="T78" s="230">
        <v>0</v>
      </c>
      <c r="U78" s="230">
        <v>0</v>
      </c>
      <c r="V78" s="230">
        <v>0</v>
      </c>
      <c r="W78" s="230">
        <v>0</v>
      </c>
      <c r="X78" s="230">
        <v>0</v>
      </c>
      <c r="Y78" s="230">
        <v>0</v>
      </c>
      <c r="Z78" s="230">
        <v>0</v>
      </c>
      <c r="AA78" s="230">
        <v>0</v>
      </c>
      <c r="AB78" s="230">
        <v>0</v>
      </c>
      <c r="AC78" s="230">
        <v>0</v>
      </c>
      <c r="AD78" s="230">
        <v>0</v>
      </c>
      <c r="AE78" s="230">
        <v>0</v>
      </c>
      <c r="AF78" s="230">
        <v>0</v>
      </c>
      <c r="AG78" s="230">
        <v>0</v>
      </c>
      <c r="AH78" s="230">
        <v>0</v>
      </c>
      <c r="AI78" s="230">
        <v>0</v>
      </c>
      <c r="AJ78" s="230">
        <v>0</v>
      </c>
      <c r="AK78" s="230">
        <v>0</v>
      </c>
      <c r="AL78" s="230">
        <v>0</v>
      </c>
      <c r="AM78" s="230">
        <v>0</v>
      </c>
      <c r="AN78" s="230">
        <v>0</v>
      </c>
      <c r="AO78" s="230">
        <v>0</v>
      </c>
      <c r="AP78" s="230">
        <v>0</v>
      </c>
      <c r="AQ78" s="230">
        <v>0</v>
      </c>
      <c r="AR78" s="230">
        <v>0</v>
      </c>
      <c r="AS78" s="230">
        <v>0</v>
      </c>
      <c r="AT78" s="230">
        <v>0</v>
      </c>
      <c r="AU78" s="230">
        <v>0</v>
      </c>
      <c r="AV78" s="230">
        <v>0</v>
      </c>
      <c r="AW78" s="230">
        <v>0</v>
      </c>
      <c r="AX78" s="230">
        <v>0</v>
      </c>
      <c r="AY78" s="230">
        <v>0</v>
      </c>
      <c r="AZ78" s="230">
        <v>0</v>
      </c>
      <c r="BA78" s="230">
        <v>0</v>
      </c>
      <c r="BB78" s="230">
        <v>0</v>
      </c>
      <c r="BC78" s="230">
        <v>0</v>
      </c>
      <c r="BD78" s="230">
        <v>0</v>
      </c>
      <c r="BE78" s="230">
        <v>0</v>
      </c>
      <c r="BF78" s="230">
        <v>0</v>
      </c>
      <c r="BG78" s="230">
        <v>0</v>
      </c>
      <c r="BH78" s="230">
        <v>0</v>
      </c>
      <c r="BI78" s="230">
        <v>0</v>
      </c>
      <c r="BJ78" s="230">
        <v>0</v>
      </c>
      <c r="BK78" s="230">
        <v>0</v>
      </c>
      <c r="BL78" s="230">
        <v>0</v>
      </c>
      <c r="BM78" s="230">
        <v>0</v>
      </c>
      <c r="BN78" s="230">
        <v>0</v>
      </c>
      <c r="BO78" s="230">
        <v>0</v>
      </c>
      <c r="BP78" s="230">
        <v>0</v>
      </c>
      <c r="BQ78" s="230">
        <v>0</v>
      </c>
      <c r="BR78" s="230">
        <v>0</v>
      </c>
      <c r="BS78" s="230">
        <v>0</v>
      </c>
      <c r="BT78" s="230">
        <v>0</v>
      </c>
      <c r="BU78" s="230">
        <v>0</v>
      </c>
      <c r="BV78" s="230">
        <v>0</v>
      </c>
      <c r="BW78" s="230">
        <v>0</v>
      </c>
      <c r="BX78" s="230">
        <v>0</v>
      </c>
      <c r="BY78" s="230">
        <v>1</v>
      </c>
      <c r="BZ78" s="230">
        <v>0</v>
      </c>
      <c r="CA78" s="230">
        <v>0</v>
      </c>
      <c r="CB78" s="230">
        <v>0</v>
      </c>
      <c r="CC78" s="230">
        <v>0</v>
      </c>
      <c r="CD78" s="230">
        <v>0</v>
      </c>
      <c r="CE78" s="230">
        <v>0</v>
      </c>
      <c r="CF78" s="230">
        <v>0</v>
      </c>
      <c r="CG78" s="230">
        <v>0</v>
      </c>
      <c r="CH78" s="230">
        <v>0</v>
      </c>
      <c r="CI78" s="230">
        <v>0</v>
      </c>
      <c r="CJ78" s="230">
        <v>0</v>
      </c>
      <c r="CK78" s="230">
        <v>0</v>
      </c>
      <c r="CL78" s="230">
        <v>0</v>
      </c>
      <c r="CM78" s="230">
        <v>0</v>
      </c>
      <c r="CN78" s="230">
        <v>0</v>
      </c>
      <c r="CO78" s="230">
        <v>0</v>
      </c>
      <c r="CP78" s="230">
        <v>0</v>
      </c>
      <c r="CQ78" s="230">
        <v>0</v>
      </c>
      <c r="CR78" s="230">
        <v>0</v>
      </c>
      <c r="CS78" s="230">
        <v>0</v>
      </c>
      <c r="CT78" s="230">
        <v>0</v>
      </c>
      <c r="CU78" s="230">
        <v>0</v>
      </c>
      <c r="CV78" s="230">
        <v>0</v>
      </c>
      <c r="CW78" s="230">
        <v>0</v>
      </c>
      <c r="CX78" s="230">
        <v>0</v>
      </c>
      <c r="CY78" s="230">
        <v>0</v>
      </c>
      <c r="CZ78" s="230">
        <v>0</v>
      </c>
      <c r="DA78" s="230">
        <v>0</v>
      </c>
      <c r="DB78" s="230">
        <v>0</v>
      </c>
      <c r="DC78" s="230">
        <v>0</v>
      </c>
      <c r="DD78" s="230">
        <v>0</v>
      </c>
      <c r="DE78" s="230">
        <v>0</v>
      </c>
      <c r="DF78" s="230">
        <v>0</v>
      </c>
      <c r="DG78" s="230">
        <v>1</v>
      </c>
      <c r="DH78" s="230">
        <v>0.54930762</v>
      </c>
    </row>
    <row r="79" spans="1:112" x14ac:dyDescent="0.25">
      <c r="A79" s="222">
        <v>75</v>
      </c>
      <c r="B79" s="81" t="s">
        <v>444</v>
      </c>
      <c r="C79" s="258" t="s">
        <v>303</v>
      </c>
      <c r="D79" s="230">
        <v>1.8314500000000001E-3</v>
      </c>
      <c r="E79" s="230">
        <v>2.20228E-3</v>
      </c>
      <c r="F79" s="230">
        <v>2.11605E-3</v>
      </c>
      <c r="G79" s="230">
        <v>2.1884700000000001E-3</v>
      </c>
      <c r="H79" s="230">
        <v>2.49329E-3</v>
      </c>
      <c r="I79" s="230">
        <v>6.0428499999999998E-3</v>
      </c>
      <c r="J79" s="230">
        <v>5.85704E-3</v>
      </c>
      <c r="K79" s="230">
        <v>2.9335899999999998E-3</v>
      </c>
      <c r="L79" s="230">
        <v>2.2469399999999998E-3</v>
      </c>
      <c r="M79" s="230">
        <v>2.8726200000000002E-3</v>
      </c>
      <c r="N79" s="230">
        <v>8.7102999999999996E-4</v>
      </c>
      <c r="O79" s="230">
        <v>3.6347100000000002E-3</v>
      </c>
      <c r="P79" s="230">
        <v>4.3146699999999996E-3</v>
      </c>
      <c r="Q79" s="230">
        <v>2.6204499999999999E-3</v>
      </c>
      <c r="R79" s="230">
        <v>3.7426999999999998E-3</v>
      </c>
      <c r="S79" s="230">
        <v>4.2019400000000004E-3</v>
      </c>
      <c r="T79" s="230">
        <v>4.8462899999999996E-3</v>
      </c>
      <c r="U79" s="230">
        <v>4.7363300000000004E-3</v>
      </c>
      <c r="V79" s="230">
        <v>2.89879E-3</v>
      </c>
      <c r="W79" s="230">
        <v>3.0375699999999999E-3</v>
      </c>
      <c r="X79" s="230">
        <v>1.8516699999999999E-3</v>
      </c>
      <c r="Y79" s="230">
        <v>3.1267999999999999E-3</v>
      </c>
      <c r="Z79" s="230">
        <v>3.5383799999999998E-3</v>
      </c>
      <c r="AA79" s="230">
        <v>3.1167899999999999E-3</v>
      </c>
      <c r="AB79" s="230">
        <v>6.1857199999999996E-3</v>
      </c>
      <c r="AC79" s="230">
        <v>4.3094300000000004E-3</v>
      </c>
      <c r="AD79" s="230">
        <v>4.6886999999999997E-4</v>
      </c>
      <c r="AE79" s="230">
        <v>1.63087E-3</v>
      </c>
      <c r="AF79" s="230">
        <v>5.5413499999999996E-3</v>
      </c>
      <c r="AG79" s="230">
        <v>3.0987499999999999E-3</v>
      </c>
      <c r="AH79" s="230">
        <v>3.4061199999999999E-3</v>
      </c>
      <c r="AI79" s="230">
        <v>4.28774E-3</v>
      </c>
      <c r="AJ79" s="230">
        <v>2.9557400000000001E-3</v>
      </c>
      <c r="AK79" s="230">
        <v>5.0146699999999997E-3</v>
      </c>
      <c r="AL79" s="230">
        <v>7.0324799999999998E-3</v>
      </c>
      <c r="AM79" s="230">
        <v>1.8927900000000001E-3</v>
      </c>
      <c r="AN79" s="230">
        <v>2.2815700000000001E-3</v>
      </c>
      <c r="AO79" s="230">
        <v>2.9092499999999999E-3</v>
      </c>
      <c r="AP79" s="230">
        <v>2.40486E-3</v>
      </c>
      <c r="AQ79" s="230">
        <v>1.8626599999999999E-3</v>
      </c>
      <c r="AR79" s="230">
        <v>2.5612399999999998E-3</v>
      </c>
      <c r="AS79" s="230">
        <v>5.8002399999999999E-3</v>
      </c>
      <c r="AT79" s="230">
        <v>2.9197400000000001E-3</v>
      </c>
      <c r="AU79" s="230">
        <v>3.53777E-3</v>
      </c>
      <c r="AV79" s="230">
        <v>3.8363799999999999E-3</v>
      </c>
      <c r="AW79" s="230">
        <v>4.8143200000000004E-3</v>
      </c>
      <c r="AX79" s="230">
        <v>6.2626000000000001E-3</v>
      </c>
      <c r="AY79" s="230">
        <v>5.9258799999999997E-3</v>
      </c>
      <c r="AZ79" s="230">
        <v>3.6564200000000001E-3</v>
      </c>
      <c r="BA79" s="230">
        <v>4.4662199999999999E-3</v>
      </c>
      <c r="BB79" s="230">
        <v>6.0455099999999996E-3</v>
      </c>
      <c r="BC79" s="230">
        <v>3.2834100000000001E-3</v>
      </c>
      <c r="BD79" s="230">
        <v>1.0875559999999999E-2</v>
      </c>
      <c r="BE79" s="230">
        <v>5.3695899999999996E-3</v>
      </c>
      <c r="BF79" s="230">
        <v>2.8007100000000001E-3</v>
      </c>
      <c r="BG79" s="230">
        <v>2.4540400000000002E-3</v>
      </c>
      <c r="BH79" s="230">
        <v>2.6164700000000001E-3</v>
      </c>
      <c r="BI79" s="230">
        <v>3.5487700000000001E-3</v>
      </c>
      <c r="BJ79" s="230">
        <v>3.2066600000000001E-3</v>
      </c>
      <c r="BK79" s="230">
        <v>4.1571999999999998E-3</v>
      </c>
      <c r="BL79" s="230">
        <v>3.31577E-3</v>
      </c>
      <c r="BM79" s="230">
        <v>3.6379899999999998E-3</v>
      </c>
      <c r="BN79" s="230">
        <v>4.0532600000000004E-3</v>
      </c>
      <c r="BO79" s="230">
        <v>3.1649500000000001E-3</v>
      </c>
      <c r="BP79" s="230">
        <v>2.8023599999999998E-3</v>
      </c>
      <c r="BQ79" s="230">
        <v>1.8729599999999999E-3</v>
      </c>
      <c r="BR79" s="230">
        <v>1.4266299999999999E-3</v>
      </c>
      <c r="BS79" s="230">
        <v>3.87477E-3</v>
      </c>
      <c r="BT79" s="230">
        <v>1.4936710000000001E-2</v>
      </c>
      <c r="BU79" s="230">
        <v>6.6152600000000004E-3</v>
      </c>
      <c r="BV79" s="230">
        <v>1.293684E-2</v>
      </c>
      <c r="BW79" s="230">
        <v>2.4586399999999998E-3</v>
      </c>
      <c r="BX79" s="230">
        <v>1.45447E-3</v>
      </c>
      <c r="BY79" s="230">
        <v>1.01157E-3</v>
      </c>
      <c r="BZ79" s="230">
        <v>1.0020721399999999</v>
      </c>
      <c r="CA79" s="230">
        <v>2.2959999999999999E-3</v>
      </c>
      <c r="CB79" s="230">
        <v>3.1075299999999998E-3</v>
      </c>
      <c r="CC79" s="230">
        <v>3.2610500000000001E-3</v>
      </c>
      <c r="CD79" s="230">
        <v>2.78743E-3</v>
      </c>
      <c r="CE79" s="230">
        <v>7.3244599999999997E-3</v>
      </c>
      <c r="CF79" s="230">
        <v>2.9406900000000001E-3</v>
      </c>
      <c r="CG79" s="230">
        <v>3.4652699999999999E-3</v>
      </c>
      <c r="CH79" s="230">
        <v>2.8943900000000002E-3</v>
      </c>
      <c r="CI79" s="230">
        <v>4.0682799999999996E-3</v>
      </c>
      <c r="CJ79" s="230">
        <v>6.7888499999999999E-3</v>
      </c>
      <c r="CK79" s="230">
        <v>2.0317099999999999E-3</v>
      </c>
      <c r="CL79" s="230">
        <v>6.6303899999999999E-3</v>
      </c>
      <c r="CM79" s="230">
        <v>4.3568000000000001E-3</v>
      </c>
      <c r="CN79" s="230">
        <v>8.3196999999999993E-3</v>
      </c>
      <c r="CO79" s="230">
        <v>5.5474900000000004E-3</v>
      </c>
      <c r="CP79" s="230">
        <v>9.4757699999999997E-3</v>
      </c>
      <c r="CQ79" s="230">
        <v>3.4556999999999999E-3</v>
      </c>
      <c r="CR79" s="230">
        <v>4.6864100000000002E-3</v>
      </c>
      <c r="CS79" s="230">
        <v>2.54002E-3</v>
      </c>
      <c r="CT79" s="230">
        <v>1.64697E-3</v>
      </c>
      <c r="CU79" s="230">
        <v>6.3569300000000002E-3</v>
      </c>
      <c r="CV79" s="230">
        <v>2.17022E-3</v>
      </c>
      <c r="CW79" s="230">
        <v>4.2284000000000002E-3</v>
      </c>
      <c r="CX79" s="230">
        <v>2.8484600000000001E-3</v>
      </c>
      <c r="CY79" s="230">
        <v>2.50577E-3</v>
      </c>
      <c r="CZ79" s="230">
        <v>3.7606499999999999E-3</v>
      </c>
      <c r="DA79" s="230">
        <v>4.5442E-3</v>
      </c>
      <c r="DB79" s="230">
        <v>3.3712600000000001E-3</v>
      </c>
      <c r="DC79" s="230">
        <v>3.3847899999999999E-3</v>
      </c>
      <c r="DD79" s="230">
        <v>4.0598700000000001E-3</v>
      </c>
      <c r="DE79" s="230">
        <v>5.0674200000000004E-3</v>
      </c>
      <c r="DF79" s="230">
        <v>1.8628470000000001E-2</v>
      </c>
      <c r="DG79" s="230">
        <v>1.43492993</v>
      </c>
      <c r="DH79" s="230">
        <v>0.78821794000000001</v>
      </c>
    </row>
    <row r="80" spans="1:112" x14ac:dyDescent="0.25">
      <c r="A80" s="222">
        <v>76</v>
      </c>
      <c r="B80" s="81" t="s">
        <v>445</v>
      </c>
      <c r="C80" s="258" t="s">
        <v>446</v>
      </c>
      <c r="D80" s="230">
        <v>1.770277E-2</v>
      </c>
      <c r="E80" s="230">
        <v>6.6821790000000006E-2</v>
      </c>
      <c r="F80" s="230">
        <v>1.4361779999999999E-2</v>
      </c>
      <c r="G80" s="230">
        <v>4.0238210000000003E-2</v>
      </c>
      <c r="H80" s="230">
        <v>1.936394E-2</v>
      </c>
      <c r="I80" s="230">
        <v>1.3726729999999999E-2</v>
      </c>
      <c r="J80" s="230">
        <v>1.8674699999999999E-2</v>
      </c>
      <c r="K80" s="230">
        <v>3.734581E-2</v>
      </c>
      <c r="L80" s="230">
        <v>2.328436E-2</v>
      </c>
      <c r="M80" s="230">
        <v>4.3021240000000002E-2</v>
      </c>
      <c r="N80" s="230">
        <v>5.84433E-3</v>
      </c>
      <c r="O80" s="230">
        <v>1.8246229999999999E-2</v>
      </c>
      <c r="P80" s="230">
        <v>1.7852779999999999E-2</v>
      </c>
      <c r="Q80" s="230">
        <v>3.5848339999999999E-2</v>
      </c>
      <c r="R80" s="230">
        <v>3.012507E-2</v>
      </c>
      <c r="S80" s="230">
        <v>5.0704470000000001E-2</v>
      </c>
      <c r="T80" s="230">
        <v>4.0282459999999999E-2</v>
      </c>
      <c r="U80" s="230">
        <v>2.4822940000000002E-2</v>
      </c>
      <c r="V80" s="230">
        <v>3.2970359999999997E-2</v>
      </c>
      <c r="W80" s="230">
        <v>2.055206E-2</v>
      </c>
      <c r="X80" s="230">
        <v>1.494098E-2</v>
      </c>
      <c r="Y80" s="230">
        <v>2.3756630000000001E-2</v>
      </c>
      <c r="Z80" s="230">
        <v>2.2982610000000001E-2</v>
      </c>
      <c r="AA80" s="230">
        <v>2.8851499999999999E-2</v>
      </c>
      <c r="AB80" s="230">
        <v>1.8128789999999999E-2</v>
      </c>
      <c r="AC80" s="230">
        <v>2.746672E-2</v>
      </c>
      <c r="AD80" s="230">
        <v>3.36323E-3</v>
      </c>
      <c r="AE80" s="230">
        <v>2.652786E-2</v>
      </c>
      <c r="AF80" s="230">
        <v>2.0527219999999999E-2</v>
      </c>
      <c r="AG80" s="230">
        <v>1.7502549999999999E-2</v>
      </c>
      <c r="AH80" s="230">
        <v>2.1176770000000001E-2</v>
      </c>
      <c r="AI80" s="230">
        <v>2.8857259999999999E-2</v>
      </c>
      <c r="AJ80" s="230">
        <v>4.4438779999999997E-2</v>
      </c>
      <c r="AK80" s="230">
        <v>3.2317560000000002E-2</v>
      </c>
      <c r="AL80" s="230">
        <v>3.0875920000000001E-2</v>
      </c>
      <c r="AM80" s="230">
        <v>2.727564E-2</v>
      </c>
      <c r="AN80" s="230">
        <v>2.5681209999999999E-2</v>
      </c>
      <c r="AO80" s="230">
        <v>3.7465310000000002E-2</v>
      </c>
      <c r="AP80" s="230">
        <v>3.5365149999999998E-2</v>
      </c>
      <c r="AQ80" s="230">
        <v>3.2452170000000002E-2</v>
      </c>
      <c r="AR80" s="230">
        <v>3.4333719999999998E-2</v>
      </c>
      <c r="AS80" s="230">
        <v>2.7156530000000002E-2</v>
      </c>
      <c r="AT80" s="230">
        <v>2.1918110000000001E-2</v>
      </c>
      <c r="AU80" s="230">
        <v>1.9838499999999998E-2</v>
      </c>
      <c r="AV80" s="230">
        <v>1.7235239999999999E-2</v>
      </c>
      <c r="AW80" s="230">
        <v>1.8148620000000001E-2</v>
      </c>
      <c r="AX80" s="230">
        <v>1.84222E-2</v>
      </c>
      <c r="AY80" s="230">
        <v>1.9672490000000001E-2</v>
      </c>
      <c r="AZ80" s="230">
        <v>1.989003E-2</v>
      </c>
      <c r="BA80" s="230">
        <v>1.963726E-2</v>
      </c>
      <c r="BB80" s="230">
        <v>1.376171E-2</v>
      </c>
      <c r="BC80" s="230">
        <v>2.0856690000000001E-2</v>
      </c>
      <c r="BD80" s="230">
        <v>1.656589E-2</v>
      </c>
      <c r="BE80" s="230">
        <v>1.8919459999999999E-2</v>
      </c>
      <c r="BF80" s="230">
        <v>2.76E-2</v>
      </c>
      <c r="BG80" s="230">
        <v>2.7842329999999998E-2</v>
      </c>
      <c r="BH80" s="230">
        <v>2.1898299999999999E-2</v>
      </c>
      <c r="BI80" s="230">
        <v>2.620662E-2</v>
      </c>
      <c r="BJ80" s="230">
        <v>1.484983E-2</v>
      </c>
      <c r="BK80" s="230">
        <v>2.5175070000000001E-2</v>
      </c>
      <c r="BL80" s="230">
        <v>0.38833846</v>
      </c>
      <c r="BM80" s="230">
        <v>3.0271670000000001E-2</v>
      </c>
      <c r="BN80" s="230">
        <v>3.1283329999999998E-2</v>
      </c>
      <c r="BO80" s="230">
        <v>2.8180790000000001E-2</v>
      </c>
      <c r="BP80" s="230">
        <v>3.098091E-2</v>
      </c>
      <c r="BQ80" s="230">
        <v>2.0314749999999999E-2</v>
      </c>
      <c r="BR80" s="230">
        <v>2.933792E-2</v>
      </c>
      <c r="BS80" s="230">
        <v>1.547685E-2</v>
      </c>
      <c r="BT80" s="230">
        <v>2.7746880000000002E-2</v>
      </c>
      <c r="BU80" s="230">
        <v>8.2651200000000008E-3</v>
      </c>
      <c r="BV80" s="230">
        <v>1.2142989999999999E-2</v>
      </c>
      <c r="BW80" s="230">
        <v>3.8427700000000001E-3</v>
      </c>
      <c r="BX80" s="230">
        <v>3.03769E-3</v>
      </c>
      <c r="BY80" s="230">
        <v>1.3242499999999999E-3</v>
      </c>
      <c r="BZ80" s="230">
        <v>5.68865E-3</v>
      </c>
      <c r="CA80" s="230">
        <v>1.00660927</v>
      </c>
      <c r="CB80" s="230">
        <v>1.204212E-2</v>
      </c>
      <c r="CC80" s="230">
        <v>6.3443400000000004E-3</v>
      </c>
      <c r="CD80" s="230">
        <v>1.078791E-2</v>
      </c>
      <c r="CE80" s="230">
        <v>5.3987100000000001E-3</v>
      </c>
      <c r="CF80" s="230">
        <v>6.1880900000000003E-3</v>
      </c>
      <c r="CG80" s="230">
        <v>1.013526E-2</v>
      </c>
      <c r="CH80" s="230">
        <v>7.81887E-2</v>
      </c>
      <c r="CI80" s="230">
        <v>1.077609E-2</v>
      </c>
      <c r="CJ80" s="230">
        <v>1.3165639999999999E-2</v>
      </c>
      <c r="CK80" s="230">
        <v>9.9271900000000007E-3</v>
      </c>
      <c r="CL80" s="230">
        <v>1.551814E-2</v>
      </c>
      <c r="CM80" s="230">
        <v>2.4544880000000002E-2</v>
      </c>
      <c r="CN80" s="230">
        <v>1.037297E-2</v>
      </c>
      <c r="CO80" s="230">
        <v>6.3916700000000003E-3</v>
      </c>
      <c r="CP80" s="230">
        <v>1.459688E-2</v>
      </c>
      <c r="CQ80" s="230">
        <v>1.264059E-2</v>
      </c>
      <c r="CR80" s="230">
        <v>8.7961099999999993E-3</v>
      </c>
      <c r="CS80" s="230">
        <v>9.8167099999999993E-3</v>
      </c>
      <c r="CT80" s="230">
        <v>7.30191E-3</v>
      </c>
      <c r="CU80" s="230">
        <v>1.7066060000000001E-2</v>
      </c>
      <c r="CV80" s="230">
        <v>6.9246000000000004E-3</v>
      </c>
      <c r="CW80" s="230">
        <v>1.449319E-2</v>
      </c>
      <c r="CX80" s="230">
        <v>1.7559740000000001E-2</v>
      </c>
      <c r="CY80" s="230">
        <v>5.6515899999999997E-3</v>
      </c>
      <c r="CZ80" s="230">
        <v>1.483666E-2</v>
      </c>
      <c r="DA80" s="230">
        <v>2.5919830000000001E-2</v>
      </c>
      <c r="DB80" s="230">
        <v>7.8343400000000004E-3</v>
      </c>
      <c r="DC80" s="230">
        <v>7.74035E-3</v>
      </c>
      <c r="DD80" s="230">
        <v>2.000803E-2</v>
      </c>
      <c r="DE80" s="230">
        <v>6.3855460000000003E-2</v>
      </c>
      <c r="DF80" s="230">
        <v>4.6249980000000003E-2</v>
      </c>
      <c r="DG80" s="230">
        <v>3.6855888800000001</v>
      </c>
      <c r="DH80" s="230">
        <v>2.0245220399999999</v>
      </c>
    </row>
    <row r="81" spans="1:112" x14ac:dyDescent="0.25">
      <c r="A81" s="222">
        <v>77</v>
      </c>
      <c r="B81" s="81" t="s">
        <v>447</v>
      </c>
      <c r="C81" s="258" t="s">
        <v>304</v>
      </c>
      <c r="D81" s="230">
        <v>5.168147E-2</v>
      </c>
      <c r="E81" s="230">
        <v>2.7310560000000001E-2</v>
      </c>
      <c r="F81" s="230">
        <v>2.030088E-2</v>
      </c>
      <c r="G81" s="230">
        <v>3.085212E-2</v>
      </c>
      <c r="H81" s="230">
        <v>3.0153079999999999E-2</v>
      </c>
      <c r="I81" s="230">
        <v>4.3789080000000001E-2</v>
      </c>
      <c r="J81" s="230">
        <v>0.23465992999999999</v>
      </c>
      <c r="K81" s="230">
        <v>2.2174719999999998E-2</v>
      </c>
      <c r="L81" s="230">
        <v>1.422707E-2</v>
      </c>
      <c r="M81" s="230">
        <v>2.3786189999999999E-2</v>
      </c>
      <c r="N81" s="230">
        <v>5.0468700000000002E-3</v>
      </c>
      <c r="O81" s="230">
        <v>1.818123E-2</v>
      </c>
      <c r="P81" s="230">
        <v>1.6106349999999998E-2</v>
      </c>
      <c r="Q81" s="230">
        <v>2.6829269999999999E-2</v>
      </c>
      <c r="R81" s="230">
        <v>1.600478E-2</v>
      </c>
      <c r="S81" s="230">
        <v>1.511648E-2</v>
      </c>
      <c r="T81" s="230">
        <v>1.24662E-2</v>
      </c>
      <c r="U81" s="230">
        <v>1.540012E-2</v>
      </c>
      <c r="V81" s="230">
        <v>8.6155499999999996E-3</v>
      </c>
      <c r="W81" s="230">
        <v>1.1449000000000001E-2</v>
      </c>
      <c r="X81" s="230">
        <v>4.5471399999999999E-3</v>
      </c>
      <c r="Y81" s="230">
        <v>9.5250100000000004E-3</v>
      </c>
      <c r="Z81" s="230">
        <v>6.5525899999999996E-3</v>
      </c>
      <c r="AA81" s="230">
        <v>9.7086900000000007E-3</v>
      </c>
      <c r="AB81" s="230">
        <v>8.3797200000000002E-3</v>
      </c>
      <c r="AC81" s="230">
        <v>9.9514100000000008E-3</v>
      </c>
      <c r="AD81" s="230">
        <v>1.2095400000000001E-3</v>
      </c>
      <c r="AE81" s="230">
        <v>3.8518300000000001E-3</v>
      </c>
      <c r="AF81" s="230">
        <v>7.38385E-3</v>
      </c>
      <c r="AG81" s="230">
        <v>8.7503900000000003E-3</v>
      </c>
      <c r="AH81" s="230">
        <v>2.0047499999999999E-2</v>
      </c>
      <c r="AI81" s="230">
        <v>1.3494040000000001E-2</v>
      </c>
      <c r="AJ81" s="230">
        <v>4.0436060000000003E-2</v>
      </c>
      <c r="AK81" s="230">
        <v>1.145385E-2</v>
      </c>
      <c r="AL81" s="230">
        <v>1.305864E-2</v>
      </c>
      <c r="AM81" s="230">
        <v>1.6072079999999999E-2</v>
      </c>
      <c r="AN81" s="230">
        <v>1.544828E-2</v>
      </c>
      <c r="AO81" s="230">
        <v>1.204539E-2</v>
      </c>
      <c r="AP81" s="230">
        <v>1.5518199999999999E-2</v>
      </c>
      <c r="AQ81" s="230">
        <v>2.268295E-2</v>
      </c>
      <c r="AR81" s="230">
        <v>1.32373E-2</v>
      </c>
      <c r="AS81" s="230">
        <v>1.800131E-2</v>
      </c>
      <c r="AT81" s="230">
        <v>1.559932E-2</v>
      </c>
      <c r="AU81" s="230">
        <v>1.217553E-2</v>
      </c>
      <c r="AV81" s="230">
        <v>1.145902E-2</v>
      </c>
      <c r="AW81" s="230">
        <v>1.3424749999999999E-2</v>
      </c>
      <c r="AX81" s="230">
        <v>8.7352999999999997E-3</v>
      </c>
      <c r="AY81" s="230">
        <v>6.9051900000000003E-3</v>
      </c>
      <c r="AZ81" s="230">
        <v>9.4748000000000002E-3</v>
      </c>
      <c r="BA81" s="230">
        <v>9.4280400000000004E-3</v>
      </c>
      <c r="BB81" s="230">
        <v>7.2891900000000001E-3</v>
      </c>
      <c r="BC81" s="230">
        <v>9.8749100000000006E-3</v>
      </c>
      <c r="BD81" s="230">
        <v>6.1346999999999999E-3</v>
      </c>
      <c r="BE81" s="230">
        <v>9.4798799999999996E-3</v>
      </c>
      <c r="BF81" s="230">
        <v>8.5786600000000001E-3</v>
      </c>
      <c r="BG81" s="230">
        <v>8.3981400000000001E-3</v>
      </c>
      <c r="BH81" s="230">
        <v>8.9097900000000008E-3</v>
      </c>
      <c r="BI81" s="230">
        <v>1.02997E-2</v>
      </c>
      <c r="BJ81" s="230">
        <v>6.0150500000000001E-3</v>
      </c>
      <c r="BK81" s="230">
        <v>4.1736830000000003E-2</v>
      </c>
      <c r="BL81" s="230">
        <v>1.5420680000000001E-2</v>
      </c>
      <c r="BM81" s="230">
        <v>2.640609E-2</v>
      </c>
      <c r="BN81" s="230">
        <v>2.8795129999999999E-2</v>
      </c>
      <c r="BO81" s="230">
        <v>2.9786409999999999E-2</v>
      </c>
      <c r="BP81" s="230">
        <v>2.1716139999999998E-2</v>
      </c>
      <c r="BQ81" s="230">
        <v>7.4647799999999999E-3</v>
      </c>
      <c r="BR81" s="230">
        <v>7.5038199999999996E-3</v>
      </c>
      <c r="BS81" s="230">
        <v>1.2993930000000001E-2</v>
      </c>
      <c r="BT81" s="230">
        <v>2.3464820000000001E-2</v>
      </c>
      <c r="BU81" s="230">
        <v>3.6916869999999997E-2</v>
      </c>
      <c r="BV81" s="230">
        <v>1.1632689999999999E-2</v>
      </c>
      <c r="BW81" s="230">
        <v>7.8832699999999995E-3</v>
      </c>
      <c r="BX81" s="230">
        <v>5.55091E-3</v>
      </c>
      <c r="BY81" s="230">
        <v>1.95203E-3</v>
      </c>
      <c r="BZ81" s="230">
        <v>5.8597900000000001E-3</v>
      </c>
      <c r="CA81" s="230">
        <v>4.34396E-3</v>
      </c>
      <c r="CB81" s="230">
        <v>1.0105361900000001</v>
      </c>
      <c r="CC81" s="230">
        <v>7.07129E-3</v>
      </c>
      <c r="CD81" s="230">
        <v>6.7688000000000002E-3</v>
      </c>
      <c r="CE81" s="230">
        <v>5.2827100000000004E-3</v>
      </c>
      <c r="CF81" s="230">
        <v>5.89253E-3</v>
      </c>
      <c r="CG81" s="230">
        <v>8.0256800000000003E-3</v>
      </c>
      <c r="CH81" s="230">
        <v>9.30133E-3</v>
      </c>
      <c r="CI81" s="230">
        <v>1.2086049999999999E-2</v>
      </c>
      <c r="CJ81" s="230">
        <v>1.495438E-2</v>
      </c>
      <c r="CK81" s="230">
        <v>1.782077E-2</v>
      </c>
      <c r="CL81" s="230">
        <v>1.146078E-2</v>
      </c>
      <c r="CM81" s="230">
        <v>1.999134E-2</v>
      </c>
      <c r="CN81" s="230">
        <v>1.5165090000000001E-2</v>
      </c>
      <c r="CO81" s="230">
        <v>1.1177579999999999E-2</v>
      </c>
      <c r="CP81" s="230">
        <v>1.083304E-2</v>
      </c>
      <c r="CQ81" s="230">
        <v>9.1099000000000006E-3</v>
      </c>
      <c r="CR81" s="230">
        <v>8.0696099999999996E-3</v>
      </c>
      <c r="CS81" s="230">
        <v>1.032256E-2</v>
      </c>
      <c r="CT81" s="230">
        <v>1.0001650000000001E-2</v>
      </c>
      <c r="CU81" s="230">
        <v>1.6913959999999999E-2</v>
      </c>
      <c r="CV81" s="230">
        <v>1.444437E-2</v>
      </c>
      <c r="CW81" s="230">
        <v>2.117161E-2</v>
      </c>
      <c r="CX81" s="230">
        <v>1.104552E-2</v>
      </c>
      <c r="CY81" s="230">
        <v>9.23737E-3</v>
      </c>
      <c r="CZ81" s="230">
        <v>3.6707799999999999E-2</v>
      </c>
      <c r="DA81" s="230">
        <v>1.36036E-2</v>
      </c>
      <c r="DB81" s="230">
        <v>1.723674E-2</v>
      </c>
      <c r="DC81" s="230">
        <v>2.7531259999999998E-2</v>
      </c>
      <c r="DD81" s="230">
        <v>2.8140749999999999E-2</v>
      </c>
      <c r="DE81" s="230">
        <v>1.8463960000000001E-2</v>
      </c>
      <c r="DF81" s="230">
        <v>1.9070779999999999E-2</v>
      </c>
      <c r="DG81" s="230">
        <v>2.8145558099999999</v>
      </c>
      <c r="DH81" s="230">
        <v>1.5460569399999999</v>
      </c>
    </row>
    <row r="82" spans="1:112" x14ac:dyDescent="0.25">
      <c r="A82" s="222">
        <v>78</v>
      </c>
      <c r="B82" s="81" t="s">
        <v>448</v>
      </c>
      <c r="C82" s="258" t="s">
        <v>305</v>
      </c>
      <c r="D82" s="230">
        <v>2.1581999999999999E-3</v>
      </c>
      <c r="E82" s="230">
        <v>4.94657E-3</v>
      </c>
      <c r="F82" s="230">
        <v>9.5622999999999997E-4</v>
      </c>
      <c r="G82" s="230">
        <v>1.2309599999999999E-3</v>
      </c>
      <c r="H82" s="230">
        <v>1.9254700000000001E-3</v>
      </c>
      <c r="I82" s="230">
        <v>1.27126E-3</v>
      </c>
      <c r="J82" s="230">
        <v>1.9328500000000001E-3</v>
      </c>
      <c r="K82" s="230">
        <v>1.9788800000000001E-3</v>
      </c>
      <c r="L82" s="230">
        <v>1.3620500000000001E-3</v>
      </c>
      <c r="M82" s="230">
        <v>3.6535399999999998E-3</v>
      </c>
      <c r="N82" s="230">
        <v>3.3571000000000002E-4</v>
      </c>
      <c r="O82" s="230">
        <v>1.3745299999999999E-3</v>
      </c>
      <c r="P82" s="230">
        <v>8.5335000000000001E-4</v>
      </c>
      <c r="Q82" s="230">
        <v>2.8153499999999999E-3</v>
      </c>
      <c r="R82" s="230">
        <v>1.9243999999999999E-3</v>
      </c>
      <c r="S82" s="230">
        <v>4.9589600000000001E-3</v>
      </c>
      <c r="T82" s="230">
        <v>2.4939099999999998E-3</v>
      </c>
      <c r="U82" s="230">
        <v>1.4675599999999999E-3</v>
      </c>
      <c r="V82" s="230">
        <v>4.74604E-3</v>
      </c>
      <c r="W82" s="230">
        <v>5.1670400000000003E-3</v>
      </c>
      <c r="X82" s="230">
        <v>4.13672E-3</v>
      </c>
      <c r="Y82" s="230">
        <v>3.4388700000000001E-3</v>
      </c>
      <c r="Z82" s="230">
        <v>3.258E-3</v>
      </c>
      <c r="AA82" s="230">
        <v>3.4193499999999998E-3</v>
      </c>
      <c r="AB82" s="230">
        <v>1.22956E-3</v>
      </c>
      <c r="AC82" s="230">
        <v>2.3216500000000002E-3</v>
      </c>
      <c r="AD82" s="230">
        <v>3.4857600000000001E-3</v>
      </c>
      <c r="AE82" s="230">
        <v>1.401031E-2</v>
      </c>
      <c r="AF82" s="230">
        <v>1.4279799999999999E-3</v>
      </c>
      <c r="AG82" s="230">
        <v>1.4153099999999999E-3</v>
      </c>
      <c r="AH82" s="230">
        <v>1.05959E-3</v>
      </c>
      <c r="AI82" s="230">
        <v>3.0507799999999999E-3</v>
      </c>
      <c r="AJ82" s="230">
        <v>6.3459800000000002E-3</v>
      </c>
      <c r="AK82" s="230">
        <v>3.0138399999999998E-3</v>
      </c>
      <c r="AL82" s="230">
        <v>4.2071900000000004E-3</v>
      </c>
      <c r="AM82" s="230">
        <v>7.6132700000000001E-3</v>
      </c>
      <c r="AN82" s="230">
        <v>5.6125000000000003E-3</v>
      </c>
      <c r="AO82" s="230">
        <v>5.7546999999999997E-3</v>
      </c>
      <c r="AP82" s="230">
        <v>6.07961E-3</v>
      </c>
      <c r="AQ82" s="230">
        <v>1.334921E-2</v>
      </c>
      <c r="AR82" s="230">
        <v>5.5072300000000001E-3</v>
      </c>
      <c r="AS82" s="230">
        <v>3.6090599999999999E-3</v>
      </c>
      <c r="AT82" s="230">
        <v>2.8712099999999999E-3</v>
      </c>
      <c r="AU82" s="230">
        <v>2.029E-3</v>
      </c>
      <c r="AV82" s="230">
        <v>1.7307900000000001E-3</v>
      </c>
      <c r="AW82" s="230">
        <v>1.2766500000000001E-3</v>
      </c>
      <c r="AX82" s="230">
        <v>1.13142E-3</v>
      </c>
      <c r="AY82" s="230">
        <v>1.5388999999999999E-3</v>
      </c>
      <c r="AZ82" s="230">
        <v>1.75523E-3</v>
      </c>
      <c r="BA82" s="230">
        <v>1.5086399999999999E-3</v>
      </c>
      <c r="BB82" s="230">
        <v>8.2003000000000002E-4</v>
      </c>
      <c r="BC82" s="230">
        <v>1.78619E-3</v>
      </c>
      <c r="BD82" s="230">
        <v>1.0909400000000001E-3</v>
      </c>
      <c r="BE82" s="230">
        <v>9.0428999999999998E-4</v>
      </c>
      <c r="BF82" s="230">
        <v>3.2058299999999998E-3</v>
      </c>
      <c r="BG82" s="230">
        <v>3.37763E-3</v>
      </c>
      <c r="BH82" s="230">
        <v>2.3555E-3</v>
      </c>
      <c r="BI82" s="230">
        <v>2.9436000000000002E-3</v>
      </c>
      <c r="BJ82" s="230">
        <v>1.4414E-3</v>
      </c>
      <c r="BK82" s="230">
        <v>1.4408800000000001E-3</v>
      </c>
      <c r="BL82" s="230">
        <v>5.958695E-2</v>
      </c>
      <c r="BM82" s="230">
        <v>1.64733E-3</v>
      </c>
      <c r="BN82" s="230">
        <v>1.7037E-3</v>
      </c>
      <c r="BO82" s="230">
        <v>2.35995E-3</v>
      </c>
      <c r="BP82" s="230">
        <v>2.61576E-3</v>
      </c>
      <c r="BQ82" s="230">
        <v>4.6291800000000001E-3</v>
      </c>
      <c r="BR82" s="230">
        <v>3.49695E-3</v>
      </c>
      <c r="BS82" s="230">
        <v>8.6273999999999997E-4</v>
      </c>
      <c r="BT82" s="230">
        <v>9.7537000000000003E-4</v>
      </c>
      <c r="BU82" s="230">
        <v>5.0372000000000004E-4</v>
      </c>
      <c r="BV82" s="230">
        <v>3.5581000000000002E-4</v>
      </c>
      <c r="BW82" s="230">
        <v>2.3596000000000001E-4</v>
      </c>
      <c r="BX82" s="230">
        <v>1.4825999999999999E-4</v>
      </c>
      <c r="BY82" s="230">
        <v>5.7750000000000001E-5</v>
      </c>
      <c r="BZ82" s="230">
        <v>4.8362999999999998E-4</v>
      </c>
      <c r="CA82" s="230">
        <v>1.89789E-3</v>
      </c>
      <c r="CB82" s="230">
        <v>4.8200300000000003E-3</v>
      </c>
      <c r="CC82" s="230">
        <v>1.2377248300000001</v>
      </c>
      <c r="CD82" s="230">
        <v>2.1791499999999999E-3</v>
      </c>
      <c r="CE82" s="230">
        <v>3.3524999999999999E-4</v>
      </c>
      <c r="CF82" s="230">
        <v>4.5241999999999998E-4</v>
      </c>
      <c r="CG82" s="230">
        <v>4.7237000000000001E-4</v>
      </c>
      <c r="CH82" s="230">
        <v>1.2283699999999999E-3</v>
      </c>
      <c r="CI82" s="230">
        <v>3.1550000000000003E-4</v>
      </c>
      <c r="CJ82" s="230">
        <v>5.1365999999999998E-4</v>
      </c>
      <c r="CK82" s="230">
        <v>4.7181000000000002E-4</v>
      </c>
      <c r="CL82" s="230">
        <v>4.1354E-4</v>
      </c>
      <c r="CM82" s="230">
        <v>1.0036699999999999E-3</v>
      </c>
      <c r="CN82" s="230">
        <v>4.2444999999999999E-4</v>
      </c>
      <c r="CO82" s="230">
        <v>3.9572000000000001E-4</v>
      </c>
      <c r="CP82" s="230">
        <v>6.5614999999999998E-4</v>
      </c>
      <c r="CQ82" s="230">
        <v>4.7899999999999999E-4</v>
      </c>
      <c r="CR82" s="230">
        <v>5.0684999999999999E-4</v>
      </c>
      <c r="CS82" s="230">
        <v>4.7220999999999998E-4</v>
      </c>
      <c r="CT82" s="230">
        <v>4.0739999999999998E-4</v>
      </c>
      <c r="CU82" s="230">
        <v>5.5446E-4</v>
      </c>
      <c r="CV82" s="230">
        <v>3.6884999999999999E-4</v>
      </c>
      <c r="CW82" s="230">
        <v>5.8805999999999995E-4</v>
      </c>
      <c r="CX82" s="230">
        <v>1.37718E-3</v>
      </c>
      <c r="CY82" s="230">
        <v>2.5772000000000002E-4</v>
      </c>
      <c r="CZ82" s="230">
        <v>8.8373E-4</v>
      </c>
      <c r="DA82" s="230">
        <v>1.0887399999999999E-3</v>
      </c>
      <c r="DB82" s="230">
        <v>5.9498999999999999E-4</v>
      </c>
      <c r="DC82" s="230">
        <v>6.0353000000000002E-4</v>
      </c>
      <c r="DD82" s="230">
        <v>6.0399E-4</v>
      </c>
      <c r="DE82" s="230">
        <v>3.2108100000000001E-3</v>
      </c>
      <c r="DF82" s="230">
        <v>9.5162999999999997E-4</v>
      </c>
      <c r="DG82" s="230">
        <v>1.5300244999999999</v>
      </c>
      <c r="DH82" s="230">
        <v>0.84045411000000003</v>
      </c>
    </row>
    <row r="83" spans="1:112" x14ac:dyDescent="0.25">
      <c r="A83" s="222">
        <v>79</v>
      </c>
      <c r="B83" s="81" t="s">
        <v>449</v>
      </c>
      <c r="C83" s="258" t="s">
        <v>306</v>
      </c>
      <c r="D83" s="230">
        <v>7.0602000000000002E-4</v>
      </c>
      <c r="E83" s="230">
        <v>8.5966000000000005E-4</v>
      </c>
      <c r="F83" s="230">
        <v>1.8687E-3</v>
      </c>
      <c r="G83" s="230">
        <v>4.9704000000000003E-4</v>
      </c>
      <c r="H83" s="230">
        <v>8.2649999999999998E-4</v>
      </c>
      <c r="I83" s="230">
        <v>3.9972999999999996E-3</v>
      </c>
      <c r="J83" s="230">
        <v>2.6181799999999999E-3</v>
      </c>
      <c r="K83" s="230">
        <v>9.7923999999999993E-4</v>
      </c>
      <c r="L83" s="230">
        <v>8.4051999999999998E-4</v>
      </c>
      <c r="M83" s="230">
        <v>1.0435500000000001E-3</v>
      </c>
      <c r="N83" s="230">
        <v>3.9555999999999999E-4</v>
      </c>
      <c r="O83" s="230">
        <v>1.57912E-3</v>
      </c>
      <c r="P83" s="230">
        <v>2.4919400000000002E-3</v>
      </c>
      <c r="Q83" s="230">
        <v>9.4921999999999997E-4</v>
      </c>
      <c r="R83" s="230">
        <v>1.86864E-3</v>
      </c>
      <c r="S83" s="230">
        <v>1.13396E-3</v>
      </c>
      <c r="T83" s="230">
        <v>1.31022E-3</v>
      </c>
      <c r="U83" s="230">
        <v>1.86856E-3</v>
      </c>
      <c r="V83" s="230">
        <v>8.9355000000000001E-4</v>
      </c>
      <c r="W83" s="230">
        <v>1.0002699999999999E-3</v>
      </c>
      <c r="X83" s="230">
        <v>3.9805E-4</v>
      </c>
      <c r="Y83" s="230">
        <v>8.7940000000000002E-4</v>
      </c>
      <c r="Z83" s="230">
        <v>8.9680999999999995E-4</v>
      </c>
      <c r="AA83" s="230">
        <v>1.01877E-3</v>
      </c>
      <c r="AB83" s="230">
        <v>4.3368599999999997E-3</v>
      </c>
      <c r="AC83" s="230">
        <v>1.56157E-3</v>
      </c>
      <c r="AD83" s="230">
        <v>1.6991E-4</v>
      </c>
      <c r="AE83" s="230">
        <v>4.7158999999999998E-4</v>
      </c>
      <c r="AF83" s="230">
        <v>1.2872700000000001E-3</v>
      </c>
      <c r="AG83" s="230">
        <v>1.44005E-3</v>
      </c>
      <c r="AH83" s="230">
        <v>1.41519E-3</v>
      </c>
      <c r="AI83" s="230">
        <v>1.2221000000000001E-3</v>
      </c>
      <c r="AJ83" s="230">
        <v>1.1035699999999999E-3</v>
      </c>
      <c r="AK83" s="230">
        <v>1.085E-3</v>
      </c>
      <c r="AL83" s="230">
        <v>1.12319E-3</v>
      </c>
      <c r="AM83" s="230">
        <v>5.2225000000000004E-4</v>
      </c>
      <c r="AN83" s="230">
        <v>7.2276999999999997E-4</v>
      </c>
      <c r="AO83" s="230">
        <v>9.2257000000000005E-4</v>
      </c>
      <c r="AP83" s="230">
        <v>8.8871000000000002E-4</v>
      </c>
      <c r="AQ83" s="230">
        <v>5.6822000000000003E-4</v>
      </c>
      <c r="AR83" s="230">
        <v>7.2552000000000001E-4</v>
      </c>
      <c r="AS83" s="230">
        <v>1.4784100000000001E-3</v>
      </c>
      <c r="AT83" s="230">
        <v>1.1702100000000001E-3</v>
      </c>
      <c r="AU83" s="230">
        <v>1.5567000000000001E-3</v>
      </c>
      <c r="AV83" s="230">
        <v>1.56814E-3</v>
      </c>
      <c r="AW83" s="230">
        <v>1.4399199999999999E-3</v>
      </c>
      <c r="AX83" s="230">
        <v>1.0221799999999999E-3</v>
      </c>
      <c r="AY83" s="230">
        <v>1.2137599999999999E-3</v>
      </c>
      <c r="AZ83" s="230">
        <v>1.4100899999999999E-3</v>
      </c>
      <c r="BA83" s="230">
        <v>1.61199E-3</v>
      </c>
      <c r="BB83" s="230">
        <v>1.9850100000000002E-3</v>
      </c>
      <c r="BC83" s="230">
        <v>1.3852599999999999E-3</v>
      </c>
      <c r="BD83" s="230">
        <v>1.4772400000000001E-3</v>
      </c>
      <c r="BE83" s="230">
        <v>1.2923100000000001E-3</v>
      </c>
      <c r="BF83" s="230">
        <v>1.1542900000000001E-3</v>
      </c>
      <c r="BG83" s="230">
        <v>1.1250399999999999E-3</v>
      </c>
      <c r="BH83" s="230">
        <v>1.20448E-3</v>
      </c>
      <c r="BI83" s="230">
        <v>9.9379000000000004E-4</v>
      </c>
      <c r="BJ83" s="230">
        <v>9.7210000000000005E-4</v>
      </c>
      <c r="BK83" s="230">
        <v>1.50472E-3</v>
      </c>
      <c r="BL83" s="230">
        <v>5.8498999999999997E-4</v>
      </c>
      <c r="BM83" s="230">
        <v>9.4680000000000003E-4</v>
      </c>
      <c r="BN83" s="230">
        <v>1.2260000000000001E-3</v>
      </c>
      <c r="BO83" s="230">
        <v>9.3846999999999995E-4</v>
      </c>
      <c r="BP83" s="230">
        <v>8.9179000000000005E-4</v>
      </c>
      <c r="BQ83" s="230">
        <v>6.8928999999999995E-4</v>
      </c>
      <c r="BR83" s="230">
        <v>5.6963999999999995E-4</v>
      </c>
      <c r="BS83" s="230">
        <v>1.55423E-3</v>
      </c>
      <c r="BT83" s="230">
        <v>3.3749100000000001E-3</v>
      </c>
      <c r="BU83" s="230">
        <v>3.2664700000000001E-3</v>
      </c>
      <c r="BV83" s="230">
        <v>1.70108E-3</v>
      </c>
      <c r="BW83" s="230">
        <v>7.2512E-4</v>
      </c>
      <c r="BX83" s="230">
        <v>4.9746999999999997E-4</v>
      </c>
      <c r="BY83" s="230">
        <v>1.4935E-4</v>
      </c>
      <c r="BZ83" s="230">
        <v>5.4410999999999999E-4</v>
      </c>
      <c r="CA83" s="230">
        <v>6.8942999999999999E-4</v>
      </c>
      <c r="CB83" s="230">
        <v>1.11976E-3</v>
      </c>
      <c r="CC83" s="230">
        <v>7.9261000000000002E-4</v>
      </c>
      <c r="CD83" s="230">
        <v>1.00399404</v>
      </c>
      <c r="CE83" s="230">
        <v>2.0035500000000002E-3</v>
      </c>
      <c r="CF83" s="230">
        <v>8.2949E-4</v>
      </c>
      <c r="CG83" s="230">
        <v>1.0805000000000001E-3</v>
      </c>
      <c r="CH83" s="230">
        <v>1.7203360000000001E-2</v>
      </c>
      <c r="CI83" s="230">
        <v>2.2701800000000001E-3</v>
      </c>
      <c r="CJ83" s="230">
        <v>5.7564000000000001E-3</v>
      </c>
      <c r="CK83" s="230">
        <v>4.1434000000000002E-3</v>
      </c>
      <c r="CL83" s="230">
        <v>4.04207E-3</v>
      </c>
      <c r="CM83" s="230">
        <v>1.119323E-2</v>
      </c>
      <c r="CN83" s="230">
        <v>1.3130500000000001E-3</v>
      </c>
      <c r="CO83" s="230">
        <v>2.4163000000000001E-3</v>
      </c>
      <c r="CP83" s="230">
        <v>3.9904199999999997E-3</v>
      </c>
      <c r="CQ83" s="230">
        <v>1.58012E-3</v>
      </c>
      <c r="CR83" s="230">
        <v>8.1738999999999998E-4</v>
      </c>
      <c r="CS83" s="230">
        <v>8.1402999999999998E-4</v>
      </c>
      <c r="CT83" s="230">
        <v>6.2660000000000005E-4</v>
      </c>
      <c r="CU83" s="230">
        <v>3.8899999999999998E-3</v>
      </c>
      <c r="CV83" s="230">
        <v>1.7707700000000001E-3</v>
      </c>
      <c r="CW83" s="230">
        <v>6.1538000000000001E-3</v>
      </c>
      <c r="CX83" s="230">
        <v>1.1718099999999999E-3</v>
      </c>
      <c r="CY83" s="230">
        <v>2.3350799999999998E-3</v>
      </c>
      <c r="CZ83" s="230">
        <v>1.4280499999999999E-3</v>
      </c>
      <c r="DA83" s="230">
        <v>1.2692199999999999E-3</v>
      </c>
      <c r="DB83" s="230">
        <v>1.4954199999999999E-3</v>
      </c>
      <c r="DC83" s="230">
        <v>2.12882E-3</v>
      </c>
      <c r="DD83" s="230">
        <v>1.6253400000000001E-3</v>
      </c>
      <c r="DE83" s="230">
        <v>1.6156600000000001E-3</v>
      </c>
      <c r="DF83" s="230">
        <v>5.0582600000000002E-3</v>
      </c>
      <c r="DG83" s="230">
        <v>1.19033067</v>
      </c>
      <c r="DH83" s="230">
        <v>0.65385769999999999</v>
      </c>
    </row>
    <row r="84" spans="1:112" x14ac:dyDescent="0.25">
      <c r="A84" s="222">
        <v>80</v>
      </c>
      <c r="B84" s="81" t="s">
        <v>450</v>
      </c>
      <c r="C84" s="258" t="s">
        <v>451</v>
      </c>
      <c r="D84" s="230">
        <v>1.3884399999999999E-3</v>
      </c>
      <c r="E84" s="230">
        <v>4.8060999999999998E-3</v>
      </c>
      <c r="F84" s="230">
        <v>1.0311700000000001E-3</v>
      </c>
      <c r="G84" s="230">
        <v>7.0273000000000004E-4</v>
      </c>
      <c r="H84" s="230">
        <v>1.6550200000000001E-3</v>
      </c>
      <c r="I84" s="230">
        <v>5.6128999999999999E-4</v>
      </c>
      <c r="J84" s="230">
        <v>9.0740999999999999E-4</v>
      </c>
      <c r="K84" s="230">
        <v>3.1056399999999998E-3</v>
      </c>
      <c r="L84" s="230">
        <v>1.6674000000000001E-3</v>
      </c>
      <c r="M84" s="230">
        <v>3.2191400000000001E-3</v>
      </c>
      <c r="N84" s="230">
        <v>3.6657999999999998E-4</v>
      </c>
      <c r="O84" s="230">
        <v>1.3308300000000001E-3</v>
      </c>
      <c r="P84" s="230">
        <v>1.22787E-3</v>
      </c>
      <c r="Q84" s="230">
        <v>1.9651299999999998E-3</v>
      </c>
      <c r="R84" s="230">
        <v>1.9868199999999998E-3</v>
      </c>
      <c r="S84" s="230">
        <v>3.5977700000000001E-3</v>
      </c>
      <c r="T84" s="230">
        <v>3.2200499999999999E-3</v>
      </c>
      <c r="U84" s="230">
        <v>2.27174E-3</v>
      </c>
      <c r="V84" s="230">
        <v>1.93458E-3</v>
      </c>
      <c r="W84" s="230">
        <v>1.6288299999999999E-3</v>
      </c>
      <c r="X84" s="230">
        <v>2.1150399999999999E-3</v>
      </c>
      <c r="Y84" s="230">
        <v>2.2894500000000002E-3</v>
      </c>
      <c r="Z84" s="230">
        <v>2.28947E-3</v>
      </c>
      <c r="AA84" s="230">
        <v>2.5487299999999999E-3</v>
      </c>
      <c r="AB84" s="230">
        <v>1.2642E-3</v>
      </c>
      <c r="AC84" s="230">
        <v>2.2943099999999999E-3</v>
      </c>
      <c r="AD84" s="230">
        <v>7.9949999999999997E-4</v>
      </c>
      <c r="AE84" s="230">
        <v>1.62623E-3</v>
      </c>
      <c r="AF84" s="230">
        <v>1.46156E-3</v>
      </c>
      <c r="AG84" s="230">
        <v>1.2308899999999999E-3</v>
      </c>
      <c r="AH84" s="230">
        <v>1.4046200000000001E-3</v>
      </c>
      <c r="AI84" s="230">
        <v>1.8864400000000001E-3</v>
      </c>
      <c r="AJ84" s="230">
        <v>3.9495399999999996E-3</v>
      </c>
      <c r="AK84" s="230">
        <v>2.0123200000000002E-3</v>
      </c>
      <c r="AL84" s="230">
        <v>2.5654200000000001E-3</v>
      </c>
      <c r="AM84" s="230">
        <v>1.82209E-3</v>
      </c>
      <c r="AN84" s="230">
        <v>1.60338E-3</v>
      </c>
      <c r="AO84" s="230">
        <v>2.5709399999999999E-3</v>
      </c>
      <c r="AP84" s="230">
        <v>2.3646299999999999E-3</v>
      </c>
      <c r="AQ84" s="230">
        <v>1.1454499999999999E-3</v>
      </c>
      <c r="AR84" s="230">
        <v>1.4766600000000001E-3</v>
      </c>
      <c r="AS84" s="230">
        <v>1.6885299999999999E-3</v>
      </c>
      <c r="AT84" s="230">
        <v>1.37604E-3</v>
      </c>
      <c r="AU84" s="230">
        <v>1.2046299999999999E-3</v>
      </c>
      <c r="AV84" s="230">
        <v>1.06186E-3</v>
      </c>
      <c r="AW84" s="230">
        <v>1.16154E-3</v>
      </c>
      <c r="AX84" s="230">
        <v>1.10632E-3</v>
      </c>
      <c r="AY84" s="230">
        <v>1.17136E-3</v>
      </c>
      <c r="AZ84" s="230">
        <v>1.22057E-3</v>
      </c>
      <c r="BA84" s="230">
        <v>1.3258899999999999E-3</v>
      </c>
      <c r="BB84" s="230">
        <v>9.6150999999999995E-4</v>
      </c>
      <c r="BC84" s="230">
        <v>1.36473E-3</v>
      </c>
      <c r="BD84" s="230">
        <v>1.11769E-3</v>
      </c>
      <c r="BE84" s="230">
        <v>1.0513899999999999E-3</v>
      </c>
      <c r="BF84" s="230">
        <v>2.15373E-3</v>
      </c>
      <c r="BG84" s="230">
        <v>2.1779799999999999E-3</v>
      </c>
      <c r="BH84" s="230">
        <v>1.5494700000000001E-3</v>
      </c>
      <c r="BI84" s="230">
        <v>1.7195699999999999E-3</v>
      </c>
      <c r="BJ84" s="230">
        <v>9.9945000000000003E-4</v>
      </c>
      <c r="BK84" s="230">
        <v>1.6389200000000001E-3</v>
      </c>
      <c r="BL84" s="230">
        <v>2.11049E-3</v>
      </c>
      <c r="BM84" s="230">
        <v>1.82092E-3</v>
      </c>
      <c r="BN84" s="230">
        <v>1.8835E-3</v>
      </c>
      <c r="BO84" s="230">
        <v>1.7515199999999999E-3</v>
      </c>
      <c r="BP84" s="230">
        <v>1.9572499999999998E-3</v>
      </c>
      <c r="BQ84" s="230">
        <v>1.49898E-3</v>
      </c>
      <c r="BR84" s="230">
        <v>2.2263600000000001E-3</v>
      </c>
      <c r="BS84" s="230">
        <v>6.9134999999999997E-4</v>
      </c>
      <c r="BT84" s="230">
        <v>5.6479999999999996E-4</v>
      </c>
      <c r="BU84" s="230">
        <v>3.9631999999999997E-4</v>
      </c>
      <c r="BV84" s="230">
        <v>4.2185999999999998E-4</v>
      </c>
      <c r="BW84" s="230">
        <v>1.9775000000000001E-4</v>
      </c>
      <c r="BX84" s="230">
        <v>1.5567000000000001E-4</v>
      </c>
      <c r="BY84" s="230">
        <v>5.9519999999999999E-5</v>
      </c>
      <c r="BZ84" s="230">
        <v>7.4474999999999997E-4</v>
      </c>
      <c r="CA84" s="230">
        <v>1.32047E-3</v>
      </c>
      <c r="CB84" s="230">
        <v>1.40135E-3</v>
      </c>
      <c r="CC84" s="230">
        <v>6.5627999999999997E-4</v>
      </c>
      <c r="CD84" s="230">
        <v>1.34654E-3</v>
      </c>
      <c r="CE84" s="230">
        <v>1.00500722</v>
      </c>
      <c r="CF84" s="230">
        <v>3.4701000000000003E-4</v>
      </c>
      <c r="CG84" s="230">
        <v>5.1031999999999998E-4</v>
      </c>
      <c r="CH84" s="230">
        <v>1.075017E-2</v>
      </c>
      <c r="CI84" s="230">
        <v>4.1011999999999998E-4</v>
      </c>
      <c r="CJ84" s="230">
        <v>6.9605999999999997E-4</v>
      </c>
      <c r="CK84" s="230">
        <v>5.8496999999999998E-4</v>
      </c>
      <c r="CL84" s="230">
        <v>5.1889999999999998E-4</v>
      </c>
      <c r="CM84" s="230">
        <v>1.78907E-3</v>
      </c>
      <c r="CN84" s="230">
        <v>3.8778E-4</v>
      </c>
      <c r="CO84" s="230">
        <v>3.4917999999999999E-4</v>
      </c>
      <c r="CP84" s="230">
        <v>7.8405E-4</v>
      </c>
      <c r="CQ84" s="230">
        <v>9.4154000000000004E-4</v>
      </c>
      <c r="CR84" s="230">
        <v>6.0132000000000002E-4</v>
      </c>
      <c r="CS84" s="230">
        <v>6.5654000000000005E-4</v>
      </c>
      <c r="CT84" s="230">
        <v>5.3439999999999998E-4</v>
      </c>
      <c r="CU84" s="230">
        <v>8.2609999999999997E-4</v>
      </c>
      <c r="CV84" s="230">
        <v>3.6943000000000002E-4</v>
      </c>
      <c r="CW84" s="230">
        <v>1.53648E-3</v>
      </c>
      <c r="CX84" s="230">
        <v>1.23387E-3</v>
      </c>
      <c r="CY84" s="230">
        <v>2.8967000000000001E-4</v>
      </c>
      <c r="CZ84" s="230">
        <v>1.0310499999999999E-3</v>
      </c>
      <c r="DA84" s="230">
        <v>1.9752799999999998E-3</v>
      </c>
      <c r="DB84" s="230">
        <v>5.3092999999999999E-4</v>
      </c>
      <c r="DC84" s="230">
        <v>4.6040000000000002E-4</v>
      </c>
      <c r="DD84" s="230">
        <v>5.3133E-4</v>
      </c>
      <c r="DE84" s="230">
        <v>5.0229899999999997E-3</v>
      </c>
      <c r="DF84" s="230">
        <v>5.1681999999999997E-4</v>
      </c>
      <c r="DG84" s="230">
        <v>1.16574529</v>
      </c>
      <c r="DH84" s="230">
        <v>0.64035275999999997</v>
      </c>
    </row>
    <row r="85" spans="1:112" x14ac:dyDescent="0.25">
      <c r="A85" s="222">
        <v>81</v>
      </c>
      <c r="B85" s="81" t="s">
        <v>452</v>
      </c>
      <c r="C85" s="258" t="s">
        <v>307</v>
      </c>
      <c r="D85" s="230">
        <v>3.6437800000000001E-3</v>
      </c>
      <c r="E85" s="230">
        <v>1.533327E-2</v>
      </c>
      <c r="F85" s="230">
        <v>2.72996E-3</v>
      </c>
      <c r="G85" s="230">
        <v>1.95948E-3</v>
      </c>
      <c r="H85" s="230">
        <v>4.9336199999999997E-3</v>
      </c>
      <c r="I85" s="230">
        <v>1.7343599999999999E-3</v>
      </c>
      <c r="J85" s="230">
        <v>2.3723099999999999E-3</v>
      </c>
      <c r="K85" s="230">
        <v>9.6172900000000006E-3</v>
      </c>
      <c r="L85" s="230">
        <v>4.2132100000000002E-3</v>
      </c>
      <c r="M85" s="230">
        <v>2.555609E-2</v>
      </c>
      <c r="N85" s="230">
        <v>1.3215600000000001E-3</v>
      </c>
      <c r="O85" s="230">
        <v>4.2420399999999999E-3</v>
      </c>
      <c r="P85" s="230">
        <v>3.5924400000000001E-3</v>
      </c>
      <c r="Q85" s="230">
        <v>3.8311899999999999E-3</v>
      </c>
      <c r="R85" s="230">
        <v>3.7937600000000002E-3</v>
      </c>
      <c r="S85" s="230">
        <v>9.1021100000000001E-3</v>
      </c>
      <c r="T85" s="230">
        <v>6.6545399999999996E-3</v>
      </c>
      <c r="U85" s="230">
        <v>4.4356700000000001E-3</v>
      </c>
      <c r="V85" s="230">
        <v>9.4307200000000001E-3</v>
      </c>
      <c r="W85" s="230">
        <v>6.6391999999999996E-3</v>
      </c>
      <c r="X85" s="230">
        <v>6.9211699999999999E-3</v>
      </c>
      <c r="Y85" s="230">
        <v>5.0983399999999998E-3</v>
      </c>
      <c r="Z85" s="230">
        <v>5.65111E-3</v>
      </c>
      <c r="AA85" s="230">
        <v>6.5086400000000004E-3</v>
      </c>
      <c r="AB85" s="230">
        <v>2.7130000000000001E-3</v>
      </c>
      <c r="AC85" s="230">
        <v>4.8107999999999996E-3</v>
      </c>
      <c r="AD85" s="230">
        <v>7.6193700000000003E-3</v>
      </c>
      <c r="AE85" s="230">
        <v>4.02674E-3</v>
      </c>
      <c r="AF85" s="230">
        <v>4.4373599999999996E-3</v>
      </c>
      <c r="AG85" s="230">
        <v>3.2595499999999999E-3</v>
      </c>
      <c r="AH85" s="230">
        <v>5.4784600000000001E-3</v>
      </c>
      <c r="AI85" s="230">
        <v>6.5429599999999996E-3</v>
      </c>
      <c r="AJ85" s="230">
        <v>6.0248999999999997E-3</v>
      </c>
      <c r="AK85" s="230">
        <v>7.1593300000000002E-3</v>
      </c>
      <c r="AL85" s="230">
        <v>6.5263600000000001E-3</v>
      </c>
      <c r="AM85" s="230">
        <v>4.1169800000000001E-3</v>
      </c>
      <c r="AN85" s="230">
        <v>4.2612700000000002E-3</v>
      </c>
      <c r="AO85" s="230">
        <v>6.5399000000000004E-3</v>
      </c>
      <c r="AP85" s="230">
        <v>5.3004999999999997E-3</v>
      </c>
      <c r="AQ85" s="230">
        <v>8.0840300000000007E-3</v>
      </c>
      <c r="AR85" s="230">
        <v>8.7050800000000005E-3</v>
      </c>
      <c r="AS85" s="230">
        <v>4.2494500000000001E-3</v>
      </c>
      <c r="AT85" s="230">
        <v>4.0161299999999997E-3</v>
      </c>
      <c r="AU85" s="230">
        <v>3.0957599999999999E-3</v>
      </c>
      <c r="AV85" s="230">
        <v>2.6083299999999999E-3</v>
      </c>
      <c r="AW85" s="230">
        <v>3.1562999999999999E-3</v>
      </c>
      <c r="AX85" s="230">
        <v>2.9722300000000002E-3</v>
      </c>
      <c r="AY85" s="230">
        <v>3.3596799999999999E-3</v>
      </c>
      <c r="AZ85" s="230">
        <v>3.71229E-3</v>
      </c>
      <c r="BA85" s="230">
        <v>3.34804E-3</v>
      </c>
      <c r="BB85" s="230">
        <v>2.4893799999999998E-3</v>
      </c>
      <c r="BC85" s="230">
        <v>4.6459400000000003E-3</v>
      </c>
      <c r="BD85" s="230">
        <v>2.8514299999999999E-3</v>
      </c>
      <c r="BE85" s="230">
        <v>2.69447E-3</v>
      </c>
      <c r="BF85" s="230">
        <v>4.16665E-3</v>
      </c>
      <c r="BG85" s="230">
        <v>4.1727400000000003E-3</v>
      </c>
      <c r="BH85" s="230">
        <v>3.6474799999999998E-3</v>
      </c>
      <c r="BI85" s="230">
        <v>3.9526800000000001E-3</v>
      </c>
      <c r="BJ85" s="230">
        <v>2.5026900000000001E-3</v>
      </c>
      <c r="BK85" s="230">
        <v>3.8212599999999999E-3</v>
      </c>
      <c r="BL85" s="230">
        <v>2.5695280000000001E-2</v>
      </c>
      <c r="BM85" s="230">
        <v>2.8090200000000002E-3</v>
      </c>
      <c r="BN85" s="230">
        <v>3.0816400000000001E-3</v>
      </c>
      <c r="BO85" s="230">
        <v>2.70484E-3</v>
      </c>
      <c r="BP85" s="230">
        <v>3.1501400000000001E-3</v>
      </c>
      <c r="BQ85" s="230">
        <v>1.16385E-2</v>
      </c>
      <c r="BR85" s="230">
        <v>1.988442E-2</v>
      </c>
      <c r="BS85" s="230">
        <v>1.8736200000000001E-3</v>
      </c>
      <c r="BT85" s="230">
        <v>1.8630999999999999E-3</v>
      </c>
      <c r="BU85" s="230">
        <v>1.0747899999999999E-3</v>
      </c>
      <c r="BV85" s="230">
        <v>7.7207999999999997E-4</v>
      </c>
      <c r="BW85" s="230">
        <v>5.9513000000000003E-4</v>
      </c>
      <c r="BX85" s="230">
        <v>3.4581999999999999E-4</v>
      </c>
      <c r="BY85" s="230">
        <v>1.0603E-4</v>
      </c>
      <c r="BZ85" s="230">
        <v>1.1742E-3</v>
      </c>
      <c r="CA85" s="230">
        <v>1.0090399999999999E-3</v>
      </c>
      <c r="CB85" s="230">
        <v>3.9827300000000003E-3</v>
      </c>
      <c r="CC85" s="230">
        <v>1.29028E-3</v>
      </c>
      <c r="CD85" s="230">
        <v>3.21331E-3</v>
      </c>
      <c r="CE85" s="230">
        <v>6.9737E-4</v>
      </c>
      <c r="CF85" s="230">
        <v>1.00112063</v>
      </c>
      <c r="CG85" s="230">
        <v>1.15536E-3</v>
      </c>
      <c r="CH85" s="230">
        <v>5.8631999999999998E-4</v>
      </c>
      <c r="CI85" s="230">
        <v>8.8818000000000002E-4</v>
      </c>
      <c r="CJ85" s="230">
        <v>1.8648600000000001E-3</v>
      </c>
      <c r="CK85" s="230">
        <v>1.39328E-3</v>
      </c>
      <c r="CL85" s="230">
        <v>1.2607899999999999E-3</v>
      </c>
      <c r="CM85" s="230">
        <v>3.6163100000000002E-3</v>
      </c>
      <c r="CN85" s="230">
        <v>4.9502000000000001E-3</v>
      </c>
      <c r="CO85" s="230">
        <v>1.03713E-3</v>
      </c>
      <c r="CP85" s="230">
        <v>1.7560399999999999E-3</v>
      </c>
      <c r="CQ85" s="230">
        <v>1.4445899999999999E-3</v>
      </c>
      <c r="CR85" s="230">
        <v>1.3615700000000001E-3</v>
      </c>
      <c r="CS85" s="230">
        <v>1.55876E-3</v>
      </c>
      <c r="CT85" s="230">
        <v>1.27086E-3</v>
      </c>
      <c r="CU85" s="230">
        <v>1.5804199999999999E-3</v>
      </c>
      <c r="CV85" s="230">
        <v>7.4049000000000001E-4</v>
      </c>
      <c r="CW85" s="230">
        <v>2.0633000000000001E-3</v>
      </c>
      <c r="CX85" s="230">
        <v>2.4158600000000001E-3</v>
      </c>
      <c r="CY85" s="230">
        <v>5.7989000000000001E-4</v>
      </c>
      <c r="CZ85" s="230">
        <v>2.79262E-3</v>
      </c>
      <c r="DA85" s="230">
        <v>4.8921700000000004E-3</v>
      </c>
      <c r="DB85" s="230">
        <v>1.40646E-3</v>
      </c>
      <c r="DC85" s="230">
        <v>1.2459999999999999E-3</v>
      </c>
      <c r="DD85" s="230">
        <v>1.2213E-3</v>
      </c>
      <c r="DE85" s="230">
        <v>8.1534199999999998E-3</v>
      </c>
      <c r="DF85" s="230">
        <v>2.1266700000000002E-3</v>
      </c>
      <c r="DG85" s="230">
        <v>1.45183025</v>
      </c>
      <c r="DH85" s="230">
        <v>0.79750140999999997</v>
      </c>
    </row>
    <row r="86" spans="1:112" x14ac:dyDescent="0.25">
      <c r="A86" s="222">
        <v>82</v>
      </c>
      <c r="B86" s="81" t="s">
        <v>453</v>
      </c>
      <c r="C86" s="258" t="s">
        <v>454</v>
      </c>
      <c r="D86" s="230">
        <v>8.4319800000000004E-3</v>
      </c>
      <c r="E86" s="230">
        <v>7.6619499999999998E-3</v>
      </c>
      <c r="F86" s="230">
        <v>4.2893999999999996E-3</v>
      </c>
      <c r="G86" s="230">
        <v>5.7755999999999997E-3</v>
      </c>
      <c r="H86" s="230">
        <v>7.5621600000000001E-3</v>
      </c>
      <c r="I86" s="230">
        <v>7.9169400000000008E-3</v>
      </c>
      <c r="J86" s="230">
        <v>3.1541199999999998E-2</v>
      </c>
      <c r="K86" s="230">
        <v>6.4240699999999996E-3</v>
      </c>
      <c r="L86" s="230">
        <v>4.8593000000000004E-3</v>
      </c>
      <c r="M86" s="230">
        <v>7.7101499999999998E-3</v>
      </c>
      <c r="N86" s="230">
        <v>1.4321E-3</v>
      </c>
      <c r="O86" s="230">
        <v>4.6394499999999998E-3</v>
      </c>
      <c r="P86" s="230">
        <v>5.3593E-3</v>
      </c>
      <c r="Q86" s="230">
        <v>6.5707700000000001E-3</v>
      </c>
      <c r="R86" s="230">
        <v>6.4619500000000002E-3</v>
      </c>
      <c r="S86" s="230">
        <v>9.6931699999999992E-3</v>
      </c>
      <c r="T86" s="230">
        <v>5.9669399999999996E-3</v>
      </c>
      <c r="U86" s="230">
        <v>6.7056199999999998E-3</v>
      </c>
      <c r="V86" s="230">
        <v>7.3869299999999999E-3</v>
      </c>
      <c r="W86" s="230">
        <v>5.3636999999999999E-3</v>
      </c>
      <c r="X86" s="230">
        <v>1.8313100000000001E-3</v>
      </c>
      <c r="Y86" s="230">
        <v>4.08063E-3</v>
      </c>
      <c r="Z86" s="230">
        <v>3.4899900000000001E-3</v>
      </c>
      <c r="AA86" s="230">
        <v>5.0473699999999998E-3</v>
      </c>
      <c r="AB86" s="230">
        <v>4.9348700000000001E-3</v>
      </c>
      <c r="AC86" s="230">
        <v>5.90495E-3</v>
      </c>
      <c r="AD86" s="230">
        <v>6.4924000000000004E-4</v>
      </c>
      <c r="AE86" s="230">
        <v>2.6971999999999999E-3</v>
      </c>
      <c r="AF86" s="230">
        <v>5.6028400000000004E-3</v>
      </c>
      <c r="AG86" s="230">
        <v>4.31489E-3</v>
      </c>
      <c r="AH86" s="230">
        <v>5.4563099999999998E-3</v>
      </c>
      <c r="AI86" s="230">
        <v>1.3324239999999999E-2</v>
      </c>
      <c r="AJ86" s="230">
        <v>8.1296700000000003E-3</v>
      </c>
      <c r="AK86" s="230">
        <v>8.3956199999999995E-3</v>
      </c>
      <c r="AL86" s="230">
        <v>5.0047800000000003E-3</v>
      </c>
      <c r="AM86" s="230">
        <v>3.88705E-3</v>
      </c>
      <c r="AN86" s="230">
        <v>8.4219199999999994E-3</v>
      </c>
      <c r="AO86" s="230">
        <v>4.8250000000000003E-3</v>
      </c>
      <c r="AP86" s="230">
        <v>7.3228E-3</v>
      </c>
      <c r="AQ86" s="230">
        <v>5.5525599999999998E-3</v>
      </c>
      <c r="AR86" s="230">
        <v>6.0100199999999996E-3</v>
      </c>
      <c r="AS86" s="230">
        <v>5.8363E-3</v>
      </c>
      <c r="AT86" s="230">
        <v>5.5179599999999997E-3</v>
      </c>
      <c r="AU86" s="230">
        <v>5.1485799999999998E-3</v>
      </c>
      <c r="AV86" s="230">
        <v>4.3499200000000002E-3</v>
      </c>
      <c r="AW86" s="230">
        <v>4.4774300000000001E-3</v>
      </c>
      <c r="AX86" s="230">
        <v>3.7097900000000001E-3</v>
      </c>
      <c r="AY86" s="230">
        <v>4.1471900000000003E-3</v>
      </c>
      <c r="AZ86" s="230">
        <v>8.6338200000000004E-3</v>
      </c>
      <c r="BA86" s="230">
        <v>4.0711000000000002E-3</v>
      </c>
      <c r="BB86" s="230">
        <v>4.1448700000000002E-3</v>
      </c>
      <c r="BC86" s="230">
        <v>5.6240800000000001E-3</v>
      </c>
      <c r="BD86" s="230">
        <v>3.6226000000000001E-3</v>
      </c>
      <c r="BE86" s="230">
        <v>5.1745599999999999E-3</v>
      </c>
      <c r="BF86" s="230">
        <v>5.2992100000000004E-3</v>
      </c>
      <c r="BG86" s="230">
        <v>5.85806E-3</v>
      </c>
      <c r="BH86" s="230">
        <v>5.9075200000000003E-3</v>
      </c>
      <c r="BI86" s="230">
        <v>4.8770300000000001E-3</v>
      </c>
      <c r="BJ86" s="230">
        <v>3.2812499999999999E-3</v>
      </c>
      <c r="BK86" s="230">
        <v>9.2186000000000004E-3</v>
      </c>
      <c r="BL86" s="230">
        <v>1.781961E-2</v>
      </c>
      <c r="BM86" s="230">
        <v>6.1132000000000001E-3</v>
      </c>
      <c r="BN86" s="230">
        <v>6.6764700000000003E-3</v>
      </c>
      <c r="BO86" s="230">
        <v>6.0135700000000002E-3</v>
      </c>
      <c r="BP86" s="230">
        <v>5.4049900000000001E-3</v>
      </c>
      <c r="BQ86" s="230">
        <v>2.5030899999999999E-3</v>
      </c>
      <c r="BR86" s="230">
        <v>2.7896900000000001E-3</v>
      </c>
      <c r="BS86" s="230">
        <v>3.41669E-3</v>
      </c>
      <c r="BT86" s="230">
        <v>6.0483799999999999E-3</v>
      </c>
      <c r="BU86" s="230">
        <v>1.102847E-2</v>
      </c>
      <c r="BV86" s="230">
        <v>3.23143E-3</v>
      </c>
      <c r="BW86" s="230">
        <v>1.6933499999999999E-3</v>
      </c>
      <c r="BX86" s="230">
        <v>1.1415100000000001E-3</v>
      </c>
      <c r="BY86" s="230">
        <v>4.2283000000000002E-4</v>
      </c>
      <c r="BZ86" s="230">
        <v>4.5304160000000003E-2</v>
      </c>
      <c r="CA86" s="230">
        <v>3.2047319999999997E-2</v>
      </c>
      <c r="CB86" s="230">
        <v>0.12516664</v>
      </c>
      <c r="CC86" s="230">
        <v>5.3901860000000003E-2</v>
      </c>
      <c r="CD86" s="230">
        <v>0.26328636</v>
      </c>
      <c r="CE86" s="230">
        <v>4.265E-2</v>
      </c>
      <c r="CF86" s="230">
        <v>1.174148E-2</v>
      </c>
      <c r="CG86" s="230">
        <v>1.0202620200000001</v>
      </c>
      <c r="CH86" s="230">
        <v>8.8112999999999993E-3</v>
      </c>
      <c r="CI86" s="230">
        <v>3.0181399999999999E-3</v>
      </c>
      <c r="CJ86" s="230">
        <v>5.5164599999999999E-3</v>
      </c>
      <c r="CK86" s="230">
        <v>4.1316900000000004E-3</v>
      </c>
      <c r="CL86" s="230">
        <v>4.1602399999999999E-3</v>
      </c>
      <c r="CM86" s="230">
        <v>1.0123399999999999E-2</v>
      </c>
      <c r="CN86" s="230">
        <v>3.5069699999999999E-3</v>
      </c>
      <c r="CO86" s="230">
        <v>2.89916E-3</v>
      </c>
      <c r="CP86" s="230">
        <v>4.0288299999999997E-3</v>
      </c>
      <c r="CQ86" s="230">
        <v>2.87996E-3</v>
      </c>
      <c r="CR86" s="230">
        <v>2.4512100000000001E-3</v>
      </c>
      <c r="CS86" s="230">
        <v>2.61597E-3</v>
      </c>
      <c r="CT86" s="230">
        <v>2.2228399999999998E-3</v>
      </c>
      <c r="CU86" s="230">
        <v>4.6773500000000003E-3</v>
      </c>
      <c r="CV86" s="230">
        <v>7.3457499999999998E-3</v>
      </c>
      <c r="CW86" s="230">
        <v>6.3188000000000003E-3</v>
      </c>
      <c r="CX86" s="230">
        <v>3.9330800000000003E-3</v>
      </c>
      <c r="CY86" s="230">
        <v>2.3750400000000001E-3</v>
      </c>
      <c r="CZ86" s="230">
        <v>7.3365730000000004E-2</v>
      </c>
      <c r="DA86" s="230">
        <v>7.6667300000000001E-3</v>
      </c>
      <c r="DB86" s="230">
        <v>3.52622E-3</v>
      </c>
      <c r="DC86" s="230">
        <v>8.8153599999999995E-3</v>
      </c>
      <c r="DD86" s="230">
        <v>5.22493E-3</v>
      </c>
      <c r="DE86" s="230">
        <v>8.2006400000000004E-3</v>
      </c>
      <c r="DF86" s="230">
        <v>2.578211E-2</v>
      </c>
      <c r="DG86" s="230">
        <v>2.2477968599999998</v>
      </c>
      <c r="DH86" s="230">
        <v>1.2347319400000001</v>
      </c>
    </row>
    <row r="87" spans="1:112" x14ac:dyDescent="0.25">
      <c r="A87" s="222">
        <v>83</v>
      </c>
      <c r="B87" s="81" t="s">
        <v>455</v>
      </c>
      <c r="C87" s="258" t="s">
        <v>456</v>
      </c>
      <c r="D87" s="230">
        <v>6.2332999999999996E-4</v>
      </c>
      <c r="E87" s="230">
        <v>7.8417000000000005E-4</v>
      </c>
      <c r="F87" s="230">
        <v>1.03074E-3</v>
      </c>
      <c r="G87" s="230">
        <v>4.0601999999999999E-4</v>
      </c>
      <c r="H87" s="230">
        <v>7.4045000000000003E-4</v>
      </c>
      <c r="I87" s="230">
        <v>2.5755399999999999E-3</v>
      </c>
      <c r="J87" s="230">
        <v>1.55353E-3</v>
      </c>
      <c r="K87" s="230">
        <v>7.4719999999999995E-4</v>
      </c>
      <c r="L87" s="230">
        <v>6.5089E-4</v>
      </c>
      <c r="M87" s="230">
        <v>7.3620999999999995E-4</v>
      </c>
      <c r="N87" s="230">
        <v>2.5982000000000002E-4</v>
      </c>
      <c r="O87" s="230">
        <v>8.3135999999999995E-4</v>
      </c>
      <c r="P87" s="230">
        <v>8.3104999999999995E-4</v>
      </c>
      <c r="Q87" s="230">
        <v>5.8940999999999996E-4</v>
      </c>
      <c r="R87" s="230">
        <v>7.7355999999999996E-4</v>
      </c>
      <c r="S87" s="230">
        <v>9.3588999999999999E-4</v>
      </c>
      <c r="T87" s="230">
        <v>8.9592999999999997E-4</v>
      </c>
      <c r="U87" s="230">
        <v>8.1037000000000004E-4</v>
      </c>
      <c r="V87" s="230">
        <v>6.6288000000000002E-4</v>
      </c>
      <c r="W87" s="230">
        <v>7.5241000000000001E-4</v>
      </c>
      <c r="X87" s="230">
        <v>2.5810999999999998E-4</v>
      </c>
      <c r="Y87" s="230">
        <v>5.6568000000000005E-4</v>
      </c>
      <c r="Z87" s="230">
        <v>5.2809999999999999E-4</v>
      </c>
      <c r="AA87" s="230">
        <v>6.1485000000000001E-4</v>
      </c>
      <c r="AB87" s="230">
        <v>1.62335E-3</v>
      </c>
      <c r="AC87" s="230">
        <v>7.8089999999999995E-4</v>
      </c>
      <c r="AD87" s="230">
        <v>1.2281999999999999E-4</v>
      </c>
      <c r="AE87" s="230">
        <v>3.7174000000000002E-4</v>
      </c>
      <c r="AF87" s="230">
        <v>7.2208999999999999E-4</v>
      </c>
      <c r="AG87" s="230">
        <v>5.9257000000000005E-4</v>
      </c>
      <c r="AH87" s="230">
        <v>6.4179000000000005E-4</v>
      </c>
      <c r="AI87" s="230">
        <v>7.2928000000000001E-4</v>
      </c>
      <c r="AJ87" s="230">
        <v>7.1182000000000005E-4</v>
      </c>
      <c r="AK87" s="230">
        <v>7.3746E-4</v>
      </c>
      <c r="AL87" s="230">
        <v>7.2168000000000004E-4</v>
      </c>
      <c r="AM87" s="230">
        <v>4.7741999999999999E-4</v>
      </c>
      <c r="AN87" s="230">
        <v>5.8460000000000001E-4</v>
      </c>
      <c r="AO87" s="230">
        <v>7.0297000000000003E-4</v>
      </c>
      <c r="AP87" s="230">
        <v>6.8119999999999997E-4</v>
      </c>
      <c r="AQ87" s="230">
        <v>4.9339999999999996E-4</v>
      </c>
      <c r="AR87" s="230">
        <v>5.4644000000000003E-4</v>
      </c>
      <c r="AS87" s="230">
        <v>7.4459999999999999E-4</v>
      </c>
      <c r="AT87" s="230">
        <v>6.5284000000000002E-4</v>
      </c>
      <c r="AU87" s="230">
        <v>6.6872000000000003E-4</v>
      </c>
      <c r="AV87" s="230">
        <v>6.2343000000000001E-4</v>
      </c>
      <c r="AW87" s="230">
        <v>7.6678E-4</v>
      </c>
      <c r="AX87" s="230">
        <v>5.1026999999999995E-4</v>
      </c>
      <c r="AY87" s="230">
        <v>5.6811000000000003E-4</v>
      </c>
      <c r="AZ87" s="230">
        <v>6.3100000000000005E-4</v>
      </c>
      <c r="BA87" s="230">
        <v>5.9864E-4</v>
      </c>
      <c r="BB87" s="230">
        <v>7.8750999999999995E-4</v>
      </c>
      <c r="BC87" s="230">
        <v>6.2153999999999996E-4</v>
      </c>
      <c r="BD87" s="230">
        <v>5.8713999999999999E-4</v>
      </c>
      <c r="BE87" s="230">
        <v>5.1878999999999998E-4</v>
      </c>
      <c r="BF87" s="230">
        <v>5.7731000000000004E-4</v>
      </c>
      <c r="BG87" s="230">
        <v>5.9734000000000002E-4</v>
      </c>
      <c r="BH87" s="230">
        <v>6.2093999999999995E-4</v>
      </c>
      <c r="BI87" s="230">
        <v>7.1411999999999995E-4</v>
      </c>
      <c r="BJ87" s="230">
        <v>8.4017E-4</v>
      </c>
      <c r="BK87" s="230">
        <v>8.9039999999999996E-4</v>
      </c>
      <c r="BL87" s="230">
        <v>1.3436800000000001E-3</v>
      </c>
      <c r="BM87" s="230">
        <v>8.5006000000000003E-4</v>
      </c>
      <c r="BN87" s="230">
        <v>1.5521899999999999E-3</v>
      </c>
      <c r="BO87" s="230">
        <v>1.15606E-3</v>
      </c>
      <c r="BP87" s="230">
        <v>1.0626699999999999E-3</v>
      </c>
      <c r="BQ87" s="230">
        <v>1.4469400000000001E-3</v>
      </c>
      <c r="BR87" s="230">
        <v>2.6906E-3</v>
      </c>
      <c r="BS87" s="230">
        <v>1.9096300000000001E-3</v>
      </c>
      <c r="BT87" s="230">
        <v>1.4919E-3</v>
      </c>
      <c r="BU87" s="230">
        <v>1.9062599999999999E-3</v>
      </c>
      <c r="BV87" s="230">
        <v>7.74254E-3</v>
      </c>
      <c r="BW87" s="230">
        <v>1.3846900000000001E-3</v>
      </c>
      <c r="BX87" s="230">
        <v>1.557E-3</v>
      </c>
      <c r="BY87" s="230">
        <v>5.911E-4</v>
      </c>
      <c r="BZ87" s="230">
        <v>1.31007E-3</v>
      </c>
      <c r="CA87" s="230">
        <v>5.2536E-4</v>
      </c>
      <c r="CB87" s="230">
        <v>1.2619599999999999E-3</v>
      </c>
      <c r="CC87" s="230">
        <v>1.82675E-3</v>
      </c>
      <c r="CD87" s="230">
        <v>1.4978599999999999E-3</v>
      </c>
      <c r="CE87" s="230">
        <v>2.07376E-3</v>
      </c>
      <c r="CF87" s="230">
        <v>1.60695E-3</v>
      </c>
      <c r="CG87" s="230">
        <v>1.83096E-3</v>
      </c>
      <c r="CH87" s="230">
        <v>1.01757885</v>
      </c>
      <c r="CI87" s="230">
        <v>9.7263599999999999E-3</v>
      </c>
      <c r="CJ87" s="230">
        <v>3.8444600000000001E-3</v>
      </c>
      <c r="CK87" s="230">
        <v>1.57007E-3</v>
      </c>
      <c r="CL87" s="230">
        <v>3.9719300000000003E-3</v>
      </c>
      <c r="CM87" s="230">
        <v>3.5829600000000001E-3</v>
      </c>
      <c r="CN87" s="230">
        <v>4.7444999999999996E-3</v>
      </c>
      <c r="CO87" s="230">
        <v>1.26217E-3</v>
      </c>
      <c r="CP87" s="230">
        <v>5.9171299999999996E-3</v>
      </c>
      <c r="CQ87" s="230">
        <v>9.6206999999999998E-4</v>
      </c>
      <c r="CR87" s="230">
        <v>4.4187799999999998E-3</v>
      </c>
      <c r="CS87" s="230">
        <v>4.5220599999999996E-3</v>
      </c>
      <c r="CT87" s="230">
        <v>1.55543E-3</v>
      </c>
      <c r="CU87" s="230">
        <v>6.11481E-3</v>
      </c>
      <c r="CV87" s="230">
        <v>1.1354799999999999E-3</v>
      </c>
      <c r="CW87" s="230">
        <v>2.4487100000000002E-3</v>
      </c>
      <c r="CX87" s="230">
        <v>1.36027E-3</v>
      </c>
      <c r="CY87" s="230">
        <v>1.40065E-3</v>
      </c>
      <c r="CZ87" s="230">
        <v>2.0742600000000001E-3</v>
      </c>
      <c r="DA87" s="230">
        <v>1.8093E-3</v>
      </c>
      <c r="DB87" s="230">
        <v>1.6312E-3</v>
      </c>
      <c r="DC87" s="230">
        <v>1.21368E-3</v>
      </c>
      <c r="DD87" s="230">
        <v>2.8137499999999998E-3</v>
      </c>
      <c r="DE87" s="230">
        <v>9.8710000000000009E-4</v>
      </c>
      <c r="DF87" s="230">
        <v>2.6723699999999999E-3</v>
      </c>
      <c r="DG87" s="230">
        <v>1.1708559999999999</v>
      </c>
      <c r="DH87" s="230">
        <v>0.64316012</v>
      </c>
    </row>
    <row r="88" spans="1:112" x14ac:dyDescent="0.25">
      <c r="A88" s="222">
        <v>84</v>
      </c>
      <c r="B88" s="81" t="s">
        <v>457</v>
      </c>
      <c r="C88" s="258" t="s">
        <v>458</v>
      </c>
      <c r="D88" s="230">
        <v>3.9333500000000004E-3</v>
      </c>
      <c r="E88" s="230">
        <v>4.9220499999999999E-3</v>
      </c>
      <c r="F88" s="230">
        <v>6.3142900000000002E-3</v>
      </c>
      <c r="G88" s="230">
        <v>2.5615099999999999E-3</v>
      </c>
      <c r="H88" s="230">
        <v>6.6798099999999996E-3</v>
      </c>
      <c r="I88" s="230">
        <v>1.7899269999999998E-2</v>
      </c>
      <c r="J88" s="230">
        <v>6.93927E-3</v>
      </c>
      <c r="K88" s="230">
        <v>5.5862300000000002E-3</v>
      </c>
      <c r="L88" s="230">
        <v>4.3446300000000004E-3</v>
      </c>
      <c r="M88" s="230">
        <v>6.0979199999999997E-3</v>
      </c>
      <c r="N88" s="230">
        <v>2.4604200000000001E-3</v>
      </c>
      <c r="O88" s="230">
        <v>4.6557100000000004E-3</v>
      </c>
      <c r="P88" s="230">
        <v>5.2663199999999997E-3</v>
      </c>
      <c r="Q88" s="230">
        <v>4.1524600000000002E-3</v>
      </c>
      <c r="R88" s="230">
        <v>5.0101E-3</v>
      </c>
      <c r="S88" s="230">
        <v>5.2936399999999996E-3</v>
      </c>
      <c r="T88" s="230">
        <v>5.51324E-3</v>
      </c>
      <c r="U88" s="230">
        <v>5.2886599999999997E-3</v>
      </c>
      <c r="V88" s="230">
        <v>3.1169000000000001E-3</v>
      </c>
      <c r="W88" s="230">
        <v>3.4304499999999998E-3</v>
      </c>
      <c r="X88" s="230">
        <v>1.2329999999999999E-3</v>
      </c>
      <c r="Y88" s="230">
        <v>2.7832099999999999E-3</v>
      </c>
      <c r="Z88" s="230">
        <v>2.70484E-3</v>
      </c>
      <c r="AA88" s="230">
        <v>3.6327199999999999E-3</v>
      </c>
      <c r="AB88" s="230">
        <v>2.1387679999999999E-2</v>
      </c>
      <c r="AC88" s="230">
        <v>5.8935100000000002E-3</v>
      </c>
      <c r="AD88" s="230">
        <v>6.1793999999999998E-4</v>
      </c>
      <c r="AE88" s="230">
        <v>2.2224300000000001E-3</v>
      </c>
      <c r="AF88" s="230">
        <v>4.0952499999999999E-3</v>
      </c>
      <c r="AG88" s="230">
        <v>4.0818E-3</v>
      </c>
      <c r="AH88" s="230">
        <v>4.6809299999999998E-3</v>
      </c>
      <c r="AI88" s="230">
        <v>3.9226E-3</v>
      </c>
      <c r="AJ88" s="230">
        <v>4.0172000000000003E-3</v>
      </c>
      <c r="AK88" s="230">
        <v>4.3842600000000001E-3</v>
      </c>
      <c r="AL88" s="230">
        <v>4.3153899999999997E-3</v>
      </c>
      <c r="AM88" s="230">
        <v>2.5462200000000001E-3</v>
      </c>
      <c r="AN88" s="230">
        <v>2.9270500000000001E-3</v>
      </c>
      <c r="AO88" s="230">
        <v>3.9049800000000002E-3</v>
      </c>
      <c r="AP88" s="230">
        <v>4.3663599999999997E-3</v>
      </c>
      <c r="AQ88" s="230">
        <v>2.27897E-3</v>
      </c>
      <c r="AR88" s="230">
        <v>3.29299E-3</v>
      </c>
      <c r="AS88" s="230">
        <v>4.1915900000000002E-3</v>
      </c>
      <c r="AT88" s="230">
        <v>3.9728100000000002E-3</v>
      </c>
      <c r="AU88" s="230">
        <v>4.7068600000000002E-3</v>
      </c>
      <c r="AV88" s="230">
        <v>4.3736900000000004E-3</v>
      </c>
      <c r="AW88" s="230">
        <v>4.3626899999999998E-3</v>
      </c>
      <c r="AX88" s="230">
        <v>3.2521400000000002E-3</v>
      </c>
      <c r="AY88" s="230">
        <v>3.63007E-3</v>
      </c>
      <c r="AZ88" s="230">
        <v>4.1722699999999996E-3</v>
      </c>
      <c r="BA88" s="230">
        <v>4.2012100000000004E-3</v>
      </c>
      <c r="BB88" s="230">
        <v>5.3461300000000002E-3</v>
      </c>
      <c r="BC88" s="230">
        <v>4.1066499999999999E-3</v>
      </c>
      <c r="BD88" s="230">
        <v>4.1459699999999997E-3</v>
      </c>
      <c r="BE88" s="230">
        <v>3.3669099999999999E-3</v>
      </c>
      <c r="BF88" s="230">
        <v>3.9823999999999997E-3</v>
      </c>
      <c r="BG88" s="230">
        <v>3.9934599999999999E-3</v>
      </c>
      <c r="BH88" s="230">
        <v>4.2609700000000002E-3</v>
      </c>
      <c r="BI88" s="230">
        <v>5.1390000000000003E-3</v>
      </c>
      <c r="BJ88" s="230">
        <v>3.7094699999999999E-3</v>
      </c>
      <c r="BK88" s="230">
        <v>5.6106699999999999E-3</v>
      </c>
      <c r="BL88" s="230">
        <v>4.0389500000000004E-3</v>
      </c>
      <c r="BM88" s="230">
        <v>5.05318E-3</v>
      </c>
      <c r="BN88" s="230">
        <v>2.194248E-2</v>
      </c>
      <c r="BO88" s="230">
        <v>8.7636599999999995E-3</v>
      </c>
      <c r="BP88" s="230">
        <v>8.3388400000000001E-3</v>
      </c>
      <c r="BQ88" s="230">
        <v>2.8656200000000001E-3</v>
      </c>
      <c r="BR88" s="230">
        <v>3.38492E-3</v>
      </c>
      <c r="BS88" s="230">
        <v>6.75218E-3</v>
      </c>
      <c r="BT88" s="230">
        <v>7.6883699999999999E-3</v>
      </c>
      <c r="BU88" s="230">
        <v>1.8001300000000001E-2</v>
      </c>
      <c r="BV88" s="230">
        <v>1.839037E-2</v>
      </c>
      <c r="BW88" s="230">
        <v>9.1533599999999993E-3</v>
      </c>
      <c r="BX88" s="230">
        <v>8.6957600000000003E-3</v>
      </c>
      <c r="BY88" s="230">
        <v>1.65716E-3</v>
      </c>
      <c r="BZ88" s="230">
        <v>6.2736600000000003E-3</v>
      </c>
      <c r="CA88" s="230">
        <v>5.2588499999999998E-3</v>
      </c>
      <c r="CB88" s="230">
        <v>6.0346499999999999E-3</v>
      </c>
      <c r="CC88" s="230">
        <v>1.3797449999999999E-2</v>
      </c>
      <c r="CD88" s="230">
        <v>6.5919000000000004E-3</v>
      </c>
      <c r="CE88" s="230">
        <v>6.3807300000000003E-3</v>
      </c>
      <c r="CF88" s="230">
        <v>4.6164800000000001E-3</v>
      </c>
      <c r="CG88" s="230">
        <v>5.8348799999999998E-3</v>
      </c>
      <c r="CH88" s="230">
        <v>5.3804300000000003E-3</v>
      </c>
      <c r="CI88" s="230">
        <v>1.21271274</v>
      </c>
      <c r="CJ88" s="230">
        <v>7.2849670000000005E-2</v>
      </c>
      <c r="CK88" s="230">
        <v>8.6503399999999994E-3</v>
      </c>
      <c r="CL88" s="230">
        <v>6.496209E-2</v>
      </c>
      <c r="CM88" s="230">
        <v>2.3847790000000001E-2</v>
      </c>
      <c r="CN88" s="230">
        <v>1.1378900000000001E-2</v>
      </c>
      <c r="CO88" s="230">
        <v>2.8510300000000001E-3</v>
      </c>
      <c r="CP88" s="230">
        <v>2.027112E-2</v>
      </c>
      <c r="CQ88" s="230">
        <v>7.3325300000000003E-3</v>
      </c>
      <c r="CR88" s="230">
        <v>9.1847100000000004E-3</v>
      </c>
      <c r="CS88" s="230">
        <v>1.2879470000000001E-2</v>
      </c>
      <c r="CT88" s="230">
        <v>4.4976299999999999E-3</v>
      </c>
      <c r="CU88" s="230">
        <v>1.9684279999999998E-2</v>
      </c>
      <c r="CV88" s="230">
        <v>4.5267900000000002E-3</v>
      </c>
      <c r="CW88" s="230">
        <v>3.7687869999999998E-2</v>
      </c>
      <c r="CX88" s="230">
        <v>6.6216799999999996E-3</v>
      </c>
      <c r="CY88" s="230">
        <v>6.9469700000000002E-3</v>
      </c>
      <c r="CZ88" s="230">
        <v>1.101158E-2</v>
      </c>
      <c r="DA88" s="230">
        <v>1.288566E-2</v>
      </c>
      <c r="DB88" s="230">
        <v>1.0941569999999999E-2</v>
      </c>
      <c r="DC88" s="230">
        <v>5.6033899999999998E-3</v>
      </c>
      <c r="DD88" s="230">
        <v>7.0267699999999999E-3</v>
      </c>
      <c r="DE88" s="230">
        <v>7.5091699999999999E-3</v>
      </c>
      <c r="DF88" s="230">
        <v>6.50752E-2</v>
      </c>
      <c r="DG88" s="230">
        <v>2.11111461</v>
      </c>
      <c r="DH88" s="230">
        <v>1.15965133</v>
      </c>
    </row>
    <row r="89" spans="1:112" x14ac:dyDescent="0.25">
      <c r="A89" s="222">
        <v>85</v>
      </c>
      <c r="B89" s="81" t="s">
        <v>459</v>
      </c>
      <c r="C89" s="258" t="s">
        <v>308</v>
      </c>
      <c r="D89" s="230">
        <v>2.3017900000000002E-3</v>
      </c>
      <c r="E89" s="230">
        <v>2.3785999999999998E-3</v>
      </c>
      <c r="F89" s="230">
        <v>3.3120900000000002E-3</v>
      </c>
      <c r="G89" s="230">
        <v>1.54798E-3</v>
      </c>
      <c r="H89" s="230">
        <v>2.0285500000000001E-3</v>
      </c>
      <c r="I89" s="230">
        <v>2.65321E-3</v>
      </c>
      <c r="J89" s="230">
        <v>3.2444000000000001E-3</v>
      </c>
      <c r="K89" s="230">
        <v>5.3819899999999997E-3</v>
      </c>
      <c r="L89" s="230">
        <v>1.025768E-2</v>
      </c>
      <c r="M89" s="230">
        <v>2.99935E-3</v>
      </c>
      <c r="N89" s="230">
        <v>7.3607200000000003E-3</v>
      </c>
      <c r="O89" s="230">
        <v>2.1874500000000001E-3</v>
      </c>
      <c r="P89" s="230">
        <v>3.77525E-3</v>
      </c>
      <c r="Q89" s="230">
        <v>2.3054E-3</v>
      </c>
      <c r="R89" s="230">
        <v>4.0700399999999996E-3</v>
      </c>
      <c r="S89" s="230">
        <v>3.9623100000000001E-3</v>
      </c>
      <c r="T89" s="230">
        <v>3.7160700000000001E-3</v>
      </c>
      <c r="U89" s="230">
        <v>2.6755099999999999E-3</v>
      </c>
      <c r="V89" s="230">
        <v>2.7311800000000002E-3</v>
      </c>
      <c r="W89" s="230">
        <v>3.1314400000000001E-3</v>
      </c>
      <c r="X89" s="230">
        <v>7.8479999999999999E-4</v>
      </c>
      <c r="Y89" s="230">
        <v>1.88613E-3</v>
      </c>
      <c r="Z89" s="230">
        <v>1.71827E-3</v>
      </c>
      <c r="AA89" s="230">
        <v>2.75575E-3</v>
      </c>
      <c r="AB89" s="230">
        <v>1.7663350000000001E-2</v>
      </c>
      <c r="AC89" s="230">
        <v>1.5747730000000001E-2</v>
      </c>
      <c r="AD89" s="230">
        <v>3.1205000000000002E-4</v>
      </c>
      <c r="AE89" s="230">
        <v>8.3093999999999996E-4</v>
      </c>
      <c r="AF89" s="230">
        <v>3.5635900000000002E-3</v>
      </c>
      <c r="AG89" s="230">
        <v>3.5373000000000002E-3</v>
      </c>
      <c r="AH89" s="230">
        <v>2.6261499999999998E-3</v>
      </c>
      <c r="AI89" s="230">
        <v>2.2708300000000002E-3</v>
      </c>
      <c r="AJ89" s="230">
        <v>1.8718999999999999E-3</v>
      </c>
      <c r="AK89" s="230">
        <v>3.67637E-3</v>
      </c>
      <c r="AL89" s="230">
        <v>2.3701099999999999E-3</v>
      </c>
      <c r="AM89" s="230">
        <v>1.2155499999999999E-3</v>
      </c>
      <c r="AN89" s="230">
        <v>1.5870999999999999E-3</v>
      </c>
      <c r="AO89" s="230">
        <v>1.8639699999999999E-3</v>
      </c>
      <c r="AP89" s="230">
        <v>1.98709E-3</v>
      </c>
      <c r="AQ89" s="230">
        <v>1.2044099999999999E-3</v>
      </c>
      <c r="AR89" s="230">
        <v>1.67274E-3</v>
      </c>
      <c r="AS89" s="230">
        <v>2.2762500000000001E-3</v>
      </c>
      <c r="AT89" s="230">
        <v>2.22185E-3</v>
      </c>
      <c r="AU89" s="230">
        <v>2.9739499999999999E-3</v>
      </c>
      <c r="AV89" s="230">
        <v>2.5963700000000002E-3</v>
      </c>
      <c r="AW89" s="230">
        <v>3.55405E-3</v>
      </c>
      <c r="AX89" s="230">
        <v>3.9300300000000002E-3</v>
      </c>
      <c r="AY89" s="230">
        <v>3.0074400000000001E-3</v>
      </c>
      <c r="AZ89" s="230">
        <v>3.2513300000000002E-3</v>
      </c>
      <c r="BA89" s="230">
        <v>5.35316E-3</v>
      </c>
      <c r="BB89" s="230">
        <v>3.73128E-3</v>
      </c>
      <c r="BC89" s="230">
        <v>3.2649100000000002E-3</v>
      </c>
      <c r="BD89" s="230">
        <v>4.2608100000000003E-3</v>
      </c>
      <c r="BE89" s="230">
        <v>3.5229200000000001E-3</v>
      </c>
      <c r="BF89" s="230">
        <v>5.2027000000000002E-3</v>
      </c>
      <c r="BG89" s="230">
        <v>5.2956899999999996E-3</v>
      </c>
      <c r="BH89" s="230">
        <v>3.9304199999999996E-3</v>
      </c>
      <c r="BI89" s="230">
        <v>2.7959899999999999E-3</v>
      </c>
      <c r="BJ89" s="230">
        <v>2.6929699999999998E-3</v>
      </c>
      <c r="BK89" s="230">
        <v>5.4313E-3</v>
      </c>
      <c r="BL89" s="230">
        <v>1.8908499999999999E-3</v>
      </c>
      <c r="BM89" s="230">
        <v>3.1671899999999998E-3</v>
      </c>
      <c r="BN89" s="230">
        <v>2.4721999999999999E-3</v>
      </c>
      <c r="BO89" s="230">
        <v>2.6469599999999999E-3</v>
      </c>
      <c r="BP89" s="230">
        <v>2.2038299999999999E-3</v>
      </c>
      <c r="BQ89" s="230">
        <v>2.0855600000000002E-3</v>
      </c>
      <c r="BR89" s="230">
        <v>3.8110599999999998E-3</v>
      </c>
      <c r="BS89" s="230">
        <v>5.1441200000000003E-3</v>
      </c>
      <c r="BT89" s="230">
        <v>2.3180700000000002E-3</v>
      </c>
      <c r="BU89" s="230">
        <v>6.3159899999999996E-3</v>
      </c>
      <c r="BV89" s="230">
        <v>1.222439E-2</v>
      </c>
      <c r="BW89" s="230">
        <v>6.4339499999999999E-3</v>
      </c>
      <c r="BX89" s="230">
        <v>6.1745999999999997E-3</v>
      </c>
      <c r="BY89" s="230">
        <v>9.8255E-4</v>
      </c>
      <c r="BZ89" s="230">
        <v>3.4903099999999999E-3</v>
      </c>
      <c r="CA89" s="230">
        <v>2.4016900000000002E-3</v>
      </c>
      <c r="CB89" s="230">
        <v>3.5791099999999999E-3</v>
      </c>
      <c r="CC89" s="230">
        <v>2.4554500000000001E-3</v>
      </c>
      <c r="CD89" s="230">
        <v>6.4023999999999999E-3</v>
      </c>
      <c r="CE89" s="230">
        <v>3.3723400000000001E-3</v>
      </c>
      <c r="CF89" s="230">
        <v>2.5402300000000001E-3</v>
      </c>
      <c r="CG89" s="230">
        <v>6.2640300000000003E-3</v>
      </c>
      <c r="CH89" s="230">
        <v>1.63875E-3</v>
      </c>
      <c r="CI89" s="230">
        <v>1.48787E-2</v>
      </c>
      <c r="CJ89" s="230">
        <v>1.06676587</v>
      </c>
      <c r="CK89" s="230">
        <v>1.0485100000000001E-2</v>
      </c>
      <c r="CL89" s="230">
        <v>0.23666228</v>
      </c>
      <c r="CM89" s="230">
        <v>1.820099E-2</v>
      </c>
      <c r="CN89" s="230">
        <v>2.2265900000000001E-3</v>
      </c>
      <c r="CO89" s="230">
        <v>2.28313E-3</v>
      </c>
      <c r="CP89" s="230">
        <v>3.5571299999999999E-3</v>
      </c>
      <c r="CQ89" s="230">
        <v>4.2319000000000002E-3</v>
      </c>
      <c r="CR89" s="230">
        <v>4.89808E-3</v>
      </c>
      <c r="CS89" s="230">
        <v>2.64372E-3</v>
      </c>
      <c r="CT89" s="230">
        <v>1.9943199999999999E-3</v>
      </c>
      <c r="CU89" s="230">
        <v>4.6102900000000004E-3</v>
      </c>
      <c r="CV89" s="230">
        <v>4.6491099999999997E-3</v>
      </c>
      <c r="CW89" s="230">
        <v>0.33820876</v>
      </c>
      <c r="CX89" s="230">
        <v>3.7299899999999999E-3</v>
      </c>
      <c r="CY89" s="230">
        <v>8.7711100000000004E-3</v>
      </c>
      <c r="CZ89" s="230">
        <v>5.3770800000000002E-3</v>
      </c>
      <c r="DA89" s="230">
        <v>1.299165E-2</v>
      </c>
      <c r="DB89" s="230">
        <v>1.428506E-2</v>
      </c>
      <c r="DC89" s="230">
        <v>6.9168199999999997E-3</v>
      </c>
      <c r="DD89" s="230">
        <v>4.61051E-3</v>
      </c>
      <c r="DE89" s="230">
        <v>3.9817899999999998E-3</v>
      </c>
      <c r="DF89" s="230">
        <v>8.2504799999999993E-3</v>
      </c>
      <c r="DG89" s="230">
        <v>2.0876866999999999</v>
      </c>
      <c r="DH89" s="230">
        <v>1.1467822000000001</v>
      </c>
    </row>
    <row r="90" spans="1:112" x14ac:dyDescent="0.25">
      <c r="A90" s="222">
        <v>86</v>
      </c>
      <c r="B90" s="81" t="s">
        <v>460</v>
      </c>
      <c r="C90" s="258" t="s">
        <v>461</v>
      </c>
      <c r="D90" s="230">
        <v>7.2761299999999996E-3</v>
      </c>
      <c r="E90" s="230">
        <v>9.7209900000000005E-3</v>
      </c>
      <c r="F90" s="230">
        <v>8.6542900000000002E-3</v>
      </c>
      <c r="G90" s="230">
        <v>2.7618999999999999E-3</v>
      </c>
      <c r="H90" s="230">
        <v>6.1302600000000002E-3</v>
      </c>
      <c r="I90" s="230">
        <v>9.0088100000000008E-3</v>
      </c>
      <c r="J90" s="230">
        <v>8.6929599999999996E-3</v>
      </c>
      <c r="K90" s="230">
        <v>8.9656300000000005E-3</v>
      </c>
      <c r="L90" s="230">
        <v>9.5738999999999998E-3</v>
      </c>
      <c r="M90" s="230">
        <v>9.7353700000000001E-3</v>
      </c>
      <c r="N90" s="230">
        <v>3.3926199999999998E-3</v>
      </c>
      <c r="O90" s="230">
        <v>7.0729299999999998E-3</v>
      </c>
      <c r="P90" s="230">
        <v>8.1174999999999997E-3</v>
      </c>
      <c r="Q90" s="230">
        <v>6.5866800000000001E-3</v>
      </c>
      <c r="R90" s="230">
        <v>1.13273E-2</v>
      </c>
      <c r="S90" s="230">
        <v>1.2472219999999999E-2</v>
      </c>
      <c r="T90" s="230">
        <v>1.001839E-2</v>
      </c>
      <c r="U90" s="230">
        <v>9.6243000000000006E-3</v>
      </c>
      <c r="V90" s="230">
        <v>1.191709E-2</v>
      </c>
      <c r="W90" s="230">
        <v>9.6858799999999991E-3</v>
      </c>
      <c r="X90" s="230">
        <v>3.0414800000000001E-3</v>
      </c>
      <c r="Y90" s="230">
        <v>8.5202100000000003E-3</v>
      </c>
      <c r="Z90" s="230">
        <v>8.4923399999999993E-3</v>
      </c>
      <c r="AA90" s="230">
        <v>8.2577899999999992E-3</v>
      </c>
      <c r="AB90" s="230">
        <v>1.9943900000000001E-2</v>
      </c>
      <c r="AC90" s="230">
        <v>1.136594E-2</v>
      </c>
      <c r="AD90" s="230">
        <v>1.09694E-3</v>
      </c>
      <c r="AE90" s="230">
        <v>2.72741E-3</v>
      </c>
      <c r="AF90" s="230">
        <v>9.9139599999999994E-3</v>
      </c>
      <c r="AG90" s="230">
        <v>1.083637E-2</v>
      </c>
      <c r="AH90" s="230">
        <v>6.8997800000000003E-3</v>
      </c>
      <c r="AI90" s="230">
        <v>9.03114E-3</v>
      </c>
      <c r="AJ90" s="230">
        <v>7.9544799999999999E-3</v>
      </c>
      <c r="AK90" s="230">
        <v>1.316953E-2</v>
      </c>
      <c r="AL90" s="230">
        <v>1.0302810000000001E-2</v>
      </c>
      <c r="AM90" s="230">
        <v>5.5083199999999997E-3</v>
      </c>
      <c r="AN90" s="230">
        <v>6.6096000000000002E-3</v>
      </c>
      <c r="AO90" s="230">
        <v>9.4372199999999996E-3</v>
      </c>
      <c r="AP90" s="230">
        <v>9.5489100000000007E-3</v>
      </c>
      <c r="AQ90" s="230">
        <v>5.1318800000000001E-3</v>
      </c>
      <c r="AR90" s="230">
        <v>6.9641800000000004E-3</v>
      </c>
      <c r="AS90" s="230">
        <v>9.3124100000000001E-3</v>
      </c>
      <c r="AT90" s="230">
        <v>8.1428000000000004E-3</v>
      </c>
      <c r="AU90" s="230">
        <v>1.0010720000000001E-2</v>
      </c>
      <c r="AV90" s="230">
        <v>1.3707220000000001E-2</v>
      </c>
      <c r="AW90" s="230">
        <v>1.001063E-2</v>
      </c>
      <c r="AX90" s="230">
        <v>1.05443E-2</v>
      </c>
      <c r="AY90" s="230">
        <v>1.3717719999999999E-2</v>
      </c>
      <c r="AZ90" s="230">
        <v>1.9168339999999999E-2</v>
      </c>
      <c r="BA90" s="230">
        <v>7.8719900000000006E-3</v>
      </c>
      <c r="BB90" s="230">
        <v>1.8510789999999999E-2</v>
      </c>
      <c r="BC90" s="230">
        <v>1.121639E-2</v>
      </c>
      <c r="BD90" s="230">
        <v>1.248574E-2</v>
      </c>
      <c r="BE90" s="230">
        <v>3.2720390000000002E-2</v>
      </c>
      <c r="BF90" s="230">
        <v>9.2904600000000004E-3</v>
      </c>
      <c r="BG90" s="230">
        <v>8.2862500000000002E-3</v>
      </c>
      <c r="BH90" s="230">
        <v>9.1272599999999999E-3</v>
      </c>
      <c r="BI90" s="230">
        <v>9.1107500000000008E-3</v>
      </c>
      <c r="BJ90" s="230">
        <v>7.4385800000000002E-3</v>
      </c>
      <c r="BK90" s="230">
        <v>1.0945359999999999E-2</v>
      </c>
      <c r="BL90" s="230">
        <v>5.6249500000000001E-3</v>
      </c>
      <c r="BM90" s="230">
        <v>7.9548899999999992E-3</v>
      </c>
      <c r="BN90" s="230">
        <v>8.4387899999999998E-3</v>
      </c>
      <c r="BO90" s="230">
        <v>9.1671900000000004E-3</v>
      </c>
      <c r="BP90" s="230">
        <v>9.73889E-3</v>
      </c>
      <c r="BQ90" s="230">
        <v>1.455418E-2</v>
      </c>
      <c r="BR90" s="230">
        <v>1.0833199999999999E-2</v>
      </c>
      <c r="BS90" s="230">
        <v>4.3111150000000001E-2</v>
      </c>
      <c r="BT90" s="230">
        <v>8.93417E-3</v>
      </c>
      <c r="BU90" s="230">
        <v>2.1200589999999998E-2</v>
      </c>
      <c r="BV90" s="230">
        <v>4.2144630000000002E-2</v>
      </c>
      <c r="BW90" s="230">
        <v>9.9377000000000007E-3</v>
      </c>
      <c r="BX90" s="230">
        <v>7.7300099999999998E-3</v>
      </c>
      <c r="BY90" s="230">
        <v>3.26742E-3</v>
      </c>
      <c r="BZ90" s="230">
        <v>6.4376900000000003E-3</v>
      </c>
      <c r="CA90" s="230">
        <v>6.5538999999999997E-3</v>
      </c>
      <c r="CB90" s="230">
        <v>1.1550009999999999E-2</v>
      </c>
      <c r="CC90" s="230">
        <v>7.9587300000000007E-3</v>
      </c>
      <c r="CD90" s="230">
        <v>1.534404E-2</v>
      </c>
      <c r="CE90" s="230">
        <v>8.5520600000000002E-3</v>
      </c>
      <c r="CF90" s="230">
        <v>1.434714E-2</v>
      </c>
      <c r="CG90" s="230">
        <v>2.2364269999999999E-2</v>
      </c>
      <c r="CH90" s="230">
        <v>5.3258000000000003E-3</v>
      </c>
      <c r="CI90" s="230">
        <v>3.8930060000000002E-2</v>
      </c>
      <c r="CJ90" s="230">
        <v>2.0635029999999999E-2</v>
      </c>
      <c r="CK90" s="230">
        <v>1.0315272499999999</v>
      </c>
      <c r="CL90" s="230">
        <v>8.463379E-2</v>
      </c>
      <c r="CM90" s="230">
        <v>3.241318E-2</v>
      </c>
      <c r="CN90" s="230">
        <v>1.93083E-2</v>
      </c>
      <c r="CO90" s="230">
        <v>5.5506499999999999E-3</v>
      </c>
      <c r="CP90" s="230">
        <v>3.3910959999999997E-2</v>
      </c>
      <c r="CQ90" s="230">
        <v>1.2013029999999999E-2</v>
      </c>
      <c r="CR90" s="230">
        <v>2.2004320000000001E-2</v>
      </c>
      <c r="CS90" s="230">
        <v>1.358638E-2</v>
      </c>
      <c r="CT90" s="230">
        <v>4.1549200000000003E-3</v>
      </c>
      <c r="CU90" s="230">
        <v>3.5921309999999998E-2</v>
      </c>
      <c r="CV90" s="230">
        <v>1.504665E-2</v>
      </c>
      <c r="CW90" s="230">
        <v>2.5379869999999999E-2</v>
      </c>
      <c r="CX90" s="230">
        <v>9.1375399999999996E-3</v>
      </c>
      <c r="CY90" s="230">
        <v>1.8848899999999998E-2</v>
      </c>
      <c r="CZ90" s="230">
        <v>2.0233899999999999E-2</v>
      </c>
      <c r="DA90" s="230">
        <v>9.4154800000000004E-3</v>
      </c>
      <c r="DB90" s="230">
        <v>5.0702400000000002E-3</v>
      </c>
      <c r="DC90" s="230">
        <v>1.5107249999999999E-2</v>
      </c>
      <c r="DD90" s="230">
        <v>1.022935E-2</v>
      </c>
      <c r="DE90" s="230">
        <v>1.1578929999999999E-2</v>
      </c>
      <c r="DF90" s="230">
        <v>1.5083289999999999E-2</v>
      </c>
      <c r="DG90" s="230">
        <v>2.3878993799999999</v>
      </c>
      <c r="DH90" s="230">
        <v>1.3116913100000001</v>
      </c>
    </row>
    <row r="91" spans="1:112" x14ac:dyDescent="0.25">
      <c r="A91" s="222">
        <v>87</v>
      </c>
      <c r="B91" s="81" t="s">
        <v>462</v>
      </c>
      <c r="C91" s="258" t="s">
        <v>463</v>
      </c>
      <c r="D91" s="230">
        <v>1.9889600000000001E-3</v>
      </c>
      <c r="E91" s="230">
        <v>2.41808E-3</v>
      </c>
      <c r="F91" s="230">
        <v>2.6134700000000001E-3</v>
      </c>
      <c r="G91" s="230">
        <v>1.08431E-3</v>
      </c>
      <c r="H91" s="230">
        <v>1.9793300000000001E-3</v>
      </c>
      <c r="I91" s="230">
        <v>2.94473E-3</v>
      </c>
      <c r="J91" s="230">
        <v>2.8096200000000001E-3</v>
      </c>
      <c r="K91" s="230">
        <v>3.4297300000000002E-3</v>
      </c>
      <c r="L91" s="230">
        <v>3.5618799999999999E-3</v>
      </c>
      <c r="M91" s="230">
        <v>3.1057699999999999E-3</v>
      </c>
      <c r="N91" s="230">
        <v>2.04002E-3</v>
      </c>
      <c r="O91" s="230">
        <v>1.8663099999999999E-3</v>
      </c>
      <c r="P91" s="230">
        <v>2.62248E-3</v>
      </c>
      <c r="Q91" s="230">
        <v>1.9534399999999999E-3</v>
      </c>
      <c r="R91" s="230">
        <v>2.7951400000000002E-3</v>
      </c>
      <c r="S91" s="230">
        <v>5.7180399999999998E-3</v>
      </c>
      <c r="T91" s="230">
        <v>3.9771499999999996E-3</v>
      </c>
      <c r="U91" s="230">
        <v>2.6899799999999998E-3</v>
      </c>
      <c r="V91" s="230">
        <v>2.57391E-3</v>
      </c>
      <c r="W91" s="230">
        <v>2.51535E-3</v>
      </c>
      <c r="X91" s="230">
        <v>1.0864200000000001E-3</v>
      </c>
      <c r="Y91" s="230">
        <v>1.9143999999999999E-3</v>
      </c>
      <c r="Z91" s="230">
        <v>2.0456699999999999E-3</v>
      </c>
      <c r="AA91" s="230">
        <v>2.51433E-3</v>
      </c>
      <c r="AB91" s="230">
        <v>7.8684700000000007E-3</v>
      </c>
      <c r="AC91" s="230">
        <v>5.2006300000000004E-3</v>
      </c>
      <c r="AD91" s="230">
        <v>3.5877000000000001E-4</v>
      </c>
      <c r="AE91" s="230">
        <v>7.9776000000000001E-4</v>
      </c>
      <c r="AF91" s="230">
        <v>2.7889999999999998E-3</v>
      </c>
      <c r="AG91" s="230">
        <v>2.3265600000000001E-3</v>
      </c>
      <c r="AH91" s="230">
        <v>2.3001900000000001E-3</v>
      </c>
      <c r="AI91" s="230">
        <v>2.1956699999999998E-3</v>
      </c>
      <c r="AJ91" s="230">
        <v>2.3221299999999999E-3</v>
      </c>
      <c r="AK91" s="230">
        <v>2.15759E-3</v>
      </c>
      <c r="AL91" s="230">
        <v>2.5783799999999999E-3</v>
      </c>
      <c r="AM91" s="230">
        <v>1.35957E-3</v>
      </c>
      <c r="AN91" s="230">
        <v>1.9913399999999999E-3</v>
      </c>
      <c r="AO91" s="230">
        <v>2.3496099999999998E-3</v>
      </c>
      <c r="AP91" s="230">
        <v>2.4388499999999998E-3</v>
      </c>
      <c r="AQ91" s="230">
        <v>1.22864E-3</v>
      </c>
      <c r="AR91" s="230">
        <v>1.9641699999999999E-3</v>
      </c>
      <c r="AS91" s="230">
        <v>2.2545899999999999E-3</v>
      </c>
      <c r="AT91" s="230">
        <v>3.3429200000000001E-3</v>
      </c>
      <c r="AU91" s="230">
        <v>2.6238799999999999E-3</v>
      </c>
      <c r="AV91" s="230">
        <v>2.2358199999999999E-3</v>
      </c>
      <c r="AW91" s="230">
        <v>3.2578500000000001E-3</v>
      </c>
      <c r="AX91" s="230">
        <v>3.4173699999999999E-3</v>
      </c>
      <c r="AY91" s="230">
        <v>3.5568100000000001E-3</v>
      </c>
      <c r="AZ91" s="230">
        <v>2.8534799999999998E-3</v>
      </c>
      <c r="BA91" s="230">
        <v>2.6335600000000001E-3</v>
      </c>
      <c r="BB91" s="230">
        <v>5.1940399999999996E-3</v>
      </c>
      <c r="BC91" s="230">
        <v>2.6120399999999999E-3</v>
      </c>
      <c r="BD91" s="230">
        <v>6.2900600000000001E-3</v>
      </c>
      <c r="BE91" s="230">
        <v>2.8329800000000001E-3</v>
      </c>
      <c r="BF91" s="230">
        <v>3.0429900000000002E-3</v>
      </c>
      <c r="BG91" s="230">
        <v>3.0397699999999998E-3</v>
      </c>
      <c r="BH91" s="230">
        <v>2.7653399999999998E-3</v>
      </c>
      <c r="BI91" s="230">
        <v>3.2576300000000001E-3</v>
      </c>
      <c r="BJ91" s="230">
        <v>2.2431700000000001E-3</v>
      </c>
      <c r="BK91" s="230">
        <v>3.1033100000000002E-3</v>
      </c>
      <c r="BL91" s="230">
        <v>2.02564E-3</v>
      </c>
      <c r="BM91" s="230">
        <v>3.0142599999999999E-3</v>
      </c>
      <c r="BN91" s="230">
        <v>3.2474700000000001E-3</v>
      </c>
      <c r="BO91" s="230">
        <v>3.1650200000000002E-3</v>
      </c>
      <c r="BP91" s="230">
        <v>2.2387000000000002E-3</v>
      </c>
      <c r="BQ91" s="230">
        <v>1.7302999999999999E-3</v>
      </c>
      <c r="BR91" s="230">
        <v>1.73807E-3</v>
      </c>
      <c r="BS91" s="230">
        <v>4.21121E-3</v>
      </c>
      <c r="BT91" s="230">
        <v>2.4538799999999999E-3</v>
      </c>
      <c r="BU91" s="230">
        <v>8.49046E-3</v>
      </c>
      <c r="BV91" s="230">
        <v>8.0649199999999997E-3</v>
      </c>
      <c r="BW91" s="230">
        <v>3.2521799999999999E-3</v>
      </c>
      <c r="BX91" s="230">
        <v>3.6822500000000002E-3</v>
      </c>
      <c r="BY91" s="230">
        <v>6.7526000000000001E-4</v>
      </c>
      <c r="BZ91" s="230">
        <v>3.0430700000000001E-3</v>
      </c>
      <c r="CA91" s="230">
        <v>2.6458900000000001E-3</v>
      </c>
      <c r="CB91" s="230">
        <v>3.56786E-3</v>
      </c>
      <c r="CC91" s="230">
        <v>2.4476799999999998E-3</v>
      </c>
      <c r="CD91" s="230">
        <v>3.51951E-3</v>
      </c>
      <c r="CE91" s="230">
        <v>3.4491000000000001E-3</v>
      </c>
      <c r="CF91" s="230">
        <v>3.5611000000000002E-3</v>
      </c>
      <c r="CG91" s="230">
        <v>4.6319000000000004E-3</v>
      </c>
      <c r="CH91" s="230">
        <v>2.7838300000000002E-3</v>
      </c>
      <c r="CI91" s="230">
        <v>2.8992980000000002E-2</v>
      </c>
      <c r="CJ91" s="230">
        <v>2.097576E-2</v>
      </c>
      <c r="CK91" s="230">
        <v>1.7506310000000001E-2</v>
      </c>
      <c r="CL91" s="230">
        <v>1.1423251400000001</v>
      </c>
      <c r="CM91" s="230">
        <v>1.3230779999999999E-2</v>
      </c>
      <c r="CN91" s="230">
        <v>2.8846700000000002E-3</v>
      </c>
      <c r="CO91" s="230">
        <v>1.5511699999999999E-3</v>
      </c>
      <c r="CP91" s="230">
        <v>4.8271800000000004E-3</v>
      </c>
      <c r="CQ91" s="230">
        <v>2.7258999999999999E-3</v>
      </c>
      <c r="CR91" s="230">
        <v>3.2921199999999999E-3</v>
      </c>
      <c r="CS91" s="230">
        <v>3.10502E-3</v>
      </c>
      <c r="CT91" s="230">
        <v>1.3871000000000001E-3</v>
      </c>
      <c r="CU91" s="230">
        <v>4.07829E-3</v>
      </c>
      <c r="CV91" s="230">
        <v>3.6177800000000001E-3</v>
      </c>
      <c r="CW91" s="230">
        <v>6.0108849999999998E-2</v>
      </c>
      <c r="CX91" s="230">
        <v>5.1530300000000003E-3</v>
      </c>
      <c r="CY91" s="230">
        <v>1.481085E-2</v>
      </c>
      <c r="CZ91" s="230">
        <v>3.1078899999999999E-3</v>
      </c>
      <c r="DA91" s="230">
        <v>3.6962800000000001E-3</v>
      </c>
      <c r="DB91" s="230">
        <v>3.1434700000000002E-3</v>
      </c>
      <c r="DC91" s="230">
        <v>4.0305200000000001E-3</v>
      </c>
      <c r="DD91" s="230">
        <v>2.8148600000000002E-3</v>
      </c>
      <c r="DE91" s="230">
        <v>4.46518E-3</v>
      </c>
      <c r="DF91" s="230">
        <v>2.079145E-2</v>
      </c>
      <c r="DG91" s="230">
        <v>1.6152956000000001</v>
      </c>
      <c r="DH91" s="230">
        <v>0.88729418000000004</v>
      </c>
    </row>
    <row r="92" spans="1:112" x14ac:dyDescent="0.25">
      <c r="A92" s="222">
        <v>88</v>
      </c>
      <c r="B92" s="81" t="s">
        <v>464</v>
      </c>
      <c r="C92" s="258" t="s">
        <v>465</v>
      </c>
      <c r="D92" s="230">
        <v>3.4167099999999999E-3</v>
      </c>
      <c r="E92" s="230">
        <v>4.0598400000000003E-3</v>
      </c>
      <c r="F92" s="230">
        <v>6.4295200000000002E-3</v>
      </c>
      <c r="G92" s="230">
        <v>2.8095400000000001E-3</v>
      </c>
      <c r="H92" s="230">
        <v>3.9603700000000004E-3</v>
      </c>
      <c r="I92" s="230">
        <v>3.6326599999999998E-3</v>
      </c>
      <c r="J92" s="230">
        <v>5.3180099999999998E-3</v>
      </c>
      <c r="K92" s="230">
        <v>7.1915499999999997E-3</v>
      </c>
      <c r="L92" s="230">
        <v>1.0309850000000001E-2</v>
      </c>
      <c r="M92" s="230">
        <v>5.1315400000000004E-3</v>
      </c>
      <c r="N92" s="230">
        <v>6.2611999999999998E-3</v>
      </c>
      <c r="O92" s="230">
        <v>4.5112299999999998E-3</v>
      </c>
      <c r="P92" s="230">
        <v>7.4689700000000001E-3</v>
      </c>
      <c r="Q92" s="230">
        <v>4.4248999999999998E-3</v>
      </c>
      <c r="R92" s="230">
        <v>6.99857E-3</v>
      </c>
      <c r="S92" s="230">
        <v>4.82183E-3</v>
      </c>
      <c r="T92" s="230">
        <v>5.6181099999999999E-3</v>
      </c>
      <c r="U92" s="230">
        <v>5.3338700000000001E-3</v>
      </c>
      <c r="V92" s="230">
        <v>8.9781600000000007E-3</v>
      </c>
      <c r="W92" s="230">
        <v>5.0924000000000004E-3</v>
      </c>
      <c r="X92" s="230">
        <v>1.1790399999999999E-3</v>
      </c>
      <c r="Y92" s="230">
        <v>3.11655E-3</v>
      </c>
      <c r="Z92" s="230">
        <v>2.5339099999999999E-3</v>
      </c>
      <c r="AA92" s="230">
        <v>3.9871999999999998E-3</v>
      </c>
      <c r="AB92" s="230">
        <v>1.7605880000000001E-2</v>
      </c>
      <c r="AC92" s="230">
        <v>1.463095E-2</v>
      </c>
      <c r="AD92" s="230">
        <v>4.8306E-4</v>
      </c>
      <c r="AE92" s="230">
        <v>1.6362900000000001E-3</v>
      </c>
      <c r="AF92" s="230">
        <v>4.6611700000000001E-3</v>
      </c>
      <c r="AG92" s="230">
        <v>6.2146600000000003E-3</v>
      </c>
      <c r="AH92" s="230">
        <v>5.6863699999999996E-3</v>
      </c>
      <c r="AI92" s="230">
        <v>3.4622300000000002E-3</v>
      </c>
      <c r="AJ92" s="230">
        <v>3.1841399999999998E-3</v>
      </c>
      <c r="AK92" s="230">
        <v>6.3585100000000004E-3</v>
      </c>
      <c r="AL92" s="230">
        <v>4.2875700000000001E-3</v>
      </c>
      <c r="AM92" s="230">
        <v>2.2757099999999998E-3</v>
      </c>
      <c r="AN92" s="230">
        <v>2.4895500000000001E-3</v>
      </c>
      <c r="AO92" s="230">
        <v>3.0832300000000002E-3</v>
      </c>
      <c r="AP92" s="230">
        <v>3.3001699999999998E-3</v>
      </c>
      <c r="AQ92" s="230">
        <v>2.1336200000000001E-3</v>
      </c>
      <c r="AR92" s="230">
        <v>2.9681E-3</v>
      </c>
      <c r="AS92" s="230">
        <v>4.0938700000000003E-3</v>
      </c>
      <c r="AT92" s="230">
        <v>4.2783099999999996E-3</v>
      </c>
      <c r="AU92" s="230">
        <v>4.6768599999999997E-3</v>
      </c>
      <c r="AV92" s="230">
        <v>4.5288899999999998E-3</v>
      </c>
      <c r="AW92" s="230">
        <v>5.4446399999999997E-3</v>
      </c>
      <c r="AX92" s="230">
        <v>5.4755400000000001E-3</v>
      </c>
      <c r="AY92" s="230">
        <v>5.9248900000000004E-3</v>
      </c>
      <c r="AZ92" s="230">
        <v>5.4999799999999998E-3</v>
      </c>
      <c r="BA92" s="230">
        <v>6.5433799999999997E-3</v>
      </c>
      <c r="BB92" s="230">
        <v>5.3126099999999997E-3</v>
      </c>
      <c r="BC92" s="230">
        <v>5.1057300000000002E-3</v>
      </c>
      <c r="BD92" s="230">
        <v>5.9224300000000002E-3</v>
      </c>
      <c r="BE92" s="230">
        <v>6.5119899999999996E-3</v>
      </c>
      <c r="BF92" s="230">
        <v>5.9560100000000003E-3</v>
      </c>
      <c r="BG92" s="230">
        <v>6.0295399999999999E-3</v>
      </c>
      <c r="BH92" s="230">
        <v>4.9960500000000001E-3</v>
      </c>
      <c r="BI92" s="230">
        <v>4.3311299999999999E-3</v>
      </c>
      <c r="BJ92" s="230">
        <v>4.6448399999999999E-3</v>
      </c>
      <c r="BK92" s="230">
        <v>7.8329699999999999E-3</v>
      </c>
      <c r="BL92" s="230">
        <v>4.7726000000000001E-3</v>
      </c>
      <c r="BM92" s="230">
        <v>5.9000700000000003E-3</v>
      </c>
      <c r="BN92" s="230">
        <v>5.2514700000000003E-3</v>
      </c>
      <c r="BO92" s="230">
        <v>5.5698400000000004E-3</v>
      </c>
      <c r="BP92" s="230">
        <v>4.6975699999999999E-3</v>
      </c>
      <c r="BQ92" s="230">
        <v>2.90829E-3</v>
      </c>
      <c r="BR92" s="230">
        <v>4.0842999999999999E-3</v>
      </c>
      <c r="BS92" s="230">
        <v>7.8331200000000007E-3</v>
      </c>
      <c r="BT92" s="230">
        <v>4.7153999999999998E-3</v>
      </c>
      <c r="BU92" s="230">
        <v>8.0139900000000003E-3</v>
      </c>
      <c r="BV92" s="230">
        <v>1.4356910000000001E-2</v>
      </c>
      <c r="BW92" s="230">
        <v>7.3324499999999999E-3</v>
      </c>
      <c r="BX92" s="230">
        <v>6.3343499999999999E-3</v>
      </c>
      <c r="BY92" s="230">
        <v>1.18188E-3</v>
      </c>
      <c r="BZ92" s="230">
        <v>5.4838200000000004E-3</v>
      </c>
      <c r="CA92" s="230">
        <v>5.28671E-3</v>
      </c>
      <c r="CB92" s="230">
        <v>4.6650399999999996E-3</v>
      </c>
      <c r="CC92" s="230">
        <v>3.6112399999999999E-3</v>
      </c>
      <c r="CD92" s="230">
        <v>8.4798900000000003E-3</v>
      </c>
      <c r="CE92" s="230">
        <v>7.1916000000000002E-3</v>
      </c>
      <c r="CF92" s="230">
        <v>6.3486200000000001E-3</v>
      </c>
      <c r="CG92" s="230">
        <v>8.1542899999999998E-3</v>
      </c>
      <c r="CH92" s="230">
        <v>9.7095500000000008E-3</v>
      </c>
      <c r="CI92" s="230">
        <v>2.254519E-2</v>
      </c>
      <c r="CJ92" s="230">
        <v>0.23014243000000001</v>
      </c>
      <c r="CK92" s="230">
        <v>1.8823550000000001E-2</v>
      </c>
      <c r="CL92" s="230">
        <v>6.9413139999999998E-2</v>
      </c>
      <c r="CM92" s="230">
        <v>1.0802277499999999</v>
      </c>
      <c r="CN92" s="230">
        <v>9.2453199999999996E-3</v>
      </c>
      <c r="CO92" s="230">
        <v>5.5896799999999996E-3</v>
      </c>
      <c r="CP92" s="230">
        <v>1.820679E-2</v>
      </c>
      <c r="CQ92" s="230">
        <v>7.1067200000000004E-3</v>
      </c>
      <c r="CR92" s="230">
        <v>6.7378799999999999E-3</v>
      </c>
      <c r="CS92" s="230">
        <v>1.254622E-2</v>
      </c>
      <c r="CT92" s="230">
        <v>4.3757600000000002E-3</v>
      </c>
      <c r="CU92" s="230">
        <v>2.8898460000000001E-2</v>
      </c>
      <c r="CV92" s="230">
        <v>6.6518799999999998E-3</v>
      </c>
      <c r="CW92" s="230">
        <v>0.26567958000000003</v>
      </c>
      <c r="CX92" s="230">
        <v>4.6246300000000002E-3</v>
      </c>
      <c r="CY92" s="230">
        <v>1.262252E-2</v>
      </c>
      <c r="CZ92" s="230">
        <v>9.3139499999999997E-3</v>
      </c>
      <c r="DA92" s="230">
        <v>1.024654E-2</v>
      </c>
      <c r="DB92" s="230">
        <v>1.3630389999999999E-2</v>
      </c>
      <c r="DC92" s="230">
        <v>2.2535679999999999E-2</v>
      </c>
      <c r="DD92" s="230">
        <v>8.00236E-3</v>
      </c>
      <c r="DE92" s="230">
        <v>5.5675000000000004E-3</v>
      </c>
      <c r="DF92" s="230">
        <v>1.419217E-2</v>
      </c>
      <c r="DG92" s="230">
        <v>2.3389655199999999</v>
      </c>
      <c r="DH92" s="230">
        <v>1.28481157</v>
      </c>
    </row>
    <row r="93" spans="1:112" x14ac:dyDescent="0.25">
      <c r="A93" s="222">
        <v>89</v>
      </c>
      <c r="B93" s="81" t="s">
        <v>466</v>
      </c>
      <c r="C93" s="258" t="s">
        <v>5</v>
      </c>
      <c r="D93" s="230">
        <v>2.0185200000000002E-3</v>
      </c>
      <c r="E93" s="230">
        <v>2.72397E-3</v>
      </c>
      <c r="F93" s="230">
        <v>8.2804000000000005E-4</v>
      </c>
      <c r="G93" s="230">
        <v>1.3734999999999999E-3</v>
      </c>
      <c r="H93" s="230">
        <v>3.0787200000000001E-3</v>
      </c>
      <c r="I93" s="230">
        <v>3.18871E-3</v>
      </c>
      <c r="J93" s="230">
        <v>3.8566099999999999E-3</v>
      </c>
      <c r="K93" s="230">
        <v>2.6382699999999999E-3</v>
      </c>
      <c r="L93" s="230">
        <v>1.7834400000000001E-3</v>
      </c>
      <c r="M93" s="230">
        <v>6.2604000000000002E-3</v>
      </c>
      <c r="N93" s="230">
        <v>3.6943100000000001E-3</v>
      </c>
      <c r="O93" s="230">
        <v>1.2199299999999999E-3</v>
      </c>
      <c r="P93" s="230">
        <v>1.5211999999999999E-3</v>
      </c>
      <c r="Q93" s="230">
        <v>2.6832599999999998E-3</v>
      </c>
      <c r="R93" s="230">
        <v>1.4645299999999999E-3</v>
      </c>
      <c r="S93" s="230">
        <v>1.63072E-3</v>
      </c>
      <c r="T93" s="230">
        <v>1.4492999999999999E-3</v>
      </c>
      <c r="U93" s="230">
        <v>1.1805299999999999E-3</v>
      </c>
      <c r="V93" s="230">
        <v>6.9753999999999997E-4</v>
      </c>
      <c r="W93" s="230">
        <v>1.2512199999999999E-3</v>
      </c>
      <c r="X93" s="230">
        <v>3.0233000000000001E-4</v>
      </c>
      <c r="Y93" s="230">
        <v>6.1855999999999999E-4</v>
      </c>
      <c r="Z93" s="230">
        <v>7.3486999999999999E-4</v>
      </c>
      <c r="AA93" s="230">
        <v>2.1828799999999999E-3</v>
      </c>
      <c r="AB93" s="230">
        <v>1.14119E-3</v>
      </c>
      <c r="AC93" s="230">
        <v>1.2274E-3</v>
      </c>
      <c r="AD93" s="230">
        <v>1.6090000000000001E-4</v>
      </c>
      <c r="AE93" s="230">
        <v>7.6323000000000005E-4</v>
      </c>
      <c r="AF93" s="230">
        <v>1.0149E-3</v>
      </c>
      <c r="AG93" s="230">
        <v>1.84092E-3</v>
      </c>
      <c r="AH93" s="230">
        <v>1.7284100000000001E-3</v>
      </c>
      <c r="AI93" s="230">
        <v>2.3421499999999999E-3</v>
      </c>
      <c r="AJ93" s="230">
        <v>3.14665E-3</v>
      </c>
      <c r="AK93" s="230">
        <v>1.0504500000000001E-3</v>
      </c>
      <c r="AL93" s="230">
        <v>3.0310900000000002E-3</v>
      </c>
      <c r="AM93" s="230">
        <v>1.94875E-3</v>
      </c>
      <c r="AN93" s="230">
        <v>1.8084900000000001E-3</v>
      </c>
      <c r="AO93" s="230">
        <v>4.1798599999999997E-3</v>
      </c>
      <c r="AP93" s="230">
        <v>2.9294099999999999E-3</v>
      </c>
      <c r="AQ93" s="230">
        <v>1.60619E-3</v>
      </c>
      <c r="AR93" s="230">
        <v>2.2848E-3</v>
      </c>
      <c r="AS93" s="230">
        <v>1.75873E-3</v>
      </c>
      <c r="AT93" s="230">
        <v>2.0885299999999999E-3</v>
      </c>
      <c r="AU93" s="230">
        <v>2.9104299999999999E-3</v>
      </c>
      <c r="AV93" s="230">
        <v>2.4454199999999998E-3</v>
      </c>
      <c r="AW93" s="230">
        <v>1.3570699999999999E-3</v>
      </c>
      <c r="AX93" s="230">
        <v>8.4878000000000004E-4</v>
      </c>
      <c r="AY93" s="230">
        <v>8.8217000000000005E-4</v>
      </c>
      <c r="AZ93" s="230">
        <v>1.5135000000000001E-3</v>
      </c>
      <c r="BA93" s="230">
        <v>1.06459E-3</v>
      </c>
      <c r="BB93" s="230">
        <v>7.4779000000000002E-4</v>
      </c>
      <c r="BC93" s="230">
        <v>1.9356E-3</v>
      </c>
      <c r="BD93" s="230">
        <v>1.0022500000000001E-3</v>
      </c>
      <c r="BE93" s="230">
        <v>9.3888000000000001E-4</v>
      </c>
      <c r="BF93" s="230">
        <v>1.04682E-3</v>
      </c>
      <c r="BG93" s="230">
        <v>1.1700599999999999E-3</v>
      </c>
      <c r="BH93" s="230">
        <v>1.07822E-3</v>
      </c>
      <c r="BI93" s="230">
        <v>5.26861E-3</v>
      </c>
      <c r="BJ93" s="230">
        <v>2.7652900000000001E-3</v>
      </c>
      <c r="BK93" s="230">
        <v>1.30963E-3</v>
      </c>
      <c r="BL93" s="230">
        <v>2.2740299999999998E-3</v>
      </c>
      <c r="BM93" s="230">
        <v>5.0813500000000001E-3</v>
      </c>
      <c r="BN93" s="230">
        <v>5.6510900000000001E-3</v>
      </c>
      <c r="BO93" s="230">
        <v>2.1089400000000001E-3</v>
      </c>
      <c r="BP93" s="230">
        <v>3.1633099999999999E-3</v>
      </c>
      <c r="BQ93" s="230">
        <v>1.32077E-3</v>
      </c>
      <c r="BR93" s="230">
        <v>9.5509999999999996E-4</v>
      </c>
      <c r="BS93" s="230">
        <v>3.1294700000000001E-3</v>
      </c>
      <c r="BT93" s="230">
        <v>5.68149E-3</v>
      </c>
      <c r="BU93" s="230">
        <v>2.1212399999999999E-3</v>
      </c>
      <c r="BV93" s="230">
        <v>1.61231E-3</v>
      </c>
      <c r="BW93" s="230">
        <v>2.3835800000000002E-3</v>
      </c>
      <c r="BX93" s="230">
        <v>7.2575000000000005E-4</v>
      </c>
      <c r="BY93" s="230">
        <v>2.1811000000000001E-4</v>
      </c>
      <c r="BZ93" s="230">
        <v>2.4245199999999999E-3</v>
      </c>
      <c r="CA93" s="230">
        <v>3.4534000000000001E-3</v>
      </c>
      <c r="CB93" s="230">
        <v>1.3999800000000001E-3</v>
      </c>
      <c r="CC93" s="230">
        <v>4.6396800000000002E-3</v>
      </c>
      <c r="CD93" s="230">
        <v>3.1023700000000001E-3</v>
      </c>
      <c r="CE93" s="230">
        <v>8.1957999999999998E-4</v>
      </c>
      <c r="CF93" s="230">
        <v>1.41949E-3</v>
      </c>
      <c r="CG93" s="230">
        <v>2.99651E-3</v>
      </c>
      <c r="CH93" s="230">
        <v>7.8129000000000002E-4</v>
      </c>
      <c r="CI93" s="230">
        <v>1.3900399999999999E-3</v>
      </c>
      <c r="CJ93" s="230">
        <v>3.5057600000000001E-3</v>
      </c>
      <c r="CK93" s="230">
        <v>7.5597000000000001E-4</v>
      </c>
      <c r="CL93" s="230">
        <v>1.8887999999999999E-3</v>
      </c>
      <c r="CM93" s="230">
        <v>1.2954900000000001E-3</v>
      </c>
      <c r="CN93" s="230">
        <v>1.00077696</v>
      </c>
      <c r="CO93" s="230">
        <v>3.07275E-3</v>
      </c>
      <c r="CP93" s="230">
        <v>2.4262799999999998E-3</v>
      </c>
      <c r="CQ93" s="230">
        <v>1.0553299999999999E-3</v>
      </c>
      <c r="CR93" s="230">
        <v>4.0030400000000002E-3</v>
      </c>
      <c r="CS93" s="230">
        <v>3.3317500000000001E-3</v>
      </c>
      <c r="CT93" s="230">
        <v>1.3552499999999999E-3</v>
      </c>
      <c r="CU93" s="230">
        <v>1.6765E-3</v>
      </c>
      <c r="CV93" s="230">
        <v>1.88897E-3</v>
      </c>
      <c r="CW93" s="230">
        <v>1.6566899999999999E-3</v>
      </c>
      <c r="CX93" s="230">
        <v>1.4475499999999999E-3</v>
      </c>
      <c r="CY93" s="230">
        <v>1.09779E-3</v>
      </c>
      <c r="CZ93" s="230">
        <v>1.5840400000000001E-3</v>
      </c>
      <c r="DA93" s="230">
        <v>1.6160899999999999E-3</v>
      </c>
      <c r="DB93" s="230">
        <v>2.3611600000000002E-3</v>
      </c>
      <c r="DC93" s="230">
        <v>7.6068000000000002E-4</v>
      </c>
      <c r="DD93" s="230">
        <v>2.1677300000000001E-3</v>
      </c>
      <c r="DE93" s="230">
        <v>1.6037899999999999E-3</v>
      </c>
      <c r="DF93" s="230">
        <v>0.24748363000000001</v>
      </c>
      <c r="DG93" s="230">
        <v>1.46038388</v>
      </c>
      <c r="DH93" s="230">
        <v>0.80219998999999997</v>
      </c>
    </row>
    <row r="94" spans="1:112" x14ac:dyDescent="0.25">
      <c r="A94" s="222">
        <v>90</v>
      </c>
      <c r="B94" s="81" t="s">
        <v>467</v>
      </c>
      <c r="C94" s="258" t="s">
        <v>309</v>
      </c>
      <c r="D94" s="230">
        <v>2.5721000000000001E-4</v>
      </c>
      <c r="E94" s="230">
        <v>3.9148999999999998E-4</v>
      </c>
      <c r="F94" s="230">
        <v>6.8384000000000001E-4</v>
      </c>
      <c r="G94" s="230">
        <v>2.9744999999999999E-4</v>
      </c>
      <c r="H94" s="230">
        <v>2.6730999999999999E-4</v>
      </c>
      <c r="I94" s="230">
        <v>4.0221000000000001E-4</v>
      </c>
      <c r="J94" s="230">
        <v>7.6807000000000004E-4</v>
      </c>
      <c r="K94" s="230">
        <v>7.1151999999999999E-4</v>
      </c>
      <c r="L94" s="230">
        <v>3.6273000000000002E-4</v>
      </c>
      <c r="M94" s="230">
        <v>6.1886000000000005E-4</v>
      </c>
      <c r="N94" s="230">
        <v>1.2446000000000001E-4</v>
      </c>
      <c r="O94" s="230">
        <v>2.9033999999999999E-4</v>
      </c>
      <c r="P94" s="230">
        <v>3.2306000000000001E-4</v>
      </c>
      <c r="Q94" s="230">
        <v>3.4145999999999997E-4</v>
      </c>
      <c r="R94" s="230">
        <v>5.8982999999999996E-4</v>
      </c>
      <c r="S94" s="230">
        <v>6.4995000000000005E-4</v>
      </c>
      <c r="T94" s="230">
        <v>4.9850000000000003E-4</v>
      </c>
      <c r="U94" s="230">
        <v>3.4255000000000001E-4</v>
      </c>
      <c r="V94" s="230">
        <v>3.7957000000000003E-4</v>
      </c>
      <c r="W94" s="230">
        <v>5.7468999999999999E-4</v>
      </c>
      <c r="X94" s="230">
        <v>2.9359999999999998E-4</v>
      </c>
      <c r="Y94" s="230">
        <v>6.0389000000000005E-4</v>
      </c>
      <c r="Z94" s="230">
        <v>7.4602000000000002E-4</v>
      </c>
      <c r="AA94" s="230">
        <v>6.3980000000000005E-4</v>
      </c>
      <c r="AB94" s="230">
        <v>8.3266000000000004E-4</v>
      </c>
      <c r="AC94" s="230">
        <v>9.0589000000000002E-4</v>
      </c>
      <c r="AD94" s="230">
        <v>4.1839999999999999E-5</v>
      </c>
      <c r="AE94" s="230">
        <v>1.1063E-4</v>
      </c>
      <c r="AF94" s="230">
        <v>5.3556999999999997E-4</v>
      </c>
      <c r="AG94" s="230">
        <v>3.4578000000000001E-4</v>
      </c>
      <c r="AH94" s="230">
        <v>2.6500999999999999E-4</v>
      </c>
      <c r="AI94" s="230">
        <v>4.6860000000000001E-4</v>
      </c>
      <c r="AJ94" s="230">
        <v>6.2089999999999997E-4</v>
      </c>
      <c r="AK94" s="230">
        <v>1.76042E-3</v>
      </c>
      <c r="AL94" s="230">
        <v>5.4084999999999995E-4</v>
      </c>
      <c r="AM94" s="230">
        <v>2.1186999999999999E-4</v>
      </c>
      <c r="AN94" s="230">
        <v>2.8819000000000002E-4</v>
      </c>
      <c r="AO94" s="230">
        <v>7.3112999999999997E-4</v>
      </c>
      <c r="AP94" s="230">
        <v>2.7794000000000001E-4</v>
      </c>
      <c r="AQ94" s="230">
        <v>1.8846999999999999E-4</v>
      </c>
      <c r="AR94" s="230">
        <v>2.3414E-4</v>
      </c>
      <c r="AS94" s="230">
        <v>9.8018999999999992E-4</v>
      </c>
      <c r="AT94" s="230">
        <v>4.8286999999999999E-4</v>
      </c>
      <c r="AU94" s="230">
        <v>1.0192700000000001E-3</v>
      </c>
      <c r="AV94" s="230">
        <v>7.7004999999999999E-4</v>
      </c>
      <c r="AW94" s="230">
        <v>7.3452999999999995E-4</v>
      </c>
      <c r="AX94" s="230">
        <v>1.19111E-3</v>
      </c>
      <c r="AY94" s="230">
        <v>2.27342E-3</v>
      </c>
      <c r="AZ94" s="230">
        <v>1.50797E-3</v>
      </c>
      <c r="BA94" s="230">
        <v>2.43181E-3</v>
      </c>
      <c r="BB94" s="230">
        <v>1.3760700000000001E-3</v>
      </c>
      <c r="BC94" s="230">
        <v>1.16737E-3</v>
      </c>
      <c r="BD94" s="230">
        <v>2.7383799999999999E-3</v>
      </c>
      <c r="BE94" s="230">
        <v>8.8022999999999997E-4</v>
      </c>
      <c r="BF94" s="230">
        <v>6.7024999999999995E-4</v>
      </c>
      <c r="BG94" s="230">
        <v>6.9983000000000003E-4</v>
      </c>
      <c r="BH94" s="230">
        <v>7.0034000000000003E-4</v>
      </c>
      <c r="BI94" s="230">
        <v>1.01775E-3</v>
      </c>
      <c r="BJ94" s="230">
        <v>3.5749000000000002E-4</v>
      </c>
      <c r="BK94" s="230">
        <v>4.5501E-4</v>
      </c>
      <c r="BL94" s="230">
        <v>3.5336999999999999E-4</v>
      </c>
      <c r="BM94" s="230">
        <v>5.8728999999999997E-4</v>
      </c>
      <c r="BN94" s="230">
        <v>4.8910999999999996E-4</v>
      </c>
      <c r="BO94" s="230">
        <v>5.0129999999999999E-4</v>
      </c>
      <c r="BP94" s="230">
        <v>5.0628999999999995E-4</v>
      </c>
      <c r="BQ94" s="230">
        <v>8.3274E-4</v>
      </c>
      <c r="BR94" s="230">
        <v>6.0486000000000003E-4</v>
      </c>
      <c r="BS94" s="230">
        <v>6.0420999999999999E-4</v>
      </c>
      <c r="BT94" s="230">
        <v>5.0412999999999999E-4</v>
      </c>
      <c r="BU94" s="230">
        <v>6.5081000000000004E-4</v>
      </c>
      <c r="BV94" s="230">
        <v>8.1192999999999999E-4</v>
      </c>
      <c r="BW94" s="230">
        <v>2.7787999999999999E-4</v>
      </c>
      <c r="BX94" s="230">
        <v>2.2042000000000001E-4</v>
      </c>
      <c r="BY94" s="230">
        <v>6.8930000000000006E-5</v>
      </c>
      <c r="BZ94" s="230">
        <v>7.2745600000000002E-3</v>
      </c>
      <c r="CA94" s="230">
        <v>4.4708999999999998E-4</v>
      </c>
      <c r="CB94" s="230">
        <v>7.5498000000000004E-4</v>
      </c>
      <c r="CC94" s="230">
        <v>3.3227000000000002E-4</v>
      </c>
      <c r="CD94" s="230">
        <v>4.9998000000000002E-4</v>
      </c>
      <c r="CE94" s="230">
        <v>8.2779999999999996E-4</v>
      </c>
      <c r="CF94" s="230">
        <v>6.1428999999999997E-4</v>
      </c>
      <c r="CG94" s="230">
        <v>8.1055000000000005E-4</v>
      </c>
      <c r="CH94" s="230">
        <v>4.2110999999999998E-4</v>
      </c>
      <c r="CI94" s="230">
        <v>7.3643399999999996E-3</v>
      </c>
      <c r="CJ94" s="230">
        <v>2.10304E-3</v>
      </c>
      <c r="CK94" s="230">
        <v>4.5575900000000003E-3</v>
      </c>
      <c r="CL94" s="230">
        <v>9.1165900000000008E-3</v>
      </c>
      <c r="CM94" s="230">
        <v>2.0649800000000001E-3</v>
      </c>
      <c r="CN94" s="230">
        <v>4.8587000000000001E-4</v>
      </c>
      <c r="CO94" s="230">
        <v>1.00018231</v>
      </c>
      <c r="CP94" s="230">
        <v>5.3390999999999996E-4</v>
      </c>
      <c r="CQ94" s="230">
        <v>4.1748000000000002E-4</v>
      </c>
      <c r="CR94" s="230">
        <v>3.4272000000000003E-4</v>
      </c>
      <c r="CS94" s="230">
        <v>4.0999999999999999E-4</v>
      </c>
      <c r="CT94" s="230">
        <v>1.9488E-4</v>
      </c>
      <c r="CU94" s="230">
        <v>5.0531000000000003E-4</v>
      </c>
      <c r="CV94" s="230">
        <v>6.7679000000000003E-4</v>
      </c>
      <c r="CW94" s="230">
        <v>2.6210700000000001E-3</v>
      </c>
      <c r="CX94" s="230">
        <v>5.0905000000000004E-4</v>
      </c>
      <c r="CY94" s="230">
        <v>9.8708999999999993E-4</v>
      </c>
      <c r="CZ94" s="230">
        <v>6.6149000000000004E-4</v>
      </c>
      <c r="DA94" s="230">
        <v>8.4730999999999999E-4</v>
      </c>
      <c r="DB94" s="230">
        <v>1.30002E-3</v>
      </c>
      <c r="DC94" s="230">
        <v>5.2395999999999996E-4</v>
      </c>
      <c r="DD94" s="230">
        <v>7.2504000000000004E-4</v>
      </c>
      <c r="DE94" s="230">
        <v>5.4091999999999996E-4</v>
      </c>
      <c r="DF94" s="230">
        <v>1.0515699999999999E-3</v>
      </c>
      <c r="DG94" s="230">
        <v>1.09869153</v>
      </c>
      <c r="DH94" s="230">
        <v>0.60351962000000003</v>
      </c>
    </row>
    <row r="95" spans="1:112" x14ac:dyDescent="0.25">
      <c r="A95" s="222">
        <v>91</v>
      </c>
      <c r="B95" s="81" t="s">
        <v>468</v>
      </c>
      <c r="C95" s="258" t="s">
        <v>310</v>
      </c>
      <c r="D95" s="230">
        <v>0</v>
      </c>
      <c r="E95" s="230">
        <v>0</v>
      </c>
      <c r="F95" s="230">
        <v>0</v>
      </c>
      <c r="G95" s="230">
        <v>0</v>
      </c>
      <c r="H95" s="230">
        <v>0</v>
      </c>
      <c r="I95" s="230">
        <v>0</v>
      </c>
      <c r="J95" s="230">
        <v>0</v>
      </c>
      <c r="K95" s="230">
        <v>0</v>
      </c>
      <c r="L95" s="230">
        <v>0</v>
      </c>
      <c r="M95" s="230">
        <v>0</v>
      </c>
      <c r="N95" s="230">
        <v>0</v>
      </c>
      <c r="O95" s="230">
        <v>0</v>
      </c>
      <c r="P95" s="230">
        <v>0</v>
      </c>
      <c r="Q95" s="230">
        <v>0</v>
      </c>
      <c r="R95" s="230">
        <v>0</v>
      </c>
      <c r="S95" s="230">
        <v>0</v>
      </c>
      <c r="T95" s="230">
        <v>0</v>
      </c>
      <c r="U95" s="230">
        <v>0</v>
      </c>
      <c r="V95" s="230">
        <v>0</v>
      </c>
      <c r="W95" s="230">
        <v>0</v>
      </c>
      <c r="X95" s="230">
        <v>0</v>
      </c>
      <c r="Y95" s="230">
        <v>0</v>
      </c>
      <c r="Z95" s="230">
        <v>0</v>
      </c>
      <c r="AA95" s="230">
        <v>0</v>
      </c>
      <c r="AB95" s="230">
        <v>0</v>
      </c>
      <c r="AC95" s="230">
        <v>0</v>
      </c>
      <c r="AD95" s="230">
        <v>0</v>
      </c>
      <c r="AE95" s="230">
        <v>0</v>
      </c>
      <c r="AF95" s="230">
        <v>0</v>
      </c>
      <c r="AG95" s="230">
        <v>0</v>
      </c>
      <c r="AH95" s="230">
        <v>0</v>
      </c>
      <c r="AI95" s="230">
        <v>0</v>
      </c>
      <c r="AJ95" s="230">
        <v>0</v>
      </c>
      <c r="AK95" s="230">
        <v>0</v>
      </c>
      <c r="AL95" s="230">
        <v>0</v>
      </c>
      <c r="AM95" s="230">
        <v>0</v>
      </c>
      <c r="AN95" s="230">
        <v>0</v>
      </c>
      <c r="AO95" s="230">
        <v>0</v>
      </c>
      <c r="AP95" s="230">
        <v>0</v>
      </c>
      <c r="AQ95" s="230">
        <v>0</v>
      </c>
      <c r="AR95" s="230">
        <v>0</v>
      </c>
      <c r="AS95" s="230">
        <v>0</v>
      </c>
      <c r="AT95" s="230">
        <v>0</v>
      </c>
      <c r="AU95" s="230">
        <v>0</v>
      </c>
      <c r="AV95" s="230">
        <v>0</v>
      </c>
      <c r="AW95" s="230">
        <v>0</v>
      </c>
      <c r="AX95" s="230">
        <v>0</v>
      </c>
      <c r="AY95" s="230">
        <v>0</v>
      </c>
      <c r="AZ95" s="230">
        <v>0</v>
      </c>
      <c r="BA95" s="230">
        <v>0</v>
      </c>
      <c r="BB95" s="230">
        <v>0</v>
      </c>
      <c r="BC95" s="230">
        <v>0</v>
      </c>
      <c r="BD95" s="230">
        <v>0</v>
      </c>
      <c r="BE95" s="230">
        <v>0</v>
      </c>
      <c r="BF95" s="230">
        <v>0</v>
      </c>
      <c r="BG95" s="230">
        <v>0</v>
      </c>
      <c r="BH95" s="230">
        <v>0</v>
      </c>
      <c r="BI95" s="230">
        <v>0</v>
      </c>
      <c r="BJ95" s="230">
        <v>0</v>
      </c>
      <c r="BK95" s="230">
        <v>0</v>
      </c>
      <c r="BL95" s="230">
        <v>0</v>
      </c>
      <c r="BM95" s="230">
        <v>0</v>
      </c>
      <c r="BN95" s="230">
        <v>0</v>
      </c>
      <c r="BO95" s="230">
        <v>0</v>
      </c>
      <c r="BP95" s="230">
        <v>0</v>
      </c>
      <c r="BQ95" s="230">
        <v>0</v>
      </c>
      <c r="BR95" s="230">
        <v>0</v>
      </c>
      <c r="BS95" s="230">
        <v>0</v>
      </c>
      <c r="BT95" s="230">
        <v>0</v>
      </c>
      <c r="BU95" s="230">
        <v>0</v>
      </c>
      <c r="BV95" s="230">
        <v>0</v>
      </c>
      <c r="BW95" s="230">
        <v>0</v>
      </c>
      <c r="BX95" s="230">
        <v>0</v>
      </c>
      <c r="BY95" s="230">
        <v>0</v>
      </c>
      <c r="BZ95" s="230">
        <v>0</v>
      </c>
      <c r="CA95" s="230">
        <v>0</v>
      </c>
      <c r="CB95" s="230">
        <v>0</v>
      </c>
      <c r="CC95" s="230">
        <v>0</v>
      </c>
      <c r="CD95" s="230">
        <v>0</v>
      </c>
      <c r="CE95" s="230">
        <v>0</v>
      </c>
      <c r="CF95" s="230">
        <v>0</v>
      </c>
      <c r="CG95" s="230">
        <v>0</v>
      </c>
      <c r="CH95" s="230">
        <v>0</v>
      </c>
      <c r="CI95" s="230">
        <v>0</v>
      </c>
      <c r="CJ95" s="230">
        <v>0</v>
      </c>
      <c r="CK95" s="230">
        <v>0</v>
      </c>
      <c r="CL95" s="230">
        <v>0</v>
      </c>
      <c r="CM95" s="230">
        <v>0</v>
      </c>
      <c r="CN95" s="230">
        <v>0</v>
      </c>
      <c r="CO95" s="230">
        <v>0</v>
      </c>
      <c r="CP95" s="230">
        <v>1</v>
      </c>
      <c r="CQ95" s="230">
        <v>0</v>
      </c>
      <c r="CR95" s="230">
        <v>0</v>
      </c>
      <c r="CS95" s="230">
        <v>0</v>
      </c>
      <c r="CT95" s="230">
        <v>0</v>
      </c>
      <c r="CU95" s="230">
        <v>0</v>
      </c>
      <c r="CV95" s="230">
        <v>0</v>
      </c>
      <c r="CW95" s="230">
        <v>0</v>
      </c>
      <c r="CX95" s="230">
        <v>0</v>
      </c>
      <c r="CY95" s="230">
        <v>0</v>
      </c>
      <c r="CZ95" s="230">
        <v>0</v>
      </c>
      <c r="DA95" s="230">
        <v>0</v>
      </c>
      <c r="DB95" s="230">
        <v>0</v>
      </c>
      <c r="DC95" s="230">
        <v>0</v>
      </c>
      <c r="DD95" s="230">
        <v>0</v>
      </c>
      <c r="DE95" s="230">
        <v>0</v>
      </c>
      <c r="DF95" s="230">
        <v>0</v>
      </c>
      <c r="DG95" s="230">
        <v>1</v>
      </c>
      <c r="DH95" s="230">
        <v>0.54930762</v>
      </c>
    </row>
    <row r="96" spans="1:112" x14ac:dyDescent="0.25">
      <c r="A96" s="222">
        <v>92</v>
      </c>
      <c r="B96" s="81" t="s">
        <v>469</v>
      </c>
      <c r="C96" s="258" t="s">
        <v>470</v>
      </c>
      <c r="D96" s="230">
        <v>0</v>
      </c>
      <c r="E96" s="230">
        <v>0</v>
      </c>
      <c r="F96" s="230">
        <v>0</v>
      </c>
      <c r="G96" s="230">
        <v>0</v>
      </c>
      <c r="H96" s="230">
        <v>0</v>
      </c>
      <c r="I96" s="230">
        <v>0</v>
      </c>
      <c r="J96" s="230">
        <v>0</v>
      </c>
      <c r="K96" s="230">
        <v>0</v>
      </c>
      <c r="L96" s="230">
        <v>0</v>
      </c>
      <c r="M96" s="230">
        <v>0</v>
      </c>
      <c r="N96" s="230">
        <v>0</v>
      </c>
      <c r="O96" s="230">
        <v>0</v>
      </c>
      <c r="P96" s="230">
        <v>0</v>
      </c>
      <c r="Q96" s="230">
        <v>0</v>
      </c>
      <c r="R96" s="230">
        <v>0</v>
      </c>
      <c r="S96" s="230">
        <v>0</v>
      </c>
      <c r="T96" s="230">
        <v>0</v>
      </c>
      <c r="U96" s="230">
        <v>0</v>
      </c>
      <c r="V96" s="230">
        <v>0</v>
      </c>
      <c r="W96" s="230">
        <v>0</v>
      </c>
      <c r="X96" s="230">
        <v>0</v>
      </c>
      <c r="Y96" s="230">
        <v>0</v>
      </c>
      <c r="Z96" s="230">
        <v>0</v>
      </c>
      <c r="AA96" s="230">
        <v>0</v>
      </c>
      <c r="AB96" s="230">
        <v>0</v>
      </c>
      <c r="AC96" s="230">
        <v>0</v>
      </c>
      <c r="AD96" s="230">
        <v>0</v>
      </c>
      <c r="AE96" s="230">
        <v>0</v>
      </c>
      <c r="AF96" s="230">
        <v>0</v>
      </c>
      <c r="AG96" s="230">
        <v>0</v>
      </c>
      <c r="AH96" s="230">
        <v>0</v>
      </c>
      <c r="AI96" s="230">
        <v>0</v>
      </c>
      <c r="AJ96" s="230">
        <v>0</v>
      </c>
      <c r="AK96" s="230">
        <v>0</v>
      </c>
      <c r="AL96" s="230">
        <v>0</v>
      </c>
      <c r="AM96" s="230">
        <v>0</v>
      </c>
      <c r="AN96" s="230">
        <v>0</v>
      </c>
      <c r="AO96" s="230">
        <v>0</v>
      </c>
      <c r="AP96" s="230">
        <v>0</v>
      </c>
      <c r="AQ96" s="230">
        <v>0</v>
      </c>
      <c r="AR96" s="230">
        <v>0</v>
      </c>
      <c r="AS96" s="230">
        <v>0</v>
      </c>
      <c r="AT96" s="230">
        <v>0</v>
      </c>
      <c r="AU96" s="230">
        <v>0</v>
      </c>
      <c r="AV96" s="230">
        <v>0</v>
      </c>
      <c r="AW96" s="230">
        <v>0</v>
      </c>
      <c r="AX96" s="230">
        <v>0</v>
      </c>
      <c r="AY96" s="230">
        <v>0</v>
      </c>
      <c r="AZ96" s="230">
        <v>0</v>
      </c>
      <c r="BA96" s="230">
        <v>0</v>
      </c>
      <c r="BB96" s="230">
        <v>0</v>
      </c>
      <c r="BC96" s="230">
        <v>0</v>
      </c>
      <c r="BD96" s="230">
        <v>0</v>
      </c>
      <c r="BE96" s="230">
        <v>0</v>
      </c>
      <c r="BF96" s="230">
        <v>0</v>
      </c>
      <c r="BG96" s="230">
        <v>0</v>
      </c>
      <c r="BH96" s="230">
        <v>0</v>
      </c>
      <c r="BI96" s="230">
        <v>0</v>
      </c>
      <c r="BJ96" s="230">
        <v>0</v>
      </c>
      <c r="BK96" s="230">
        <v>0</v>
      </c>
      <c r="BL96" s="230">
        <v>0</v>
      </c>
      <c r="BM96" s="230">
        <v>0</v>
      </c>
      <c r="BN96" s="230">
        <v>0</v>
      </c>
      <c r="BO96" s="230">
        <v>0</v>
      </c>
      <c r="BP96" s="230">
        <v>0</v>
      </c>
      <c r="BQ96" s="230">
        <v>0</v>
      </c>
      <c r="BR96" s="230">
        <v>0</v>
      </c>
      <c r="BS96" s="230">
        <v>0</v>
      </c>
      <c r="BT96" s="230">
        <v>0</v>
      </c>
      <c r="BU96" s="230">
        <v>0</v>
      </c>
      <c r="BV96" s="230">
        <v>0</v>
      </c>
      <c r="BW96" s="230">
        <v>0</v>
      </c>
      <c r="BX96" s="230">
        <v>0</v>
      </c>
      <c r="BY96" s="230">
        <v>0</v>
      </c>
      <c r="BZ96" s="230">
        <v>0</v>
      </c>
      <c r="CA96" s="230">
        <v>0</v>
      </c>
      <c r="CB96" s="230">
        <v>0</v>
      </c>
      <c r="CC96" s="230">
        <v>0</v>
      </c>
      <c r="CD96" s="230">
        <v>0</v>
      </c>
      <c r="CE96" s="230">
        <v>0</v>
      </c>
      <c r="CF96" s="230">
        <v>0</v>
      </c>
      <c r="CG96" s="230">
        <v>0</v>
      </c>
      <c r="CH96" s="230">
        <v>0</v>
      </c>
      <c r="CI96" s="230">
        <v>0</v>
      </c>
      <c r="CJ96" s="230">
        <v>0</v>
      </c>
      <c r="CK96" s="230">
        <v>0</v>
      </c>
      <c r="CL96" s="230">
        <v>0</v>
      </c>
      <c r="CM96" s="230">
        <v>0</v>
      </c>
      <c r="CN96" s="230">
        <v>0</v>
      </c>
      <c r="CO96" s="230">
        <v>0</v>
      </c>
      <c r="CP96" s="230">
        <v>0</v>
      </c>
      <c r="CQ96" s="230">
        <v>1.0072307</v>
      </c>
      <c r="CR96" s="230">
        <v>0</v>
      </c>
      <c r="CS96" s="230">
        <v>0</v>
      </c>
      <c r="CT96" s="230">
        <v>5.8613999999999997E-4</v>
      </c>
      <c r="CU96" s="230">
        <v>0</v>
      </c>
      <c r="CV96" s="230">
        <v>0</v>
      </c>
      <c r="CW96" s="230">
        <v>0</v>
      </c>
      <c r="CX96" s="230">
        <v>0</v>
      </c>
      <c r="CY96" s="230">
        <v>0</v>
      </c>
      <c r="CZ96" s="230">
        <v>0</v>
      </c>
      <c r="DA96" s="230">
        <v>0</v>
      </c>
      <c r="DB96" s="230">
        <v>0</v>
      </c>
      <c r="DC96" s="230">
        <v>0</v>
      </c>
      <c r="DD96" s="230">
        <v>0</v>
      </c>
      <c r="DE96" s="230">
        <v>0</v>
      </c>
      <c r="DF96" s="230">
        <v>0</v>
      </c>
      <c r="DG96" s="230">
        <v>1.00781684</v>
      </c>
      <c r="DH96" s="230">
        <v>0.55360145999999999</v>
      </c>
    </row>
    <row r="97" spans="1:112" x14ac:dyDescent="0.25">
      <c r="A97" s="222">
        <v>93</v>
      </c>
      <c r="B97" s="81" t="s">
        <v>471</v>
      </c>
      <c r="C97" s="258" t="s">
        <v>472</v>
      </c>
      <c r="D97" s="230">
        <v>4.7233000000000003E-4</v>
      </c>
      <c r="E97" s="230">
        <v>7.8907999999999995E-4</v>
      </c>
      <c r="F97" s="230">
        <v>5.8280199999999997E-3</v>
      </c>
      <c r="G97" s="230">
        <v>8.8629999999999997E-5</v>
      </c>
      <c r="H97" s="230">
        <v>2.0086999999999999E-4</v>
      </c>
      <c r="I97" s="230">
        <v>1.3676000000000001E-4</v>
      </c>
      <c r="J97" s="230">
        <v>1.8118999999999999E-4</v>
      </c>
      <c r="K97" s="230">
        <v>3.835E-4</v>
      </c>
      <c r="L97" s="230">
        <v>1.8006000000000001E-4</v>
      </c>
      <c r="M97" s="230">
        <v>8.5464999999999998E-4</v>
      </c>
      <c r="N97" s="230">
        <v>9.9489999999999998E-5</v>
      </c>
      <c r="O97" s="230">
        <v>1.5993E-4</v>
      </c>
      <c r="P97" s="230">
        <v>1.4794999999999999E-4</v>
      </c>
      <c r="Q97" s="230">
        <v>1.5820999999999999E-4</v>
      </c>
      <c r="R97" s="230">
        <v>1.5156999999999999E-4</v>
      </c>
      <c r="S97" s="230">
        <v>3.0990999999999999E-4</v>
      </c>
      <c r="T97" s="230">
        <v>2.3468999999999999E-4</v>
      </c>
      <c r="U97" s="230">
        <v>1.8981E-4</v>
      </c>
      <c r="V97" s="230">
        <v>2.8828000000000002E-4</v>
      </c>
      <c r="W97" s="230">
        <v>2.2190999999999999E-4</v>
      </c>
      <c r="X97" s="230">
        <v>1.9544000000000001E-4</v>
      </c>
      <c r="Y97" s="230">
        <v>1.6812000000000001E-4</v>
      </c>
      <c r="Z97" s="230">
        <v>1.7846999999999999E-4</v>
      </c>
      <c r="AA97" s="230">
        <v>2.2514E-4</v>
      </c>
      <c r="AB97" s="230">
        <v>2.2216E-4</v>
      </c>
      <c r="AC97" s="230">
        <v>1.8699999999999999E-4</v>
      </c>
      <c r="AD97" s="230">
        <v>2.0597000000000001E-4</v>
      </c>
      <c r="AE97" s="230">
        <v>1.3035E-4</v>
      </c>
      <c r="AF97" s="230">
        <v>1.5957999999999999E-4</v>
      </c>
      <c r="AG97" s="230">
        <v>1.4512999999999999E-4</v>
      </c>
      <c r="AH97" s="230">
        <v>2.0141000000000001E-4</v>
      </c>
      <c r="AI97" s="230">
        <v>2.3739E-4</v>
      </c>
      <c r="AJ97" s="230">
        <v>2.2613000000000001E-4</v>
      </c>
      <c r="AK97" s="230">
        <v>2.3520999999999999E-4</v>
      </c>
      <c r="AL97" s="230">
        <v>2.3389999999999999E-4</v>
      </c>
      <c r="AM97" s="230">
        <v>1.4949000000000001E-4</v>
      </c>
      <c r="AN97" s="230">
        <v>1.6535000000000001E-4</v>
      </c>
      <c r="AO97" s="230">
        <v>2.4624E-4</v>
      </c>
      <c r="AP97" s="230">
        <v>2.0504E-4</v>
      </c>
      <c r="AQ97" s="230">
        <v>2.5281000000000001E-4</v>
      </c>
      <c r="AR97" s="230">
        <v>2.7850999999999999E-4</v>
      </c>
      <c r="AS97" s="230">
        <v>1.6197E-4</v>
      </c>
      <c r="AT97" s="230">
        <v>1.5721999999999999E-4</v>
      </c>
      <c r="AU97" s="230">
        <v>1.4171999999999999E-4</v>
      </c>
      <c r="AV97" s="230">
        <v>1.2136E-4</v>
      </c>
      <c r="AW97" s="230">
        <v>1.2637999999999999E-4</v>
      </c>
      <c r="AX97" s="230">
        <v>1.1472999999999999E-4</v>
      </c>
      <c r="AY97" s="230">
        <v>1.2603000000000001E-4</v>
      </c>
      <c r="AZ97" s="230">
        <v>1.4803E-4</v>
      </c>
      <c r="BA97" s="230">
        <v>1.2871000000000001E-4</v>
      </c>
      <c r="BB97" s="230">
        <v>1.0287E-4</v>
      </c>
      <c r="BC97" s="230">
        <v>1.7227E-4</v>
      </c>
      <c r="BD97" s="230">
        <v>1.1493999999999999E-4</v>
      </c>
      <c r="BE97" s="230">
        <v>1.1014999999999999E-4</v>
      </c>
      <c r="BF97" s="230">
        <v>1.5197999999999999E-4</v>
      </c>
      <c r="BG97" s="230">
        <v>1.5431E-4</v>
      </c>
      <c r="BH97" s="230">
        <v>1.3893E-4</v>
      </c>
      <c r="BI97" s="230">
        <v>1.9215000000000001E-4</v>
      </c>
      <c r="BJ97" s="230">
        <v>1.2015000000000001E-4</v>
      </c>
      <c r="BK97" s="230">
        <v>1.5898E-4</v>
      </c>
      <c r="BL97" s="230">
        <v>7.5462000000000001E-4</v>
      </c>
      <c r="BM97" s="230">
        <v>1.6391999999999999E-4</v>
      </c>
      <c r="BN97" s="230">
        <v>1.9902E-4</v>
      </c>
      <c r="BO97" s="230">
        <v>1.395E-4</v>
      </c>
      <c r="BP97" s="230">
        <v>1.5422E-4</v>
      </c>
      <c r="BQ97" s="230">
        <v>3.7750000000000001E-4</v>
      </c>
      <c r="BR97" s="230">
        <v>5.5878999999999998E-4</v>
      </c>
      <c r="BS97" s="230">
        <v>4.6746E-4</v>
      </c>
      <c r="BT97" s="230">
        <v>1.5129E-4</v>
      </c>
      <c r="BU97" s="230">
        <v>1.4412E-4</v>
      </c>
      <c r="BV97" s="230">
        <v>2.7532000000000001E-4</v>
      </c>
      <c r="BW97" s="230">
        <v>1.0944E-4</v>
      </c>
      <c r="BX97" s="230">
        <v>7.8040000000000005E-5</v>
      </c>
      <c r="BY97" s="230">
        <v>2.3839999999999999E-5</v>
      </c>
      <c r="BZ97" s="230">
        <v>2.5479000000000002E-4</v>
      </c>
      <c r="CA97" s="230">
        <v>1.3009999999999999E-4</v>
      </c>
      <c r="CB97" s="230">
        <v>3.2834999999999999E-4</v>
      </c>
      <c r="CC97" s="230">
        <v>4.7545999999999998E-4</v>
      </c>
      <c r="CD97" s="230">
        <v>5.0544000000000001E-4</v>
      </c>
      <c r="CE97" s="230">
        <v>1.1404E-4</v>
      </c>
      <c r="CF97" s="230">
        <v>2.622611E-2</v>
      </c>
      <c r="CG97" s="230">
        <v>1.48072E-3</v>
      </c>
      <c r="CH97" s="230">
        <v>1.171E-4</v>
      </c>
      <c r="CI97" s="230">
        <v>1.7784700000000001E-3</v>
      </c>
      <c r="CJ97" s="230">
        <v>8.1893999999999999E-4</v>
      </c>
      <c r="CK97" s="230">
        <v>1.5064000000000001E-4</v>
      </c>
      <c r="CL97" s="230">
        <v>8.2260999999999999E-4</v>
      </c>
      <c r="CM97" s="230">
        <v>5.6539000000000003E-4</v>
      </c>
      <c r="CN97" s="230">
        <v>2.0900000000000001E-4</v>
      </c>
      <c r="CO97" s="230">
        <v>1.132E-4</v>
      </c>
      <c r="CP97" s="230">
        <v>1.5964000000000001E-4</v>
      </c>
      <c r="CQ97" s="230">
        <v>1.3604710000000001E-2</v>
      </c>
      <c r="CR97" s="230">
        <v>1.0592224699999999</v>
      </c>
      <c r="CS97" s="230">
        <v>3.4918700000000002E-3</v>
      </c>
      <c r="CT97" s="230">
        <v>1.57526E-3</v>
      </c>
      <c r="CU97" s="230">
        <v>1.4168000000000001E-4</v>
      </c>
      <c r="CV97" s="230">
        <v>7.873E-5</v>
      </c>
      <c r="CW97" s="230">
        <v>4.6763000000000002E-4</v>
      </c>
      <c r="CX97" s="230">
        <v>1.1258E-4</v>
      </c>
      <c r="CY97" s="230">
        <v>1.3531E-4</v>
      </c>
      <c r="CZ97" s="230">
        <v>2.4498E-4</v>
      </c>
      <c r="DA97" s="230">
        <v>3.2734000000000002E-4</v>
      </c>
      <c r="DB97" s="230">
        <v>1.145E-4</v>
      </c>
      <c r="DC97" s="230">
        <v>1.9809999999999999E-4</v>
      </c>
      <c r="DD97" s="230">
        <v>1.8302999999999999E-4</v>
      </c>
      <c r="DE97" s="230">
        <v>2.8185999999999999E-4</v>
      </c>
      <c r="DF97" s="230">
        <v>2.81547E-3</v>
      </c>
      <c r="DG97" s="230">
        <v>1.1388111599999999</v>
      </c>
      <c r="DH97" s="230">
        <v>0.62555764000000003</v>
      </c>
    </row>
    <row r="98" spans="1:112" x14ac:dyDescent="0.25">
      <c r="A98" s="222">
        <v>94</v>
      </c>
      <c r="B98" s="81" t="s">
        <v>473</v>
      </c>
      <c r="C98" s="258" t="s">
        <v>474</v>
      </c>
      <c r="D98" s="230">
        <v>0</v>
      </c>
      <c r="E98" s="230">
        <v>0</v>
      </c>
      <c r="F98" s="230">
        <v>0</v>
      </c>
      <c r="G98" s="230">
        <v>0</v>
      </c>
      <c r="H98" s="230">
        <v>0</v>
      </c>
      <c r="I98" s="230">
        <v>0</v>
      </c>
      <c r="J98" s="230">
        <v>0</v>
      </c>
      <c r="K98" s="230">
        <v>0</v>
      </c>
      <c r="L98" s="230">
        <v>0</v>
      </c>
      <c r="M98" s="230">
        <v>0</v>
      </c>
      <c r="N98" s="230">
        <v>0</v>
      </c>
      <c r="O98" s="230">
        <v>0</v>
      </c>
      <c r="P98" s="230">
        <v>0</v>
      </c>
      <c r="Q98" s="230">
        <v>0</v>
      </c>
      <c r="R98" s="230">
        <v>0</v>
      </c>
      <c r="S98" s="230">
        <v>0</v>
      </c>
      <c r="T98" s="230">
        <v>0</v>
      </c>
      <c r="U98" s="230">
        <v>0</v>
      </c>
      <c r="V98" s="230">
        <v>0</v>
      </c>
      <c r="W98" s="230">
        <v>0</v>
      </c>
      <c r="X98" s="230">
        <v>0</v>
      </c>
      <c r="Y98" s="230">
        <v>0</v>
      </c>
      <c r="Z98" s="230">
        <v>0</v>
      </c>
      <c r="AA98" s="230">
        <v>0</v>
      </c>
      <c r="AB98" s="230">
        <v>0</v>
      </c>
      <c r="AC98" s="230">
        <v>0</v>
      </c>
      <c r="AD98" s="230">
        <v>0</v>
      </c>
      <c r="AE98" s="230">
        <v>0</v>
      </c>
      <c r="AF98" s="230">
        <v>0</v>
      </c>
      <c r="AG98" s="230">
        <v>0</v>
      </c>
      <c r="AH98" s="230">
        <v>0</v>
      </c>
      <c r="AI98" s="230">
        <v>0</v>
      </c>
      <c r="AJ98" s="230">
        <v>0</v>
      </c>
      <c r="AK98" s="230">
        <v>0</v>
      </c>
      <c r="AL98" s="230">
        <v>0</v>
      </c>
      <c r="AM98" s="230">
        <v>0</v>
      </c>
      <c r="AN98" s="230">
        <v>0</v>
      </c>
      <c r="AO98" s="230">
        <v>0</v>
      </c>
      <c r="AP98" s="230">
        <v>0</v>
      </c>
      <c r="AQ98" s="230">
        <v>0</v>
      </c>
      <c r="AR98" s="230">
        <v>0</v>
      </c>
      <c r="AS98" s="230">
        <v>0</v>
      </c>
      <c r="AT98" s="230">
        <v>0</v>
      </c>
      <c r="AU98" s="230">
        <v>0</v>
      </c>
      <c r="AV98" s="230">
        <v>0</v>
      </c>
      <c r="AW98" s="230">
        <v>0</v>
      </c>
      <c r="AX98" s="230">
        <v>0</v>
      </c>
      <c r="AY98" s="230">
        <v>0</v>
      </c>
      <c r="AZ98" s="230">
        <v>0</v>
      </c>
      <c r="BA98" s="230">
        <v>0</v>
      </c>
      <c r="BB98" s="230">
        <v>0</v>
      </c>
      <c r="BC98" s="230">
        <v>0</v>
      </c>
      <c r="BD98" s="230">
        <v>0</v>
      </c>
      <c r="BE98" s="230">
        <v>0</v>
      </c>
      <c r="BF98" s="230">
        <v>0</v>
      </c>
      <c r="BG98" s="230">
        <v>0</v>
      </c>
      <c r="BH98" s="230">
        <v>0</v>
      </c>
      <c r="BI98" s="230">
        <v>0</v>
      </c>
      <c r="BJ98" s="230">
        <v>0</v>
      </c>
      <c r="BK98" s="230">
        <v>0</v>
      </c>
      <c r="BL98" s="230">
        <v>0</v>
      </c>
      <c r="BM98" s="230">
        <v>0</v>
      </c>
      <c r="BN98" s="230">
        <v>0</v>
      </c>
      <c r="BO98" s="230">
        <v>0</v>
      </c>
      <c r="BP98" s="230">
        <v>0</v>
      </c>
      <c r="BQ98" s="230">
        <v>0</v>
      </c>
      <c r="BR98" s="230">
        <v>0</v>
      </c>
      <c r="BS98" s="230">
        <v>0</v>
      </c>
      <c r="BT98" s="230">
        <v>0</v>
      </c>
      <c r="BU98" s="230">
        <v>0</v>
      </c>
      <c r="BV98" s="230">
        <v>0</v>
      </c>
      <c r="BW98" s="230">
        <v>0</v>
      </c>
      <c r="BX98" s="230">
        <v>0</v>
      </c>
      <c r="BY98" s="230">
        <v>0</v>
      </c>
      <c r="BZ98" s="230">
        <v>0</v>
      </c>
      <c r="CA98" s="230">
        <v>0</v>
      </c>
      <c r="CB98" s="230">
        <v>0</v>
      </c>
      <c r="CC98" s="230">
        <v>0</v>
      </c>
      <c r="CD98" s="230">
        <v>0</v>
      </c>
      <c r="CE98" s="230">
        <v>0</v>
      </c>
      <c r="CF98" s="230">
        <v>0</v>
      </c>
      <c r="CG98" s="230">
        <v>0</v>
      </c>
      <c r="CH98" s="230">
        <v>0</v>
      </c>
      <c r="CI98" s="230">
        <v>0</v>
      </c>
      <c r="CJ98" s="230">
        <v>0</v>
      </c>
      <c r="CK98" s="230">
        <v>0</v>
      </c>
      <c r="CL98" s="230">
        <v>0</v>
      </c>
      <c r="CM98" s="230">
        <v>0</v>
      </c>
      <c r="CN98" s="230">
        <v>0</v>
      </c>
      <c r="CO98" s="230">
        <v>0</v>
      </c>
      <c r="CP98" s="230">
        <v>0</v>
      </c>
      <c r="CQ98" s="230">
        <v>0</v>
      </c>
      <c r="CR98" s="230">
        <v>0</v>
      </c>
      <c r="CS98" s="230">
        <v>1</v>
      </c>
      <c r="CT98" s="230">
        <v>0</v>
      </c>
      <c r="CU98" s="230">
        <v>0</v>
      </c>
      <c r="CV98" s="230">
        <v>0</v>
      </c>
      <c r="CW98" s="230">
        <v>0</v>
      </c>
      <c r="CX98" s="230">
        <v>0</v>
      </c>
      <c r="CY98" s="230">
        <v>0</v>
      </c>
      <c r="CZ98" s="230">
        <v>0</v>
      </c>
      <c r="DA98" s="230">
        <v>0</v>
      </c>
      <c r="DB98" s="230">
        <v>0</v>
      </c>
      <c r="DC98" s="230">
        <v>0</v>
      </c>
      <c r="DD98" s="230">
        <v>0</v>
      </c>
      <c r="DE98" s="230">
        <v>0</v>
      </c>
      <c r="DF98" s="230">
        <v>0</v>
      </c>
      <c r="DG98" s="230">
        <v>1</v>
      </c>
      <c r="DH98" s="230">
        <v>0.54930762</v>
      </c>
    </row>
    <row r="99" spans="1:112" x14ac:dyDescent="0.25">
      <c r="A99" s="222">
        <v>95</v>
      </c>
      <c r="B99" s="81" t="s">
        <v>475</v>
      </c>
      <c r="C99" s="258" t="s">
        <v>476</v>
      </c>
      <c r="D99" s="230">
        <v>0</v>
      </c>
      <c r="E99" s="230">
        <v>0</v>
      </c>
      <c r="F99" s="230">
        <v>0</v>
      </c>
      <c r="G99" s="230">
        <v>0</v>
      </c>
      <c r="H99" s="230">
        <v>0</v>
      </c>
      <c r="I99" s="230">
        <v>0</v>
      </c>
      <c r="J99" s="230">
        <v>0</v>
      </c>
      <c r="K99" s="230">
        <v>0</v>
      </c>
      <c r="L99" s="230">
        <v>0</v>
      </c>
      <c r="M99" s="230">
        <v>0</v>
      </c>
      <c r="N99" s="230">
        <v>0</v>
      </c>
      <c r="O99" s="230">
        <v>0</v>
      </c>
      <c r="P99" s="230">
        <v>0</v>
      </c>
      <c r="Q99" s="230">
        <v>0</v>
      </c>
      <c r="R99" s="230">
        <v>0</v>
      </c>
      <c r="S99" s="230">
        <v>0</v>
      </c>
      <c r="T99" s="230">
        <v>0</v>
      </c>
      <c r="U99" s="230">
        <v>0</v>
      </c>
      <c r="V99" s="230">
        <v>0</v>
      </c>
      <c r="W99" s="230">
        <v>0</v>
      </c>
      <c r="X99" s="230">
        <v>0</v>
      </c>
      <c r="Y99" s="230">
        <v>0</v>
      </c>
      <c r="Z99" s="230">
        <v>0</v>
      </c>
      <c r="AA99" s="230">
        <v>0</v>
      </c>
      <c r="AB99" s="230">
        <v>0</v>
      </c>
      <c r="AC99" s="230">
        <v>0</v>
      </c>
      <c r="AD99" s="230">
        <v>0</v>
      </c>
      <c r="AE99" s="230">
        <v>0</v>
      </c>
      <c r="AF99" s="230">
        <v>0</v>
      </c>
      <c r="AG99" s="230">
        <v>0</v>
      </c>
      <c r="AH99" s="230">
        <v>0</v>
      </c>
      <c r="AI99" s="230">
        <v>0</v>
      </c>
      <c r="AJ99" s="230">
        <v>0</v>
      </c>
      <c r="AK99" s="230">
        <v>0</v>
      </c>
      <c r="AL99" s="230">
        <v>0</v>
      </c>
      <c r="AM99" s="230">
        <v>0</v>
      </c>
      <c r="AN99" s="230">
        <v>0</v>
      </c>
      <c r="AO99" s="230">
        <v>0</v>
      </c>
      <c r="AP99" s="230">
        <v>0</v>
      </c>
      <c r="AQ99" s="230">
        <v>0</v>
      </c>
      <c r="AR99" s="230">
        <v>0</v>
      </c>
      <c r="AS99" s="230">
        <v>0</v>
      </c>
      <c r="AT99" s="230">
        <v>0</v>
      </c>
      <c r="AU99" s="230">
        <v>0</v>
      </c>
      <c r="AV99" s="230">
        <v>0</v>
      </c>
      <c r="AW99" s="230">
        <v>0</v>
      </c>
      <c r="AX99" s="230">
        <v>0</v>
      </c>
      <c r="AY99" s="230">
        <v>0</v>
      </c>
      <c r="AZ99" s="230">
        <v>0</v>
      </c>
      <c r="BA99" s="230">
        <v>0</v>
      </c>
      <c r="BB99" s="230">
        <v>0</v>
      </c>
      <c r="BC99" s="230">
        <v>0</v>
      </c>
      <c r="BD99" s="230">
        <v>0</v>
      </c>
      <c r="BE99" s="230">
        <v>0</v>
      </c>
      <c r="BF99" s="230">
        <v>0</v>
      </c>
      <c r="BG99" s="230">
        <v>0</v>
      </c>
      <c r="BH99" s="230">
        <v>0</v>
      </c>
      <c r="BI99" s="230">
        <v>0</v>
      </c>
      <c r="BJ99" s="230">
        <v>0</v>
      </c>
      <c r="BK99" s="230">
        <v>0</v>
      </c>
      <c r="BL99" s="230">
        <v>0</v>
      </c>
      <c r="BM99" s="230">
        <v>0</v>
      </c>
      <c r="BN99" s="230">
        <v>0</v>
      </c>
      <c r="BO99" s="230">
        <v>0</v>
      </c>
      <c r="BP99" s="230">
        <v>0</v>
      </c>
      <c r="BQ99" s="230">
        <v>0</v>
      </c>
      <c r="BR99" s="230">
        <v>0</v>
      </c>
      <c r="BS99" s="230">
        <v>0</v>
      </c>
      <c r="BT99" s="230">
        <v>0</v>
      </c>
      <c r="BU99" s="230">
        <v>0</v>
      </c>
      <c r="BV99" s="230">
        <v>0</v>
      </c>
      <c r="BW99" s="230">
        <v>0</v>
      </c>
      <c r="BX99" s="230">
        <v>0</v>
      </c>
      <c r="BY99" s="230">
        <v>0</v>
      </c>
      <c r="BZ99" s="230">
        <v>0</v>
      </c>
      <c r="CA99" s="230">
        <v>0</v>
      </c>
      <c r="CB99" s="230">
        <v>0</v>
      </c>
      <c r="CC99" s="230">
        <v>0</v>
      </c>
      <c r="CD99" s="230">
        <v>0</v>
      </c>
      <c r="CE99" s="230">
        <v>0</v>
      </c>
      <c r="CF99" s="230">
        <v>0</v>
      </c>
      <c r="CG99" s="230">
        <v>0</v>
      </c>
      <c r="CH99" s="230">
        <v>0</v>
      </c>
      <c r="CI99" s="230">
        <v>0</v>
      </c>
      <c r="CJ99" s="230">
        <v>0</v>
      </c>
      <c r="CK99" s="230">
        <v>0</v>
      </c>
      <c r="CL99" s="230">
        <v>0</v>
      </c>
      <c r="CM99" s="230">
        <v>0</v>
      </c>
      <c r="CN99" s="230">
        <v>0</v>
      </c>
      <c r="CO99" s="230">
        <v>0</v>
      </c>
      <c r="CP99" s="230">
        <v>0</v>
      </c>
      <c r="CQ99" s="230">
        <v>0</v>
      </c>
      <c r="CR99" s="230">
        <v>0</v>
      </c>
      <c r="CS99" s="230">
        <v>0</v>
      </c>
      <c r="CT99" s="230">
        <v>1</v>
      </c>
      <c r="CU99" s="230">
        <v>0</v>
      </c>
      <c r="CV99" s="230">
        <v>0</v>
      </c>
      <c r="CW99" s="230">
        <v>0</v>
      </c>
      <c r="CX99" s="230">
        <v>0</v>
      </c>
      <c r="CY99" s="230">
        <v>0</v>
      </c>
      <c r="CZ99" s="230">
        <v>0</v>
      </c>
      <c r="DA99" s="230">
        <v>0</v>
      </c>
      <c r="DB99" s="230">
        <v>0</v>
      </c>
      <c r="DC99" s="230">
        <v>0</v>
      </c>
      <c r="DD99" s="230">
        <v>0</v>
      </c>
      <c r="DE99" s="230">
        <v>0</v>
      </c>
      <c r="DF99" s="230">
        <v>0</v>
      </c>
      <c r="DG99" s="230">
        <v>1</v>
      </c>
      <c r="DH99" s="230">
        <v>0.54930762</v>
      </c>
    </row>
    <row r="100" spans="1:112" x14ac:dyDescent="0.25">
      <c r="A100" s="222">
        <v>96</v>
      </c>
      <c r="B100" s="81" t="s">
        <v>477</v>
      </c>
      <c r="C100" s="258" t="s">
        <v>478</v>
      </c>
      <c r="D100" s="230">
        <v>7.9381999999999999E-4</v>
      </c>
      <c r="E100" s="230">
        <v>1.66949E-3</v>
      </c>
      <c r="F100" s="230">
        <v>1.96379E-3</v>
      </c>
      <c r="G100" s="230">
        <v>5.8971999999999996E-4</v>
      </c>
      <c r="H100" s="230">
        <v>8.7579100000000007E-3</v>
      </c>
      <c r="I100" s="230">
        <v>5.4972299999999997E-3</v>
      </c>
      <c r="J100" s="230">
        <v>3.3366099999999998E-3</v>
      </c>
      <c r="K100" s="230">
        <v>1.9773199999999999E-3</v>
      </c>
      <c r="L100" s="230">
        <v>2.23128E-3</v>
      </c>
      <c r="M100" s="230">
        <v>3.3466199999999998E-3</v>
      </c>
      <c r="N100" s="230">
        <v>2.3748300000000001E-3</v>
      </c>
      <c r="O100" s="230">
        <v>1.2474700000000001E-3</v>
      </c>
      <c r="P100" s="230">
        <v>1.62105E-3</v>
      </c>
      <c r="Q100" s="230">
        <v>1.6129899999999999E-3</v>
      </c>
      <c r="R100" s="230">
        <v>3.1058599999999998E-3</v>
      </c>
      <c r="S100" s="230">
        <v>2.1508399999999998E-3</v>
      </c>
      <c r="T100" s="230">
        <v>1.85118E-3</v>
      </c>
      <c r="U100" s="230">
        <v>1.47197E-3</v>
      </c>
      <c r="V100" s="230">
        <v>2.4290200000000001E-3</v>
      </c>
      <c r="W100" s="230">
        <v>7.6356599999999998E-3</v>
      </c>
      <c r="X100" s="230">
        <v>1.07091E-3</v>
      </c>
      <c r="Y100" s="230">
        <v>1.6936E-3</v>
      </c>
      <c r="Z100" s="230">
        <v>1.7376500000000001E-3</v>
      </c>
      <c r="AA100" s="230">
        <v>1.36466E-3</v>
      </c>
      <c r="AB100" s="230">
        <v>4.2313699999999999E-3</v>
      </c>
      <c r="AC100" s="230">
        <v>2.2660100000000002E-3</v>
      </c>
      <c r="AD100" s="230">
        <v>2.6840000000000002E-4</v>
      </c>
      <c r="AE100" s="230">
        <v>9.1009000000000001E-4</v>
      </c>
      <c r="AF100" s="230">
        <v>1.4339000000000001E-3</v>
      </c>
      <c r="AG100" s="230">
        <v>1.8439800000000001E-3</v>
      </c>
      <c r="AH100" s="230">
        <v>8.4325999999999997E-4</v>
      </c>
      <c r="AI100" s="230">
        <v>1.5781E-3</v>
      </c>
      <c r="AJ100" s="230">
        <v>2.5220300000000002E-3</v>
      </c>
      <c r="AK100" s="230">
        <v>1.53659E-3</v>
      </c>
      <c r="AL100" s="230">
        <v>1.1911599999999999E-3</v>
      </c>
      <c r="AM100" s="230">
        <v>2.01271E-3</v>
      </c>
      <c r="AN100" s="230">
        <v>1.9912900000000002E-3</v>
      </c>
      <c r="AO100" s="230">
        <v>2.1217900000000001E-3</v>
      </c>
      <c r="AP100" s="230">
        <v>2.08333E-3</v>
      </c>
      <c r="AQ100" s="230">
        <v>1.0585E-3</v>
      </c>
      <c r="AR100" s="230">
        <v>1.14613E-3</v>
      </c>
      <c r="AS100" s="230">
        <v>1.85184E-3</v>
      </c>
      <c r="AT100" s="230">
        <v>1.76092E-3</v>
      </c>
      <c r="AU100" s="230">
        <v>3.2593100000000001E-3</v>
      </c>
      <c r="AV100" s="230">
        <v>2.80759E-3</v>
      </c>
      <c r="AW100" s="230">
        <v>2.28357E-3</v>
      </c>
      <c r="AX100" s="230">
        <v>1.5862599999999999E-3</v>
      </c>
      <c r="AY100" s="230">
        <v>1.5542500000000001E-3</v>
      </c>
      <c r="AZ100" s="230">
        <v>1.60063E-3</v>
      </c>
      <c r="BA100" s="230">
        <v>1.03703E-3</v>
      </c>
      <c r="BB100" s="230">
        <v>1.4417E-3</v>
      </c>
      <c r="BC100" s="230">
        <v>1.7536100000000001E-3</v>
      </c>
      <c r="BD100" s="230">
        <v>1.56409E-3</v>
      </c>
      <c r="BE100" s="230">
        <v>1.6290199999999999E-3</v>
      </c>
      <c r="BF100" s="230">
        <v>1.17307E-3</v>
      </c>
      <c r="BG100" s="230">
        <v>1.2426799999999999E-3</v>
      </c>
      <c r="BH100" s="230">
        <v>1.0166400000000001E-3</v>
      </c>
      <c r="BI100" s="230">
        <v>1.8698E-3</v>
      </c>
      <c r="BJ100" s="230">
        <v>1.56792E-3</v>
      </c>
      <c r="BK100" s="230">
        <v>1.8192499999999999E-3</v>
      </c>
      <c r="BL100" s="230">
        <v>3.0526300000000002E-3</v>
      </c>
      <c r="BM100" s="230">
        <v>1.6915299999999999E-3</v>
      </c>
      <c r="BN100" s="230">
        <v>3.2035100000000001E-3</v>
      </c>
      <c r="BO100" s="230">
        <v>2.0539099999999999E-3</v>
      </c>
      <c r="BP100" s="230">
        <v>2.1174200000000001E-3</v>
      </c>
      <c r="BQ100" s="230">
        <v>1.7163E-3</v>
      </c>
      <c r="BR100" s="230">
        <v>4.1993100000000004E-3</v>
      </c>
      <c r="BS100" s="230">
        <v>1.077971E-2</v>
      </c>
      <c r="BT100" s="230">
        <v>2.7438499999999999E-3</v>
      </c>
      <c r="BU100" s="230">
        <v>1.2490400000000001E-3</v>
      </c>
      <c r="BV100" s="230">
        <v>3.6791900000000002E-3</v>
      </c>
      <c r="BW100" s="230">
        <v>1.6044E-3</v>
      </c>
      <c r="BX100" s="230">
        <v>1.5536E-3</v>
      </c>
      <c r="BY100" s="230">
        <v>3.1943E-4</v>
      </c>
      <c r="BZ100" s="230">
        <v>1.8027799999999999E-3</v>
      </c>
      <c r="CA100" s="230">
        <v>2.1266800000000002E-3</v>
      </c>
      <c r="CB100" s="230">
        <v>1.7522099999999999E-3</v>
      </c>
      <c r="CC100" s="230">
        <v>1.9676899999999998E-3</v>
      </c>
      <c r="CD100" s="230">
        <v>1.4790700000000001E-3</v>
      </c>
      <c r="CE100" s="230">
        <v>1.60363E-3</v>
      </c>
      <c r="CF100" s="230">
        <v>5.1057999999999997E-3</v>
      </c>
      <c r="CG100" s="230">
        <v>2.6487300000000002E-3</v>
      </c>
      <c r="CH100" s="230">
        <v>4.5474000000000003E-4</v>
      </c>
      <c r="CI100" s="230">
        <v>2.0872400000000002E-3</v>
      </c>
      <c r="CJ100" s="230">
        <v>4.3755E-3</v>
      </c>
      <c r="CK100" s="230">
        <v>1.8587600000000001E-3</v>
      </c>
      <c r="CL100" s="230">
        <v>3.1290599999999999E-3</v>
      </c>
      <c r="CM100" s="230">
        <v>3.5757699999999998E-3</v>
      </c>
      <c r="CN100" s="230">
        <v>6.9592999999999999E-4</v>
      </c>
      <c r="CO100" s="230">
        <v>8.5265999999999998E-4</v>
      </c>
      <c r="CP100" s="230">
        <v>5.0676799999999998E-3</v>
      </c>
      <c r="CQ100" s="230">
        <v>2.3289399999999998E-3</v>
      </c>
      <c r="CR100" s="230">
        <v>1.62162E-3</v>
      </c>
      <c r="CS100" s="230">
        <v>7.6022000000000004E-4</v>
      </c>
      <c r="CT100" s="230">
        <v>9.1109000000000003E-4</v>
      </c>
      <c r="CU100" s="230">
        <v>1.00082179</v>
      </c>
      <c r="CV100" s="230">
        <v>2.8106899999999998E-3</v>
      </c>
      <c r="CW100" s="230">
        <v>4.6031500000000003E-3</v>
      </c>
      <c r="CX100" s="230">
        <v>2.6080299999999999E-3</v>
      </c>
      <c r="CY100" s="230">
        <v>2.64934E-3</v>
      </c>
      <c r="CZ100" s="230">
        <v>2.68133E-3</v>
      </c>
      <c r="DA100" s="230">
        <v>2.7108700000000002E-3</v>
      </c>
      <c r="DB100" s="230">
        <v>2.2014700000000001E-3</v>
      </c>
      <c r="DC100" s="230">
        <v>8.46944E-3</v>
      </c>
      <c r="DD100" s="230">
        <v>3.1394600000000002E-3</v>
      </c>
      <c r="DE100" s="230">
        <v>1.5144900000000001E-3</v>
      </c>
      <c r="DF100" s="230">
        <v>5.5513000000000003E-3</v>
      </c>
      <c r="DG100" s="230">
        <v>1.24932025</v>
      </c>
      <c r="DH100" s="230">
        <v>0.68626113</v>
      </c>
    </row>
    <row r="101" spans="1:112" x14ac:dyDescent="0.25">
      <c r="A101" s="222">
        <v>97</v>
      </c>
      <c r="B101" s="81" t="s">
        <v>479</v>
      </c>
      <c r="C101" s="258" t="s">
        <v>311</v>
      </c>
      <c r="D101" s="230">
        <v>1.243879E-2</v>
      </c>
      <c r="E101" s="230">
        <v>1.5129770000000001E-2</v>
      </c>
      <c r="F101" s="230">
        <v>1.348212E-2</v>
      </c>
      <c r="G101" s="230">
        <v>8.9725800000000008E-3</v>
      </c>
      <c r="H101" s="230">
        <v>8.5549300000000005E-3</v>
      </c>
      <c r="I101" s="230">
        <v>5.6461190000000001E-2</v>
      </c>
      <c r="J101" s="230">
        <v>4.0715540000000001E-2</v>
      </c>
      <c r="K101" s="230">
        <v>1.1115079999999999E-2</v>
      </c>
      <c r="L101" s="230">
        <v>9.1862699999999999E-3</v>
      </c>
      <c r="M101" s="230">
        <v>9.9493499999999992E-3</v>
      </c>
      <c r="N101" s="230">
        <v>2.7009299999999998E-3</v>
      </c>
      <c r="O101" s="230">
        <v>9.3711300000000001E-3</v>
      </c>
      <c r="P101" s="230">
        <v>9.2129900000000008E-3</v>
      </c>
      <c r="Q101" s="230">
        <v>1.4225059999999999E-2</v>
      </c>
      <c r="R101" s="230">
        <v>1.2211609999999999E-2</v>
      </c>
      <c r="S101" s="230">
        <v>1.063446E-2</v>
      </c>
      <c r="T101" s="230">
        <v>9.4318100000000005E-3</v>
      </c>
      <c r="U101" s="230">
        <v>1.5250329999999999E-2</v>
      </c>
      <c r="V101" s="230">
        <v>8.1210599999999994E-3</v>
      </c>
      <c r="W101" s="230">
        <v>1.1619310000000001E-2</v>
      </c>
      <c r="X101" s="230">
        <v>3.4766699999999998E-3</v>
      </c>
      <c r="Y101" s="230">
        <v>6.33068E-3</v>
      </c>
      <c r="Z101" s="230">
        <v>5.42941E-3</v>
      </c>
      <c r="AA101" s="230">
        <v>7.7549799999999999E-3</v>
      </c>
      <c r="AB101" s="230">
        <v>6.9816000000000001E-3</v>
      </c>
      <c r="AC101" s="230">
        <v>8.6481700000000002E-3</v>
      </c>
      <c r="AD101" s="230">
        <v>1.0170800000000001E-3</v>
      </c>
      <c r="AE101" s="230">
        <v>9.7922500000000006E-3</v>
      </c>
      <c r="AF101" s="230">
        <v>9.6186499999999994E-3</v>
      </c>
      <c r="AG101" s="230">
        <v>1.033334E-2</v>
      </c>
      <c r="AH101" s="230">
        <v>8.3332700000000003E-3</v>
      </c>
      <c r="AI101" s="230">
        <v>9.4698000000000004E-3</v>
      </c>
      <c r="AJ101" s="230">
        <v>1.423439E-2</v>
      </c>
      <c r="AK101" s="230">
        <v>8.1646300000000008E-3</v>
      </c>
      <c r="AL101" s="230">
        <v>1.3571130000000001E-2</v>
      </c>
      <c r="AM101" s="230">
        <v>8.2062799999999998E-3</v>
      </c>
      <c r="AN101" s="230">
        <v>8.4701800000000008E-3</v>
      </c>
      <c r="AO101" s="230">
        <v>1.1232610000000001E-2</v>
      </c>
      <c r="AP101" s="230">
        <v>1.097738E-2</v>
      </c>
      <c r="AQ101" s="230">
        <v>8.9084400000000001E-3</v>
      </c>
      <c r="AR101" s="230">
        <v>9.2899100000000002E-3</v>
      </c>
      <c r="AS101" s="230">
        <v>9.4374200000000002E-3</v>
      </c>
      <c r="AT101" s="230">
        <v>1.054248E-2</v>
      </c>
      <c r="AU101" s="230">
        <v>1.264391E-2</v>
      </c>
      <c r="AV101" s="230">
        <v>1.5635880000000001E-2</v>
      </c>
      <c r="AW101" s="230">
        <v>9.3749300000000001E-3</v>
      </c>
      <c r="AX101" s="230">
        <v>1.540425E-2</v>
      </c>
      <c r="AY101" s="230">
        <v>1.1979800000000001E-2</v>
      </c>
      <c r="AZ101" s="230">
        <v>1.9138209999999999E-2</v>
      </c>
      <c r="BA101" s="230">
        <v>1.095024E-2</v>
      </c>
      <c r="BB101" s="230">
        <v>9.6893099999999996E-3</v>
      </c>
      <c r="BC101" s="230">
        <v>1.5646009999999998E-2</v>
      </c>
      <c r="BD101" s="230">
        <v>1.097298E-2</v>
      </c>
      <c r="BE101" s="230">
        <v>8.1782199999999999E-3</v>
      </c>
      <c r="BF101" s="230">
        <v>1.141378E-2</v>
      </c>
      <c r="BG101" s="230">
        <v>1.086938E-2</v>
      </c>
      <c r="BH101" s="230">
        <v>1.076234E-2</v>
      </c>
      <c r="BI101" s="230">
        <v>1.8679330000000001E-2</v>
      </c>
      <c r="BJ101" s="230">
        <v>2.4230890000000001E-2</v>
      </c>
      <c r="BK101" s="230">
        <v>1.5475320000000001E-2</v>
      </c>
      <c r="BL101" s="230">
        <v>5.7917330000000003E-2</v>
      </c>
      <c r="BM101" s="230">
        <v>2.6768090000000001E-2</v>
      </c>
      <c r="BN101" s="230">
        <v>1.8695090000000001E-2</v>
      </c>
      <c r="BO101" s="230">
        <v>4.5061879999999999E-2</v>
      </c>
      <c r="BP101" s="230">
        <v>6.4594869999999999E-2</v>
      </c>
      <c r="BQ101" s="230">
        <v>8.6407399999999992E-3</v>
      </c>
      <c r="BR101" s="230">
        <v>1.0954409999999999E-2</v>
      </c>
      <c r="BS101" s="230">
        <v>9.4483899999999992E-3</v>
      </c>
      <c r="BT101" s="230">
        <v>1.190419E-2</v>
      </c>
      <c r="BU101" s="230">
        <v>1.6979149999999998E-2</v>
      </c>
      <c r="BV101" s="230">
        <v>1.444344E-2</v>
      </c>
      <c r="BW101" s="230">
        <v>5.6299200000000001E-3</v>
      </c>
      <c r="BX101" s="230">
        <v>4.96306E-3</v>
      </c>
      <c r="BY101" s="230">
        <v>1.41544E-3</v>
      </c>
      <c r="BZ101" s="230">
        <v>6.9209900000000001E-3</v>
      </c>
      <c r="CA101" s="230">
        <v>1.212737E-2</v>
      </c>
      <c r="CB101" s="230">
        <v>0.13466478000000001</v>
      </c>
      <c r="CC101" s="230">
        <v>7.0654100000000003E-3</v>
      </c>
      <c r="CD101" s="230">
        <v>9.760568E-2</v>
      </c>
      <c r="CE101" s="230">
        <v>1.662483E-2</v>
      </c>
      <c r="CF101" s="230">
        <v>1.0118E-2</v>
      </c>
      <c r="CG101" s="230">
        <v>1.407343E-2</v>
      </c>
      <c r="CH101" s="230">
        <v>5.1102600000000001E-3</v>
      </c>
      <c r="CI101" s="230">
        <v>2.0198399999999998E-2</v>
      </c>
      <c r="CJ101" s="230">
        <v>2.602987E-2</v>
      </c>
      <c r="CK101" s="230">
        <v>1.7469519999999999E-2</v>
      </c>
      <c r="CL101" s="230">
        <v>6.8224259999999995E-2</v>
      </c>
      <c r="CM101" s="230">
        <v>1.828244E-2</v>
      </c>
      <c r="CN101" s="230">
        <v>1.918021E-2</v>
      </c>
      <c r="CO101" s="230">
        <v>5.3823400000000002E-3</v>
      </c>
      <c r="CP101" s="230">
        <v>1.0100980000000001E-2</v>
      </c>
      <c r="CQ101" s="230">
        <v>1.059327E-2</v>
      </c>
      <c r="CR101" s="230">
        <v>1.85413E-2</v>
      </c>
      <c r="CS101" s="230">
        <v>1.342723E-2</v>
      </c>
      <c r="CT101" s="230">
        <v>2.2415250000000001E-2</v>
      </c>
      <c r="CU101" s="230">
        <v>1.255511E-2</v>
      </c>
      <c r="CV101" s="230">
        <v>1.0085899199999999</v>
      </c>
      <c r="CW101" s="230">
        <v>1.9443479999999999E-2</v>
      </c>
      <c r="CX101" s="230">
        <v>1.5561999999999999E-2</v>
      </c>
      <c r="CY101" s="230">
        <v>1.5071019999999999E-2</v>
      </c>
      <c r="CZ101" s="230">
        <v>1.7895419999999999E-2</v>
      </c>
      <c r="DA101" s="230">
        <v>8.6653700000000004E-3</v>
      </c>
      <c r="DB101" s="230">
        <v>8.5659599999999992E-3</v>
      </c>
      <c r="DC101" s="230">
        <v>1.1524690000000001E-2</v>
      </c>
      <c r="DD101" s="230">
        <v>1.003685E-2</v>
      </c>
      <c r="DE101" s="230">
        <v>1.080557E-2</v>
      </c>
      <c r="DF101" s="230">
        <v>1.5954039999999999E-2</v>
      </c>
      <c r="DG101" s="230">
        <v>2.7262910800000002</v>
      </c>
      <c r="DH101" s="230">
        <v>1.4975724500000001</v>
      </c>
    </row>
    <row r="102" spans="1:112" x14ac:dyDescent="0.25">
      <c r="A102" s="222">
        <v>98</v>
      </c>
      <c r="B102" s="81" t="s">
        <v>480</v>
      </c>
      <c r="C102" s="258" t="s">
        <v>312</v>
      </c>
      <c r="D102" s="230">
        <v>5.32176E-3</v>
      </c>
      <c r="E102" s="230">
        <v>5.4815999999999997E-3</v>
      </c>
      <c r="F102" s="230">
        <v>8.2009700000000001E-3</v>
      </c>
      <c r="G102" s="230">
        <v>3.9511499999999996E-3</v>
      </c>
      <c r="H102" s="230">
        <v>4.9181600000000004E-3</v>
      </c>
      <c r="I102" s="230">
        <v>5.9774499999999996E-3</v>
      </c>
      <c r="J102" s="230">
        <v>7.9498899999999994E-3</v>
      </c>
      <c r="K102" s="230">
        <v>1.437744E-2</v>
      </c>
      <c r="L102" s="230">
        <v>2.9725149999999999E-2</v>
      </c>
      <c r="M102" s="230">
        <v>7.0522199999999997E-3</v>
      </c>
      <c r="N102" s="230">
        <v>2.152863E-2</v>
      </c>
      <c r="O102" s="230">
        <v>5.4349300000000001E-3</v>
      </c>
      <c r="P102" s="230">
        <v>9.9008199999999994E-3</v>
      </c>
      <c r="Q102" s="230">
        <v>5.7894799999999996E-3</v>
      </c>
      <c r="R102" s="230">
        <v>1.073939E-2</v>
      </c>
      <c r="S102" s="230">
        <v>8.6435499999999998E-3</v>
      </c>
      <c r="T102" s="230">
        <v>8.8818600000000001E-3</v>
      </c>
      <c r="U102" s="230">
        <v>6.4334400000000003E-3</v>
      </c>
      <c r="V102" s="230">
        <v>6.7361900000000004E-3</v>
      </c>
      <c r="W102" s="230">
        <v>8.0708599999999991E-3</v>
      </c>
      <c r="X102" s="230">
        <v>1.6465799999999999E-3</v>
      </c>
      <c r="Y102" s="230">
        <v>4.5662699999999999E-3</v>
      </c>
      <c r="Z102" s="230">
        <v>3.96234E-3</v>
      </c>
      <c r="AA102" s="230">
        <v>6.8531199999999999E-3</v>
      </c>
      <c r="AB102" s="230">
        <v>5.0367420000000003E-2</v>
      </c>
      <c r="AC102" s="230">
        <v>4.5959409999999999E-2</v>
      </c>
      <c r="AD102" s="230">
        <v>6.5861999999999995E-4</v>
      </c>
      <c r="AE102" s="230">
        <v>1.9809099999999998E-3</v>
      </c>
      <c r="AF102" s="230">
        <v>9.2786699999999993E-3</v>
      </c>
      <c r="AG102" s="230">
        <v>9.4235800000000008E-3</v>
      </c>
      <c r="AH102" s="230">
        <v>6.5609600000000002E-3</v>
      </c>
      <c r="AI102" s="230">
        <v>5.5748899999999999E-3</v>
      </c>
      <c r="AJ102" s="230">
        <v>4.1973999999999996E-3</v>
      </c>
      <c r="AK102" s="230">
        <v>9.9625700000000005E-3</v>
      </c>
      <c r="AL102" s="230">
        <v>5.6383199999999996E-3</v>
      </c>
      <c r="AM102" s="230">
        <v>2.7762500000000001E-3</v>
      </c>
      <c r="AN102" s="230">
        <v>3.5569999999999998E-3</v>
      </c>
      <c r="AO102" s="230">
        <v>4.19528E-3</v>
      </c>
      <c r="AP102" s="230">
        <v>4.4410200000000004E-3</v>
      </c>
      <c r="AQ102" s="230">
        <v>2.8225300000000002E-3</v>
      </c>
      <c r="AR102" s="230">
        <v>3.7897E-3</v>
      </c>
      <c r="AS102" s="230">
        <v>5.4540400000000003E-3</v>
      </c>
      <c r="AT102" s="230">
        <v>4.7343300000000001E-3</v>
      </c>
      <c r="AU102" s="230">
        <v>7.4716100000000001E-3</v>
      </c>
      <c r="AV102" s="230">
        <v>6.5475999999999998E-3</v>
      </c>
      <c r="AW102" s="230">
        <v>8.9420000000000003E-3</v>
      </c>
      <c r="AX102" s="230">
        <v>1.0011900000000001E-2</v>
      </c>
      <c r="AY102" s="230">
        <v>7.0682599999999998E-3</v>
      </c>
      <c r="AZ102" s="230">
        <v>8.1600200000000005E-3</v>
      </c>
      <c r="BA102" s="230">
        <v>1.4891329999999999E-2</v>
      </c>
      <c r="BB102" s="230">
        <v>8.3700700000000003E-3</v>
      </c>
      <c r="BC102" s="230">
        <v>8.3871799999999993E-3</v>
      </c>
      <c r="BD102" s="230">
        <v>9.3140299999999992E-3</v>
      </c>
      <c r="BE102" s="230">
        <v>9.0357500000000004E-3</v>
      </c>
      <c r="BF102" s="230">
        <v>1.4217280000000001E-2</v>
      </c>
      <c r="BG102" s="230">
        <v>1.4509070000000001E-2</v>
      </c>
      <c r="BH102" s="230">
        <v>1.0417020000000001E-2</v>
      </c>
      <c r="BI102" s="230">
        <v>6.4362899999999999E-3</v>
      </c>
      <c r="BJ102" s="230">
        <v>6.8479400000000003E-3</v>
      </c>
      <c r="BK102" s="230">
        <v>1.482406E-2</v>
      </c>
      <c r="BL102" s="230">
        <v>4.3107500000000003E-3</v>
      </c>
      <c r="BM102" s="230">
        <v>7.5405999999999997E-3</v>
      </c>
      <c r="BN102" s="230">
        <v>5.22259E-3</v>
      </c>
      <c r="BO102" s="230">
        <v>5.9433100000000003E-3</v>
      </c>
      <c r="BP102" s="230">
        <v>5.03229E-3</v>
      </c>
      <c r="BQ102" s="230">
        <v>5.3297700000000002E-3</v>
      </c>
      <c r="BR102" s="230">
        <v>1.0756419999999999E-2</v>
      </c>
      <c r="BS102" s="230">
        <v>1.330255E-2</v>
      </c>
      <c r="BT102" s="230">
        <v>4.8873299999999996E-3</v>
      </c>
      <c r="BU102" s="230">
        <v>1.3438250000000001E-2</v>
      </c>
      <c r="BV102" s="230">
        <v>3.222448E-2</v>
      </c>
      <c r="BW102" s="230">
        <v>1.754969E-2</v>
      </c>
      <c r="BX102" s="230">
        <v>1.6647490000000001E-2</v>
      </c>
      <c r="BY102" s="230">
        <v>2.5705200000000002E-3</v>
      </c>
      <c r="BZ102" s="230">
        <v>8.1212999999999997E-3</v>
      </c>
      <c r="CA102" s="230">
        <v>5.6417899999999998E-3</v>
      </c>
      <c r="CB102" s="230">
        <v>8.3829000000000004E-3</v>
      </c>
      <c r="CC102" s="230">
        <v>5.6258899999999997E-3</v>
      </c>
      <c r="CD102" s="230">
        <v>1.718012E-2</v>
      </c>
      <c r="CE102" s="230">
        <v>8.1436900000000003E-3</v>
      </c>
      <c r="CF102" s="230">
        <v>5.5529100000000003E-3</v>
      </c>
      <c r="CG102" s="230">
        <v>1.499985E-2</v>
      </c>
      <c r="CH102" s="230">
        <v>3.0379700000000001E-3</v>
      </c>
      <c r="CI102" s="230">
        <v>2.846133E-2</v>
      </c>
      <c r="CJ102" s="230">
        <v>3.4197129999999999E-2</v>
      </c>
      <c r="CK102" s="230">
        <v>2.1920789999999999E-2</v>
      </c>
      <c r="CL102" s="230">
        <v>4.5562409999999998E-2</v>
      </c>
      <c r="CM102" s="230">
        <v>4.361603E-2</v>
      </c>
      <c r="CN102" s="230">
        <v>5.01973E-3</v>
      </c>
      <c r="CO102" s="230">
        <v>5.7346999999999997E-3</v>
      </c>
      <c r="CP102" s="230">
        <v>7.8211800000000005E-3</v>
      </c>
      <c r="CQ102" s="230">
        <v>1.081113E-2</v>
      </c>
      <c r="CR102" s="230">
        <v>1.25979E-2</v>
      </c>
      <c r="CS102" s="230">
        <v>5.2783099999999996E-3</v>
      </c>
      <c r="CT102" s="230">
        <v>4.31066E-3</v>
      </c>
      <c r="CU102" s="230">
        <v>1.0447110000000001E-2</v>
      </c>
      <c r="CV102" s="230">
        <v>1.167726E-2</v>
      </c>
      <c r="CW102" s="230">
        <v>1.0231037000000001</v>
      </c>
      <c r="CX102" s="230">
        <v>7.9020199999999992E-3</v>
      </c>
      <c r="CY102" s="230">
        <v>1.8166539999999998E-2</v>
      </c>
      <c r="CZ102" s="230">
        <v>9.3190300000000007E-3</v>
      </c>
      <c r="DA102" s="230">
        <v>1.8003370000000001E-2</v>
      </c>
      <c r="DB102" s="230">
        <v>1.7501019999999999E-2</v>
      </c>
      <c r="DC102" s="230">
        <v>1.4727219999999999E-2</v>
      </c>
      <c r="DD102" s="230">
        <v>1.223109E-2</v>
      </c>
      <c r="DE102" s="230">
        <v>9.2942600000000004E-3</v>
      </c>
      <c r="DF102" s="230">
        <v>1.0953249999999999E-2</v>
      </c>
      <c r="DG102" s="230">
        <v>2.1590672199999998</v>
      </c>
      <c r="DH102" s="230">
        <v>1.18599206</v>
      </c>
    </row>
    <row r="103" spans="1:112" x14ac:dyDescent="0.25">
      <c r="A103" s="222">
        <v>99</v>
      </c>
      <c r="B103" s="81" t="s">
        <v>481</v>
      </c>
      <c r="C103" s="258" t="s">
        <v>313</v>
      </c>
      <c r="D103" s="230">
        <v>3.5184180000000002E-2</v>
      </c>
      <c r="E103" s="230">
        <v>2.3239409999999999E-2</v>
      </c>
      <c r="F103" s="230">
        <v>2.557303E-2</v>
      </c>
      <c r="G103" s="230">
        <v>3.097745E-2</v>
      </c>
      <c r="H103" s="230">
        <v>1.291262E-2</v>
      </c>
      <c r="I103" s="230">
        <v>3.4551329999999998E-2</v>
      </c>
      <c r="J103" s="230">
        <v>6.6190089999999993E-2</v>
      </c>
      <c r="K103" s="230">
        <v>1.840551E-2</v>
      </c>
      <c r="L103" s="230">
        <v>1.307794E-2</v>
      </c>
      <c r="M103" s="230">
        <v>1.854981E-2</v>
      </c>
      <c r="N103" s="230">
        <v>4.6978899999999997E-3</v>
      </c>
      <c r="O103" s="230">
        <v>1.8967060000000001E-2</v>
      </c>
      <c r="P103" s="230">
        <v>1.397704E-2</v>
      </c>
      <c r="Q103" s="230">
        <v>2.5297219999999999E-2</v>
      </c>
      <c r="R103" s="230">
        <v>1.3354039999999999E-2</v>
      </c>
      <c r="S103" s="230">
        <v>2.0893269999999999E-2</v>
      </c>
      <c r="T103" s="230">
        <v>1.402553E-2</v>
      </c>
      <c r="U103" s="230">
        <v>1.353643E-2</v>
      </c>
      <c r="V103" s="230">
        <v>2.250914E-2</v>
      </c>
      <c r="W103" s="230">
        <v>3.0172359999999999E-2</v>
      </c>
      <c r="X103" s="230">
        <v>9.9380700000000002E-3</v>
      </c>
      <c r="Y103" s="230">
        <v>2.9543010000000001E-2</v>
      </c>
      <c r="Z103" s="230">
        <v>1.790224E-2</v>
      </c>
      <c r="AA103" s="230">
        <v>1.9914910000000001E-2</v>
      </c>
      <c r="AB103" s="230">
        <v>1.444003E-2</v>
      </c>
      <c r="AC103" s="230">
        <v>1.5260920000000001E-2</v>
      </c>
      <c r="AD103" s="230">
        <v>3.0289900000000001E-3</v>
      </c>
      <c r="AE103" s="230">
        <v>1.119906E-2</v>
      </c>
      <c r="AF103" s="230">
        <v>1.825162E-2</v>
      </c>
      <c r="AG103" s="230">
        <v>2.2543480000000001E-2</v>
      </c>
      <c r="AH103" s="230">
        <v>1.218283E-2</v>
      </c>
      <c r="AI103" s="230">
        <v>1.6774859999999999E-2</v>
      </c>
      <c r="AJ103" s="230">
        <v>2.8108770000000002E-2</v>
      </c>
      <c r="AK103" s="230">
        <v>1.9007030000000001E-2</v>
      </c>
      <c r="AL103" s="230">
        <v>2.4340029999999999E-2</v>
      </c>
      <c r="AM103" s="230">
        <v>1.8195530000000001E-2</v>
      </c>
      <c r="AN103" s="230">
        <v>1.887904E-2</v>
      </c>
      <c r="AO103" s="230">
        <v>2.202289E-2</v>
      </c>
      <c r="AP103" s="230">
        <v>1.558234E-2</v>
      </c>
      <c r="AQ103" s="230">
        <v>1.5663469999999999E-2</v>
      </c>
      <c r="AR103" s="230">
        <v>1.6299979999999999E-2</v>
      </c>
      <c r="AS103" s="230">
        <v>1.9229380000000001E-2</v>
      </c>
      <c r="AT103" s="230">
        <v>1.6849630000000001E-2</v>
      </c>
      <c r="AU103" s="230">
        <v>1.7099820000000002E-2</v>
      </c>
      <c r="AV103" s="230">
        <v>1.4769640000000001E-2</v>
      </c>
      <c r="AW103" s="230">
        <v>1.590888E-2</v>
      </c>
      <c r="AX103" s="230">
        <v>1.8845489999999999E-2</v>
      </c>
      <c r="AY103" s="230">
        <v>1.9185819999999999E-2</v>
      </c>
      <c r="AZ103" s="230">
        <v>1.52666E-2</v>
      </c>
      <c r="BA103" s="230">
        <v>1.3760069999999999E-2</v>
      </c>
      <c r="BB103" s="230">
        <v>1.381697E-2</v>
      </c>
      <c r="BC103" s="230">
        <v>1.3516419999999999E-2</v>
      </c>
      <c r="BD103" s="230">
        <v>1.2068809999999999E-2</v>
      </c>
      <c r="BE103" s="230">
        <v>1.26017E-2</v>
      </c>
      <c r="BF103" s="230">
        <v>1.5152870000000001E-2</v>
      </c>
      <c r="BG103" s="230">
        <v>1.535954E-2</v>
      </c>
      <c r="BH103" s="230">
        <v>1.582648E-2</v>
      </c>
      <c r="BI103" s="230">
        <v>1.301123E-2</v>
      </c>
      <c r="BJ103" s="230">
        <v>1.119036E-2</v>
      </c>
      <c r="BK103" s="230">
        <v>1.7808000000000001E-2</v>
      </c>
      <c r="BL103" s="230">
        <v>2.758913E-2</v>
      </c>
      <c r="BM103" s="230">
        <v>1.7220200000000001E-2</v>
      </c>
      <c r="BN103" s="230">
        <v>2.2747429999999999E-2</v>
      </c>
      <c r="BO103" s="230">
        <v>2.3548240000000002E-2</v>
      </c>
      <c r="BP103" s="230">
        <v>2.371825E-2</v>
      </c>
      <c r="BQ103" s="230">
        <v>3.6741370000000002E-2</v>
      </c>
      <c r="BR103" s="230">
        <v>8.9377999999999992E-3</v>
      </c>
      <c r="BS103" s="230">
        <v>3.6169109999999997E-2</v>
      </c>
      <c r="BT103" s="230">
        <v>3.0114599999999998E-2</v>
      </c>
      <c r="BU103" s="230">
        <v>1.261629E-2</v>
      </c>
      <c r="BV103" s="230">
        <v>9.3794099999999995E-3</v>
      </c>
      <c r="BW103" s="230">
        <v>6.4566299999999997E-3</v>
      </c>
      <c r="BX103" s="230">
        <v>4.7102100000000003E-3</v>
      </c>
      <c r="BY103" s="230">
        <v>1.15602E-3</v>
      </c>
      <c r="BZ103" s="230">
        <v>8.3453299999999998E-3</v>
      </c>
      <c r="CA103" s="230">
        <v>3.8498459999999998E-2</v>
      </c>
      <c r="CB103" s="230">
        <v>0.22228647000000001</v>
      </c>
      <c r="CC103" s="230">
        <v>5.4793400000000001E-3</v>
      </c>
      <c r="CD103" s="230">
        <v>2.550318E-2</v>
      </c>
      <c r="CE103" s="230">
        <v>1.8054819999999999E-2</v>
      </c>
      <c r="CF103" s="230">
        <v>1.372546E-2</v>
      </c>
      <c r="CG103" s="230">
        <v>1.4117930000000001E-2</v>
      </c>
      <c r="CH103" s="230">
        <v>7.00616E-3</v>
      </c>
      <c r="CI103" s="230">
        <v>1.1962759999999999E-2</v>
      </c>
      <c r="CJ103" s="230">
        <v>1.8750360000000001E-2</v>
      </c>
      <c r="CK103" s="230">
        <v>2.3848149999999999E-2</v>
      </c>
      <c r="CL103" s="230">
        <v>2.1734940000000001E-2</v>
      </c>
      <c r="CM103" s="230">
        <v>1.4489419999999999E-2</v>
      </c>
      <c r="CN103" s="230">
        <v>2.0310829999999998E-2</v>
      </c>
      <c r="CO103" s="230">
        <v>7.6035900000000003E-3</v>
      </c>
      <c r="CP103" s="230">
        <v>2.0968219999999999E-2</v>
      </c>
      <c r="CQ103" s="230">
        <v>8.5704700000000002E-3</v>
      </c>
      <c r="CR103" s="230">
        <v>1.7512389999999999E-2</v>
      </c>
      <c r="CS103" s="230">
        <v>1.110501E-2</v>
      </c>
      <c r="CT103" s="230">
        <v>8.6545200000000006E-3</v>
      </c>
      <c r="CU103" s="230">
        <v>1.5978610000000001E-2</v>
      </c>
      <c r="CV103" s="230">
        <v>0.11725352999999999</v>
      </c>
      <c r="CW103" s="230">
        <v>1.552428E-2</v>
      </c>
      <c r="CX103" s="230">
        <v>1.01638977</v>
      </c>
      <c r="CY103" s="230">
        <v>9.3103600000000002E-3</v>
      </c>
      <c r="CZ103" s="230">
        <v>1.7657929999999999E-2</v>
      </c>
      <c r="DA103" s="230">
        <v>1.4189220000000001E-2</v>
      </c>
      <c r="DB103" s="230">
        <v>1.489415E-2</v>
      </c>
      <c r="DC103" s="230">
        <v>1.5533720000000001E-2</v>
      </c>
      <c r="DD103" s="230">
        <v>1.1549190000000001E-2</v>
      </c>
      <c r="DE103" s="230">
        <v>1.4458729999999999E-2</v>
      </c>
      <c r="DF103" s="230">
        <v>1.656359E-2</v>
      </c>
      <c r="DG103" s="230">
        <v>3.1953737800000002</v>
      </c>
      <c r="DH103" s="230">
        <v>1.7552431500000001</v>
      </c>
    </row>
    <row r="104" spans="1:112" x14ac:dyDescent="0.25">
      <c r="A104" s="222">
        <v>100</v>
      </c>
      <c r="B104" s="81" t="s">
        <v>482</v>
      </c>
      <c r="C104" s="258" t="s">
        <v>483</v>
      </c>
      <c r="D104" s="230">
        <v>2.3867579999999999E-2</v>
      </c>
      <c r="E104" s="230">
        <v>3.1567720000000001E-2</v>
      </c>
      <c r="F104" s="230">
        <v>4.1003480000000002E-2</v>
      </c>
      <c r="G104" s="230">
        <v>1.29535E-2</v>
      </c>
      <c r="H104" s="230">
        <v>2.8721389999999999E-2</v>
      </c>
      <c r="I104" s="230">
        <v>6.1879139999999999E-2</v>
      </c>
      <c r="J104" s="230">
        <v>4.7651260000000001E-2</v>
      </c>
      <c r="K104" s="230">
        <v>4.8030610000000001E-2</v>
      </c>
      <c r="L104" s="230">
        <v>3.8438369999999999E-2</v>
      </c>
      <c r="M104" s="230">
        <v>4.0315829999999997E-2</v>
      </c>
      <c r="N104" s="230">
        <v>1.9325309999999998E-2</v>
      </c>
      <c r="O104" s="230">
        <v>3.2806830000000002E-2</v>
      </c>
      <c r="P104" s="230">
        <v>5.6001500000000003E-2</v>
      </c>
      <c r="Q104" s="230">
        <v>2.8842030000000001E-2</v>
      </c>
      <c r="R104" s="230">
        <v>5.2434889999999998E-2</v>
      </c>
      <c r="S104" s="230">
        <v>4.3380269999999999E-2</v>
      </c>
      <c r="T104" s="230">
        <v>4.17118E-2</v>
      </c>
      <c r="U104" s="230">
        <v>5.596984E-2</v>
      </c>
      <c r="V104" s="230">
        <v>3.4150109999999997E-2</v>
      </c>
      <c r="W104" s="230">
        <v>4.839102E-2</v>
      </c>
      <c r="X104" s="230">
        <v>1.2241480000000001E-2</v>
      </c>
      <c r="Y104" s="230">
        <v>3.2654200000000001E-2</v>
      </c>
      <c r="Z104" s="230">
        <v>2.89108E-2</v>
      </c>
      <c r="AA104" s="230">
        <v>3.594311E-2</v>
      </c>
      <c r="AB104" s="230">
        <v>5.0722030000000001E-2</v>
      </c>
      <c r="AC104" s="230">
        <v>5.21854E-2</v>
      </c>
      <c r="AD104" s="230">
        <v>5.5653600000000001E-3</v>
      </c>
      <c r="AE104" s="230">
        <v>1.4408199999999999E-2</v>
      </c>
      <c r="AF104" s="230">
        <v>5.1321779999999997E-2</v>
      </c>
      <c r="AG104" s="230">
        <v>4.0895819999999999E-2</v>
      </c>
      <c r="AH104" s="230">
        <v>4.3200639999999998E-2</v>
      </c>
      <c r="AI104" s="230">
        <v>6.2860250000000006E-2</v>
      </c>
      <c r="AJ104" s="230">
        <v>6.8512550000000005E-2</v>
      </c>
      <c r="AK104" s="230">
        <v>3.7721879999999999E-2</v>
      </c>
      <c r="AL104" s="230">
        <v>5.9861289999999998E-2</v>
      </c>
      <c r="AM104" s="230">
        <v>2.1244829999999999E-2</v>
      </c>
      <c r="AN104" s="230">
        <v>2.3728539999999999E-2</v>
      </c>
      <c r="AO104" s="230">
        <v>4.0954600000000001E-2</v>
      </c>
      <c r="AP104" s="230">
        <v>3.2522740000000001E-2</v>
      </c>
      <c r="AQ104" s="230">
        <v>1.924826E-2</v>
      </c>
      <c r="AR104" s="230">
        <v>2.9179279999999998E-2</v>
      </c>
      <c r="AS104" s="230">
        <v>3.8053919999999998E-2</v>
      </c>
      <c r="AT104" s="230">
        <v>4.2298599999999999E-2</v>
      </c>
      <c r="AU104" s="230">
        <v>4.9531770000000003E-2</v>
      </c>
      <c r="AV104" s="230">
        <v>4.2553580000000001E-2</v>
      </c>
      <c r="AW104" s="230">
        <v>4.594264E-2</v>
      </c>
      <c r="AX104" s="230">
        <v>5.2731470000000003E-2</v>
      </c>
      <c r="AY104" s="230">
        <v>5.2706299999999998E-2</v>
      </c>
      <c r="AZ104" s="230">
        <v>5.2635220000000003E-2</v>
      </c>
      <c r="BA104" s="230">
        <v>4.2321860000000003E-2</v>
      </c>
      <c r="BB104" s="230">
        <v>4.7982959999999998E-2</v>
      </c>
      <c r="BC104" s="230">
        <v>4.6990280000000002E-2</v>
      </c>
      <c r="BD104" s="230">
        <v>5.042841E-2</v>
      </c>
      <c r="BE104" s="230">
        <v>5.7743059999999999E-2</v>
      </c>
      <c r="BF104" s="230">
        <v>5.1234290000000002E-2</v>
      </c>
      <c r="BG104" s="230">
        <v>5.454838E-2</v>
      </c>
      <c r="BH104" s="230">
        <v>5.3430079999999998E-2</v>
      </c>
      <c r="BI104" s="230">
        <v>3.9183679999999999E-2</v>
      </c>
      <c r="BJ104" s="230">
        <v>5.3314479999999997E-2</v>
      </c>
      <c r="BK104" s="230">
        <v>4.2525309999999997E-2</v>
      </c>
      <c r="BL104" s="230">
        <v>4.6947839999999998E-2</v>
      </c>
      <c r="BM104" s="230">
        <v>9.0598460000000006E-2</v>
      </c>
      <c r="BN104" s="230">
        <v>5.0302569999999998E-2</v>
      </c>
      <c r="BO104" s="230">
        <v>0.14489326999999999</v>
      </c>
      <c r="BP104" s="230">
        <v>5.7714219999999997E-2</v>
      </c>
      <c r="BQ104" s="230">
        <v>5.5468379999999998E-2</v>
      </c>
      <c r="BR104" s="230">
        <v>3.9806759999999997E-2</v>
      </c>
      <c r="BS104" s="230">
        <v>0.14539557</v>
      </c>
      <c r="BT104" s="230">
        <v>5.9290660000000002E-2</v>
      </c>
      <c r="BU104" s="230">
        <v>9.2401540000000004E-2</v>
      </c>
      <c r="BV104" s="230">
        <v>0.1066907</v>
      </c>
      <c r="BW104" s="230">
        <v>9.9496870000000001E-2</v>
      </c>
      <c r="BX104" s="230">
        <v>6.2372869999999997E-2</v>
      </c>
      <c r="BY104" s="230">
        <v>1.079372E-2</v>
      </c>
      <c r="BZ104" s="230">
        <v>5.0086270000000002E-2</v>
      </c>
      <c r="CA104" s="230">
        <v>3.002082E-2</v>
      </c>
      <c r="CB104" s="230">
        <v>6.2996689999999994E-2</v>
      </c>
      <c r="CC104" s="230">
        <v>3.3010150000000002E-2</v>
      </c>
      <c r="CD104" s="230">
        <v>7.4715210000000004E-2</v>
      </c>
      <c r="CE104" s="230">
        <v>6.4395400000000005E-2</v>
      </c>
      <c r="CF104" s="230">
        <v>0.14407934</v>
      </c>
      <c r="CG104" s="230">
        <v>0.14355091</v>
      </c>
      <c r="CH104" s="230">
        <v>1.9596269999999999E-2</v>
      </c>
      <c r="CI104" s="230">
        <v>0.14587031</v>
      </c>
      <c r="CJ104" s="230">
        <v>0.13580538</v>
      </c>
      <c r="CK104" s="230">
        <v>0.21704735</v>
      </c>
      <c r="CL104" s="230">
        <v>0.23673338999999999</v>
      </c>
      <c r="CM104" s="230">
        <v>8.704568E-2</v>
      </c>
      <c r="CN104" s="230">
        <v>8.6682620000000002E-2</v>
      </c>
      <c r="CO104" s="230">
        <v>4.4220700000000002E-2</v>
      </c>
      <c r="CP104" s="230">
        <v>0.12397767</v>
      </c>
      <c r="CQ104" s="230">
        <v>5.8703859999999997E-2</v>
      </c>
      <c r="CR104" s="230">
        <v>7.1224579999999996E-2</v>
      </c>
      <c r="CS104" s="230">
        <v>6.8426000000000001E-2</v>
      </c>
      <c r="CT104" s="230">
        <v>3.982931E-2</v>
      </c>
      <c r="CU104" s="230">
        <v>9.1192629999999997E-2</v>
      </c>
      <c r="CV104" s="230">
        <v>9.0343489999999999E-2</v>
      </c>
      <c r="CW104" s="230">
        <v>0.13708129999999999</v>
      </c>
      <c r="CX104" s="230">
        <v>6.7981349999999996E-2</v>
      </c>
      <c r="CY104" s="230">
        <v>1.1580929099999999</v>
      </c>
      <c r="CZ104" s="230">
        <v>5.1408479999999999E-2</v>
      </c>
      <c r="DA104" s="230">
        <v>5.0795109999999997E-2</v>
      </c>
      <c r="DB104" s="230">
        <v>4.9546930000000003E-2</v>
      </c>
      <c r="DC104" s="230">
        <v>4.846379E-2</v>
      </c>
      <c r="DD104" s="230">
        <v>3.7877630000000002E-2</v>
      </c>
      <c r="DE104" s="230">
        <v>4.8940850000000001E-2</v>
      </c>
      <c r="DF104" s="230">
        <v>7.7725929999999999E-2</v>
      </c>
      <c r="DG104" s="230">
        <v>7.3771235600000002</v>
      </c>
      <c r="DH104" s="230">
        <v>4.0523101500000003</v>
      </c>
    </row>
    <row r="105" spans="1:112" x14ac:dyDescent="0.25">
      <c r="A105" s="222">
        <v>101</v>
      </c>
      <c r="B105" s="81" t="s">
        <v>484</v>
      </c>
      <c r="C105" s="258" t="s">
        <v>485</v>
      </c>
      <c r="D105" s="230">
        <v>0</v>
      </c>
      <c r="E105" s="230">
        <v>0</v>
      </c>
      <c r="F105" s="230">
        <v>0</v>
      </c>
      <c r="G105" s="230">
        <v>0</v>
      </c>
      <c r="H105" s="230">
        <v>0</v>
      </c>
      <c r="I105" s="230">
        <v>0</v>
      </c>
      <c r="J105" s="230">
        <v>0</v>
      </c>
      <c r="K105" s="230">
        <v>0</v>
      </c>
      <c r="L105" s="230">
        <v>0</v>
      </c>
      <c r="M105" s="230">
        <v>0</v>
      </c>
      <c r="N105" s="230">
        <v>0</v>
      </c>
      <c r="O105" s="230">
        <v>0</v>
      </c>
      <c r="P105" s="230">
        <v>0</v>
      </c>
      <c r="Q105" s="230">
        <v>0</v>
      </c>
      <c r="R105" s="230">
        <v>0</v>
      </c>
      <c r="S105" s="230">
        <v>0</v>
      </c>
      <c r="T105" s="230">
        <v>0</v>
      </c>
      <c r="U105" s="230">
        <v>0</v>
      </c>
      <c r="V105" s="230">
        <v>0</v>
      </c>
      <c r="W105" s="230">
        <v>0</v>
      </c>
      <c r="X105" s="230">
        <v>0</v>
      </c>
      <c r="Y105" s="230">
        <v>0</v>
      </c>
      <c r="Z105" s="230">
        <v>0</v>
      </c>
      <c r="AA105" s="230">
        <v>0</v>
      </c>
      <c r="AB105" s="230">
        <v>0</v>
      </c>
      <c r="AC105" s="230">
        <v>0</v>
      </c>
      <c r="AD105" s="230">
        <v>0</v>
      </c>
      <c r="AE105" s="230">
        <v>0</v>
      </c>
      <c r="AF105" s="230">
        <v>0</v>
      </c>
      <c r="AG105" s="230">
        <v>0</v>
      </c>
      <c r="AH105" s="230">
        <v>0</v>
      </c>
      <c r="AI105" s="230">
        <v>0</v>
      </c>
      <c r="AJ105" s="230">
        <v>0</v>
      </c>
      <c r="AK105" s="230">
        <v>0</v>
      </c>
      <c r="AL105" s="230">
        <v>0</v>
      </c>
      <c r="AM105" s="230">
        <v>0</v>
      </c>
      <c r="AN105" s="230">
        <v>0</v>
      </c>
      <c r="AO105" s="230">
        <v>0</v>
      </c>
      <c r="AP105" s="230">
        <v>0</v>
      </c>
      <c r="AQ105" s="230">
        <v>0</v>
      </c>
      <c r="AR105" s="230">
        <v>0</v>
      </c>
      <c r="AS105" s="230">
        <v>0</v>
      </c>
      <c r="AT105" s="230">
        <v>0</v>
      </c>
      <c r="AU105" s="230">
        <v>0</v>
      </c>
      <c r="AV105" s="230">
        <v>0</v>
      </c>
      <c r="AW105" s="230">
        <v>0</v>
      </c>
      <c r="AX105" s="230">
        <v>0</v>
      </c>
      <c r="AY105" s="230">
        <v>0</v>
      </c>
      <c r="AZ105" s="230">
        <v>0</v>
      </c>
      <c r="BA105" s="230">
        <v>0</v>
      </c>
      <c r="BB105" s="230">
        <v>0</v>
      </c>
      <c r="BC105" s="230">
        <v>0</v>
      </c>
      <c r="BD105" s="230">
        <v>0</v>
      </c>
      <c r="BE105" s="230">
        <v>0</v>
      </c>
      <c r="BF105" s="230">
        <v>0</v>
      </c>
      <c r="BG105" s="230">
        <v>0</v>
      </c>
      <c r="BH105" s="230">
        <v>0</v>
      </c>
      <c r="BI105" s="230">
        <v>0</v>
      </c>
      <c r="BJ105" s="230">
        <v>0</v>
      </c>
      <c r="BK105" s="230">
        <v>0</v>
      </c>
      <c r="BL105" s="230">
        <v>0</v>
      </c>
      <c r="BM105" s="230">
        <v>0</v>
      </c>
      <c r="BN105" s="230">
        <v>0</v>
      </c>
      <c r="BO105" s="230">
        <v>0</v>
      </c>
      <c r="BP105" s="230">
        <v>0</v>
      </c>
      <c r="BQ105" s="230">
        <v>0</v>
      </c>
      <c r="BR105" s="230">
        <v>0</v>
      </c>
      <c r="BS105" s="230">
        <v>0</v>
      </c>
      <c r="BT105" s="230">
        <v>0</v>
      </c>
      <c r="BU105" s="230">
        <v>0</v>
      </c>
      <c r="BV105" s="230">
        <v>0</v>
      </c>
      <c r="BW105" s="230">
        <v>0</v>
      </c>
      <c r="BX105" s="230">
        <v>0</v>
      </c>
      <c r="BY105" s="230">
        <v>0</v>
      </c>
      <c r="BZ105" s="230">
        <v>0</v>
      </c>
      <c r="CA105" s="230">
        <v>0</v>
      </c>
      <c r="CB105" s="230">
        <v>0</v>
      </c>
      <c r="CC105" s="230">
        <v>0</v>
      </c>
      <c r="CD105" s="230">
        <v>0</v>
      </c>
      <c r="CE105" s="230">
        <v>0</v>
      </c>
      <c r="CF105" s="230">
        <v>0</v>
      </c>
      <c r="CG105" s="230">
        <v>0</v>
      </c>
      <c r="CH105" s="230">
        <v>0</v>
      </c>
      <c r="CI105" s="230">
        <v>0</v>
      </c>
      <c r="CJ105" s="230">
        <v>0</v>
      </c>
      <c r="CK105" s="230">
        <v>0</v>
      </c>
      <c r="CL105" s="230">
        <v>0</v>
      </c>
      <c r="CM105" s="230">
        <v>0</v>
      </c>
      <c r="CN105" s="230">
        <v>0</v>
      </c>
      <c r="CO105" s="230">
        <v>0</v>
      </c>
      <c r="CP105" s="230">
        <v>0</v>
      </c>
      <c r="CQ105" s="230">
        <v>0</v>
      </c>
      <c r="CR105" s="230">
        <v>0</v>
      </c>
      <c r="CS105" s="230">
        <v>0</v>
      </c>
      <c r="CT105" s="230">
        <v>0</v>
      </c>
      <c r="CU105" s="230">
        <v>0</v>
      </c>
      <c r="CV105" s="230">
        <v>0</v>
      </c>
      <c r="CW105" s="230">
        <v>0</v>
      </c>
      <c r="CX105" s="230">
        <v>0</v>
      </c>
      <c r="CY105" s="230">
        <v>0</v>
      </c>
      <c r="CZ105" s="230">
        <v>1</v>
      </c>
      <c r="DA105" s="230">
        <v>0</v>
      </c>
      <c r="DB105" s="230">
        <v>0</v>
      </c>
      <c r="DC105" s="230">
        <v>0</v>
      </c>
      <c r="DD105" s="230">
        <v>0</v>
      </c>
      <c r="DE105" s="230">
        <v>0</v>
      </c>
      <c r="DF105" s="230">
        <v>0</v>
      </c>
      <c r="DG105" s="230">
        <v>1</v>
      </c>
      <c r="DH105" s="230">
        <v>0.54930762</v>
      </c>
    </row>
    <row r="106" spans="1:112" x14ac:dyDescent="0.25">
      <c r="A106" s="222">
        <v>102</v>
      </c>
      <c r="B106" s="81" t="s">
        <v>486</v>
      </c>
      <c r="C106" s="258" t="s">
        <v>487</v>
      </c>
      <c r="D106" s="230">
        <v>6.8999999999999996E-7</v>
      </c>
      <c r="E106" s="230">
        <v>1.0499999999999999E-6</v>
      </c>
      <c r="F106" s="230">
        <v>1.8300000000000001E-6</v>
      </c>
      <c r="G106" s="230">
        <v>7.9999999999999996E-7</v>
      </c>
      <c r="H106" s="230">
        <v>7.1999999999999999E-7</v>
      </c>
      <c r="I106" s="230">
        <v>1.08E-6</v>
      </c>
      <c r="J106" s="230">
        <v>2.0600000000000002E-6</v>
      </c>
      <c r="K106" s="230">
        <v>1.9099999999999999E-6</v>
      </c>
      <c r="L106" s="230">
        <v>9.7000000000000003E-7</v>
      </c>
      <c r="M106" s="230">
        <v>1.66E-6</v>
      </c>
      <c r="N106" s="230">
        <v>3.3000000000000002E-7</v>
      </c>
      <c r="O106" s="230">
        <v>7.8000000000000005E-7</v>
      </c>
      <c r="P106" s="230">
        <v>8.7000000000000003E-7</v>
      </c>
      <c r="Q106" s="230">
        <v>9.0999999999999997E-7</v>
      </c>
      <c r="R106" s="230">
        <v>1.5799999999999999E-6</v>
      </c>
      <c r="S106" s="230">
        <v>1.7400000000000001E-6</v>
      </c>
      <c r="T106" s="230">
        <v>1.33E-6</v>
      </c>
      <c r="U106" s="230">
        <v>9.1999999999999998E-7</v>
      </c>
      <c r="V106" s="230">
        <v>1.02E-6</v>
      </c>
      <c r="W106" s="230">
        <v>1.5400000000000001E-6</v>
      </c>
      <c r="X106" s="230">
        <v>7.8999999999999995E-7</v>
      </c>
      <c r="Y106" s="230">
        <v>1.6199999999999999E-6</v>
      </c>
      <c r="Z106" s="230">
        <v>1.9999999999999999E-6</v>
      </c>
      <c r="AA106" s="230">
        <v>1.7099999999999999E-6</v>
      </c>
      <c r="AB106" s="230">
        <v>2.2299999999999998E-6</v>
      </c>
      <c r="AC106" s="230">
        <v>2.43E-6</v>
      </c>
      <c r="AD106" s="230">
        <v>1.1000000000000001E-7</v>
      </c>
      <c r="AE106" s="230">
        <v>2.9999999999999999E-7</v>
      </c>
      <c r="AF106" s="230">
        <v>1.4300000000000001E-6</v>
      </c>
      <c r="AG106" s="230">
        <v>9.2999999999999999E-7</v>
      </c>
      <c r="AH106" s="230">
        <v>7.0999999999999998E-7</v>
      </c>
      <c r="AI106" s="230">
        <v>1.2500000000000001E-6</v>
      </c>
      <c r="AJ106" s="230">
        <v>1.66E-6</v>
      </c>
      <c r="AK106" s="230">
        <v>4.7099999999999998E-6</v>
      </c>
      <c r="AL106" s="230">
        <v>1.4500000000000001E-6</v>
      </c>
      <c r="AM106" s="230">
        <v>5.7000000000000005E-7</v>
      </c>
      <c r="AN106" s="230">
        <v>7.7000000000000004E-7</v>
      </c>
      <c r="AO106" s="230">
        <v>1.9599999999999999E-6</v>
      </c>
      <c r="AP106" s="230">
        <v>7.4000000000000001E-7</v>
      </c>
      <c r="AQ106" s="230">
        <v>4.9999999999999998E-7</v>
      </c>
      <c r="AR106" s="230">
        <v>6.3E-7</v>
      </c>
      <c r="AS106" s="230">
        <v>2.6199999999999999E-6</v>
      </c>
      <c r="AT106" s="230">
        <v>1.2899999999999999E-6</v>
      </c>
      <c r="AU106" s="230">
        <v>2.7300000000000001E-6</v>
      </c>
      <c r="AV106" s="230">
        <v>2.0600000000000002E-6</v>
      </c>
      <c r="AW106" s="230">
        <v>1.9700000000000002E-6</v>
      </c>
      <c r="AX106" s="230">
        <v>3.19E-6</v>
      </c>
      <c r="AY106" s="230">
        <v>6.0900000000000001E-6</v>
      </c>
      <c r="AZ106" s="230">
        <v>4.0400000000000003E-6</v>
      </c>
      <c r="BA106" s="230">
        <v>6.5100000000000004E-6</v>
      </c>
      <c r="BB106" s="230">
        <v>3.6899999999999998E-6</v>
      </c>
      <c r="BC106" s="230">
        <v>3.1300000000000001E-6</v>
      </c>
      <c r="BD106" s="230">
        <v>7.3300000000000001E-6</v>
      </c>
      <c r="BE106" s="230">
        <v>2.3599999999999999E-6</v>
      </c>
      <c r="BF106" s="230">
        <v>1.79E-6</v>
      </c>
      <c r="BG106" s="230">
        <v>1.8700000000000001E-6</v>
      </c>
      <c r="BH106" s="230">
        <v>1.88E-6</v>
      </c>
      <c r="BI106" s="230">
        <v>2.7300000000000001E-6</v>
      </c>
      <c r="BJ106" s="230">
        <v>9.5999999999999991E-7</v>
      </c>
      <c r="BK106" s="230">
        <v>1.22E-6</v>
      </c>
      <c r="BL106" s="230">
        <v>9.5000000000000001E-7</v>
      </c>
      <c r="BM106" s="230">
        <v>1.57E-6</v>
      </c>
      <c r="BN106" s="230">
        <v>1.31E-6</v>
      </c>
      <c r="BO106" s="230">
        <v>1.3400000000000001E-6</v>
      </c>
      <c r="BP106" s="230">
        <v>1.3599999999999999E-6</v>
      </c>
      <c r="BQ106" s="230">
        <v>2.2299999999999998E-6</v>
      </c>
      <c r="BR106" s="230">
        <v>1.6199999999999999E-6</v>
      </c>
      <c r="BS106" s="230">
        <v>1.6199999999999999E-6</v>
      </c>
      <c r="BT106" s="230">
        <v>1.35E-6</v>
      </c>
      <c r="BU106" s="230">
        <v>1.7400000000000001E-6</v>
      </c>
      <c r="BV106" s="230">
        <v>2.17E-6</v>
      </c>
      <c r="BW106" s="230">
        <v>7.4000000000000001E-7</v>
      </c>
      <c r="BX106" s="230">
        <v>5.8999999999999996E-7</v>
      </c>
      <c r="BY106" s="230">
        <v>1.8E-7</v>
      </c>
      <c r="BZ106" s="230">
        <v>1.948E-5</v>
      </c>
      <c r="CA106" s="230">
        <v>1.1999999999999999E-6</v>
      </c>
      <c r="CB106" s="230">
        <v>2.0200000000000001E-6</v>
      </c>
      <c r="CC106" s="230">
        <v>8.8999999999999995E-7</v>
      </c>
      <c r="CD106" s="230">
        <v>1.3400000000000001E-6</v>
      </c>
      <c r="CE106" s="230">
        <v>2.2199999999999999E-6</v>
      </c>
      <c r="CF106" s="230">
        <v>1.6500000000000001E-6</v>
      </c>
      <c r="CG106" s="230">
        <v>2.17E-6</v>
      </c>
      <c r="CH106" s="230">
        <v>1.13E-6</v>
      </c>
      <c r="CI106" s="230">
        <v>1.9720000000000001E-5</v>
      </c>
      <c r="CJ106" s="230">
        <v>5.6300000000000003E-6</v>
      </c>
      <c r="CK106" s="230">
        <v>1.22E-5</v>
      </c>
      <c r="CL106" s="230">
        <v>2.4409999999999998E-5</v>
      </c>
      <c r="CM106" s="230">
        <v>5.5300000000000004E-6</v>
      </c>
      <c r="CN106" s="230">
        <v>1.3E-6</v>
      </c>
      <c r="CO106" s="230">
        <v>2.6784199999999999E-3</v>
      </c>
      <c r="CP106" s="230">
        <v>1.4300000000000001E-6</v>
      </c>
      <c r="CQ106" s="230">
        <v>1.6452000000000001E-3</v>
      </c>
      <c r="CR106" s="230">
        <v>9.1999999999999998E-7</v>
      </c>
      <c r="CS106" s="230">
        <v>1.5667299999999999E-3</v>
      </c>
      <c r="CT106" s="230">
        <v>5.1645399999999996E-3</v>
      </c>
      <c r="CU106" s="230">
        <v>1.35E-6</v>
      </c>
      <c r="CV106" s="230">
        <v>1.81E-6</v>
      </c>
      <c r="CW106" s="230">
        <v>7.0199999999999997E-6</v>
      </c>
      <c r="CX106" s="230">
        <v>1.3599999999999999E-6</v>
      </c>
      <c r="CY106" s="230">
        <v>2.6400000000000001E-6</v>
      </c>
      <c r="CZ106" s="230">
        <v>1.456096E-2</v>
      </c>
      <c r="DA106" s="230">
        <v>1.00701917</v>
      </c>
      <c r="DB106" s="230">
        <v>3.4800000000000001E-6</v>
      </c>
      <c r="DC106" s="230">
        <v>1.3999999999999999E-6</v>
      </c>
      <c r="DD106" s="230">
        <v>1.9400000000000001E-6</v>
      </c>
      <c r="DE106" s="230">
        <v>1.4500000000000001E-6</v>
      </c>
      <c r="DF106" s="230">
        <v>2.8200000000000001E-6</v>
      </c>
      <c r="DG106" s="230">
        <v>1.03289203</v>
      </c>
      <c r="DH106" s="230">
        <v>0.56737546000000005</v>
      </c>
    </row>
    <row r="107" spans="1:112" x14ac:dyDescent="0.25">
      <c r="A107" s="222">
        <v>103</v>
      </c>
      <c r="B107" s="81" t="s">
        <v>488</v>
      </c>
      <c r="C107" s="258" t="s">
        <v>489</v>
      </c>
      <c r="D107" s="230">
        <v>6.5770000000000002E-5</v>
      </c>
      <c r="E107" s="230">
        <v>9.9640000000000001E-5</v>
      </c>
      <c r="F107" s="230">
        <v>3.3525999999999999E-4</v>
      </c>
      <c r="G107" s="230">
        <v>3.8729999999999997E-5</v>
      </c>
      <c r="H107" s="230">
        <v>9.7079999999999999E-5</v>
      </c>
      <c r="I107" s="230">
        <v>1.2828000000000001E-4</v>
      </c>
      <c r="J107" s="230">
        <v>1.1573E-4</v>
      </c>
      <c r="K107" s="230">
        <v>1.6817000000000001E-4</v>
      </c>
      <c r="L107" s="230">
        <v>1.9060999999999999E-4</v>
      </c>
      <c r="M107" s="230">
        <v>1.4800999999999999E-4</v>
      </c>
      <c r="N107" s="230">
        <v>1.0297E-4</v>
      </c>
      <c r="O107" s="230">
        <v>1.3305000000000001E-4</v>
      </c>
      <c r="P107" s="230">
        <v>1.5095000000000001E-4</v>
      </c>
      <c r="Q107" s="230">
        <v>9.5530000000000002E-5</v>
      </c>
      <c r="R107" s="230">
        <v>1.071E-4</v>
      </c>
      <c r="S107" s="230">
        <v>1.5373000000000001E-4</v>
      </c>
      <c r="T107" s="230">
        <v>1.3621E-4</v>
      </c>
      <c r="U107" s="230">
        <v>1.1598E-4</v>
      </c>
      <c r="V107" s="230">
        <v>8.8079999999999997E-5</v>
      </c>
      <c r="W107" s="230">
        <v>1.7856E-4</v>
      </c>
      <c r="X107" s="230">
        <v>2.459E-5</v>
      </c>
      <c r="Y107" s="230">
        <v>5.9899999999999999E-5</v>
      </c>
      <c r="Z107" s="230">
        <v>5.5470000000000003E-5</v>
      </c>
      <c r="AA107" s="230">
        <v>1.1157E-4</v>
      </c>
      <c r="AB107" s="230">
        <v>2.0755E-4</v>
      </c>
      <c r="AC107" s="230">
        <v>1.1916E-4</v>
      </c>
      <c r="AD107" s="230">
        <v>1.257E-5</v>
      </c>
      <c r="AE107" s="230">
        <v>4.1520000000000002E-5</v>
      </c>
      <c r="AF107" s="230">
        <v>1.1221E-4</v>
      </c>
      <c r="AG107" s="230">
        <v>1.0003E-4</v>
      </c>
      <c r="AH107" s="230">
        <v>1.0614E-4</v>
      </c>
      <c r="AI107" s="230">
        <v>6.6470000000000006E-5</v>
      </c>
      <c r="AJ107" s="230">
        <v>6.1729999999999993E-5</v>
      </c>
      <c r="AK107" s="230">
        <v>6.4900000000000005E-5</v>
      </c>
      <c r="AL107" s="230">
        <v>8.1139999999999999E-5</v>
      </c>
      <c r="AM107" s="230">
        <v>7.3850000000000006E-5</v>
      </c>
      <c r="AN107" s="230">
        <v>8.3049999999999999E-5</v>
      </c>
      <c r="AO107" s="230">
        <v>8.119E-5</v>
      </c>
      <c r="AP107" s="230">
        <v>1.0959E-4</v>
      </c>
      <c r="AQ107" s="230">
        <v>6.2749999999999994E-5</v>
      </c>
      <c r="AR107" s="230">
        <v>6.5190000000000004E-5</v>
      </c>
      <c r="AS107" s="230">
        <v>1.0698E-4</v>
      </c>
      <c r="AT107" s="230">
        <v>9.8529999999999993E-5</v>
      </c>
      <c r="AU107" s="230">
        <v>1.0772000000000001E-4</v>
      </c>
      <c r="AV107" s="230">
        <v>7.8709999999999997E-5</v>
      </c>
      <c r="AW107" s="230">
        <v>8.7769999999999995E-5</v>
      </c>
      <c r="AX107" s="230">
        <v>1.7895000000000001E-4</v>
      </c>
      <c r="AY107" s="230">
        <v>1.7039999999999999E-4</v>
      </c>
      <c r="AZ107" s="230">
        <v>7.9540000000000001E-5</v>
      </c>
      <c r="BA107" s="230">
        <v>1.2909999999999999E-4</v>
      </c>
      <c r="BB107" s="230">
        <v>1.0984000000000001E-4</v>
      </c>
      <c r="BC107" s="230">
        <v>1.1238E-4</v>
      </c>
      <c r="BD107" s="230">
        <v>1.2624000000000001E-4</v>
      </c>
      <c r="BE107" s="230">
        <v>1.7328999999999999E-4</v>
      </c>
      <c r="BF107" s="230">
        <v>1.3862E-4</v>
      </c>
      <c r="BG107" s="230">
        <v>1.0831E-4</v>
      </c>
      <c r="BH107" s="230">
        <v>1.3216000000000001E-4</v>
      </c>
      <c r="BI107" s="230">
        <v>1.6197999999999999E-4</v>
      </c>
      <c r="BJ107" s="230">
        <v>1.2684E-4</v>
      </c>
      <c r="BK107" s="230">
        <v>1.2757999999999999E-4</v>
      </c>
      <c r="BL107" s="230">
        <v>1.0695E-4</v>
      </c>
      <c r="BM107" s="230">
        <v>8.7960000000000005E-5</v>
      </c>
      <c r="BN107" s="230">
        <v>1.0488E-4</v>
      </c>
      <c r="BO107" s="230">
        <v>1.4347000000000001E-4</v>
      </c>
      <c r="BP107" s="230">
        <v>1.005E-4</v>
      </c>
      <c r="BQ107" s="230">
        <v>9.446E-5</v>
      </c>
      <c r="BR107" s="230">
        <v>5.0800000000000002E-5</v>
      </c>
      <c r="BS107" s="230">
        <v>1.2349E-4</v>
      </c>
      <c r="BT107" s="230">
        <v>1.5171E-4</v>
      </c>
      <c r="BU107" s="230">
        <v>1.4245999999999999E-4</v>
      </c>
      <c r="BV107" s="230">
        <v>1.839E-4</v>
      </c>
      <c r="BW107" s="230">
        <v>1.0276E-4</v>
      </c>
      <c r="BX107" s="230">
        <v>7.2890000000000002E-5</v>
      </c>
      <c r="BY107" s="230">
        <v>1.5829999999999999E-5</v>
      </c>
      <c r="BZ107" s="230">
        <v>3.0975500000000001E-3</v>
      </c>
      <c r="CA107" s="230">
        <v>1.7734000000000001E-4</v>
      </c>
      <c r="CB107" s="230">
        <v>9.2509999999999993E-5</v>
      </c>
      <c r="CC107" s="230">
        <v>1.4470999999999999E-4</v>
      </c>
      <c r="CD107" s="230">
        <v>3.4482000000000002E-4</v>
      </c>
      <c r="CE107" s="230">
        <v>1.0197E-4</v>
      </c>
      <c r="CF107" s="230">
        <v>2.0432E-4</v>
      </c>
      <c r="CG107" s="230">
        <v>1.3503000000000001E-4</v>
      </c>
      <c r="CH107" s="230">
        <v>3.6011000000000002E-4</v>
      </c>
      <c r="CI107" s="230">
        <v>6.4265000000000004E-4</v>
      </c>
      <c r="CJ107" s="230">
        <v>9.2369000000000001E-4</v>
      </c>
      <c r="CK107" s="230">
        <v>1.2259E-4</v>
      </c>
      <c r="CL107" s="230">
        <v>8.6702000000000003E-4</v>
      </c>
      <c r="CM107" s="230">
        <v>4.2052000000000002E-4</v>
      </c>
      <c r="CN107" s="230">
        <v>1.7780000000000001E-4</v>
      </c>
      <c r="CO107" s="230">
        <v>1.8330000000000001E-4</v>
      </c>
      <c r="CP107" s="230">
        <v>1.8436E-4</v>
      </c>
      <c r="CQ107" s="230">
        <v>1.0370010000000001E-2</v>
      </c>
      <c r="CR107" s="230">
        <v>5.1757399999999999E-3</v>
      </c>
      <c r="CS107" s="230">
        <v>1.0937769999999999E-2</v>
      </c>
      <c r="CT107" s="230">
        <v>9.8097700000000006E-3</v>
      </c>
      <c r="CU107" s="230">
        <v>1.5353E-4</v>
      </c>
      <c r="CV107" s="230">
        <v>1.1333E-4</v>
      </c>
      <c r="CW107" s="230">
        <v>1.24548E-3</v>
      </c>
      <c r="CX107" s="230">
        <v>9.391E-5</v>
      </c>
      <c r="CY107" s="230">
        <v>1.3053000000000001E-4</v>
      </c>
      <c r="CZ107" s="230">
        <v>1.1244270000000001E-2</v>
      </c>
      <c r="DA107" s="230">
        <v>3.0531099999999999E-3</v>
      </c>
      <c r="DB107" s="230">
        <v>1.0212124199999999</v>
      </c>
      <c r="DC107" s="230">
        <v>2.9416000000000002E-4</v>
      </c>
      <c r="DD107" s="230">
        <v>4.8753000000000002E-4</v>
      </c>
      <c r="DE107" s="230">
        <v>1.2431000000000001E-4</v>
      </c>
      <c r="DF107" s="230">
        <v>9.952400000000001E-4</v>
      </c>
      <c r="DG107" s="230">
        <v>1.0918083999999999</v>
      </c>
      <c r="DH107" s="230">
        <v>0.59973867000000003</v>
      </c>
    </row>
    <row r="108" spans="1:112" x14ac:dyDescent="0.25">
      <c r="A108" s="222">
        <v>104</v>
      </c>
      <c r="B108" s="81" t="s">
        <v>490</v>
      </c>
      <c r="C108" s="258" t="s">
        <v>491</v>
      </c>
      <c r="D108" s="230">
        <v>2.3489999999999999E-4</v>
      </c>
      <c r="E108" s="230">
        <v>2.6327000000000002E-4</v>
      </c>
      <c r="F108" s="230">
        <v>3.8922000000000002E-4</v>
      </c>
      <c r="G108" s="230">
        <v>1.7684999999999999E-4</v>
      </c>
      <c r="H108" s="230">
        <v>2.4879999999999998E-4</v>
      </c>
      <c r="I108" s="230">
        <v>2.6226999999999999E-4</v>
      </c>
      <c r="J108" s="230">
        <v>3.5179999999999999E-4</v>
      </c>
      <c r="K108" s="230">
        <v>5.1922999999999997E-4</v>
      </c>
      <c r="L108" s="230">
        <v>8.6430000000000003E-4</v>
      </c>
      <c r="M108" s="230">
        <v>3.3771000000000002E-4</v>
      </c>
      <c r="N108" s="230">
        <v>5.8310000000000002E-4</v>
      </c>
      <c r="O108" s="230">
        <v>2.6769000000000001E-4</v>
      </c>
      <c r="P108" s="230">
        <v>4.5926000000000002E-4</v>
      </c>
      <c r="Q108" s="230">
        <v>2.7381999999999998E-4</v>
      </c>
      <c r="R108" s="230">
        <v>4.5165E-4</v>
      </c>
      <c r="S108" s="230">
        <v>3.6141999999999999E-4</v>
      </c>
      <c r="T108" s="230">
        <v>3.7940000000000001E-4</v>
      </c>
      <c r="U108" s="230">
        <v>3.1955999999999998E-4</v>
      </c>
      <c r="V108" s="230">
        <v>4.4924E-4</v>
      </c>
      <c r="W108" s="230">
        <v>3.3275999999999998E-4</v>
      </c>
      <c r="X108" s="230">
        <v>7.9259999999999997E-5</v>
      </c>
      <c r="Y108" s="230">
        <v>2.0215000000000001E-4</v>
      </c>
      <c r="Z108" s="230">
        <v>1.7312999999999999E-4</v>
      </c>
      <c r="AA108" s="230">
        <v>2.7746999999999998E-4</v>
      </c>
      <c r="AB108" s="230">
        <v>1.4761900000000001E-3</v>
      </c>
      <c r="AC108" s="230">
        <v>1.28039E-3</v>
      </c>
      <c r="AD108" s="230">
        <v>3.2119999999999997E-5</v>
      </c>
      <c r="AE108" s="230">
        <v>9.9489999999999998E-5</v>
      </c>
      <c r="AF108" s="230">
        <v>3.3844000000000002E-4</v>
      </c>
      <c r="AG108" s="230">
        <v>3.9392000000000002E-4</v>
      </c>
      <c r="AH108" s="230">
        <v>3.3635000000000002E-4</v>
      </c>
      <c r="AI108" s="230">
        <v>2.3754000000000001E-4</v>
      </c>
      <c r="AJ108" s="230">
        <v>2.0781E-4</v>
      </c>
      <c r="AK108" s="230">
        <v>4.0685E-4</v>
      </c>
      <c r="AL108" s="230">
        <v>2.7164000000000002E-4</v>
      </c>
      <c r="AM108" s="230">
        <v>1.4217E-4</v>
      </c>
      <c r="AN108" s="230">
        <v>1.6788999999999999E-4</v>
      </c>
      <c r="AO108" s="230">
        <v>2.0714999999999999E-4</v>
      </c>
      <c r="AP108" s="230">
        <v>2.1804999999999999E-4</v>
      </c>
      <c r="AQ108" s="230">
        <v>1.3608000000000001E-4</v>
      </c>
      <c r="AR108" s="230">
        <v>1.8981E-4</v>
      </c>
      <c r="AS108" s="230">
        <v>2.5765E-4</v>
      </c>
      <c r="AT108" s="230">
        <v>2.6054000000000002E-4</v>
      </c>
      <c r="AU108" s="230">
        <v>3.1387E-4</v>
      </c>
      <c r="AV108" s="230">
        <v>2.9080000000000002E-4</v>
      </c>
      <c r="AW108" s="230">
        <v>3.6622E-4</v>
      </c>
      <c r="AX108" s="230">
        <v>3.8373999999999998E-4</v>
      </c>
      <c r="AY108" s="230">
        <v>3.5536999999999998E-4</v>
      </c>
      <c r="AZ108" s="230">
        <v>3.5417000000000001E-4</v>
      </c>
      <c r="BA108" s="230">
        <v>4.9238999999999999E-4</v>
      </c>
      <c r="BB108" s="230">
        <v>3.6709999999999998E-4</v>
      </c>
      <c r="BC108" s="230">
        <v>3.4174999999999999E-4</v>
      </c>
      <c r="BD108" s="230">
        <v>4.1292E-4</v>
      </c>
      <c r="BE108" s="230">
        <v>4.0158000000000001E-4</v>
      </c>
      <c r="BF108" s="230">
        <v>4.6401999999999999E-4</v>
      </c>
      <c r="BG108" s="230">
        <v>4.7133E-4</v>
      </c>
      <c r="BH108" s="230">
        <v>3.6900000000000002E-4</v>
      </c>
      <c r="BI108" s="230">
        <v>2.9705999999999998E-4</v>
      </c>
      <c r="BJ108" s="230">
        <v>2.9912E-4</v>
      </c>
      <c r="BK108" s="230">
        <v>1.4343699999999999E-3</v>
      </c>
      <c r="BL108" s="230">
        <v>2.6311999999999999E-4</v>
      </c>
      <c r="BM108" s="230">
        <v>3.7043999999999998E-4</v>
      </c>
      <c r="BN108" s="230">
        <v>3.1858E-4</v>
      </c>
      <c r="BO108" s="230">
        <v>3.2958E-4</v>
      </c>
      <c r="BP108" s="230">
        <v>2.8016E-4</v>
      </c>
      <c r="BQ108" s="230">
        <v>2.0537999999999999E-4</v>
      </c>
      <c r="BR108" s="230">
        <v>3.3030000000000001E-4</v>
      </c>
      <c r="BS108" s="230">
        <v>5.2986999999999999E-4</v>
      </c>
      <c r="BT108" s="230">
        <v>2.8667999999999999E-4</v>
      </c>
      <c r="BU108" s="230">
        <v>6.0013999999999998E-4</v>
      </c>
      <c r="BV108" s="230">
        <v>1.0944800000000001E-3</v>
      </c>
      <c r="BW108" s="230">
        <v>5.7423000000000001E-4</v>
      </c>
      <c r="BX108" s="230">
        <v>5.2187000000000002E-4</v>
      </c>
      <c r="BY108" s="230">
        <v>8.9720000000000002E-5</v>
      </c>
      <c r="BZ108" s="230">
        <v>3.6390000000000001E-4</v>
      </c>
      <c r="CA108" s="230">
        <v>3.0784999999999997E-4</v>
      </c>
      <c r="CB108" s="230">
        <v>3.3991000000000002E-4</v>
      </c>
      <c r="CC108" s="230">
        <v>2.5390999999999999E-4</v>
      </c>
      <c r="CD108" s="230">
        <v>6.1284999999999996E-4</v>
      </c>
      <c r="CE108" s="230">
        <v>4.1648999999999999E-4</v>
      </c>
      <c r="CF108" s="230">
        <v>3.4743000000000003E-4</v>
      </c>
      <c r="CG108" s="230">
        <v>5.8993999999999995E-4</v>
      </c>
      <c r="CH108" s="230">
        <v>4.2133999999999997E-4</v>
      </c>
      <c r="CI108" s="230">
        <v>1.6376800000000001E-3</v>
      </c>
      <c r="CJ108" s="230">
        <v>5.117054E-2</v>
      </c>
      <c r="CK108" s="230">
        <v>1.1610800000000001E-3</v>
      </c>
      <c r="CL108" s="230">
        <v>1.236315E-2</v>
      </c>
      <c r="CM108" s="230">
        <v>3.9050300000000003E-2</v>
      </c>
      <c r="CN108" s="230">
        <v>4.3607999999999999E-4</v>
      </c>
      <c r="CO108" s="230">
        <v>4.1912999999999998E-4</v>
      </c>
      <c r="CP108" s="230">
        <v>8.3798E-4</v>
      </c>
      <c r="CQ108" s="230">
        <v>4.5709E-4</v>
      </c>
      <c r="CR108" s="230">
        <v>4.8043000000000001E-4</v>
      </c>
      <c r="CS108" s="230">
        <v>5.7673999999999996E-4</v>
      </c>
      <c r="CT108" s="230">
        <v>2.5416000000000002E-4</v>
      </c>
      <c r="CU108" s="230">
        <v>1.2508700000000001E-3</v>
      </c>
      <c r="CV108" s="230">
        <v>4.6527999999999999E-4</v>
      </c>
      <c r="CW108" s="230">
        <v>2.5754470000000002E-2</v>
      </c>
      <c r="CX108" s="230">
        <v>3.4340999999999999E-4</v>
      </c>
      <c r="CY108" s="230">
        <v>8.5884000000000004E-4</v>
      </c>
      <c r="CZ108" s="230">
        <v>3.1829499999999999E-3</v>
      </c>
      <c r="DA108" s="230">
        <v>1.17511E-3</v>
      </c>
      <c r="DB108" s="230">
        <v>1.1173800000000001E-3</v>
      </c>
      <c r="DC108" s="230">
        <v>1.0200146299999999</v>
      </c>
      <c r="DD108" s="230">
        <v>2.25961E-3</v>
      </c>
      <c r="DE108" s="230">
        <v>4.6676999999999998E-4</v>
      </c>
      <c r="DF108" s="230">
        <v>1.33555E-3</v>
      </c>
      <c r="DG108" s="230">
        <v>1.19885055</v>
      </c>
      <c r="DH108" s="230">
        <v>0.65853773999999998</v>
      </c>
    </row>
    <row r="109" spans="1:112" x14ac:dyDescent="0.25">
      <c r="A109" s="222">
        <v>105</v>
      </c>
      <c r="B109" s="81" t="s">
        <v>492</v>
      </c>
      <c r="C109" s="258" t="s">
        <v>314</v>
      </c>
      <c r="D109" s="230">
        <v>2.9601999999999997E-4</v>
      </c>
      <c r="E109" s="230">
        <v>3.7944999999999998E-4</v>
      </c>
      <c r="F109" s="230">
        <v>1.26139E-3</v>
      </c>
      <c r="G109" s="230">
        <v>2.5513000000000001E-4</v>
      </c>
      <c r="H109" s="230">
        <v>1.21495E-3</v>
      </c>
      <c r="I109" s="230">
        <v>3.7251E-4</v>
      </c>
      <c r="J109" s="230">
        <v>4.7018E-4</v>
      </c>
      <c r="K109" s="230">
        <v>4.9792E-4</v>
      </c>
      <c r="L109" s="230">
        <v>4.3135E-4</v>
      </c>
      <c r="M109" s="230">
        <v>4.6316E-4</v>
      </c>
      <c r="N109" s="230">
        <v>2.0667999999999999E-4</v>
      </c>
      <c r="O109" s="230">
        <v>2.9393000000000003E-4</v>
      </c>
      <c r="P109" s="230">
        <v>4.1708000000000001E-4</v>
      </c>
      <c r="Q109" s="230">
        <v>2.831E-4</v>
      </c>
      <c r="R109" s="230">
        <v>4.0738999999999999E-4</v>
      </c>
      <c r="S109" s="230">
        <v>3.6411000000000001E-4</v>
      </c>
      <c r="T109" s="230">
        <v>3.5666000000000002E-4</v>
      </c>
      <c r="U109" s="230">
        <v>3.6915E-4</v>
      </c>
      <c r="V109" s="230">
        <v>3.2299E-4</v>
      </c>
      <c r="W109" s="230">
        <v>3.1178999999999999E-4</v>
      </c>
      <c r="X109" s="230">
        <v>1.0679999999999999E-4</v>
      </c>
      <c r="Y109" s="230">
        <v>2.6170000000000002E-4</v>
      </c>
      <c r="Z109" s="230">
        <v>2.4373999999999999E-4</v>
      </c>
      <c r="AA109" s="230">
        <v>3.5701999999999999E-4</v>
      </c>
      <c r="AB109" s="230">
        <v>5.5062000000000004E-4</v>
      </c>
      <c r="AC109" s="230">
        <v>5.0681000000000001E-4</v>
      </c>
      <c r="AD109" s="230">
        <v>4.0920000000000001E-5</v>
      </c>
      <c r="AE109" s="230">
        <v>1.4878999999999999E-4</v>
      </c>
      <c r="AF109" s="230">
        <v>3.2187999999999997E-4</v>
      </c>
      <c r="AG109" s="230">
        <v>3.1934999999999998E-4</v>
      </c>
      <c r="AH109" s="230">
        <v>3.3607E-4</v>
      </c>
      <c r="AI109" s="230">
        <v>3.2144999999999998E-4</v>
      </c>
      <c r="AJ109" s="230">
        <v>3.0056000000000001E-4</v>
      </c>
      <c r="AK109" s="230">
        <v>3.5880999999999999E-4</v>
      </c>
      <c r="AL109" s="230">
        <v>3.0268E-4</v>
      </c>
      <c r="AM109" s="230">
        <v>2.0992999999999999E-4</v>
      </c>
      <c r="AN109" s="230">
        <v>2.4008999999999999E-4</v>
      </c>
      <c r="AO109" s="230">
        <v>2.8069E-4</v>
      </c>
      <c r="AP109" s="230">
        <v>3.3749000000000002E-4</v>
      </c>
      <c r="AQ109" s="230">
        <v>2.0150999999999999E-4</v>
      </c>
      <c r="AR109" s="230">
        <v>2.9052E-4</v>
      </c>
      <c r="AS109" s="230">
        <v>3.1932E-4</v>
      </c>
      <c r="AT109" s="230">
        <v>2.8716000000000001E-4</v>
      </c>
      <c r="AU109" s="230">
        <v>3.4680000000000003E-4</v>
      </c>
      <c r="AV109" s="230">
        <v>3.7878E-4</v>
      </c>
      <c r="AW109" s="230">
        <v>3.4988E-4</v>
      </c>
      <c r="AX109" s="230">
        <v>3.4527000000000001E-4</v>
      </c>
      <c r="AY109" s="230">
        <v>3.5009E-4</v>
      </c>
      <c r="AZ109" s="230">
        <v>4.0335000000000002E-4</v>
      </c>
      <c r="BA109" s="230">
        <v>4.0957E-4</v>
      </c>
      <c r="BB109" s="230">
        <v>3.1458000000000001E-4</v>
      </c>
      <c r="BC109" s="230">
        <v>3.8750999999999998E-4</v>
      </c>
      <c r="BD109" s="230">
        <v>3.4999E-4</v>
      </c>
      <c r="BE109" s="230">
        <v>3.7701E-4</v>
      </c>
      <c r="BF109" s="230">
        <v>3.8662000000000001E-4</v>
      </c>
      <c r="BG109" s="230">
        <v>4.1340000000000002E-4</v>
      </c>
      <c r="BH109" s="230">
        <v>3.7438E-4</v>
      </c>
      <c r="BI109" s="230">
        <v>4.0578000000000001E-4</v>
      </c>
      <c r="BJ109" s="230">
        <v>3.1831999999999997E-4</v>
      </c>
      <c r="BK109" s="230">
        <v>3.9894000000000003E-4</v>
      </c>
      <c r="BL109" s="230">
        <v>4.3157999999999998E-4</v>
      </c>
      <c r="BM109" s="230">
        <v>5.1960999999999999E-4</v>
      </c>
      <c r="BN109" s="230">
        <v>4.1973999999999999E-4</v>
      </c>
      <c r="BO109" s="230">
        <v>6.9169999999999995E-4</v>
      </c>
      <c r="BP109" s="230">
        <v>6.6565000000000005E-4</v>
      </c>
      <c r="BQ109" s="230">
        <v>2.3541E-4</v>
      </c>
      <c r="BR109" s="230">
        <v>2.6819000000000002E-4</v>
      </c>
      <c r="BS109" s="230">
        <v>6.8422000000000003E-4</v>
      </c>
      <c r="BT109" s="230">
        <v>2.1849E-4</v>
      </c>
      <c r="BU109" s="230">
        <v>1.0892899999999999E-3</v>
      </c>
      <c r="BV109" s="230">
        <v>5.7673000000000002E-4</v>
      </c>
      <c r="BW109" s="230">
        <v>1.4742399999999999E-3</v>
      </c>
      <c r="BX109" s="230">
        <v>8.4245999999999995E-4</v>
      </c>
      <c r="BY109" s="230">
        <v>3.6840000000000001E-4</v>
      </c>
      <c r="BZ109" s="230">
        <v>3.6594999999999998E-4</v>
      </c>
      <c r="CA109" s="230">
        <v>4.9198999999999998E-4</v>
      </c>
      <c r="CB109" s="230">
        <v>5.8719000000000002E-4</v>
      </c>
      <c r="CC109" s="230">
        <v>4.0764000000000002E-4</v>
      </c>
      <c r="CD109" s="230">
        <v>5.8040999999999995E-4</v>
      </c>
      <c r="CE109" s="230">
        <v>4.1616999999999999E-4</v>
      </c>
      <c r="CF109" s="230">
        <v>5.8184999999999997E-4</v>
      </c>
      <c r="CG109" s="230">
        <v>6.5972999999999997E-4</v>
      </c>
      <c r="CH109" s="230">
        <v>3.6884E-4</v>
      </c>
      <c r="CI109" s="230">
        <v>8.5833999999999997E-4</v>
      </c>
      <c r="CJ109" s="230">
        <v>2.7291899999999998E-3</v>
      </c>
      <c r="CK109" s="230">
        <v>2.25486E-3</v>
      </c>
      <c r="CL109" s="230">
        <v>1.56135E-3</v>
      </c>
      <c r="CM109" s="230">
        <v>5.0800100000000003E-3</v>
      </c>
      <c r="CN109" s="230">
        <v>6.3294000000000002E-4</v>
      </c>
      <c r="CO109" s="230">
        <v>4.9439000000000004E-4</v>
      </c>
      <c r="CP109" s="230">
        <v>2.8717700000000001E-3</v>
      </c>
      <c r="CQ109" s="230">
        <v>6.4311000000000001E-4</v>
      </c>
      <c r="CR109" s="230">
        <v>5.1489999999999999E-4</v>
      </c>
      <c r="CS109" s="230">
        <v>4.6134000000000002E-4</v>
      </c>
      <c r="CT109" s="230">
        <v>4.8094000000000001E-4</v>
      </c>
      <c r="CU109" s="230">
        <v>2.98226E-3</v>
      </c>
      <c r="CV109" s="230">
        <v>1.2762100000000001E-3</v>
      </c>
      <c r="CW109" s="230">
        <v>4.61707E-3</v>
      </c>
      <c r="CX109" s="230">
        <v>7.6101000000000001E-4</v>
      </c>
      <c r="CY109" s="230">
        <v>1.3568199999999999E-3</v>
      </c>
      <c r="CZ109" s="230">
        <v>2.9596599999999998E-3</v>
      </c>
      <c r="DA109" s="230">
        <v>8.1421E-4</v>
      </c>
      <c r="DB109" s="230">
        <v>2.37681E-3</v>
      </c>
      <c r="DC109" s="230">
        <v>3.3496300000000001E-3</v>
      </c>
      <c r="DD109" s="230">
        <v>1.0098781699999999</v>
      </c>
      <c r="DE109" s="230">
        <v>4.8689000000000002E-4</v>
      </c>
      <c r="DF109" s="230">
        <v>8.8595000000000004E-4</v>
      </c>
      <c r="DG109" s="230">
        <v>1.0852024499999999</v>
      </c>
      <c r="DH109" s="230">
        <v>0.59610996999999999</v>
      </c>
    </row>
    <row r="110" spans="1:112" x14ac:dyDescent="0.25">
      <c r="A110" s="222">
        <v>106</v>
      </c>
      <c r="B110" s="81" t="s">
        <v>493</v>
      </c>
      <c r="C110" s="258" t="s">
        <v>318</v>
      </c>
      <c r="D110" s="230">
        <v>1.1154699999999999E-3</v>
      </c>
      <c r="E110" s="230">
        <v>1.94455E-3</v>
      </c>
      <c r="F110" s="230">
        <v>3.3393899999999998E-3</v>
      </c>
      <c r="G110" s="230">
        <v>2.47759E-3</v>
      </c>
      <c r="H110" s="230">
        <v>1.87626E-3</v>
      </c>
      <c r="I110" s="230">
        <v>1.2136E-3</v>
      </c>
      <c r="J110" s="230">
        <v>2.0298199999999999E-3</v>
      </c>
      <c r="K110" s="230">
        <v>1.98562E-3</v>
      </c>
      <c r="L110" s="230">
        <v>1.1407399999999999E-3</v>
      </c>
      <c r="M110" s="230">
        <v>1.2648399999999999E-3</v>
      </c>
      <c r="N110" s="230">
        <v>2.7137999999999999E-4</v>
      </c>
      <c r="O110" s="230">
        <v>1.75786E-3</v>
      </c>
      <c r="P110" s="230">
        <v>2.2246499999999999E-3</v>
      </c>
      <c r="Q110" s="230">
        <v>1.8346199999999999E-3</v>
      </c>
      <c r="R110" s="230">
        <v>2.2238100000000001E-3</v>
      </c>
      <c r="S110" s="230">
        <v>1.7787899999999999E-3</v>
      </c>
      <c r="T110" s="230">
        <v>1.7497700000000001E-3</v>
      </c>
      <c r="U110" s="230">
        <v>1.8398799999999999E-3</v>
      </c>
      <c r="V110" s="230">
        <v>1.6844900000000001E-3</v>
      </c>
      <c r="W110" s="230">
        <v>1.83785E-3</v>
      </c>
      <c r="X110" s="230">
        <v>3.8198000000000003E-4</v>
      </c>
      <c r="Y110" s="230">
        <v>8.3253999999999999E-4</v>
      </c>
      <c r="Z110" s="230">
        <v>9.8287999999999999E-4</v>
      </c>
      <c r="AA110" s="230">
        <v>1.22181E-3</v>
      </c>
      <c r="AB110" s="230">
        <v>1.39179E-3</v>
      </c>
      <c r="AC110" s="230">
        <v>1.68906E-3</v>
      </c>
      <c r="AD110" s="230">
        <v>1.2231000000000001E-4</v>
      </c>
      <c r="AE110" s="230">
        <v>4.5513999999999998E-4</v>
      </c>
      <c r="AF110" s="230">
        <v>8.4347000000000003E-4</v>
      </c>
      <c r="AG110" s="230">
        <v>9.9397000000000005E-4</v>
      </c>
      <c r="AH110" s="230">
        <v>2.2480600000000001E-3</v>
      </c>
      <c r="AI110" s="230">
        <v>2.5642E-3</v>
      </c>
      <c r="AJ110" s="230">
        <v>1.58369E-3</v>
      </c>
      <c r="AK110" s="230">
        <v>2.0648400000000001E-3</v>
      </c>
      <c r="AL110" s="230">
        <v>1.9311700000000001E-3</v>
      </c>
      <c r="AM110" s="230">
        <v>6.3243999999999996E-4</v>
      </c>
      <c r="AN110" s="230">
        <v>6.7705E-4</v>
      </c>
      <c r="AO110" s="230">
        <v>9.2557000000000002E-4</v>
      </c>
      <c r="AP110" s="230">
        <v>1.41829E-3</v>
      </c>
      <c r="AQ110" s="230">
        <v>6.8800000000000003E-4</v>
      </c>
      <c r="AR110" s="230">
        <v>1.08231E-3</v>
      </c>
      <c r="AS110" s="230">
        <v>1.17819E-3</v>
      </c>
      <c r="AT110" s="230">
        <v>1.10509E-3</v>
      </c>
      <c r="AU110" s="230">
        <v>1.6427799999999999E-3</v>
      </c>
      <c r="AV110" s="230">
        <v>1.7517800000000001E-3</v>
      </c>
      <c r="AW110" s="230">
        <v>1.60363E-3</v>
      </c>
      <c r="AX110" s="230">
        <v>1.64386E-3</v>
      </c>
      <c r="AY110" s="230">
        <v>1.6770400000000001E-3</v>
      </c>
      <c r="AZ110" s="230">
        <v>1.8404000000000001E-3</v>
      </c>
      <c r="BA110" s="230">
        <v>1.61758E-3</v>
      </c>
      <c r="BB110" s="230">
        <v>1.2628100000000001E-3</v>
      </c>
      <c r="BC110" s="230">
        <v>1.8068800000000001E-3</v>
      </c>
      <c r="BD110" s="230">
        <v>1.7001099999999999E-3</v>
      </c>
      <c r="BE110" s="230">
        <v>1.6714500000000001E-3</v>
      </c>
      <c r="BF110" s="230">
        <v>1.2022000000000001E-3</v>
      </c>
      <c r="BG110" s="230">
        <v>1.1589E-3</v>
      </c>
      <c r="BH110" s="230">
        <v>1.3196600000000001E-3</v>
      </c>
      <c r="BI110" s="230">
        <v>1.6090900000000001E-3</v>
      </c>
      <c r="BJ110" s="230">
        <v>2.0089000000000001E-3</v>
      </c>
      <c r="BK110" s="230">
        <v>2.5640400000000001E-3</v>
      </c>
      <c r="BL110" s="230">
        <v>1.5167799999999999E-3</v>
      </c>
      <c r="BM110" s="230">
        <v>1.57043E-3</v>
      </c>
      <c r="BN110" s="230">
        <v>9.7245999999999997E-4</v>
      </c>
      <c r="BO110" s="230">
        <v>3.4514900000000002E-3</v>
      </c>
      <c r="BP110" s="230">
        <v>1.2709799999999999E-3</v>
      </c>
      <c r="BQ110" s="230">
        <v>5.8467999999999997E-4</v>
      </c>
      <c r="BR110" s="230">
        <v>5.8144999999999996E-4</v>
      </c>
      <c r="BS110" s="230">
        <v>1.87535E-3</v>
      </c>
      <c r="BT110" s="230">
        <v>3.8852800000000001E-3</v>
      </c>
      <c r="BU110" s="230">
        <v>2.7387900000000001E-3</v>
      </c>
      <c r="BV110" s="230">
        <v>4.4737600000000002E-3</v>
      </c>
      <c r="BW110" s="230">
        <v>2.02103E-3</v>
      </c>
      <c r="BX110" s="230">
        <v>1.2061800000000001E-3</v>
      </c>
      <c r="BY110" s="230">
        <v>3.5819999999999998E-4</v>
      </c>
      <c r="BZ110" s="230">
        <v>2.3781000000000002E-3</v>
      </c>
      <c r="CA110" s="230">
        <v>2.0958600000000002E-3</v>
      </c>
      <c r="CB110" s="230">
        <v>2.4991100000000001E-3</v>
      </c>
      <c r="CC110" s="230">
        <v>2.97445E-3</v>
      </c>
      <c r="CD110" s="230">
        <v>3.08618E-3</v>
      </c>
      <c r="CE110" s="230">
        <v>6.5297100000000002E-3</v>
      </c>
      <c r="CF110" s="230">
        <v>2.6656700000000002E-3</v>
      </c>
      <c r="CG110" s="230">
        <v>3.5807399999999998E-3</v>
      </c>
      <c r="CH110" s="230">
        <v>4.3070299999999999E-3</v>
      </c>
      <c r="CI110" s="230">
        <v>4.0335099999999997E-3</v>
      </c>
      <c r="CJ110" s="230">
        <v>4.0886300000000002E-3</v>
      </c>
      <c r="CK110" s="230">
        <v>1.6166900000000001E-3</v>
      </c>
      <c r="CL110" s="230">
        <v>4.1595499999999997E-3</v>
      </c>
      <c r="CM110" s="230">
        <v>3.8864199999999998E-3</v>
      </c>
      <c r="CN110" s="230">
        <v>3.5370800000000002E-3</v>
      </c>
      <c r="CO110" s="230">
        <v>2.0310200000000001E-3</v>
      </c>
      <c r="CP110" s="230">
        <v>7.4487900000000003E-3</v>
      </c>
      <c r="CQ110" s="230">
        <v>1.9982099999999998E-3</v>
      </c>
      <c r="CR110" s="230">
        <v>3.1477599999999999E-3</v>
      </c>
      <c r="CS110" s="230">
        <v>4.8112500000000004E-3</v>
      </c>
      <c r="CT110" s="230">
        <v>6.0243500000000004E-3</v>
      </c>
      <c r="CU110" s="230">
        <v>5.9318000000000001E-3</v>
      </c>
      <c r="CV110" s="230">
        <v>1.67577E-3</v>
      </c>
      <c r="CW110" s="230">
        <v>3.5732099999999998E-3</v>
      </c>
      <c r="CX110" s="230">
        <v>2.18162E-3</v>
      </c>
      <c r="CY110" s="230">
        <v>2.4616299999999998E-3</v>
      </c>
      <c r="CZ110" s="230">
        <v>3.4364399999999998E-3</v>
      </c>
      <c r="DA110" s="230">
        <v>2.0324000000000002E-3</v>
      </c>
      <c r="DB110" s="230">
        <v>4.7146699999999998E-3</v>
      </c>
      <c r="DC110" s="230">
        <v>3.0827799999999998E-3</v>
      </c>
      <c r="DD110" s="230">
        <v>3.3499799999999998E-3</v>
      </c>
      <c r="DE110" s="230">
        <v>1.0018169800000001</v>
      </c>
      <c r="DF110" s="230">
        <v>1.94488E-3</v>
      </c>
      <c r="DG110" s="230">
        <v>1.2302950399999999</v>
      </c>
      <c r="DH110" s="230">
        <v>0.67581042999999996</v>
      </c>
    </row>
    <row r="111" spans="1:112" x14ac:dyDescent="0.25">
      <c r="A111" s="222">
        <v>107</v>
      </c>
      <c r="B111" s="81" t="s">
        <v>494</v>
      </c>
      <c r="C111" s="258" t="s">
        <v>319</v>
      </c>
      <c r="D111" s="230">
        <v>8.1854300000000005E-3</v>
      </c>
      <c r="E111" s="230">
        <v>1.104611E-2</v>
      </c>
      <c r="F111" s="230">
        <v>3.3578200000000001E-3</v>
      </c>
      <c r="G111" s="230">
        <v>5.5697400000000001E-3</v>
      </c>
      <c r="H111" s="230">
        <v>1.248467E-2</v>
      </c>
      <c r="I111" s="230">
        <v>1.293073E-2</v>
      </c>
      <c r="J111" s="230">
        <v>1.5639170000000001E-2</v>
      </c>
      <c r="K111" s="230">
        <v>1.0698589999999999E-2</v>
      </c>
      <c r="L111" s="230">
        <v>7.2321199999999999E-3</v>
      </c>
      <c r="M111" s="230">
        <v>2.5386880000000001E-2</v>
      </c>
      <c r="N111" s="230">
        <v>1.4981019999999999E-2</v>
      </c>
      <c r="O111" s="230">
        <v>4.9470299999999998E-3</v>
      </c>
      <c r="P111" s="230">
        <v>6.1687199999999999E-3</v>
      </c>
      <c r="Q111" s="230">
        <v>1.088102E-2</v>
      </c>
      <c r="R111" s="230">
        <v>5.9389000000000004E-3</v>
      </c>
      <c r="S111" s="230">
        <v>6.6128200000000002E-3</v>
      </c>
      <c r="T111" s="230">
        <v>5.8771400000000003E-3</v>
      </c>
      <c r="U111" s="230">
        <v>4.7872399999999999E-3</v>
      </c>
      <c r="V111" s="230">
        <v>2.8286399999999999E-3</v>
      </c>
      <c r="W111" s="230">
        <v>5.0738800000000002E-3</v>
      </c>
      <c r="X111" s="230">
        <v>1.2259899999999999E-3</v>
      </c>
      <c r="Y111" s="230">
        <v>2.5083499999999999E-3</v>
      </c>
      <c r="Z111" s="230">
        <v>2.9800199999999999E-3</v>
      </c>
      <c r="AA111" s="230">
        <v>8.8519299999999992E-3</v>
      </c>
      <c r="AB111" s="230">
        <v>4.6276900000000003E-3</v>
      </c>
      <c r="AC111" s="230">
        <v>4.9772799999999997E-3</v>
      </c>
      <c r="AD111" s="230">
        <v>6.5249000000000004E-4</v>
      </c>
      <c r="AE111" s="230">
        <v>3.0950299999999999E-3</v>
      </c>
      <c r="AF111" s="230">
        <v>4.1155799999999998E-3</v>
      </c>
      <c r="AG111" s="230">
        <v>7.4652299999999998E-3</v>
      </c>
      <c r="AH111" s="230">
        <v>7.0089799999999997E-3</v>
      </c>
      <c r="AI111" s="230">
        <v>9.4977900000000007E-3</v>
      </c>
      <c r="AJ111" s="230">
        <v>1.276016E-2</v>
      </c>
      <c r="AK111" s="230">
        <v>4.2597499999999996E-3</v>
      </c>
      <c r="AL111" s="230">
        <v>1.229154E-2</v>
      </c>
      <c r="AM111" s="230">
        <v>7.9024999999999998E-3</v>
      </c>
      <c r="AN111" s="230">
        <v>7.3337100000000002E-3</v>
      </c>
      <c r="AO111" s="230">
        <v>1.694998E-2</v>
      </c>
      <c r="AP111" s="230">
        <v>1.1879219999999999E-2</v>
      </c>
      <c r="AQ111" s="230">
        <v>6.5133300000000003E-3</v>
      </c>
      <c r="AR111" s="230">
        <v>9.2652299999999993E-3</v>
      </c>
      <c r="AS111" s="230">
        <v>7.1319399999999998E-3</v>
      </c>
      <c r="AT111" s="230">
        <v>8.4693100000000007E-3</v>
      </c>
      <c r="AU111" s="230">
        <v>1.180224E-2</v>
      </c>
      <c r="AV111" s="230">
        <v>9.9165499999999997E-3</v>
      </c>
      <c r="AW111" s="230">
        <v>5.5031500000000001E-3</v>
      </c>
      <c r="AX111" s="230">
        <v>3.4419199999999998E-3</v>
      </c>
      <c r="AY111" s="230">
        <v>3.5773300000000001E-3</v>
      </c>
      <c r="AZ111" s="230">
        <v>6.1374899999999998E-3</v>
      </c>
      <c r="BA111" s="230">
        <v>4.31709E-3</v>
      </c>
      <c r="BB111" s="230">
        <v>3.0323899999999998E-3</v>
      </c>
      <c r="BC111" s="230">
        <v>7.8491700000000008E-3</v>
      </c>
      <c r="BD111" s="230">
        <v>4.06427E-3</v>
      </c>
      <c r="BE111" s="230">
        <v>3.8072900000000001E-3</v>
      </c>
      <c r="BF111" s="230">
        <v>4.2450200000000004E-3</v>
      </c>
      <c r="BG111" s="230">
        <v>4.7447899999999996E-3</v>
      </c>
      <c r="BH111" s="230">
        <v>4.3723599999999996E-3</v>
      </c>
      <c r="BI111" s="230">
        <v>2.1365019999999998E-2</v>
      </c>
      <c r="BJ111" s="230">
        <v>1.12137E-2</v>
      </c>
      <c r="BK111" s="230">
        <v>5.3107700000000002E-3</v>
      </c>
      <c r="BL111" s="230">
        <v>9.2215300000000004E-3</v>
      </c>
      <c r="BM111" s="230">
        <v>2.060567E-2</v>
      </c>
      <c r="BN111" s="230">
        <v>2.291605E-2</v>
      </c>
      <c r="BO111" s="230">
        <v>8.5521E-3</v>
      </c>
      <c r="BP111" s="230">
        <v>1.2827730000000001E-2</v>
      </c>
      <c r="BQ111" s="230">
        <v>5.3559200000000001E-3</v>
      </c>
      <c r="BR111" s="230">
        <v>3.8730700000000002E-3</v>
      </c>
      <c r="BS111" s="230">
        <v>1.2690480000000001E-2</v>
      </c>
      <c r="BT111" s="230">
        <v>2.303931E-2</v>
      </c>
      <c r="BU111" s="230">
        <v>8.6019800000000004E-3</v>
      </c>
      <c r="BV111" s="230">
        <v>6.5381500000000004E-3</v>
      </c>
      <c r="BW111" s="230">
        <v>9.6657800000000006E-3</v>
      </c>
      <c r="BX111" s="230">
        <v>2.9430300000000001E-3</v>
      </c>
      <c r="BY111" s="230">
        <v>8.8444999999999995E-4</v>
      </c>
      <c r="BZ111" s="230">
        <v>9.8318099999999999E-3</v>
      </c>
      <c r="CA111" s="230">
        <v>1.400408E-2</v>
      </c>
      <c r="CB111" s="230">
        <v>5.6771299999999999E-3</v>
      </c>
      <c r="CC111" s="230">
        <v>1.8814620000000001E-2</v>
      </c>
      <c r="CD111" s="230">
        <v>1.2580579999999999E-2</v>
      </c>
      <c r="CE111" s="230">
        <v>3.32351E-3</v>
      </c>
      <c r="CF111" s="230">
        <v>5.7562500000000001E-3</v>
      </c>
      <c r="CG111" s="230">
        <v>1.21513E-2</v>
      </c>
      <c r="CH111" s="230">
        <v>3.1682500000000001E-3</v>
      </c>
      <c r="CI111" s="230">
        <v>5.6368199999999999E-3</v>
      </c>
      <c r="CJ111" s="230">
        <v>1.4216410000000001E-2</v>
      </c>
      <c r="CK111" s="230">
        <v>3.06558E-3</v>
      </c>
      <c r="CL111" s="230">
        <v>7.6593599999999996E-3</v>
      </c>
      <c r="CM111" s="230">
        <v>5.2534000000000001E-3</v>
      </c>
      <c r="CN111" s="230">
        <v>3.1506899999999998E-3</v>
      </c>
      <c r="CO111" s="230">
        <v>1.246047E-2</v>
      </c>
      <c r="CP111" s="230">
        <v>9.8389500000000008E-3</v>
      </c>
      <c r="CQ111" s="230">
        <v>4.2795100000000003E-3</v>
      </c>
      <c r="CR111" s="230">
        <v>1.6232960000000001E-2</v>
      </c>
      <c r="CS111" s="230">
        <v>1.351076E-2</v>
      </c>
      <c r="CT111" s="230">
        <v>5.4957499999999998E-3</v>
      </c>
      <c r="CU111" s="230">
        <v>6.7984500000000002E-3</v>
      </c>
      <c r="CV111" s="230">
        <v>7.6600699999999997E-3</v>
      </c>
      <c r="CW111" s="230">
        <v>6.71815E-3</v>
      </c>
      <c r="CX111" s="230">
        <v>5.87003E-3</v>
      </c>
      <c r="CY111" s="230">
        <v>4.4517200000000002E-3</v>
      </c>
      <c r="CZ111" s="230">
        <v>6.4235300000000002E-3</v>
      </c>
      <c r="DA111" s="230">
        <v>6.5534800000000004E-3</v>
      </c>
      <c r="DB111" s="230">
        <v>9.5748900000000008E-3</v>
      </c>
      <c r="DC111" s="230">
        <v>3.0846900000000002E-3</v>
      </c>
      <c r="DD111" s="230">
        <v>8.7904799999999998E-3</v>
      </c>
      <c r="DE111" s="230">
        <v>6.5036E-3</v>
      </c>
      <c r="DF111" s="230">
        <v>1.0035848599999999</v>
      </c>
      <c r="DG111" s="230">
        <v>1.8669286700000001</v>
      </c>
      <c r="DH111" s="230">
        <v>1.02551813</v>
      </c>
    </row>
    <row r="112" spans="1:112" x14ac:dyDescent="0.25">
      <c r="B112" s="81"/>
      <c r="C112" s="258" t="s">
        <v>320</v>
      </c>
      <c r="D112" s="230">
        <v>1.74344911</v>
      </c>
      <c r="E112" s="230">
        <v>2.3672092</v>
      </c>
      <c r="F112" s="230">
        <v>1.5866388600000001</v>
      </c>
      <c r="G112" s="230">
        <v>1.5147306599999999</v>
      </c>
      <c r="H112" s="230">
        <v>1.71931006</v>
      </c>
      <c r="I112" s="230">
        <v>1.62830644</v>
      </c>
      <c r="J112" s="230">
        <v>1.95661</v>
      </c>
      <c r="K112" s="230">
        <v>2.1689899499999998</v>
      </c>
      <c r="L112" s="230">
        <v>1.7981483599999999</v>
      </c>
      <c r="M112" s="230">
        <v>2.2559254200000001</v>
      </c>
      <c r="N112" s="230">
        <v>1.2264048000000001</v>
      </c>
      <c r="O112" s="230">
        <v>1.8384031999999999</v>
      </c>
      <c r="P112" s="230">
        <v>1.80074372</v>
      </c>
      <c r="Q112" s="230">
        <v>1.81816624</v>
      </c>
      <c r="R112" s="230">
        <v>1.9605233900000001</v>
      </c>
      <c r="S112" s="230">
        <v>2.2784819500000002</v>
      </c>
      <c r="T112" s="230">
        <v>2.0412405699999998</v>
      </c>
      <c r="U112" s="230">
        <v>1.80822186</v>
      </c>
      <c r="V112" s="230">
        <v>1.86260004</v>
      </c>
      <c r="W112" s="230">
        <v>1.87526595</v>
      </c>
      <c r="X112" s="230">
        <v>2.0796707200000002</v>
      </c>
      <c r="Y112" s="230">
        <v>2.26168412</v>
      </c>
      <c r="Z112" s="230">
        <v>2.2404175199999998</v>
      </c>
      <c r="AA112" s="230">
        <v>1.99380348</v>
      </c>
      <c r="AB112" s="230">
        <v>1.75580103</v>
      </c>
      <c r="AC112" s="230">
        <v>2.0672293399999999</v>
      </c>
      <c r="AD112" s="230">
        <v>1.12107058</v>
      </c>
      <c r="AE112" s="230">
        <v>1.3806762299999999</v>
      </c>
      <c r="AF112" s="230">
        <v>2.0655318299999998</v>
      </c>
      <c r="AG112" s="230">
        <v>1.80233888</v>
      </c>
      <c r="AH112" s="230">
        <v>1.7573023999999999</v>
      </c>
      <c r="AI112" s="230">
        <v>1.7119226000000001</v>
      </c>
      <c r="AJ112" s="230">
        <v>1.73909958</v>
      </c>
      <c r="AK112" s="230">
        <v>1.6876521</v>
      </c>
      <c r="AL112" s="230">
        <v>1.67807909</v>
      </c>
      <c r="AM112" s="230">
        <v>2.0930622400000001</v>
      </c>
      <c r="AN112" s="230">
        <v>2.5977393000000002</v>
      </c>
      <c r="AO112" s="230">
        <v>2.0189404</v>
      </c>
      <c r="AP112" s="230">
        <v>2.6266750999999999</v>
      </c>
      <c r="AQ112" s="230">
        <v>1.5603310399999999</v>
      </c>
      <c r="AR112" s="230">
        <v>1.77333476</v>
      </c>
      <c r="AS112" s="230">
        <v>2.1823804600000001</v>
      </c>
      <c r="AT112" s="230">
        <v>1.97907269</v>
      </c>
      <c r="AU112" s="230">
        <v>1.9583233200000001</v>
      </c>
      <c r="AV112" s="230">
        <v>1.9016835700000001</v>
      </c>
      <c r="AW112" s="230">
        <v>1.82211502</v>
      </c>
      <c r="AX112" s="230">
        <v>1.7885897900000001</v>
      </c>
      <c r="AY112" s="230">
        <v>1.91819776</v>
      </c>
      <c r="AZ112" s="230">
        <v>1.95957436</v>
      </c>
      <c r="BA112" s="230">
        <v>1.96622308</v>
      </c>
      <c r="BB112" s="230">
        <v>1.7466103100000001</v>
      </c>
      <c r="BC112" s="230">
        <v>1.8779492</v>
      </c>
      <c r="BD112" s="230">
        <v>1.8357155999999999</v>
      </c>
      <c r="BE112" s="230">
        <v>1.8148504700000001</v>
      </c>
      <c r="BF112" s="230">
        <v>2.7401733400000001</v>
      </c>
      <c r="BG112" s="230">
        <v>2.7205159499999998</v>
      </c>
      <c r="BH112" s="230">
        <v>2.4588817199999999</v>
      </c>
      <c r="BI112" s="230">
        <v>2.2340236199999999</v>
      </c>
      <c r="BJ112" s="230">
        <v>1.9338329000000001</v>
      </c>
      <c r="BK112" s="230">
        <v>1.9035148900000001</v>
      </c>
      <c r="BL112" s="230">
        <v>1.8781404100000001</v>
      </c>
      <c r="BM112" s="230">
        <v>1.8698063599999999</v>
      </c>
      <c r="BN112" s="230">
        <v>1.9391325800000001</v>
      </c>
      <c r="BO112" s="230">
        <v>1.7875431100000001</v>
      </c>
      <c r="BP112" s="230">
        <v>1.7962532899999999</v>
      </c>
      <c r="BQ112" s="230">
        <v>1.52123114</v>
      </c>
      <c r="BR112" s="230">
        <v>1.38242043</v>
      </c>
      <c r="BS112" s="230">
        <v>1.8046078000000001</v>
      </c>
      <c r="BT112" s="230">
        <v>1.5296854200000001</v>
      </c>
      <c r="BU112" s="230">
        <v>1.48588415</v>
      </c>
      <c r="BV112" s="230">
        <v>1.5088657599999999</v>
      </c>
      <c r="BW112" s="230">
        <v>1.4097014699999999</v>
      </c>
      <c r="BX112" s="230">
        <v>1.38674867</v>
      </c>
      <c r="BY112" s="230">
        <v>1.14679117</v>
      </c>
      <c r="BZ112" s="230">
        <v>1.4762010000000001</v>
      </c>
      <c r="CA112" s="230">
        <v>1.35113558</v>
      </c>
      <c r="CB112" s="230">
        <v>2.3999363800000002</v>
      </c>
      <c r="CC112" s="230">
        <v>1.70036334</v>
      </c>
      <c r="CD112" s="230">
        <v>2.06315333</v>
      </c>
      <c r="CE112" s="230">
        <v>1.4624541499999999</v>
      </c>
      <c r="CF112" s="230">
        <v>1.53763681</v>
      </c>
      <c r="CG112" s="230">
        <v>1.5214054299999999</v>
      </c>
      <c r="CH112" s="230">
        <v>1.3195833699999999</v>
      </c>
      <c r="CI112" s="230">
        <v>1.7526806500000001</v>
      </c>
      <c r="CJ112" s="230">
        <v>1.9973421</v>
      </c>
      <c r="CK112" s="230">
        <v>1.6149352400000001</v>
      </c>
      <c r="CL112" s="230">
        <v>2.3117194900000002</v>
      </c>
      <c r="CM112" s="230">
        <v>1.93183985</v>
      </c>
      <c r="CN112" s="230">
        <v>1.44347851</v>
      </c>
      <c r="CO112" s="230">
        <v>1.2888243800000001</v>
      </c>
      <c r="CP112" s="230">
        <v>1.60138994</v>
      </c>
      <c r="CQ112" s="230">
        <v>1.58651429</v>
      </c>
      <c r="CR112" s="230">
        <v>1.5368409999999999</v>
      </c>
      <c r="CS112" s="230">
        <v>1.46069381</v>
      </c>
      <c r="CT112" s="230">
        <v>1.3590797100000001</v>
      </c>
      <c r="CU112" s="230">
        <v>1.60098798</v>
      </c>
      <c r="CV112" s="230">
        <v>1.5406991400000001</v>
      </c>
      <c r="CW112" s="230">
        <v>2.3287718100000001</v>
      </c>
      <c r="CX112" s="230">
        <v>2.02815148</v>
      </c>
      <c r="CY112" s="230">
        <v>1.4090861699999999</v>
      </c>
      <c r="CZ112" s="230">
        <v>1.8147045799999999</v>
      </c>
      <c r="DA112" s="230">
        <v>1.9670465500000001</v>
      </c>
      <c r="DB112" s="230">
        <v>1.50558718</v>
      </c>
      <c r="DC112" s="230">
        <v>1.4711732399999999</v>
      </c>
      <c r="DD112" s="230">
        <v>1.44309094</v>
      </c>
      <c r="DE112" s="230">
        <v>2.6270179599999999</v>
      </c>
      <c r="DF112" s="230">
        <v>1.88637565</v>
      </c>
    </row>
    <row r="113" spans="2:110" x14ac:dyDescent="0.25">
      <c r="B113" s="81"/>
      <c r="C113" s="258" t="s">
        <v>560</v>
      </c>
      <c r="D113" s="230">
        <v>0.95768987999999999</v>
      </c>
      <c r="E113" s="230">
        <v>1.3003260400000001</v>
      </c>
      <c r="F113" s="230">
        <v>0.87155280999999996</v>
      </c>
      <c r="G113" s="230">
        <v>0.83205309000000005</v>
      </c>
      <c r="H113" s="230">
        <v>0.94443010999999999</v>
      </c>
      <c r="I113" s="230">
        <v>0.89444113000000003</v>
      </c>
      <c r="J113" s="230">
        <v>1.0747807700000001</v>
      </c>
      <c r="K113" s="230">
        <v>1.1914426899999999</v>
      </c>
      <c r="L113" s="230">
        <v>0.98773659000000003</v>
      </c>
      <c r="M113" s="230">
        <v>1.23919701</v>
      </c>
      <c r="N113" s="230">
        <v>0.67367348999999999</v>
      </c>
      <c r="O113" s="230">
        <v>1.0098488800000001</v>
      </c>
      <c r="P113" s="230">
        <v>0.98916223999999997</v>
      </c>
      <c r="Q113" s="230">
        <v>0.99873255999999999</v>
      </c>
      <c r="R113" s="230">
        <v>1.07693043</v>
      </c>
      <c r="S113" s="230">
        <v>1.2515874899999999</v>
      </c>
      <c r="T113" s="230">
        <v>1.1212689899999999</v>
      </c>
      <c r="U113" s="230">
        <v>0.99327003999999997</v>
      </c>
      <c r="V113" s="230">
        <v>1.0231403800000001</v>
      </c>
      <c r="W113" s="230">
        <v>1.0300978700000001</v>
      </c>
      <c r="X113" s="230">
        <v>1.1423789600000001</v>
      </c>
      <c r="Y113" s="230">
        <v>1.24236031</v>
      </c>
      <c r="Z113" s="230">
        <v>1.2306784</v>
      </c>
      <c r="AA113" s="230">
        <v>1.0952114399999999</v>
      </c>
      <c r="AB113" s="230">
        <v>0.96447488000000003</v>
      </c>
      <c r="AC113" s="230">
        <v>1.13554482</v>
      </c>
      <c r="AD113" s="230">
        <v>0.61581260999999998</v>
      </c>
      <c r="AE113" s="230">
        <v>0.75841597000000005</v>
      </c>
      <c r="AF113" s="230">
        <v>1.13461236</v>
      </c>
      <c r="AG113" s="230">
        <v>0.99003847</v>
      </c>
      <c r="AH113" s="230">
        <v>0.96529958999999999</v>
      </c>
      <c r="AI113" s="230">
        <v>0.94037212000000003</v>
      </c>
      <c r="AJ113" s="230">
        <v>0.95530064000000003</v>
      </c>
      <c r="AK113" s="230">
        <v>0.92704014999999995</v>
      </c>
      <c r="AL113" s="230">
        <v>0.92178161999999997</v>
      </c>
      <c r="AM113" s="230">
        <v>1.14973503</v>
      </c>
      <c r="AN113" s="230">
        <v>1.4269579800000001</v>
      </c>
      <c r="AO113" s="230">
        <v>1.10901933</v>
      </c>
      <c r="AP113" s="230">
        <v>1.4428526399999999</v>
      </c>
      <c r="AQ113" s="230">
        <v>0.85710171999999996</v>
      </c>
      <c r="AR113" s="230">
        <v>0.97410629000000004</v>
      </c>
      <c r="AS113" s="230">
        <v>1.1987981999999999</v>
      </c>
      <c r="AT113" s="230">
        <v>1.0871196999999999</v>
      </c>
      <c r="AU113" s="230">
        <v>1.0757219099999999</v>
      </c>
      <c r="AV113" s="230">
        <v>1.04460927</v>
      </c>
      <c r="AW113" s="230">
        <v>1.00090166</v>
      </c>
      <c r="AX113" s="230">
        <v>0.98248599000000003</v>
      </c>
      <c r="AY113" s="230">
        <v>1.0536806400000001</v>
      </c>
      <c r="AZ113" s="230">
        <v>1.0764091200000001</v>
      </c>
      <c r="BA113" s="230">
        <v>1.0800613100000001</v>
      </c>
      <c r="BB113" s="230">
        <v>0.95942634000000004</v>
      </c>
      <c r="BC113" s="230">
        <v>1.0315717900000001</v>
      </c>
      <c r="BD113" s="230">
        <v>1.00837256</v>
      </c>
      <c r="BE113" s="230">
        <v>0.99691118999999995</v>
      </c>
      <c r="BF113" s="230">
        <v>1.5051980899999999</v>
      </c>
      <c r="BG113" s="230">
        <v>1.49440013</v>
      </c>
      <c r="BH113" s="230">
        <v>1.35068246</v>
      </c>
      <c r="BI113" s="230">
        <v>1.22716618</v>
      </c>
      <c r="BJ113" s="230">
        <v>1.0622691399999999</v>
      </c>
      <c r="BK113" s="230">
        <v>1.04561522</v>
      </c>
      <c r="BL113" s="230">
        <v>1.0316768300000001</v>
      </c>
      <c r="BM113" s="230">
        <v>1.0270988700000001</v>
      </c>
      <c r="BN113" s="230">
        <v>1.0651803</v>
      </c>
      <c r="BO113" s="230">
        <v>0.98191103999999996</v>
      </c>
      <c r="BP113" s="230">
        <v>0.98669560999999995</v>
      </c>
      <c r="BQ113" s="230">
        <v>0.83562384999999995</v>
      </c>
      <c r="BR113" s="230">
        <v>0.75937407000000001</v>
      </c>
      <c r="BS113" s="230">
        <v>0.99128481000000002</v>
      </c>
      <c r="BT113" s="230">
        <v>0.84026785000000004</v>
      </c>
      <c r="BU113" s="230">
        <v>0.81620747999999999</v>
      </c>
      <c r="BV113" s="230">
        <v>0.82883145000000003</v>
      </c>
      <c r="BW113" s="230">
        <v>0.77435975000000001</v>
      </c>
      <c r="BX113" s="230">
        <v>0.76175159999999997</v>
      </c>
      <c r="BY113" s="230">
        <v>0.62994112000000002</v>
      </c>
      <c r="BZ113" s="230">
        <v>0.81088844999999998</v>
      </c>
      <c r="CA113" s="230">
        <v>0.74218905999999996</v>
      </c>
      <c r="CB113" s="230">
        <v>1.31830333</v>
      </c>
      <c r="CC113" s="230">
        <v>0.93402253000000002</v>
      </c>
      <c r="CD113" s="230">
        <v>1.1333058300000001</v>
      </c>
      <c r="CE113" s="230">
        <v>0.80333719999999997</v>
      </c>
      <c r="CF113" s="230">
        <v>0.84463560999999998</v>
      </c>
      <c r="CG113" s="230">
        <v>0.83571958999999996</v>
      </c>
      <c r="CH113" s="230">
        <v>0.72485719000000004</v>
      </c>
      <c r="CI113" s="230">
        <v>0.96276083000000001</v>
      </c>
      <c r="CJ113" s="230">
        <v>1.09715523</v>
      </c>
      <c r="CK113" s="230">
        <v>0.88709623000000004</v>
      </c>
      <c r="CL113" s="230">
        <v>1.26984512</v>
      </c>
      <c r="CM113" s="230">
        <v>1.06117434</v>
      </c>
      <c r="CN113" s="230">
        <v>0.79291374000000003</v>
      </c>
      <c r="CO113" s="230">
        <v>0.70796104999999998</v>
      </c>
      <c r="CP113" s="230">
        <v>0.87965568999999999</v>
      </c>
      <c r="CQ113" s="230">
        <v>0.87148437999999995</v>
      </c>
      <c r="CR113" s="230">
        <v>0.84419845999999998</v>
      </c>
      <c r="CS113" s="230">
        <v>0.80237022999999996</v>
      </c>
      <c r="CT113" s="230">
        <v>0.74655282999999995</v>
      </c>
      <c r="CU113" s="230">
        <v>0.87943488999999997</v>
      </c>
      <c r="CV113" s="230">
        <v>0.84631776999999997</v>
      </c>
      <c r="CW113" s="230">
        <v>1.2792120899999999</v>
      </c>
      <c r="CX113" s="230">
        <v>1.11407905</v>
      </c>
      <c r="CY113" s="230">
        <v>0.77402176</v>
      </c>
      <c r="CZ113" s="230">
        <v>0.99683104</v>
      </c>
      <c r="DA113" s="230">
        <v>1.0805136500000001</v>
      </c>
      <c r="DB113" s="230">
        <v>0.82703051000000005</v>
      </c>
      <c r="DC113" s="230">
        <v>0.80812667000000005</v>
      </c>
      <c r="DD113" s="230">
        <v>0.79270083999999996</v>
      </c>
      <c r="DE113" s="230">
        <v>1.44304097</v>
      </c>
      <c r="DF113" s="230">
        <v>1.03620051</v>
      </c>
    </row>
  </sheetData>
  <phoneticPr fontId="2"/>
  <pageMargins left="0.78740157480314965" right="0.59055118110236227" top="0.98425196850393704" bottom="0.98425196850393704" header="0.51181102362204722" footer="0.51181102362204722"/>
  <pageSetup paperSize="8" scale="62" fitToWidth="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O115"/>
  <sheetViews>
    <sheetView zoomScale="101" workbookViewId="0">
      <pane xSplit="3" ySplit="6" topLeftCell="D7" activePane="bottomRight" state="frozen"/>
      <selection activeCell="F55" sqref="F55"/>
      <selection pane="topRight" activeCell="F55" sqref="F55"/>
      <selection pane="bottomLeft" activeCell="F55" sqref="F55"/>
      <selection pane="bottomRight" activeCell="D7" sqref="D7"/>
    </sheetView>
  </sheetViews>
  <sheetFormatPr defaultColWidth="9" defaultRowHeight="15.9" x14ac:dyDescent="0.55000000000000004"/>
  <cols>
    <col min="1" max="1" width="3.921875" style="1" customWidth="1"/>
    <col min="2" max="2" width="3.61328125" style="21" customWidth="1"/>
    <col min="3" max="3" width="20.61328125" style="19" customWidth="1"/>
    <col min="4" max="4" width="10.4609375" style="19" customWidth="1"/>
    <col min="5" max="6" width="9.23046875" style="19" bestFit="1" customWidth="1"/>
    <col min="7" max="7" width="9.765625" style="19" bestFit="1" customWidth="1"/>
    <col min="8" max="8" width="9.23046875" style="19" bestFit="1" customWidth="1"/>
    <col min="9" max="9" width="10.61328125" style="19" bestFit="1" customWidth="1"/>
    <col min="10" max="10" width="3.84375" style="1" customWidth="1"/>
    <col min="11" max="11" width="2.84375" style="1" customWidth="1"/>
    <col min="12" max="12" width="3.61328125" style="21" customWidth="1"/>
    <col min="13" max="13" width="20.61328125" style="19" customWidth="1"/>
    <col min="14" max="14" width="13.07421875" style="19" customWidth="1"/>
    <col min="15" max="15" width="11.921875" style="19" customWidth="1"/>
    <col min="16" max="17" width="10.15234375" style="19" bestFit="1" customWidth="1"/>
    <col min="18" max="18" width="4" style="1" customWidth="1"/>
    <col min="19" max="19" width="3.61328125" style="19" customWidth="1"/>
    <col min="20" max="20" width="20.4609375" style="19" customWidth="1"/>
    <col min="21" max="21" width="12.15234375" style="19" customWidth="1"/>
    <col min="22" max="25" width="9.23046875" style="19" bestFit="1" customWidth="1"/>
    <col min="26" max="26" width="4" style="1" customWidth="1"/>
    <col min="27" max="27" width="3.61328125" style="19" customWidth="1"/>
    <col min="28" max="28" width="20.4609375" style="19" customWidth="1"/>
    <col min="29" max="32" width="10.4609375" style="19" customWidth="1"/>
    <col min="33" max="33" width="11.61328125" style="19" customWidth="1"/>
    <col min="34" max="34" width="11.69140625" style="19" customWidth="1"/>
    <col min="35" max="35" width="11.53515625" style="19" customWidth="1"/>
    <col min="36" max="36" width="11.69140625" style="19" customWidth="1"/>
    <col min="37" max="37" width="4" style="1" customWidth="1"/>
    <col min="38" max="38" width="3.61328125" style="19" customWidth="1"/>
    <col min="39" max="39" width="20.4609375" style="19" customWidth="1"/>
    <col min="40" max="40" width="12" style="19" customWidth="1"/>
    <col min="41" max="41" width="10.61328125" style="19" bestFit="1" customWidth="1"/>
    <col min="42" max="16384" width="9" style="1"/>
  </cols>
  <sheetData>
    <row r="1" spans="1:41" ht="10.3" customHeight="1" x14ac:dyDescent="0.55000000000000004"/>
    <row r="2" spans="1:41" ht="19.3" x14ac:dyDescent="0.65">
      <c r="C2" s="346" t="s">
        <v>91</v>
      </c>
    </row>
    <row r="3" spans="1:41" x14ac:dyDescent="0.55000000000000004">
      <c r="N3" s="19" t="s">
        <v>840</v>
      </c>
      <c r="U3" s="387" t="s">
        <v>839</v>
      </c>
      <c r="V3" s="19" t="s">
        <v>841</v>
      </c>
      <c r="AC3" s="19" t="s">
        <v>840</v>
      </c>
      <c r="AN3" s="19" t="s">
        <v>839</v>
      </c>
    </row>
    <row r="4" spans="1:41" x14ac:dyDescent="0.55000000000000004">
      <c r="B4" s="347"/>
      <c r="C4" s="348"/>
      <c r="D4" s="349"/>
      <c r="E4" s="388"/>
      <c r="F4" s="388"/>
      <c r="G4" s="388"/>
      <c r="H4" s="388"/>
      <c r="I4" s="397"/>
      <c r="L4" s="347"/>
      <c r="M4" s="355"/>
      <c r="N4" s="367" t="s">
        <v>92</v>
      </c>
      <c r="O4" s="368" t="s">
        <v>92</v>
      </c>
      <c r="P4" s="375"/>
      <c r="Q4" s="355"/>
      <c r="S4" s="376"/>
      <c r="T4" s="348"/>
      <c r="U4" s="380" t="s">
        <v>92</v>
      </c>
      <c r="V4" s="367"/>
      <c r="W4" s="383"/>
      <c r="X4" s="437" t="s">
        <v>93</v>
      </c>
      <c r="Y4" s="438"/>
      <c r="AA4" s="376"/>
      <c r="AB4" s="355"/>
      <c r="AC4" s="400"/>
      <c r="AD4" s="400"/>
      <c r="AE4" s="400"/>
      <c r="AF4" s="400"/>
      <c r="AG4" s="400"/>
      <c r="AH4" s="400"/>
      <c r="AI4" s="375"/>
      <c r="AJ4" s="375"/>
      <c r="AL4" s="376"/>
      <c r="AM4" s="348"/>
      <c r="AN4" s="396"/>
      <c r="AO4" s="355"/>
    </row>
    <row r="5" spans="1:41" ht="31.75" x14ac:dyDescent="0.8">
      <c r="B5" s="350" t="s">
        <v>80</v>
      </c>
      <c r="C5" s="418">
        <v>107</v>
      </c>
      <c r="D5" s="352" t="s">
        <v>651</v>
      </c>
      <c r="E5" s="389" t="s">
        <v>321</v>
      </c>
      <c r="F5" s="389" t="s">
        <v>322</v>
      </c>
      <c r="G5" s="389" t="s">
        <v>94</v>
      </c>
      <c r="H5" s="389" t="s">
        <v>95</v>
      </c>
      <c r="I5" s="398" t="s">
        <v>6</v>
      </c>
      <c r="J5" s="12"/>
      <c r="L5" s="350" t="s">
        <v>80</v>
      </c>
      <c r="M5" s="418">
        <v>107</v>
      </c>
      <c r="N5" s="369" t="s">
        <v>597</v>
      </c>
      <c r="O5" s="370" t="s">
        <v>872</v>
      </c>
      <c r="P5" s="364" t="s">
        <v>96</v>
      </c>
      <c r="Q5" s="356" t="s">
        <v>651</v>
      </c>
      <c r="S5" s="350" t="s">
        <v>80</v>
      </c>
      <c r="T5" s="418">
        <v>107</v>
      </c>
      <c r="U5" s="381" t="s">
        <v>592</v>
      </c>
      <c r="V5" s="384" t="s">
        <v>323</v>
      </c>
      <c r="W5" s="385" t="s">
        <v>324</v>
      </c>
      <c r="X5" s="391" t="s">
        <v>321</v>
      </c>
      <c r="Y5" s="391" t="s">
        <v>255</v>
      </c>
      <c r="AA5" s="350" t="s">
        <v>80</v>
      </c>
      <c r="AB5" s="418">
        <v>107</v>
      </c>
      <c r="AC5" s="370" t="s">
        <v>10</v>
      </c>
      <c r="AD5" s="370" t="s">
        <v>11</v>
      </c>
      <c r="AE5" s="370" t="s">
        <v>12</v>
      </c>
      <c r="AF5" s="370" t="s">
        <v>89</v>
      </c>
      <c r="AG5" s="370" t="s">
        <v>26</v>
      </c>
      <c r="AH5" s="370" t="s">
        <v>662</v>
      </c>
      <c r="AI5" s="364" t="s">
        <v>101</v>
      </c>
      <c r="AJ5" s="364" t="s">
        <v>102</v>
      </c>
      <c r="AL5" s="350" t="s">
        <v>80</v>
      </c>
      <c r="AM5" s="418">
        <v>107</v>
      </c>
      <c r="AN5" s="369" t="s">
        <v>81</v>
      </c>
      <c r="AO5" s="356" t="s">
        <v>103</v>
      </c>
    </row>
    <row r="6" spans="1:41" x14ac:dyDescent="0.55000000000000004">
      <c r="B6" s="350"/>
      <c r="C6" s="196"/>
      <c r="D6" s="353"/>
      <c r="E6" s="390"/>
      <c r="F6" s="390"/>
      <c r="G6" s="390"/>
      <c r="H6" s="390"/>
      <c r="I6" s="399"/>
      <c r="L6" s="350"/>
      <c r="M6" s="351"/>
      <c r="N6" s="371" t="s">
        <v>97</v>
      </c>
      <c r="O6" s="372" t="s">
        <v>98</v>
      </c>
      <c r="P6" s="365" t="s">
        <v>99</v>
      </c>
      <c r="Q6" s="357" t="s">
        <v>100</v>
      </c>
      <c r="S6" s="350"/>
      <c r="T6" s="351"/>
      <c r="U6" s="382" t="s">
        <v>325</v>
      </c>
      <c r="V6" s="371" t="s">
        <v>842</v>
      </c>
      <c r="W6" s="386" t="s">
        <v>843</v>
      </c>
      <c r="X6" s="365" t="s">
        <v>844</v>
      </c>
      <c r="Y6" s="365" t="s">
        <v>845</v>
      </c>
      <c r="AA6" s="350"/>
      <c r="AB6" s="351"/>
      <c r="AC6" s="401" t="s">
        <v>325</v>
      </c>
      <c r="AD6" s="401" t="s">
        <v>326</v>
      </c>
      <c r="AE6" s="401" t="s">
        <v>327</v>
      </c>
      <c r="AF6" s="401" t="s">
        <v>328</v>
      </c>
      <c r="AG6" s="401" t="s">
        <v>329</v>
      </c>
      <c r="AH6" s="401" t="s">
        <v>330</v>
      </c>
      <c r="AI6" s="365" t="s">
        <v>331</v>
      </c>
      <c r="AJ6" s="365" t="s">
        <v>332</v>
      </c>
      <c r="AL6" s="350"/>
      <c r="AM6" s="351"/>
      <c r="AN6" s="371" t="s">
        <v>325</v>
      </c>
      <c r="AO6" s="357" t="s">
        <v>333</v>
      </c>
    </row>
    <row r="7" spans="1:41" x14ac:dyDescent="0.55000000000000004">
      <c r="A7" s="179">
        <v>1</v>
      </c>
      <c r="B7" s="77" t="s">
        <v>342</v>
      </c>
      <c r="C7" s="76" t="s">
        <v>265</v>
      </c>
      <c r="D7" s="78">
        <f t="shared" ref="D7" si="0">Q7</f>
        <v>0.7174253449780672</v>
      </c>
      <c r="E7" s="78">
        <f t="shared" ref="E7:F7" si="1">X7</f>
        <v>0.53225340092665685</v>
      </c>
      <c r="F7" s="78">
        <f t="shared" si="1"/>
        <v>4.28841418819478E-2</v>
      </c>
      <c r="G7" s="78">
        <f t="shared" ref="G7:H7" si="2">AI7</f>
        <v>0.54324348570511927</v>
      </c>
      <c r="H7" s="78">
        <f t="shared" si="2"/>
        <v>7.7991783282491609E-2</v>
      </c>
      <c r="I7" s="78">
        <f t="shared" ref="I7" si="3">AO7</f>
        <v>8.7384279039410487E-3</v>
      </c>
      <c r="J7" s="93"/>
      <c r="L7" s="77" t="s">
        <v>342</v>
      </c>
      <c r="M7" s="76" t="s">
        <v>265</v>
      </c>
      <c r="N7" s="366">
        <f>取引基本表!DP5</f>
        <v>8307847</v>
      </c>
      <c r="O7" s="366">
        <f>ABS(取引基本表!DX5)</f>
        <v>2347587</v>
      </c>
      <c r="P7" s="358">
        <f t="shared" ref="P7:P44" si="4">O7/N7</f>
        <v>0.28257465502193285</v>
      </c>
      <c r="Q7" s="358">
        <f t="shared" ref="Q7:Q42" si="5">1-P7</f>
        <v>0.7174253449780672</v>
      </c>
      <c r="S7" s="77" t="s">
        <v>342</v>
      </c>
      <c r="T7" s="76" t="s">
        <v>265</v>
      </c>
      <c r="U7" s="379">
        <f>取引基本表!DZ5</f>
        <v>5997042</v>
      </c>
      <c r="V7" s="379">
        <f>雇用票!D7</f>
        <v>3191946</v>
      </c>
      <c r="W7" s="379">
        <f>雇用票!I7</f>
        <v>257178</v>
      </c>
      <c r="X7" s="78">
        <f>V7/U7</f>
        <v>0.53225340092665685</v>
      </c>
      <c r="Y7" s="78">
        <f>W7/U7</f>
        <v>4.28841418819478E-2</v>
      </c>
      <c r="AA7" s="77" t="s">
        <v>342</v>
      </c>
      <c r="AB7" s="76" t="s">
        <v>265</v>
      </c>
      <c r="AC7" s="393" cm="1">
        <f t="array" ref="AC7:AH114">TRANSPOSE(取引基本表!D114:DG119)</f>
        <v>467720</v>
      </c>
      <c r="AD7" s="393">
        <v>1949183</v>
      </c>
      <c r="AE7" s="393">
        <v>1198419</v>
      </c>
      <c r="AF7" s="393">
        <v>317733</v>
      </c>
      <c r="AG7" s="393">
        <v>-675201</v>
      </c>
      <c r="AH7" s="393">
        <v>5997042</v>
      </c>
      <c r="AI7" s="394">
        <f>SUM(AC7:AG7)/AH7</f>
        <v>0.54324348570511927</v>
      </c>
      <c r="AJ7" s="78">
        <f>AC7/AH7</f>
        <v>7.7991783282491609E-2</v>
      </c>
      <c r="AL7" s="77" t="s">
        <v>342</v>
      </c>
      <c r="AM7" s="76" t="s">
        <v>265</v>
      </c>
      <c r="AN7" s="392">
        <f>取引基本表!DI5</f>
        <v>2670607</v>
      </c>
      <c r="AO7" s="78">
        <f>AN7/AN$114</f>
        <v>8.7384279039410487E-3</v>
      </c>
    </row>
    <row r="8" spans="1:41" x14ac:dyDescent="0.55000000000000004">
      <c r="A8" s="179">
        <v>2</v>
      </c>
      <c r="B8" s="77" t="s">
        <v>343</v>
      </c>
      <c r="C8" s="76" t="s">
        <v>266</v>
      </c>
      <c r="D8" s="78">
        <f t="shared" ref="D8:D71" si="6">Q8</f>
        <v>0.98283095408627807</v>
      </c>
      <c r="E8" s="78">
        <f t="shared" ref="E8:E71" si="7">X8</f>
        <v>5.6169970692104318E-2</v>
      </c>
      <c r="F8" s="78">
        <f t="shared" ref="F8:F71" si="8">Y8</f>
        <v>1.393152876796923E-2</v>
      </c>
      <c r="G8" s="78">
        <f t="shared" ref="G8:G71" si="9">AI8</f>
        <v>0.24405514549486546</v>
      </c>
      <c r="H8" s="78">
        <f t="shared" ref="H8:H71" si="10">AJ8</f>
        <v>5.4963701448222296E-2</v>
      </c>
      <c r="I8" s="78">
        <f t="shared" ref="I8:I71" si="11">AO8</f>
        <v>7.7123475442650801E-4</v>
      </c>
      <c r="J8" s="93"/>
      <c r="L8" s="77" t="s">
        <v>343</v>
      </c>
      <c r="M8" s="76" t="s">
        <v>266</v>
      </c>
      <c r="N8" s="366">
        <f>取引基本表!DP6</f>
        <v>3634273</v>
      </c>
      <c r="O8" s="366">
        <f>ABS(取引基本表!DX6)</f>
        <v>62397</v>
      </c>
      <c r="P8" s="358">
        <f t="shared" si="4"/>
        <v>1.7169045913721946E-2</v>
      </c>
      <c r="Q8" s="358">
        <f t="shared" si="5"/>
        <v>0.98283095408627807</v>
      </c>
      <c r="S8" s="77" t="s">
        <v>343</v>
      </c>
      <c r="T8" s="76" t="s">
        <v>266</v>
      </c>
      <c r="U8" s="379">
        <f>取引基本表!DZ6</f>
        <v>3575487</v>
      </c>
      <c r="V8" s="379">
        <f>雇用票!D8</f>
        <v>200835</v>
      </c>
      <c r="W8" s="379">
        <f>雇用票!I8</f>
        <v>49812</v>
      </c>
      <c r="X8" s="78">
        <f t="shared" ref="X8" si="12">V8/U8</f>
        <v>5.6169970692104318E-2</v>
      </c>
      <c r="Y8" s="78">
        <f t="shared" ref="Y8" si="13">W8/U8</f>
        <v>1.393152876796923E-2</v>
      </c>
      <c r="AA8" s="77" t="s">
        <v>343</v>
      </c>
      <c r="AB8" s="76" t="s">
        <v>266</v>
      </c>
      <c r="AC8" s="393">
        <v>196522</v>
      </c>
      <c r="AD8" s="393">
        <v>240582</v>
      </c>
      <c r="AE8" s="393">
        <v>418897</v>
      </c>
      <c r="AF8" s="393">
        <v>62701</v>
      </c>
      <c r="AG8" s="393">
        <v>-46086</v>
      </c>
      <c r="AH8" s="393">
        <v>3575487</v>
      </c>
      <c r="AI8" s="394">
        <f t="shared" ref="AI8:AI71" si="14">SUM(AC8:AG8)/AH8</f>
        <v>0.24405514549486546</v>
      </c>
      <c r="AJ8" s="78">
        <f t="shared" ref="AJ8:AJ71" si="15">AC8/AH8</f>
        <v>5.4963701448222296E-2</v>
      </c>
      <c r="AL8" s="77" t="s">
        <v>343</v>
      </c>
      <c r="AM8" s="76" t="s">
        <v>266</v>
      </c>
      <c r="AN8" s="392">
        <f>取引基本表!DI6</f>
        <v>235702</v>
      </c>
      <c r="AO8" s="78">
        <f t="shared" ref="AO8:AO71" si="16">AN8/AN$114</f>
        <v>7.7123475442650801E-4</v>
      </c>
    </row>
    <row r="9" spans="1:41" x14ac:dyDescent="0.55000000000000004">
      <c r="A9" s="179">
        <v>3</v>
      </c>
      <c r="B9" s="77" t="s">
        <v>344</v>
      </c>
      <c r="C9" s="76" t="s">
        <v>267</v>
      </c>
      <c r="D9" s="78">
        <f t="shared" si="6"/>
        <v>1</v>
      </c>
      <c r="E9" s="78">
        <f t="shared" si="7"/>
        <v>0.1064433739825434</v>
      </c>
      <c r="F9" s="78">
        <f t="shared" si="8"/>
        <v>8.3055634586602214E-2</v>
      </c>
      <c r="G9" s="78">
        <f t="shared" si="9"/>
        <v>0.62204192242748491</v>
      </c>
      <c r="H9" s="78">
        <f t="shared" si="10"/>
        <v>0.37343968187005988</v>
      </c>
      <c r="I9" s="78">
        <f t="shared" si="11"/>
        <v>1.3475388792435737E-3</v>
      </c>
      <c r="J9" s="93"/>
      <c r="L9" s="77" t="s">
        <v>344</v>
      </c>
      <c r="M9" s="76" t="s">
        <v>267</v>
      </c>
      <c r="N9" s="366">
        <f>取引基本表!DP7</f>
        <v>917361</v>
      </c>
      <c r="O9" s="366">
        <f>ABS(取引基本表!DX7)</f>
        <v>0</v>
      </c>
      <c r="P9" s="358">
        <f t="shared" si="4"/>
        <v>0</v>
      </c>
      <c r="Q9" s="358">
        <f t="shared" si="5"/>
        <v>1</v>
      </c>
      <c r="S9" s="77" t="s">
        <v>344</v>
      </c>
      <c r="T9" s="76" t="s">
        <v>267</v>
      </c>
      <c r="U9" s="379">
        <f>取引基本表!DZ7</f>
        <v>917361</v>
      </c>
      <c r="V9" s="379">
        <f>雇用票!D9</f>
        <v>97647</v>
      </c>
      <c r="W9" s="379">
        <f>雇用票!I9</f>
        <v>76192</v>
      </c>
      <c r="X9" s="78">
        <f t="shared" ref="X9:X72" si="17">V9/U9</f>
        <v>0.1064433739825434</v>
      </c>
      <c r="Y9" s="78">
        <f t="shared" ref="Y9:Y72" si="18">W9/U9</f>
        <v>8.3055634586602214E-2</v>
      </c>
      <c r="AA9" s="77" t="s">
        <v>344</v>
      </c>
      <c r="AB9" s="76" t="s">
        <v>267</v>
      </c>
      <c r="AC9" s="393">
        <v>342579</v>
      </c>
      <c r="AD9" s="393">
        <v>120395</v>
      </c>
      <c r="AE9" s="393">
        <v>79852</v>
      </c>
      <c r="AF9" s="393">
        <v>27869</v>
      </c>
      <c r="AG9" s="393">
        <v>-58</v>
      </c>
      <c r="AH9" s="393">
        <v>917361</v>
      </c>
      <c r="AI9" s="394">
        <f t="shared" si="14"/>
        <v>0.62204192242748491</v>
      </c>
      <c r="AJ9" s="78">
        <f t="shared" si="15"/>
        <v>0.37343968187005988</v>
      </c>
      <c r="AL9" s="77" t="s">
        <v>344</v>
      </c>
      <c r="AM9" s="76" t="s">
        <v>267</v>
      </c>
      <c r="AN9" s="392">
        <f>取引基本表!DI7</f>
        <v>411830</v>
      </c>
      <c r="AO9" s="78">
        <f t="shared" si="16"/>
        <v>1.3475388792435737E-3</v>
      </c>
    </row>
    <row r="10" spans="1:41" x14ac:dyDescent="0.55000000000000004">
      <c r="A10" s="179">
        <v>4</v>
      </c>
      <c r="B10" s="77" t="s">
        <v>345</v>
      </c>
      <c r="C10" s="76" t="s">
        <v>7</v>
      </c>
      <c r="D10" s="78">
        <f t="shared" si="6"/>
        <v>0.84071757560285498</v>
      </c>
      <c r="E10" s="78">
        <f t="shared" si="7"/>
        <v>0.23400245452750346</v>
      </c>
      <c r="F10" s="78">
        <f t="shared" si="8"/>
        <v>5.4208314899381868E-2</v>
      </c>
      <c r="G10" s="78">
        <f t="shared" si="9"/>
        <v>0.65652236944388209</v>
      </c>
      <c r="H10" s="78">
        <f t="shared" si="10"/>
        <v>0.25167780202311058</v>
      </c>
      <c r="I10" s="78">
        <f t="shared" si="11"/>
        <v>5.6983195935281141E-4</v>
      </c>
      <c r="J10" s="93"/>
      <c r="L10" s="77" t="s">
        <v>345</v>
      </c>
      <c r="M10" s="76" t="s">
        <v>7</v>
      </c>
      <c r="N10" s="366">
        <f>取引基本表!DP8</f>
        <v>940110</v>
      </c>
      <c r="O10" s="366">
        <f>ABS(取引基本表!DX8)</f>
        <v>149743</v>
      </c>
      <c r="P10" s="358">
        <f t="shared" si="4"/>
        <v>0.15928242439714502</v>
      </c>
      <c r="Q10" s="358">
        <f t="shared" si="5"/>
        <v>0.84071757560285498</v>
      </c>
      <c r="S10" s="77" t="s">
        <v>345</v>
      </c>
      <c r="T10" s="76" t="s">
        <v>7</v>
      </c>
      <c r="U10" s="379">
        <f>取引基本表!DZ8</f>
        <v>800154</v>
      </c>
      <c r="V10" s="379">
        <f>雇用票!D10</f>
        <v>187238</v>
      </c>
      <c r="W10" s="379">
        <f>雇用票!I10</f>
        <v>43375</v>
      </c>
      <c r="X10" s="78">
        <f t="shared" si="17"/>
        <v>0.23400245452750346</v>
      </c>
      <c r="Y10" s="78">
        <f t="shared" si="18"/>
        <v>5.4208314899381868E-2</v>
      </c>
      <c r="AA10" s="77" t="s">
        <v>345</v>
      </c>
      <c r="AB10" s="76" t="s">
        <v>7</v>
      </c>
      <c r="AC10" s="393">
        <v>201381</v>
      </c>
      <c r="AD10" s="393">
        <v>258617</v>
      </c>
      <c r="AE10" s="393">
        <v>74973</v>
      </c>
      <c r="AF10" s="393">
        <v>22467</v>
      </c>
      <c r="AG10" s="393">
        <v>-32119</v>
      </c>
      <c r="AH10" s="393">
        <v>800154</v>
      </c>
      <c r="AI10" s="394">
        <f t="shared" si="14"/>
        <v>0.65652236944388209</v>
      </c>
      <c r="AJ10" s="78">
        <f t="shared" si="15"/>
        <v>0.25167780202311058</v>
      </c>
      <c r="AL10" s="77" t="s">
        <v>345</v>
      </c>
      <c r="AM10" s="76" t="s">
        <v>7</v>
      </c>
      <c r="AN10" s="392">
        <f>取引基本表!DI8</f>
        <v>174150</v>
      </c>
      <c r="AO10" s="78">
        <f t="shared" si="16"/>
        <v>5.6983195935281141E-4</v>
      </c>
    </row>
    <row r="11" spans="1:41" x14ac:dyDescent="0.55000000000000004">
      <c r="A11" s="179">
        <v>5</v>
      </c>
      <c r="B11" s="77" t="s">
        <v>346</v>
      </c>
      <c r="C11" s="76" t="s">
        <v>8</v>
      </c>
      <c r="D11" s="78">
        <f t="shared" si="6"/>
        <v>0.8608368417629102</v>
      </c>
      <c r="E11" s="78">
        <f t="shared" si="7"/>
        <v>0.14048140372488854</v>
      </c>
      <c r="F11" s="78">
        <f t="shared" si="8"/>
        <v>5.777683468350215E-2</v>
      </c>
      <c r="G11" s="78">
        <f t="shared" si="9"/>
        <v>0.52207216173482607</v>
      </c>
      <c r="H11" s="78">
        <f t="shared" si="10"/>
        <v>0.17885136124808929</v>
      </c>
      <c r="I11" s="78">
        <f t="shared" si="11"/>
        <v>1.0782863252887982E-3</v>
      </c>
      <c r="J11" s="93"/>
      <c r="L11" s="77" t="s">
        <v>346</v>
      </c>
      <c r="M11" s="76" t="s">
        <v>8</v>
      </c>
      <c r="N11" s="366">
        <f>取引基本表!DP9</f>
        <v>1783324</v>
      </c>
      <c r="O11" s="366">
        <f>ABS(取引基本表!DX9)</f>
        <v>248173</v>
      </c>
      <c r="P11" s="358">
        <f t="shared" si="4"/>
        <v>0.13916315823708983</v>
      </c>
      <c r="Q11" s="358">
        <f t="shared" si="5"/>
        <v>0.8608368417629102</v>
      </c>
      <c r="S11" s="77" t="s">
        <v>346</v>
      </c>
      <c r="T11" s="76" t="s">
        <v>8</v>
      </c>
      <c r="U11" s="379">
        <f>取引基本表!DZ9</f>
        <v>1597578</v>
      </c>
      <c r="V11" s="379">
        <f>雇用票!D11</f>
        <v>224430</v>
      </c>
      <c r="W11" s="379">
        <f>雇用票!I11</f>
        <v>92303</v>
      </c>
      <c r="X11" s="78">
        <f t="shared" si="17"/>
        <v>0.14048140372488854</v>
      </c>
      <c r="Y11" s="78">
        <f t="shared" si="18"/>
        <v>5.777683468350215E-2</v>
      </c>
      <c r="AA11" s="77" t="s">
        <v>346</v>
      </c>
      <c r="AB11" s="76" t="s">
        <v>8</v>
      </c>
      <c r="AC11" s="393">
        <v>285729</v>
      </c>
      <c r="AD11" s="393">
        <v>241987</v>
      </c>
      <c r="AE11" s="393">
        <v>225036</v>
      </c>
      <c r="AF11" s="393">
        <v>82746</v>
      </c>
      <c r="AG11" s="393">
        <v>-1447</v>
      </c>
      <c r="AH11" s="393">
        <v>1597578</v>
      </c>
      <c r="AI11" s="394">
        <f t="shared" si="14"/>
        <v>0.52207216173482607</v>
      </c>
      <c r="AJ11" s="78">
        <f t="shared" si="15"/>
        <v>0.17885136124808929</v>
      </c>
      <c r="AL11" s="77" t="s">
        <v>346</v>
      </c>
      <c r="AM11" s="76" t="s">
        <v>8</v>
      </c>
      <c r="AN11" s="392">
        <f>取引基本表!DI9</f>
        <v>329542</v>
      </c>
      <c r="AO11" s="78">
        <f t="shared" si="16"/>
        <v>1.0782863252887982E-3</v>
      </c>
    </row>
    <row r="12" spans="1:41" x14ac:dyDescent="0.55000000000000004">
      <c r="A12" s="179">
        <v>6</v>
      </c>
      <c r="B12" s="77" t="s">
        <v>347</v>
      </c>
      <c r="C12" s="76" t="s">
        <v>268</v>
      </c>
      <c r="D12" s="78">
        <f t="shared" si="6"/>
        <v>1.0597331158082923E-2</v>
      </c>
      <c r="E12" s="78">
        <f t="shared" si="7"/>
        <v>1.4872918585326092E-2</v>
      </c>
      <c r="F12" s="78">
        <f t="shared" si="8"/>
        <v>1.4248361861814178E-2</v>
      </c>
      <c r="G12" s="78">
        <f t="shared" si="9"/>
        <v>0.582647908793547</v>
      </c>
      <c r="H12" s="78">
        <f t="shared" si="10"/>
        <v>0.11783479945377751</v>
      </c>
      <c r="I12" s="78">
        <f t="shared" si="11"/>
        <v>4.5809057886530926E-8</v>
      </c>
      <c r="J12" s="93"/>
      <c r="L12" s="77" t="s">
        <v>347</v>
      </c>
      <c r="M12" s="76" t="s">
        <v>268</v>
      </c>
      <c r="N12" s="366">
        <f>取引基本表!DP10</f>
        <v>17819864</v>
      </c>
      <c r="O12" s="366">
        <f>ABS(取引基本表!DX10)</f>
        <v>17631021</v>
      </c>
      <c r="P12" s="358">
        <f t="shared" si="4"/>
        <v>0.98940266884191708</v>
      </c>
      <c r="Q12" s="358">
        <f t="shared" si="5"/>
        <v>1.0597331158082923E-2</v>
      </c>
      <c r="S12" s="77" t="s">
        <v>347</v>
      </c>
      <c r="T12" s="76" t="s">
        <v>268</v>
      </c>
      <c r="U12" s="379">
        <f>取引基本表!DZ10</f>
        <v>188934</v>
      </c>
      <c r="V12" s="379">
        <f>雇用票!D12</f>
        <v>2810</v>
      </c>
      <c r="W12" s="379">
        <f>雇用票!I12</f>
        <v>2692</v>
      </c>
      <c r="X12" s="78">
        <f t="shared" si="17"/>
        <v>1.4872918585326092E-2</v>
      </c>
      <c r="Y12" s="78">
        <f t="shared" si="18"/>
        <v>1.4248361861814178E-2</v>
      </c>
      <c r="AA12" s="77" t="s">
        <v>347</v>
      </c>
      <c r="AB12" s="76" t="s">
        <v>268</v>
      </c>
      <c r="AC12" s="393">
        <v>22263</v>
      </c>
      <c r="AD12" s="393">
        <v>26989</v>
      </c>
      <c r="AE12" s="393">
        <v>32535</v>
      </c>
      <c r="AF12" s="393">
        <v>28549</v>
      </c>
      <c r="AG12" s="393">
        <v>-254</v>
      </c>
      <c r="AH12" s="393">
        <v>188934</v>
      </c>
      <c r="AI12" s="394">
        <f t="shared" si="14"/>
        <v>0.582647908793547</v>
      </c>
      <c r="AJ12" s="78">
        <f t="shared" si="15"/>
        <v>0.11783479945377751</v>
      </c>
      <c r="AL12" s="77" t="s">
        <v>347</v>
      </c>
      <c r="AM12" s="76" t="s">
        <v>268</v>
      </c>
      <c r="AN12" s="392">
        <f>取引基本表!DI10</f>
        <v>14</v>
      </c>
      <c r="AO12" s="78">
        <f t="shared" si="16"/>
        <v>4.5809057886530926E-8</v>
      </c>
    </row>
    <row r="13" spans="1:41" x14ac:dyDescent="0.55000000000000004">
      <c r="A13" s="179">
        <v>7</v>
      </c>
      <c r="B13" s="77" t="s">
        <v>348</v>
      </c>
      <c r="C13" s="76" t="s">
        <v>349</v>
      </c>
      <c r="D13" s="78">
        <f t="shared" si="6"/>
        <v>0.1874048663848662</v>
      </c>
      <c r="E13" s="78">
        <f t="shared" si="7"/>
        <v>5.3403664142061762E-2</v>
      </c>
      <c r="F13" s="78">
        <f t="shared" si="8"/>
        <v>4.6316965132530377E-2</v>
      </c>
      <c r="G13" s="78">
        <f t="shared" si="9"/>
        <v>0.4457882700715195</v>
      </c>
      <c r="H13" s="78">
        <f t="shared" si="10"/>
        <v>0.23031013033759698</v>
      </c>
      <c r="I13" s="78">
        <f t="shared" si="11"/>
        <v>-2.0070911505427194E-5</v>
      </c>
      <c r="J13" s="93"/>
      <c r="L13" s="77" t="s">
        <v>348</v>
      </c>
      <c r="M13" s="76" t="s">
        <v>349</v>
      </c>
      <c r="N13" s="366">
        <f>取引基本表!DP11</f>
        <v>3276313</v>
      </c>
      <c r="O13" s="366">
        <f>ABS(取引基本表!DX11)</f>
        <v>2662316</v>
      </c>
      <c r="P13" s="358">
        <f t="shared" si="4"/>
        <v>0.8125951336151338</v>
      </c>
      <c r="Q13" s="358">
        <f t="shared" si="5"/>
        <v>0.1874048663848662</v>
      </c>
      <c r="S13" s="77" t="s">
        <v>348</v>
      </c>
      <c r="T13" s="76" t="s">
        <v>349</v>
      </c>
      <c r="U13" s="379">
        <f>取引基本表!DZ11</f>
        <v>658981</v>
      </c>
      <c r="V13" s="379">
        <f>雇用票!D13</f>
        <v>35192</v>
      </c>
      <c r="W13" s="379">
        <f>雇用票!I13</f>
        <v>30522</v>
      </c>
      <c r="X13" s="78">
        <f t="shared" si="17"/>
        <v>5.3403664142061762E-2</v>
      </c>
      <c r="Y13" s="78">
        <f t="shared" si="18"/>
        <v>4.6316965132530377E-2</v>
      </c>
      <c r="AA13" s="77" t="s">
        <v>348</v>
      </c>
      <c r="AB13" s="76" t="s">
        <v>349</v>
      </c>
      <c r="AC13" s="393">
        <v>151770</v>
      </c>
      <c r="AD13" s="393">
        <v>50170</v>
      </c>
      <c r="AE13" s="393">
        <v>60745</v>
      </c>
      <c r="AF13" s="393">
        <v>31088</v>
      </c>
      <c r="AG13" s="393">
        <v>-7</v>
      </c>
      <c r="AH13" s="393">
        <v>658981</v>
      </c>
      <c r="AI13" s="394">
        <f t="shared" si="14"/>
        <v>0.4457882700715195</v>
      </c>
      <c r="AJ13" s="78">
        <f t="shared" si="15"/>
        <v>0.23031013033759698</v>
      </c>
      <c r="AL13" s="77" t="s">
        <v>348</v>
      </c>
      <c r="AM13" s="76" t="s">
        <v>349</v>
      </c>
      <c r="AN13" s="392">
        <f>取引基本表!DI11</f>
        <v>-6134</v>
      </c>
      <c r="AO13" s="78">
        <f t="shared" si="16"/>
        <v>-2.0070911505427194E-5</v>
      </c>
    </row>
    <row r="14" spans="1:41" x14ac:dyDescent="0.55000000000000004">
      <c r="A14" s="179">
        <v>8</v>
      </c>
      <c r="B14" s="77" t="s">
        <v>350</v>
      </c>
      <c r="C14" s="76" t="s">
        <v>269</v>
      </c>
      <c r="D14" s="78">
        <f t="shared" si="6"/>
        <v>0.83008504169944197</v>
      </c>
      <c r="E14" s="78">
        <f t="shared" si="7"/>
        <v>4.9455131985181422E-2</v>
      </c>
      <c r="F14" s="78">
        <f t="shared" si="8"/>
        <v>4.5016186880626231E-2</v>
      </c>
      <c r="G14" s="78">
        <f t="shared" si="9"/>
        <v>0.29824428305052936</v>
      </c>
      <c r="H14" s="78">
        <f t="shared" si="10"/>
        <v>0.15195766937978705</v>
      </c>
      <c r="I14" s="78">
        <f t="shared" si="11"/>
        <v>6.4805046760348414E-2</v>
      </c>
      <c r="J14" s="93"/>
      <c r="L14" s="77" t="s">
        <v>350</v>
      </c>
      <c r="M14" s="76" t="s">
        <v>269</v>
      </c>
      <c r="N14" s="366">
        <f>取引基本表!DP12</f>
        <v>32699958</v>
      </c>
      <c r="O14" s="366">
        <f>ABS(取引基本表!DX12)</f>
        <v>5556212</v>
      </c>
      <c r="P14" s="358">
        <f t="shared" si="4"/>
        <v>0.16991495830055806</v>
      </c>
      <c r="Q14" s="358">
        <f t="shared" si="5"/>
        <v>0.83008504169944197</v>
      </c>
      <c r="S14" s="77" t="s">
        <v>350</v>
      </c>
      <c r="T14" s="76" t="s">
        <v>269</v>
      </c>
      <c r="U14" s="379">
        <f>取引基本表!DZ12</f>
        <v>27667159</v>
      </c>
      <c r="V14" s="379">
        <f>雇用票!D14</f>
        <v>1368283</v>
      </c>
      <c r="W14" s="379">
        <f>雇用票!I14</f>
        <v>1245470</v>
      </c>
      <c r="X14" s="78">
        <f t="shared" si="17"/>
        <v>4.9455131985181422E-2</v>
      </c>
      <c r="Y14" s="78">
        <f t="shared" si="18"/>
        <v>4.5016186880626231E-2</v>
      </c>
      <c r="AA14" s="77" t="s">
        <v>350</v>
      </c>
      <c r="AB14" s="76" t="s">
        <v>269</v>
      </c>
      <c r="AC14" s="393">
        <v>4204237</v>
      </c>
      <c r="AD14" s="393">
        <v>2261847</v>
      </c>
      <c r="AE14" s="393">
        <v>1391671</v>
      </c>
      <c r="AF14" s="393">
        <v>524958</v>
      </c>
      <c r="AG14" s="393">
        <v>-131141</v>
      </c>
      <c r="AH14" s="393">
        <v>27667159</v>
      </c>
      <c r="AI14" s="394">
        <f t="shared" si="14"/>
        <v>0.29824428305052936</v>
      </c>
      <c r="AJ14" s="78">
        <f t="shared" si="15"/>
        <v>0.15195766937978705</v>
      </c>
      <c r="AL14" s="77" t="s">
        <v>350</v>
      </c>
      <c r="AM14" s="76" t="s">
        <v>269</v>
      </c>
      <c r="AN14" s="392">
        <f>取引基本表!DI12</f>
        <v>19805486</v>
      </c>
      <c r="AO14" s="78">
        <f t="shared" si="16"/>
        <v>6.4805046760348414E-2</v>
      </c>
    </row>
    <row r="15" spans="1:41" x14ac:dyDescent="0.55000000000000004">
      <c r="A15" s="179">
        <v>9</v>
      </c>
      <c r="B15" s="77" t="s">
        <v>351</v>
      </c>
      <c r="C15" s="76" t="s">
        <v>352</v>
      </c>
      <c r="D15" s="78">
        <f t="shared" si="6"/>
        <v>0.9132403273878229</v>
      </c>
      <c r="E15" s="78">
        <f t="shared" si="7"/>
        <v>2.4523765769107805E-2</v>
      </c>
      <c r="F15" s="78">
        <f t="shared" si="8"/>
        <v>1.9998203711406391E-2</v>
      </c>
      <c r="G15" s="78">
        <f t="shared" si="9"/>
        <v>0.50456604280621398</v>
      </c>
      <c r="H15" s="78">
        <f t="shared" si="10"/>
        <v>9.4288873191592168E-2</v>
      </c>
      <c r="I15" s="78">
        <f t="shared" si="11"/>
        <v>1.4783751110959635E-2</v>
      </c>
      <c r="J15" s="93"/>
      <c r="L15" s="77" t="s">
        <v>351</v>
      </c>
      <c r="M15" s="76" t="s">
        <v>352</v>
      </c>
      <c r="N15" s="366">
        <f>取引基本表!DP13</f>
        <v>7580734</v>
      </c>
      <c r="O15" s="366">
        <f>ABS(取引基本表!DX13)</f>
        <v>657702</v>
      </c>
      <c r="P15" s="358">
        <f t="shared" si="4"/>
        <v>8.6759672612177138E-2</v>
      </c>
      <c r="Q15" s="358">
        <f t="shared" si="5"/>
        <v>0.9132403273878229</v>
      </c>
      <c r="S15" s="77" t="s">
        <v>351</v>
      </c>
      <c r="T15" s="76" t="s">
        <v>352</v>
      </c>
      <c r="U15" s="379">
        <f>取引基本表!DZ13</f>
        <v>7003329</v>
      </c>
      <c r="V15" s="379">
        <f>雇用票!D15</f>
        <v>171748</v>
      </c>
      <c r="W15" s="379">
        <f>雇用票!I15</f>
        <v>140054</v>
      </c>
      <c r="X15" s="78">
        <f t="shared" si="17"/>
        <v>2.4523765769107805E-2</v>
      </c>
      <c r="Y15" s="78">
        <f t="shared" si="18"/>
        <v>1.9998203711406391E-2</v>
      </c>
      <c r="AA15" s="77" t="s">
        <v>351</v>
      </c>
      <c r="AB15" s="76" t="s">
        <v>352</v>
      </c>
      <c r="AC15" s="393">
        <v>660336</v>
      </c>
      <c r="AD15" s="393">
        <v>946511</v>
      </c>
      <c r="AE15" s="393">
        <v>447237</v>
      </c>
      <c r="AF15" s="393">
        <v>1480114</v>
      </c>
      <c r="AG15" s="393">
        <v>-556</v>
      </c>
      <c r="AH15" s="393">
        <v>7003329</v>
      </c>
      <c r="AI15" s="394">
        <f t="shared" si="14"/>
        <v>0.50456604280621398</v>
      </c>
      <c r="AJ15" s="78">
        <f t="shared" si="15"/>
        <v>9.4288873191592168E-2</v>
      </c>
      <c r="AL15" s="77" t="s">
        <v>351</v>
      </c>
      <c r="AM15" s="76" t="s">
        <v>352</v>
      </c>
      <c r="AN15" s="392">
        <f>取引基本表!DI13</f>
        <v>4518157</v>
      </c>
      <c r="AO15" s="78">
        <f t="shared" si="16"/>
        <v>1.4783751110959635E-2</v>
      </c>
    </row>
    <row r="16" spans="1:41" x14ac:dyDescent="0.55000000000000004">
      <c r="A16" s="179">
        <v>10</v>
      </c>
      <c r="B16" s="77" t="s">
        <v>353</v>
      </c>
      <c r="C16" s="76" t="s">
        <v>270</v>
      </c>
      <c r="D16" s="78">
        <f t="shared" si="6"/>
        <v>0.88621627830478666</v>
      </c>
      <c r="E16" s="78">
        <f t="shared" si="7"/>
        <v>1.2856512176399699E-2</v>
      </c>
      <c r="F16" s="78">
        <f t="shared" si="8"/>
        <v>1.1207272563361161E-2</v>
      </c>
      <c r="G16" s="78">
        <f t="shared" si="9"/>
        <v>0.18024173822430983</v>
      </c>
      <c r="H16" s="78">
        <f t="shared" si="10"/>
        <v>5.5015531223526322E-2</v>
      </c>
      <c r="I16" s="78">
        <f t="shared" si="11"/>
        <v>5.8864312176635906E-4</v>
      </c>
      <c r="J16" s="93"/>
      <c r="L16" s="77" t="s">
        <v>353</v>
      </c>
      <c r="M16" s="76" t="s">
        <v>270</v>
      </c>
      <c r="N16" s="366">
        <f>取引基本表!DP14</f>
        <v>1693309</v>
      </c>
      <c r="O16" s="366">
        <f>ABS(取引基本表!DX14)</f>
        <v>192671</v>
      </c>
      <c r="P16" s="358">
        <f t="shared" si="4"/>
        <v>0.11378372169521334</v>
      </c>
      <c r="Q16" s="358">
        <f t="shared" si="5"/>
        <v>0.88621627830478666</v>
      </c>
      <c r="S16" s="77" t="s">
        <v>353</v>
      </c>
      <c r="T16" s="76" t="s">
        <v>270</v>
      </c>
      <c r="U16" s="379">
        <f>取引基本表!DZ14</f>
        <v>1508574</v>
      </c>
      <c r="V16" s="379">
        <f>雇用票!D16</f>
        <v>19395</v>
      </c>
      <c r="W16" s="379">
        <f>雇用票!I16</f>
        <v>16907</v>
      </c>
      <c r="X16" s="78">
        <f t="shared" si="17"/>
        <v>1.2856512176399699E-2</v>
      </c>
      <c r="Y16" s="78">
        <f t="shared" si="18"/>
        <v>1.1207272563361161E-2</v>
      </c>
      <c r="AA16" s="77" t="s">
        <v>353</v>
      </c>
      <c r="AB16" s="76" t="s">
        <v>270</v>
      </c>
      <c r="AC16" s="393">
        <v>82995</v>
      </c>
      <c r="AD16" s="393">
        <v>129760</v>
      </c>
      <c r="AE16" s="393">
        <v>36717</v>
      </c>
      <c r="AF16" s="393">
        <v>24242</v>
      </c>
      <c r="AG16" s="393">
        <v>-1806</v>
      </c>
      <c r="AH16" s="393">
        <v>1508574</v>
      </c>
      <c r="AI16" s="394">
        <f t="shared" si="14"/>
        <v>0.18024173822430983</v>
      </c>
      <c r="AJ16" s="78">
        <f t="shared" si="15"/>
        <v>5.5015531223526322E-2</v>
      </c>
      <c r="AL16" s="77" t="s">
        <v>353</v>
      </c>
      <c r="AM16" s="76" t="s">
        <v>270</v>
      </c>
      <c r="AN16" s="392">
        <f>取引基本表!DI14</f>
        <v>179899</v>
      </c>
      <c r="AO16" s="78">
        <f t="shared" si="16"/>
        <v>5.8864312176635906E-4</v>
      </c>
    </row>
    <row r="17" spans="1:41" x14ac:dyDescent="0.55000000000000004">
      <c r="A17" s="179">
        <v>11</v>
      </c>
      <c r="B17" s="77" t="s">
        <v>354</v>
      </c>
      <c r="C17" s="76" t="s">
        <v>271</v>
      </c>
      <c r="D17" s="78">
        <f t="shared" si="6"/>
        <v>0.59801873226780033</v>
      </c>
      <c r="E17" s="78">
        <f t="shared" si="7"/>
        <v>2.7054196754514159E-3</v>
      </c>
      <c r="F17" s="78">
        <f t="shared" si="8"/>
        <v>2.7003308217527213E-3</v>
      </c>
      <c r="G17" s="78">
        <f t="shared" si="9"/>
        <v>0.85567872123583277</v>
      </c>
      <c r="H17" s="78">
        <f t="shared" si="10"/>
        <v>3.4045356490393398E-2</v>
      </c>
      <c r="I17" s="78">
        <f t="shared" si="11"/>
        <v>1.0754824837385862E-2</v>
      </c>
      <c r="J17" s="93"/>
      <c r="L17" s="77" t="s">
        <v>354</v>
      </c>
      <c r="M17" s="76" t="s">
        <v>271</v>
      </c>
      <c r="N17" s="366">
        <f>取引基本表!DP15</f>
        <v>3482013</v>
      </c>
      <c r="O17" s="366">
        <f>ABS(取引基本表!DX15)</f>
        <v>1399704</v>
      </c>
      <c r="P17" s="358">
        <f t="shared" si="4"/>
        <v>0.40198126773219972</v>
      </c>
      <c r="Q17" s="358">
        <f t="shared" si="5"/>
        <v>0.59801873226780033</v>
      </c>
      <c r="S17" s="77" t="s">
        <v>354</v>
      </c>
      <c r="T17" s="76" t="s">
        <v>271</v>
      </c>
      <c r="U17" s="379">
        <f>取引基本表!DZ15</f>
        <v>2161587</v>
      </c>
      <c r="V17" s="379">
        <f>雇用票!D17</f>
        <v>5848</v>
      </c>
      <c r="W17" s="379">
        <f>雇用票!I17</f>
        <v>5837</v>
      </c>
      <c r="X17" s="78">
        <f t="shared" si="17"/>
        <v>2.7054196754514159E-3</v>
      </c>
      <c r="Y17" s="78">
        <f t="shared" si="18"/>
        <v>2.7003308217527213E-3</v>
      </c>
      <c r="AA17" s="77" t="s">
        <v>354</v>
      </c>
      <c r="AB17" s="76" t="s">
        <v>271</v>
      </c>
      <c r="AC17" s="393">
        <v>73592</v>
      </c>
      <c r="AD17" s="393">
        <v>276709</v>
      </c>
      <c r="AE17" s="393">
        <v>109712</v>
      </c>
      <c r="AF17" s="393">
        <v>1389615</v>
      </c>
      <c r="AG17" s="393">
        <v>-4</v>
      </c>
      <c r="AH17" s="393">
        <v>2161587</v>
      </c>
      <c r="AI17" s="394">
        <f t="shared" si="14"/>
        <v>0.85567872123583277</v>
      </c>
      <c r="AJ17" s="78">
        <f t="shared" si="15"/>
        <v>3.4045356490393398E-2</v>
      </c>
      <c r="AL17" s="77" t="s">
        <v>354</v>
      </c>
      <c r="AM17" s="76" t="s">
        <v>271</v>
      </c>
      <c r="AN17" s="392">
        <f>取引基本表!DI15</f>
        <v>3286851</v>
      </c>
      <c r="AO17" s="78">
        <f t="shared" si="16"/>
        <v>1.0754824837385862E-2</v>
      </c>
    </row>
    <row r="18" spans="1:41" x14ac:dyDescent="0.55000000000000004">
      <c r="A18" s="179">
        <v>12</v>
      </c>
      <c r="B18" s="77" t="s">
        <v>355</v>
      </c>
      <c r="C18" s="76" t="s">
        <v>272</v>
      </c>
      <c r="D18" s="78">
        <f t="shared" si="6"/>
        <v>0.64843004853652797</v>
      </c>
      <c r="E18" s="78">
        <f t="shared" si="7"/>
        <v>0.10998795930841898</v>
      </c>
      <c r="F18" s="78">
        <f t="shared" si="8"/>
        <v>5.9870885210655374E-2</v>
      </c>
      <c r="G18" s="78">
        <f t="shared" si="9"/>
        <v>0.38253872805481137</v>
      </c>
      <c r="H18" s="78">
        <f t="shared" si="10"/>
        <v>0.23921407895800506</v>
      </c>
      <c r="I18" s="78">
        <f t="shared" si="11"/>
        <v>2.6350024511445251E-4</v>
      </c>
      <c r="J18" s="93"/>
      <c r="L18" s="77" t="s">
        <v>355</v>
      </c>
      <c r="M18" s="76" t="s">
        <v>272</v>
      </c>
      <c r="N18" s="366">
        <f>取引基本表!DP16</f>
        <v>1369278</v>
      </c>
      <c r="O18" s="366">
        <f>ABS(取引基本表!DX16)</f>
        <v>481397</v>
      </c>
      <c r="P18" s="358">
        <f t="shared" si="4"/>
        <v>0.35156995146347197</v>
      </c>
      <c r="Q18" s="358">
        <f t="shared" si="5"/>
        <v>0.64843004853652797</v>
      </c>
      <c r="S18" s="77" t="s">
        <v>355</v>
      </c>
      <c r="T18" s="76" t="s">
        <v>272</v>
      </c>
      <c r="U18" s="379">
        <f>取引基本表!DZ16</f>
        <v>1410218</v>
      </c>
      <c r="V18" s="379">
        <f>雇用票!D18</f>
        <v>155107</v>
      </c>
      <c r="W18" s="379">
        <f>雇用票!I18</f>
        <v>84431</v>
      </c>
      <c r="X18" s="78">
        <f t="shared" si="17"/>
        <v>0.10998795930841898</v>
      </c>
      <c r="Y18" s="78">
        <f t="shared" si="18"/>
        <v>5.9870885210655374E-2</v>
      </c>
      <c r="AA18" s="77" t="s">
        <v>355</v>
      </c>
      <c r="AB18" s="76" t="s">
        <v>272</v>
      </c>
      <c r="AC18" s="393">
        <v>337344</v>
      </c>
      <c r="AD18" s="393">
        <v>-111250</v>
      </c>
      <c r="AE18" s="393">
        <v>249960</v>
      </c>
      <c r="AF18" s="393">
        <v>63432</v>
      </c>
      <c r="AG18" s="393">
        <v>-23</v>
      </c>
      <c r="AH18" s="393">
        <v>1410218</v>
      </c>
      <c r="AI18" s="394">
        <f t="shared" si="14"/>
        <v>0.38253872805481137</v>
      </c>
      <c r="AJ18" s="78">
        <f t="shared" si="15"/>
        <v>0.23921407895800506</v>
      </c>
      <c r="AL18" s="77" t="s">
        <v>355</v>
      </c>
      <c r="AM18" s="76" t="s">
        <v>272</v>
      </c>
      <c r="AN18" s="392">
        <f>取引基本表!DI16</f>
        <v>80530</v>
      </c>
      <c r="AO18" s="78">
        <f t="shared" si="16"/>
        <v>2.6350024511445251E-4</v>
      </c>
    </row>
    <row r="19" spans="1:41" x14ac:dyDescent="0.55000000000000004">
      <c r="A19" s="179">
        <v>13</v>
      </c>
      <c r="B19" s="77" t="s">
        <v>356</v>
      </c>
      <c r="C19" s="76" t="s">
        <v>357</v>
      </c>
      <c r="D19" s="78">
        <f t="shared" si="6"/>
        <v>0.30494754746548325</v>
      </c>
      <c r="E19" s="78">
        <f t="shared" si="7"/>
        <v>0.14315312839245845</v>
      </c>
      <c r="F19" s="78">
        <f t="shared" si="8"/>
        <v>9.2052880297750411E-2</v>
      </c>
      <c r="G19" s="78">
        <f t="shared" si="9"/>
        <v>0.39539622995318463</v>
      </c>
      <c r="H19" s="78">
        <f t="shared" si="10"/>
        <v>0.26323087515201432</v>
      </c>
      <c r="I19" s="78">
        <f t="shared" si="11"/>
        <v>1.4115891039805211E-2</v>
      </c>
      <c r="J19" s="93"/>
      <c r="L19" s="77" t="s">
        <v>356</v>
      </c>
      <c r="M19" s="76" t="s">
        <v>357</v>
      </c>
      <c r="N19" s="366">
        <f>取引基本表!DP17</f>
        <v>6723412</v>
      </c>
      <c r="O19" s="366">
        <f>ABS(取引基本表!DX17)</f>
        <v>4673124</v>
      </c>
      <c r="P19" s="358">
        <f t="shared" si="4"/>
        <v>0.69505245253451675</v>
      </c>
      <c r="Q19" s="358">
        <f t="shared" si="5"/>
        <v>0.30494754746548325</v>
      </c>
      <c r="S19" s="77" t="s">
        <v>356</v>
      </c>
      <c r="T19" s="76" t="s">
        <v>357</v>
      </c>
      <c r="U19" s="379">
        <f>取引基本表!DZ17</f>
        <v>2175782</v>
      </c>
      <c r="V19" s="379">
        <f>雇用票!D19</f>
        <v>311470</v>
      </c>
      <c r="W19" s="379">
        <f>雇用票!I19</f>
        <v>200287</v>
      </c>
      <c r="X19" s="78">
        <f t="shared" si="17"/>
        <v>0.14315312839245845</v>
      </c>
      <c r="Y19" s="78">
        <f t="shared" si="18"/>
        <v>9.2052880297750411E-2</v>
      </c>
      <c r="AA19" s="77" t="s">
        <v>356</v>
      </c>
      <c r="AB19" s="76" t="s">
        <v>357</v>
      </c>
      <c r="AC19" s="393">
        <v>572733</v>
      </c>
      <c r="AD19" s="393">
        <v>-5352</v>
      </c>
      <c r="AE19" s="393">
        <v>191892</v>
      </c>
      <c r="AF19" s="393">
        <v>101043</v>
      </c>
      <c r="AG19" s="393">
        <v>-20</v>
      </c>
      <c r="AH19" s="393">
        <v>2175782</v>
      </c>
      <c r="AI19" s="394">
        <f t="shared" si="14"/>
        <v>0.39539622995318463</v>
      </c>
      <c r="AJ19" s="78">
        <f t="shared" si="15"/>
        <v>0.26323087515201432</v>
      </c>
      <c r="AL19" s="77" t="s">
        <v>356</v>
      </c>
      <c r="AM19" s="76" t="s">
        <v>357</v>
      </c>
      <c r="AN19" s="392">
        <f>取引基本表!DI17</f>
        <v>4314048</v>
      </c>
      <c r="AO19" s="78">
        <f t="shared" si="16"/>
        <v>1.4115891039805211E-2</v>
      </c>
    </row>
    <row r="20" spans="1:41" x14ac:dyDescent="0.55000000000000004">
      <c r="A20" s="179">
        <v>14</v>
      </c>
      <c r="B20" s="77" t="s">
        <v>358</v>
      </c>
      <c r="C20" s="76" t="s">
        <v>359</v>
      </c>
      <c r="D20" s="78">
        <f t="shared" si="6"/>
        <v>0.6601385506663745</v>
      </c>
      <c r="E20" s="78">
        <f t="shared" si="7"/>
        <v>5.8850339754495953E-2</v>
      </c>
      <c r="F20" s="78">
        <f t="shared" si="8"/>
        <v>4.0388302723229401E-2</v>
      </c>
      <c r="G20" s="78">
        <f t="shared" si="9"/>
        <v>0.41030418985535244</v>
      </c>
      <c r="H20" s="78">
        <f t="shared" si="10"/>
        <v>0.16401614534969472</v>
      </c>
      <c r="I20" s="78">
        <f t="shared" si="11"/>
        <v>1.5492296169668427E-4</v>
      </c>
      <c r="J20" s="93"/>
      <c r="L20" s="77" t="s">
        <v>358</v>
      </c>
      <c r="M20" s="76" t="s">
        <v>359</v>
      </c>
      <c r="N20" s="366">
        <f>取引基本表!DP18</f>
        <v>3591899</v>
      </c>
      <c r="O20" s="366">
        <f>ABS(取引基本表!DX18)</f>
        <v>1220748</v>
      </c>
      <c r="P20" s="358">
        <f t="shared" si="4"/>
        <v>0.3398614493336255</v>
      </c>
      <c r="Q20" s="358">
        <f t="shared" si="5"/>
        <v>0.6601385506663745</v>
      </c>
      <c r="S20" s="77" t="s">
        <v>358</v>
      </c>
      <c r="T20" s="76" t="s">
        <v>359</v>
      </c>
      <c r="U20" s="379">
        <f>取引基本表!DZ18</f>
        <v>2406885</v>
      </c>
      <c r="V20" s="379">
        <f>雇用票!D20</f>
        <v>141646</v>
      </c>
      <c r="W20" s="379">
        <f>雇用票!I20</f>
        <v>97210</v>
      </c>
      <c r="X20" s="78">
        <f t="shared" si="17"/>
        <v>5.8850339754495953E-2</v>
      </c>
      <c r="Y20" s="78">
        <f t="shared" si="18"/>
        <v>4.0388302723229401E-2</v>
      </c>
      <c r="AA20" s="77" t="s">
        <v>358</v>
      </c>
      <c r="AB20" s="76" t="s">
        <v>359</v>
      </c>
      <c r="AC20" s="393">
        <v>394768</v>
      </c>
      <c r="AD20" s="393">
        <v>328153</v>
      </c>
      <c r="AE20" s="393">
        <v>182646</v>
      </c>
      <c r="AF20" s="393">
        <v>82035</v>
      </c>
      <c r="AG20" s="393">
        <v>-47</v>
      </c>
      <c r="AH20" s="393">
        <v>2406885</v>
      </c>
      <c r="AI20" s="394">
        <f t="shared" si="14"/>
        <v>0.41030418985535244</v>
      </c>
      <c r="AJ20" s="78">
        <f t="shared" si="15"/>
        <v>0.16401614534969472</v>
      </c>
      <c r="AL20" s="77" t="s">
        <v>358</v>
      </c>
      <c r="AM20" s="76" t="s">
        <v>359</v>
      </c>
      <c r="AN20" s="392">
        <f>取引基本表!DI18</f>
        <v>47347</v>
      </c>
      <c r="AO20" s="78">
        <f t="shared" si="16"/>
        <v>1.5492296169668427E-4</v>
      </c>
    </row>
    <row r="21" spans="1:41" x14ac:dyDescent="0.55000000000000004">
      <c r="A21" s="179">
        <v>15</v>
      </c>
      <c r="B21" s="77" t="s">
        <v>360</v>
      </c>
      <c r="C21" s="76" t="s">
        <v>273</v>
      </c>
      <c r="D21" s="78">
        <f t="shared" si="6"/>
        <v>0.70137061969972736</v>
      </c>
      <c r="E21" s="78">
        <f t="shared" si="7"/>
        <v>0.10202869206004044</v>
      </c>
      <c r="F21" s="78">
        <f t="shared" si="8"/>
        <v>5.6049454251887253E-2</v>
      </c>
      <c r="G21" s="78">
        <f t="shared" si="9"/>
        <v>0.38058864188528602</v>
      </c>
      <c r="H21" s="78">
        <f t="shared" si="10"/>
        <v>0.25201963152372181</v>
      </c>
      <c r="I21" s="78">
        <f t="shared" si="11"/>
        <v>4.4890259068349647E-4</v>
      </c>
      <c r="J21" s="93"/>
      <c r="L21" s="77" t="s">
        <v>360</v>
      </c>
      <c r="M21" s="76" t="s">
        <v>273</v>
      </c>
      <c r="N21" s="366">
        <f>取引基本表!DP19</f>
        <v>2516380</v>
      </c>
      <c r="O21" s="366">
        <f>ABS(取引基本表!DX19)</f>
        <v>751465</v>
      </c>
      <c r="P21" s="358">
        <f t="shared" si="4"/>
        <v>0.29862938030027264</v>
      </c>
      <c r="Q21" s="358">
        <f t="shared" si="5"/>
        <v>0.70137061969972736</v>
      </c>
      <c r="S21" s="77" t="s">
        <v>360</v>
      </c>
      <c r="T21" s="76" t="s">
        <v>273</v>
      </c>
      <c r="U21" s="379">
        <f>取引基本表!DZ19</f>
        <v>1843158</v>
      </c>
      <c r="V21" s="379">
        <f>雇用票!D21</f>
        <v>188055</v>
      </c>
      <c r="W21" s="379">
        <f>雇用票!I21</f>
        <v>103308</v>
      </c>
      <c r="X21" s="78">
        <f t="shared" si="17"/>
        <v>0.10202869206004044</v>
      </c>
      <c r="Y21" s="78">
        <f t="shared" si="18"/>
        <v>5.6049454251887253E-2</v>
      </c>
      <c r="AA21" s="77" t="s">
        <v>360</v>
      </c>
      <c r="AB21" s="76" t="s">
        <v>273</v>
      </c>
      <c r="AC21" s="393">
        <v>464512</v>
      </c>
      <c r="AD21" s="393">
        <v>105534</v>
      </c>
      <c r="AE21" s="393">
        <v>83244</v>
      </c>
      <c r="AF21" s="393">
        <v>48210</v>
      </c>
      <c r="AG21" s="393">
        <v>-15</v>
      </c>
      <c r="AH21" s="393">
        <v>1843158</v>
      </c>
      <c r="AI21" s="394">
        <f t="shared" si="14"/>
        <v>0.38058864188528602</v>
      </c>
      <c r="AJ21" s="78">
        <f t="shared" si="15"/>
        <v>0.25201963152372181</v>
      </c>
      <c r="AL21" s="77" t="s">
        <v>360</v>
      </c>
      <c r="AM21" s="76" t="s">
        <v>273</v>
      </c>
      <c r="AN21" s="392">
        <f>取引基本表!DI19</f>
        <v>137192</v>
      </c>
      <c r="AO21" s="78">
        <f t="shared" si="16"/>
        <v>4.4890259068349647E-4</v>
      </c>
    </row>
    <row r="22" spans="1:41" x14ac:dyDescent="0.55000000000000004">
      <c r="A22" s="179">
        <v>16</v>
      </c>
      <c r="B22" s="77" t="s">
        <v>361</v>
      </c>
      <c r="C22" s="76" t="s">
        <v>274</v>
      </c>
      <c r="D22" s="78">
        <f t="shared" si="6"/>
        <v>0.90363016425363918</v>
      </c>
      <c r="E22" s="78">
        <f t="shared" si="7"/>
        <v>1.5141326740832304E-2</v>
      </c>
      <c r="F22" s="78">
        <f t="shared" si="8"/>
        <v>1.4300547413031961E-2</v>
      </c>
      <c r="G22" s="78">
        <f t="shared" si="9"/>
        <v>0.23344752486903289</v>
      </c>
      <c r="H22" s="78">
        <f t="shared" si="10"/>
        <v>8.7329448466654899E-2</v>
      </c>
      <c r="I22" s="78">
        <f t="shared" si="11"/>
        <v>-3.2688034877603137E-4</v>
      </c>
      <c r="J22" s="93"/>
      <c r="L22" s="77" t="s">
        <v>361</v>
      </c>
      <c r="M22" s="76" t="s">
        <v>274</v>
      </c>
      <c r="N22" s="366">
        <f>取引基本表!DP20</f>
        <v>4363191</v>
      </c>
      <c r="O22" s="366">
        <f>ABS(取引基本表!DX20)</f>
        <v>420480</v>
      </c>
      <c r="P22" s="358">
        <f t="shared" si="4"/>
        <v>9.6369835746360863E-2</v>
      </c>
      <c r="Q22" s="358">
        <f t="shared" si="5"/>
        <v>0.90363016425363918</v>
      </c>
      <c r="S22" s="77" t="s">
        <v>361</v>
      </c>
      <c r="T22" s="76" t="s">
        <v>274</v>
      </c>
      <c r="U22" s="379">
        <f>取引基本表!DZ20</f>
        <v>4247250</v>
      </c>
      <c r="V22" s="379">
        <f>雇用票!D22</f>
        <v>64309</v>
      </c>
      <c r="W22" s="379">
        <f>雇用票!I22</f>
        <v>60738</v>
      </c>
      <c r="X22" s="78">
        <f t="shared" si="17"/>
        <v>1.5141326740832304E-2</v>
      </c>
      <c r="Y22" s="78">
        <f t="shared" si="18"/>
        <v>1.4300547413031961E-2</v>
      </c>
      <c r="AA22" s="77" t="s">
        <v>361</v>
      </c>
      <c r="AB22" s="76" t="s">
        <v>274</v>
      </c>
      <c r="AC22" s="393">
        <v>370910</v>
      </c>
      <c r="AD22" s="393">
        <v>230609</v>
      </c>
      <c r="AE22" s="393">
        <v>324754</v>
      </c>
      <c r="AF22" s="393">
        <v>65249</v>
      </c>
      <c r="AG22" s="393">
        <v>-12</v>
      </c>
      <c r="AH22" s="393">
        <v>4247250</v>
      </c>
      <c r="AI22" s="394">
        <f t="shared" si="14"/>
        <v>0.23344752486903289</v>
      </c>
      <c r="AJ22" s="78">
        <f t="shared" si="15"/>
        <v>8.7329448466654899E-2</v>
      </c>
      <c r="AL22" s="77" t="s">
        <v>361</v>
      </c>
      <c r="AM22" s="76" t="s">
        <v>274</v>
      </c>
      <c r="AN22" s="392">
        <f>取引基本表!DI20</f>
        <v>-99900</v>
      </c>
      <c r="AO22" s="78">
        <f t="shared" si="16"/>
        <v>-3.2688034877603137E-4</v>
      </c>
    </row>
    <row r="23" spans="1:41" x14ac:dyDescent="0.55000000000000004">
      <c r="A23" s="179">
        <v>17</v>
      </c>
      <c r="B23" s="77" t="s">
        <v>362</v>
      </c>
      <c r="C23" s="76" t="s">
        <v>275</v>
      </c>
      <c r="D23" s="78">
        <f t="shared" si="6"/>
        <v>0.94974596620479934</v>
      </c>
      <c r="E23" s="78">
        <f t="shared" si="7"/>
        <v>5.4614771249091525E-2</v>
      </c>
      <c r="F23" s="78">
        <f t="shared" si="8"/>
        <v>4.696534133255563E-2</v>
      </c>
      <c r="G23" s="78">
        <f t="shared" si="9"/>
        <v>0.39913972484156635</v>
      </c>
      <c r="H23" s="78">
        <f t="shared" si="10"/>
        <v>0.21769527036723282</v>
      </c>
      <c r="I23" s="78">
        <f t="shared" si="11"/>
        <v>8.5068729325513256E-4</v>
      </c>
      <c r="J23" s="93"/>
      <c r="L23" s="77" t="s">
        <v>362</v>
      </c>
      <c r="M23" s="76" t="s">
        <v>275</v>
      </c>
      <c r="N23" s="366">
        <f>取引基本表!DP21</f>
        <v>3457414</v>
      </c>
      <c r="O23" s="366">
        <f>ABS(取引基本表!DX21)</f>
        <v>173749</v>
      </c>
      <c r="P23" s="358">
        <f t="shared" si="4"/>
        <v>5.0254033795200694E-2</v>
      </c>
      <c r="Q23" s="358">
        <f t="shared" si="5"/>
        <v>0.94974596620479934</v>
      </c>
      <c r="S23" s="77" t="s">
        <v>362</v>
      </c>
      <c r="T23" s="76" t="s">
        <v>275</v>
      </c>
      <c r="U23" s="379">
        <f>取引基本表!DZ21</f>
        <v>3456336</v>
      </c>
      <c r="V23" s="379">
        <f>雇用票!D23</f>
        <v>188767</v>
      </c>
      <c r="W23" s="379">
        <f>雇用票!I23</f>
        <v>162328</v>
      </c>
      <c r="X23" s="78">
        <f t="shared" si="17"/>
        <v>5.4614771249091525E-2</v>
      </c>
      <c r="Y23" s="78">
        <f t="shared" si="18"/>
        <v>4.696534133255563E-2</v>
      </c>
      <c r="AA23" s="77" t="s">
        <v>362</v>
      </c>
      <c r="AB23" s="76" t="s">
        <v>275</v>
      </c>
      <c r="AC23" s="393">
        <v>752428</v>
      </c>
      <c r="AD23" s="393">
        <v>310294</v>
      </c>
      <c r="AE23" s="393">
        <v>215153</v>
      </c>
      <c r="AF23" s="393">
        <v>101701</v>
      </c>
      <c r="AG23" s="393">
        <v>-15</v>
      </c>
      <c r="AH23" s="393">
        <v>3456336</v>
      </c>
      <c r="AI23" s="394">
        <f t="shared" si="14"/>
        <v>0.39913972484156635</v>
      </c>
      <c r="AJ23" s="78">
        <f t="shared" si="15"/>
        <v>0.21769527036723282</v>
      </c>
      <c r="AL23" s="77" t="s">
        <v>362</v>
      </c>
      <c r="AM23" s="76" t="s">
        <v>275</v>
      </c>
      <c r="AN23" s="392">
        <f>取引基本表!DI21</f>
        <v>259984</v>
      </c>
      <c r="AO23" s="78">
        <f t="shared" si="16"/>
        <v>8.5068729325513256E-4</v>
      </c>
    </row>
    <row r="24" spans="1:41" x14ac:dyDescent="0.55000000000000004">
      <c r="A24" s="179">
        <v>18</v>
      </c>
      <c r="B24" s="77" t="s">
        <v>363</v>
      </c>
      <c r="C24" s="76" t="s">
        <v>364</v>
      </c>
      <c r="D24" s="78">
        <f t="shared" si="6"/>
        <v>0.9871315221312702</v>
      </c>
      <c r="E24" s="78">
        <f t="shared" si="7"/>
        <v>7.2189062800719891E-2</v>
      </c>
      <c r="F24" s="78">
        <f t="shared" si="8"/>
        <v>5.5803957933756101E-2</v>
      </c>
      <c r="G24" s="78">
        <f t="shared" si="9"/>
        <v>0.51615493631601206</v>
      </c>
      <c r="H24" s="78">
        <f t="shared" si="10"/>
        <v>0.26802740624678856</v>
      </c>
      <c r="I24" s="78">
        <f t="shared" si="11"/>
        <v>1.4061417525827001E-4</v>
      </c>
      <c r="J24" s="93"/>
      <c r="L24" s="77" t="s">
        <v>363</v>
      </c>
      <c r="M24" s="76" t="s">
        <v>364</v>
      </c>
      <c r="N24" s="366">
        <f>取引基本表!DP22</f>
        <v>5000436</v>
      </c>
      <c r="O24" s="366">
        <f>ABS(取引基本表!DX22)</f>
        <v>64348</v>
      </c>
      <c r="P24" s="358">
        <f t="shared" si="4"/>
        <v>1.2868477868729846E-2</v>
      </c>
      <c r="Q24" s="358">
        <f t="shared" si="5"/>
        <v>0.9871315221312702</v>
      </c>
      <c r="S24" s="77" t="s">
        <v>363</v>
      </c>
      <c r="T24" s="76" t="s">
        <v>364</v>
      </c>
      <c r="U24" s="379">
        <f>取引基本表!DZ22</f>
        <v>4972443</v>
      </c>
      <c r="V24" s="379">
        <f>雇用票!D24</f>
        <v>358956</v>
      </c>
      <c r="W24" s="379">
        <f>雇用票!I24</f>
        <v>277482</v>
      </c>
      <c r="X24" s="78">
        <f t="shared" si="17"/>
        <v>7.2189062800719891E-2</v>
      </c>
      <c r="Y24" s="78">
        <f t="shared" si="18"/>
        <v>5.5803957933756101E-2</v>
      </c>
      <c r="AA24" s="77" t="s">
        <v>363</v>
      </c>
      <c r="AB24" s="76" t="s">
        <v>364</v>
      </c>
      <c r="AC24" s="393">
        <v>1332751</v>
      </c>
      <c r="AD24" s="393">
        <v>479043</v>
      </c>
      <c r="AE24" s="393">
        <v>568945</v>
      </c>
      <c r="AF24" s="393">
        <v>185852</v>
      </c>
      <c r="AG24" s="393">
        <v>-40</v>
      </c>
      <c r="AH24" s="393">
        <v>4972443</v>
      </c>
      <c r="AI24" s="394">
        <f t="shared" si="14"/>
        <v>0.51615493631601206</v>
      </c>
      <c r="AJ24" s="78">
        <f t="shared" si="15"/>
        <v>0.26802740624678856</v>
      </c>
      <c r="AL24" s="77" t="s">
        <v>363</v>
      </c>
      <c r="AM24" s="76" t="s">
        <v>364</v>
      </c>
      <c r="AN24" s="392">
        <f>取引基本表!DI22</f>
        <v>42974</v>
      </c>
      <c r="AO24" s="78">
        <f t="shared" si="16"/>
        <v>1.4061417525827001E-4</v>
      </c>
    </row>
    <row r="25" spans="1:41" x14ac:dyDescent="0.55000000000000004">
      <c r="A25" s="179">
        <v>19</v>
      </c>
      <c r="B25" s="77" t="s">
        <v>365</v>
      </c>
      <c r="C25" s="76" t="s">
        <v>276</v>
      </c>
      <c r="D25" s="78">
        <f t="shared" si="6"/>
        <v>0.75799749636569214</v>
      </c>
      <c r="E25" s="78">
        <f t="shared" si="7"/>
        <v>1.3879284416075189E-2</v>
      </c>
      <c r="F25" s="78">
        <f t="shared" si="8"/>
        <v>1.314920166479433E-2</v>
      </c>
      <c r="G25" s="78">
        <f t="shared" si="9"/>
        <v>0.27567307717026096</v>
      </c>
      <c r="H25" s="78">
        <f t="shared" si="10"/>
        <v>7.9088013532238044E-2</v>
      </c>
      <c r="I25" s="78">
        <f t="shared" si="11"/>
        <v>2.313684630826144E-5</v>
      </c>
      <c r="J25" s="93"/>
      <c r="L25" s="77" t="s">
        <v>365</v>
      </c>
      <c r="M25" s="76" t="s">
        <v>276</v>
      </c>
      <c r="N25" s="366">
        <f>取引基本表!DP23</f>
        <v>495280</v>
      </c>
      <c r="O25" s="366">
        <f>ABS(取引基本表!DX23)</f>
        <v>119859</v>
      </c>
      <c r="P25" s="358">
        <f t="shared" si="4"/>
        <v>0.24200250363430786</v>
      </c>
      <c r="Q25" s="358">
        <f t="shared" si="5"/>
        <v>0.75799749636569214</v>
      </c>
      <c r="S25" s="77" t="s">
        <v>365</v>
      </c>
      <c r="T25" s="76" t="s">
        <v>276</v>
      </c>
      <c r="U25" s="379">
        <f>取引基本表!DZ23</f>
        <v>388997</v>
      </c>
      <c r="V25" s="379">
        <f>雇用票!D25</f>
        <v>5399</v>
      </c>
      <c r="W25" s="379">
        <f>雇用票!I25</f>
        <v>5115</v>
      </c>
      <c r="X25" s="78">
        <f t="shared" si="17"/>
        <v>1.3879284416075189E-2</v>
      </c>
      <c r="Y25" s="78">
        <f t="shared" si="18"/>
        <v>1.314920166479433E-2</v>
      </c>
      <c r="AA25" s="77" t="s">
        <v>365</v>
      </c>
      <c r="AB25" s="76" t="s">
        <v>276</v>
      </c>
      <c r="AC25" s="393">
        <v>30765</v>
      </c>
      <c r="AD25" s="393">
        <v>28291</v>
      </c>
      <c r="AE25" s="393">
        <v>37793</v>
      </c>
      <c r="AF25" s="393">
        <v>10388</v>
      </c>
      <c r="AG25" s="393">
        <v>-1</v>
      </c>
      <c r="AH25" s="393">
        <v>388997</v>
      </c>
      <c r="AI25" s="394">
        <f t="shared" si="14"/>
        <v>0.27567307717026096</v>
      </c>
      <c r="AJ25" s="78">
        <f t="shared" si="15"/>
        <v>7.9088013532238044E-2</v>
      </c>
      <c r="AL25" s="77" t="s">
        <v>365</v>
      </c>
      <c r="AM25" s="76" t="s">
        <v>276</v>
      </c>
      <c r="AN25" s="392">
        <f>取引基本表!DI23</f>
        <v>7071</v>
      </c>
      <c r="AO25" s="78">
        <f t="shared" si="16"/>
        <v>2.313684630826144E-5</v>
      </c>
    </row>
    <row r="26" spans="1:41" x14ac:dyDescent="0.55000000000000004">
      <c r="A26" s="179">
        <v>20</v>
      </c>
      <c r="B26" s="77" t="s">
        <v>366</v>
      </c>
      <c r="C26" s="76" t="s">
        <v>367</v>
      </c>
      <c r="D26" s="78">
        <f t="shared" si="6"/>
        <v>0.74897332828449104</v>
      </c>
      <c r="E26" s="78">
        <f t="shared" si="7"/>
        <v>1.8202621021610119E-2</v>
      </c>
      <c r="F26" s="78">
        <f t="shared" si="8"/>
        <v>1.746099206481987E-2</v>
      </c>
      <c r="G26" s="78">
        <f t="shared" si="9"/>
        <v>0.36002265339358924</v>
      </c>
      <c r="H26" s="78">
        <f t="shared" si="10"/>
        <v>0.11681130512213406</v>
      </c>
      <c r="I26" s="78">
        <f t="shared" si="11"/>
        <v>3.6486914606621879E-5</v>
      </c>
      <c r="J26" s="93"/>
      <c r="L26" s="77" t="s">
        <v>366</v>
      </c>
      <c r="M26" s="76" t="s">
        <v>367</v>
      </c>
      <c r="N26" s="366">
        <f>取引基本表!DP24</f>
        <v>2183999</v>
      </c>
      <c r="O26" s="366">
        <f>ABS(取引基本表!DX24)</f>
        <v>548242</v>
      </c>
      <c r="P26" s="358">
        <f t="shared" si="4"/>
        <v>0.25102667171550902</v>
      </c>
      <c r="Q26" s="358">
        <f t="shared" si="5"/>
        <v>0.74897332828449104</v>
      </c>
      <c r="S26" s="77" t="s">
        <v>366</v>
      </c>
      <c r="T26" s="76" t="s">
        <v>367</v>
      </c>
      <c r="U26" s="379">
        <f>取引基本表!DZ24</f>
        <v>2002349</v>
      </c>
      <c r="V26" s="379">
        <f>雇用票!D26</f>
        <v>36448</v>
      </c>
      <c r="W26" s="379">
        <f>雇用票!I26</f>
        <v>34963</v>
      </c>
      <c r="X26" s="78">
        <f t="shared" si="17"/>
        <v>1.8202621021610119E-2</v>
      </c>
      <c r="Y26" s="78">
        <f t="shared" si="18"/>
        <v>1.746099206481987E-2</v>
      </c>
      <c r="AA26" s="77" t="s">
        <v>366</v>
      </c>
      <c r="AB26" s="76" t="s">
        <v>367</v>
      </c>
      <c r="AC26" s="393">
        <v>233897</v>
      </c>
      <c r="AD26" s="393">
        <v>196969</v>
      </c>
      <c r="AE26" s="393">
        <v>256491</v>
      </c>
      <c r="AF26" s="393">
        <v>33540</v>
      </c>
      <c r="AG26" s="393">
        <v>-6</v>
      </c>
      <c r="AH26" s="393">
        <v>2002349</v>
      </c>
      <c r="AI26" s="394">
        <f t="shared" si="14"/>
        <v>0.36002265339358924</v>
      </c>
      <c r="AJ26" s="78">
        <f t="shared" si="15"/>
        <v>0.11681130512213406</v>
      </c>
      <c r="AL26" s="77" t="s">
        <v>366</v>
      </c>
      <c r="AM26" s="76" t="s">
        <v>367</v>
      </c>
      <c r="AN26" s="392">
        <f>取引基本表!DI24</f>
        <v>11151</v>
      </c>
      <c r="AO26" s="78">
        <f t="shared" si="16"/>
        <v>3.6486914606621879E-5</v>
      </c>
    </row>
    <row r="27" spans="1:41" x14ac:dyDescent="0.55000000000000004">
      <c r="A27" s="179">
        <v>21</v>
      </c>
      <c r="B27" s="77" t="s">
        <v>368</v>
      </c>
      <c r="C27" s="76" t="s">
        <v>369</v>
      </c>
      <c r="D27" s="78">
        <f t="shared" si="6"/>
        <v>0.98129341062553366</v>
      </c>
      <c r="E27" s="78">
        <f t="shared" si="7"/>
        <v>2.1827435366757793E-3</v>
      </c>
      <c r="F27" s="78">
        <f t="shared" si="8"/>
        <v>2.1748529138590571E-3</v>
      </c>
      <c r="G27" s="78">
        <f t="shared" si="9"/>
        <v>9.11705574560632E-2</v>
      </c>
      <c r="H27" s="78">
        <f t="shared" si="10"/>
        <v>1.9135417882452734E-2</v>
      </c>
      <c r="I27" s="78">
        <f t="shared" si="11"/>
        <v>0</v>
      </c>
      <c r="J27" s="93"/>
      <c r="L27" s="77" t="s">
        <v>368</v>
      </c>
      <c r="M27" s="76" t="s">
        <v>369</v>
      </c>
      <c r="N27" s="366">
        <f>取引基本表!DP25</f>
        <v>2472177</v>
      </c>
      <c r="O27" s="366">
        <f>ABS(取引基本表!DX25)</f>
        <v>46246</v>
      </c>
      <c r="P27" s="358">
        <f t="shared" si="4"/>
        <v>1.8706589374466311E-2</v>
      </c>
      <c r="Q27" s="358">
        <f t="shared" si="5"/>
        <v>0.98129341062553366</v>
      </c>
      <c r="S27" s="77" t="s">
        <v>368</v>
      </c>
      <c r="T27" s="76" t="s">
        <v>369</v>
      </c>
      <c r="U27" s="379">
        <f>取引基本表!DZ25</f>
        <v>3041585</v>
      </c>
      <c r="V27" s="379">
        <f>雇用票!D27</f>
        <v>6639</v>
      </c>
      <c r="W27" s="379">
        <f>雇用票!I27</f>
        <v>6615</v>
      </c>
      <c r="X27" s="78">
        <f t="shared" si="17"/>
        <v>2.1827435366757793E-3</v>
      </c>
      <c r="Y27" s="78">
        <f t="shared" si="18"/>
        <v>2.1748529138590571E-3</v>
      </c>
      <c r="AA27" s="77" t="s">
        <v>368</v>
      </c>
      <c r="AB27" s="76" t="s">
        <v>369</v>
      </c>
      <c r="AC27" s="393">
        <v>58202</v>
      </c>
      <c r="AD27" s="393">
        <v>12317</v>
      </c>
      <c r="AE27" s="393">
        <v>165494</v>
      </c>
      <c r="AF27" s="393">
        <v>41292</v>
      </c>
      <c r="AG27" s="393">
        <v>-2</v>
      </c>
      <c r="AH27" s="393">
        <v>3041585</v>
      </c>
      <c r="AI27" s="394">
        <f t="shared" si="14"/>
        <v>9.11705574560632E-2</v>
      </c>
      <c r="AJ27" s="78">
        <f t="shared" si="15"/>
        <v>1.9135417882452734E-2</v>
      </c>
      <c r="AL27" s="77" t="s">
        <v>368</v>
      </c>
      <c r="AM27" s="76" t="s">
        <v>369</v>
      </c>
      <c r="AN27" s="392">
        <f>取引基本表!DI25</f>
        <v>0</v>
      </c>
      <c r="AO27" s="78">
        <f t="shared" si="16"/>
        <v>0</v>
      </c>
    </row>
    <row r="28" spans="1:41" x14ac:dyDescent="0.55000000000000004">
      <c r="A28" s="179">
        <v>22</v>
      </c>
      <c r="B28" s="77" t="s">
        <v>370</v>
      </c>
      <c r="C28" s="76" t="s">
        <v>371</v>
      </c>
      <c r="D28" s="78">
        <f t="shared" si="6"/>
        <v>0.67763407072940918</v>
      </c>
      <c r="E28" s="78">
        <f t="shared" si="7"/>
        <v>9.4711547437118116E-3</v>
      </c>
      <c r="F28" s="78">
        <f t="shared" si="8"/>
        <v>9.3424261255086252E-3</v>
      </c>
      <c r="G28" s="78">
        <f t="shared" si="9"/>
        <v>0.22773550536206258</v>
      </c>
      <c r="H28" s="78">
        <f t="shared" si="10"/>
        <v>7.4864937187012995E-2</v>
      </c>
      <c r="I28" s="78">
        <f t="shared" si="11"/>
        <v>4.6136265442863286E-7</v>
      </c>
      <c r="J28" s="93"/>
      <c r="L28" s="77" t="s">
        <v>370</v>
      </c>
      <c r="M28" s="76" t="s">
        <v>371</v>
      </c>
      <c r="N28" s="366">
        <f>取引基本表!DP26</f>
        <v>5721439</v>
      </c>
      <c r="O28" s="366">
        <f>ABS(取引基本表!DX26)</f>
        <v>1844397</v>
      </c>
      <c r="P28" s="358">
        <f t="shared" si="4"/>
        <v>0.32236592927059082</v>
      </c>
      <c r="Q28" s="358">
        <f t="shared" si="5"/>
        <v>0.67763407072940918</v>
      </c>
      <c r="S28" s="77" t="s">
        <v>370</v>
      </c>
      <c r="T28" s="76" t="s">
        <v>371</v>
      </c>
      <c r="U28" s="379">
        <f>取引基本表!DZ26</f>
        <v>5624235</v>
      </c>
      <c r="V28" s="379">
        <f>雇用票!D28</f>
        <v>53268</v>
      </c>
      <c r="W28" s="379">
        <f>雇用票!I28</f>
        <v>52544</v>
      </c>
      <c r="X28" s="78">
        <f t="shared" si="17"/>
        <v>9.4711547437118116E-3</v>
      </c>
      <c r="Y28" s="78">
        <f t="shared" si="18"/>
        <v>9.3424261255086252E-3</v>
      </c>
      <c r="AA28" s="77" t="s">
        <v>370</v>
      </c>
      <c r="AB28" s="76" t="s">
        <v>371</v>
      </c>
      <c r="AC28" s="393">
        <v>421058</v>
      </c>
      <c r="AD28" s="393">
        <v>5977</v>
      </c>
      <c r="AE28" s="393">
        <v>740921</v>
      </c>
      <c r="AF28" s="393">
        <v>112891</v>
      </c>
      <c r="AG28" s="393">
        <v>-9</v>
      </c>
      <c r="AH28" s="393">
        <v>5624235</v>
      </c>
      <c r="AI28" s="394">
        <f t="shared" si="14"/>
        <v>0.22773550536206258</v>
      </c>
      <c r="AJ28" s="78">
        <f t="shared" si="15"/>
        <v>7.4864937187012995E-2</v>
      </c>
      <c r="AL28" s="77" t="s">
        <v>370</v>
      </c>
      <c r="AM28" s="76" t="s">
        <v>371</v>
      </c>
      <c r="AN28" s="392">
        <f>取引基本表!DI26</f>
        <v>141</v>
      </c>
      <c r="AO28" s="78">
        <f t="shared" si="16"/>
        <v>4.6136265442863286E-7</v>
      </c>
    </row>
    <row r="29" spans="1:41" x14ac:dyDescent="0.55000000000000004">
      <c r="A29" s="179">
        <v>23</v>
      </c>
      <c r="B29" s="77" t="s">
        <v>372</v>
      </c>
      <c r="C29" s="76" t="s">
        <v>277</v>
      </c>
      <c r="D29" s="78">
        <f t="shared" si="6"/>
        <v>0.68688266140316601</v>
      </c>
      <c r="E29" s="78">
        <f t="shared" si="7"/>
        <v>9.7854978110233966E-3</v>
      </c>
      <c r="F29" s="78">
        <f t="shared" si="8"/>
        <v>9.6915366472427183E-3</v>
      </c>
      <c r="G29" s="78">
        <f t="shared" si="9"/>
        <v>0.25226701214647113</v>
      </c>
      <c r="H29" s="78">
        <f t="shared" si="10"/>
        <v>7.5796798631670645E-2</v>
      </c>
      <c r="I29" s="78">
        <f t="shared" si="11"/>
        <v>0</v>
      </c>
      <c r="J29" s="93"/>
      <c r="L29" s="77" t="s">
        <v>372</v>
      </c>
      <c r="M29" s="76" t="s">
        <v>277</v>
      </c>
      <c r="N29" s="366">
        <f>取引基本表!DP27</f>
        <v>2154713</v>
      </c>
      <c r="O29" s="366">
        <f>ABS(取引基本表!DX27)</f>
        <v>674678</v>
      </c>
      <c r="P29" s="358">
        <f t="shared" si="4"/>
        <v>0.31311733859683399</v>
      </c>
      <c r="Q29" s="358">
        <f t="shared" si="5"/>
        <v>0.68688266140316601</v>
      </c>
      <c r="S29" s="77" t="s">
        <v>372</v>
      </c>
      <c r="T29" s="76" t="s">
        <v>277</v>
      </c>
      <c r="U29" s="379">
        <f>取引基本表!DZ27</f>
        <v>2511676</v>
      </c>
      <c r="V29" s="379">
        <f>雇用票!D29</f>
        <v>24578</v>
      </c>
      <c r="W29" s="379">
        <f>雇用票!I29</f>
        <v>24342</v>
      </c>
      <c r="X29" s="78">
        <f t="shared" si="17"/>
        <v>9.7854978110233966E-3</v>
      </c>
      <c r="Y29" s="78">
        <f t="shared" si="18"/>
        <v>9.6915366472427183E-3</v>
      </c>
      <c r="AA29" s="77" t="s">
        <v>372</v>
      </c>
      <c r="AB29" s="76" t="s">
        <v>277</v>
      </c>
      <c r="AC29" s="393">
        <v>190377</v>
      </c>
      <c r="AD29" s="393">
        <v>78444</v>
      </c>
      <c r="AE29" s="393">
        <v>329851</v>
      </c>
      <c r="AF29" s="393">
        <v>34948</v>
      </c>
      <c r="AG29" s="393">
        <v>-7</v>
      </c>
      <c r="AH29" s="393">
        <v>2511676</v>
      </c>
      <c r="AI29" s="394">
        <f t="shared" si="14"/>
        <v>0.25226701214647113</v>
      </c>
      <c r="AJ29" s="78">
        <f t="shared" si="15"/>
        <v>7.5796798631670645E-2</v>
      </c>
      <c r="AL29" s="77" t="s">
        <v>372</v>
      </c>
      <c r="AM29" s="76" t="s">
        <v>277</v>
      </c>
      <c r="AN29" s="392">
        <f>取引基本表!DI27</f>
        <v>0</v>
      </c>
      <c r="AO29" s="78">
        <f t="shared" si="16"/>
        <v>0</v>
      </c>
    </row>
    <row r="30" spans="1:41" x14ac:dyDescent="0.55000000000000004">
      <c r="A30" s="179">
        <v>24</v>
      </c>
      <c r="B30" s="77" t="s">
        <v>373</v>
      </c>
      <c r="C30" s="76" t="s">
        <v>278</v>
      </c>
      <c r="D30" s="78">
        <f t="shared" si="6"/>
        <v>0.70962063394796948</v>
      </c>
      <c r="E30" s="78">
        <f t="shared" si="7"/>
        <v>2.2644505567955796E-2</v>
      </c>
      <c r="F30" s="78">
        <f t="shared" si="8"/>
        <v>2.2393350050028561E-2</v>
      </c>
      <c r="G30" s="78">
        <f t="shared" si="9"/>
        <v>0.32729007247051961</v>
      </c>
      <c r="H30" s="78">
        <f t="shared" si="10"/>
        <v>0.13229616906817251</v>
      </c>
      <c r="I30" s="78">
        <f t="shared" si="11"/>
        <v>0</v>
      </c>
      <c r="J30" s="93"/>
      <c r="L30" s="77" t="s">
        <v>373</v>
      </c>
      <c r="M30" s="76" t="s">
        <v>278</v>
      </c>
      <c r="N30" s="366">
        <f>取引基本表!DP28</f>
        <v>359020</v>
      </c>
      <c r="O30" s="366">
        <f>ABS(取引基本表!DX28)</f>
        <v>104252</v>
      </c>
      <c r="P30" s="358">
        <f t="shared" si="4"/>
        <v>0.29037936605203052</v>
      </c>
      <c r="Q30" s="358">
        <f t="shared" si="5"/>
        <v>0.70962063394796948</v>
      </c>
      <c r="S30" s="77" t="s">
        <v>373</v>
      </c>
      <c r="T30" s="76" t="s">
        <v>278</v>
      </c>
      <c r="U30" s="379">
        <f>取引基本表!DZ28</f>
        <v>493718</v>
      </c>
      <c r="V30" s="379">
        <f>雇用票!D30</f>
        <v>11180</v>
      </c>
      <c r="W30" s="379">
        <f>雇用票!I30</f>
        <v>11056</v>
      </c>
      <c r="X30" s="78">
        <f t="shared" si="17"/>
        <v>2.2644505567955796E-2</v>
      </c>
      <c r="Y30" s="78">
        <f t="shared" si="18"/>
        <v>2.2393350050028561E-2</v>
      </c>
      <c r="AA30" s="77" t="s">
        <v>373</v>
      </c>
      <c r="AB30" s="76" t="s">
        <v>278</v>
      </c>
      <c r="AC30" s="393">
        <v>65317</v>
      </c>
      <c r="AD30" s="393">
        <v>26648</v>
      </c>
      <c r="AE30" s="393">
        <v>56666</v>
      </c>
      <c r="AF30" s="393">
        <v>12960</v>
      </c>
      <c r="AG30" s="393">
        <v>-2</v>
      </c>
      <c r="AH30" s="393">
        <v>493718</v>
      </c>
      <c r="AI30" s="394">
        <f t="shared" si="14"/>
        <v>0.32729007247051961</v>
      </c>
      <c r="AJ30" s="78">
        <f t="shared" si="15"/>
        <v>0.13229616906817251</v>
      </c>
      <c r="AL30" s="77" t="s">
        <v>373</v>
      </c>
      <c r="AM30" s="76" t="s">
        <v>278</v>
      </c>
      <c r="AN30" s="392">
        <f>取引基本表!DI28</f>
        <v>0</v>
      </c>
      <c r="AO30" s="78">
        <f t="shared" si="16"/>
        <v>0</v>
      </c>
    </row>
    <row r="31" spans="1:41" x14ac:dyDescent="0.55000000000000004">
      <c r="A31" s="179">
        <v>25</v>
      </c>
      <c r="B31" s="77" t="s">
        <v>374</v>
      </c>
      <c r="C31" s="76" t="s">
        <v>375</v>
      </c>
      <c r="D31" s="78">
        <f t="shared" si="6"/>
        <v>0.67559409743428711</v>
      </c>
      <c r="E31" s="78">
        <f t="shared" si="7"/>
        <v>1.4048179034769513E-2</v>
      </c>
      <c r="F31" s="78">
        <f t="shared" si="8"/>
        <v>1.3826647659095102E-2</v>
      </c>
      <c r="G31" s="78">
        <f t="shared" si="9"/>
        <v>0.51200478949983796</v>
      </c>
      <c r="H31" s="78">
        <f t="shared" si="10"/>
        <v>8.6284557406390586E-2</v>
      </c>
      <c r="I31" s="78">
        <f t="shared" si="11"/>
        <v>1.9958908358894624E-3</v>
      </c>
      <c r="J31" s="93"/>
      <c r="L31" s="77" t="s">
        <v>374</v>
      </c>
      <c r="M31" s="76" t="s">
        <v>375</v>
      </c>
      <c r="N31" s="366">
        <f>取引基本表!DP29</f>
        <v>9706152</v>
      </c>
      <c r="O31" s="366">
        <f>ABS(取引基本表!DX29)</f>
        <v>3148733</v>
      </c>
      <c r="P31" s="358">
        <f t="shared" si="4"/>
        <v>0.32440590256571294</v>
      </c>
      <c r="Q31" s="358">
        <f t="shared" si="5"/>
        <v>0.67559409743428711</v>
      </c>
      <c r="S31" s="77" t="s">
        <v>374</v>
      </c>
      <c r="T31" s="76" t="s">
        <v>375</v>
      </c>
      <c r="U31" s="379">
        <f>取引基本表!DZ29</f>
        <v>7055434</v>
      </c>
      <c r="V31" s="379">
        <f>雇用票!D31</f>
        <v>99116</v>
      </c>
      <c r="W31" s="379">
        <f>雇用票!I31</f>
        <v>97553</v>
      </c>
      <c r="X31" s="78">
        <f t="shared" si="17"/>
        <v>1.4048179034769513E-2</v>
      </c>
      <c r="Y31" s="78">
        <f t="shared" si="18"/>
        <v>1.3826647659095102E-2</v>
      </c>
      <c r="AA31" s="77" t="s">
        <v>374</v>
      </c>
      <c r="AB31" s="76" t="s">
        <v>375</v>
      </c>
      <c r="AC31" s="393">
        <v>608775</v>
      </c>
      <c r="AD31" s="393">
        <v>960496</v>
      </c>
      <c r="AE31" s="393">
        <v>1852048</v>
      </c>
      <c r="AF31" s="393">
        <v>191119</v>
      </c>
      <c r="AG31" s="393">
        <v>-22</v>
      </c>
      <c r="AH31" s="393">
        <v>7055434</v>
      </c>
      <c r="AI31" s="394">
        <f t="shared" si="14"/>
        <v>0.51200478949983796</v>
      </c>
      <c r="AJ31" s="78">
        <f t="shared" si="15"/>
        <v>8.6284557406390586E-2</v>
      </c>
      <c r="AL31" s="77" t="s">
        <v>374</v>
      </c>
      <c r="AM31" s="76" t="s">
        <v>375</v>
      </c>
      <c r="AN31" s="392">
        <f>取引基本表!DI29</f>
        <v>609977</v>
      </c>
      <c r="AO31" s="78">
        <f t="shared" si="16"/>
        <v>1.9958908358894624E-3</v>
      </c>
    </row>
    <row r="32" spans="1:41" x14ac:dyDescent="0.55000000000000004">
      <c r="A32" s="179">
        <v>26</v>
      </c>
      <c r="B32" s="77" t="s">
        <v>376</v>
      </c>
      <c r="C32" s="76" t="s">
        <v>377</v>
      </c>
      <c r="D32" s="78">
        <f t="shared" si="6"/>
        <v>0.80293558468479065</v>
      </c>
      <c r="E32" s="78">
        <f t="shared" si="7"/>
        <v>2.2233325368873982E-2</v>
      </c>
      <c r="F32" s="78">
        <f t="shared" si="8"/>
        <v>2.1372960534700704E-2</v>
      </c>
      <c r="G32" s="78">
        <f t="shared" si="9"/>
        <v>0.32110333987618994</v>
      </c>
      <c r="H32" s="78">
        <f t="shared" si="10"/>
        <v>0.1290406445812112</v>
      </c>
      <c r="I32" s="78">
        <f t="shared" si="11"/>
        <v>6.2541012604120146E-3</v>
      </c>
      <c r="J32" s="93"/>
      <c r="L32" s="77" t="s">
        <v>376</v>
      </c>
      <c r="M32" s="76" t="s">
        <v>377</v>
      </c>
      <c r="N32" s="366">
        <f>取引基本表!DP30</f>
        <v>6290740</v>
      </c>
      <c r="O32" s="366">
        <f>ABS(取引基本表!DX30)</f>
        <v>1239681</v>
      </c>
      <c r="P32" s="358">
        <f t="shared" si="4"/>
        <v>0.19706441531520935</v>
      </c>
      <c r="Q32" s="358">
        <f t="shared" si="5"/>
        <v>0.80293558468479065</v>
      </c>
      <c r="S32" s="77" t="s">
        <v>376</v>
      </c>
      <c r="T32" s="76" t="s">
        <v>377</v>
      </c>
      <c r="U32" s="379">
        <f>取引基本表!DZ30</f>
        <v>6888938</v>
      </c>
      <c r="V32" s="379">
        <f>雇用票!D32</f>
        <v>153164</v>
      </c>
      <c r="W32" s="379">
        <f>雇用票!I32</f>
        <v>147237</v>
      </c>
      <c r="X32" s="78">
        <f t="shared" si="17"/>
        <v>2.2233325368873982E-2</v>
      </c>
      <c r="Y32" s="78">
        <f t="shared" si="18"/>
        <v>2.1372960534700704E-2</v>
      </c>
      <c r="AA32" s="77" t="s">
        <v>376</v>
      </c>
      <c r="AB32" s="76" t="s">
        <v>377</v>
      </c>
      <c r="AC32" s="393">
        <v>888953</v>
      </c>
      <c r="AD32" s="393">
        <v>482750</v>
      </c>
      <c r="AE32" s="393">
        <v>702787</v>
      </c>
      <c r="AF32" s="393">
        <v>137595</v>
      </c>
      <c r="AG32" s="393">
        <v>-24</v>
      </c>
      <c r="AH32" s="393">
        <v>6888938</v>
      </c>
      <c r="AI32" s="394">
        <f t="shared" si="14"/>
        <v>0.32110333987618994</v>
      </c>
      <c r="AJ32" s="78">
        <f t="shared" si="15"/>
        <v>0.1290406445812112</v>
      </c>
      <c r="AL32" s="77" t="s">
        <v>376</v>
      </c>
      <c r="AM32" s="76" t="s">
        <v>377</v>
      </c>
      <c r="AN32" s="392">
        <f>取引基本表!DI30</f>
        <v>1911356</v>
      </c>
      <c r="AO32" s="78">
        <f t="shared" si="16"/>
        <v>6.2541012604120146E-3</v>
      </c>
    </row>
    <row r="33" spans="1:41" x14ac:dyDescent="0.55000000000000004">
      <c r="A33" s="179">
        <v>27</v>
      </c>
      <c r="B33" s="77" t="s">
        <v>378</v>
      </c>
      <c r="C33" s="76" t="s">
        <v>279</v>
      </c>
      <c r="D33" s="78">
        <f t="shared" si="6"/>
        <v>0.81038359919697989</v>
      </c>
      <c r="E33" s="78">
        <f t="shared" si="7"/>
        <v>9.8838870797755287E-4</v>
      </c>
      <c r="F33" s="78">
        <f t="shared" si="8"/>
        <v>9.5984999166591478E-4</v>
      </c>
      <c r="G33" s="78">
        <f t="shared" si="9"/>
        <v>0.31109216042113003</v>
      </c>
      <c r="H33" s="78">
        <f t="shared" si="10"/>
        <v>9.2596107865166206E-3</v>
      </c>
      <c r="I33" s="78">
        <f t="shared" si="11"/>
        <v>1.6649236647348398E-2</v>
      </c>
      <c r="J33" s="93"/>
      <c r="L33" s="77" t="s">
        <v>378</v>
      </c>
      <c r="M33" s="76" t="s">
        <v>279</v>
      </c>
      <c r="N33" s="366">
        <f>取引基本表!DP31</f>
        <v>17221986</v>
      </c>
      <c r="O33" s="366">
        <f>ABS(取引基本表!DX31)</f>
        <v>3265571</v>
      </c>
      <c r="P33" s="358">
        <f t="shared" si="4"/>
        <v>0.18961640080302006</v>
      </c>
      <c r="Q33" s="358">
        <f t="shared" si="5"/>
        <v>0.81038359919697989</v>
      </c>
      <c r="S33" s="77" t="s">
        <v>378</v>
      </c>
      <c r="T33" s="76" t="s">
        <v>279</v>
      </c>
      <c r="U33" s="379">
        <f>取引基本表!DZ31</f>
        <v>15382612</v>
      </c>
      <c r="V33" s="379">
        <f>雇用票!D33</f>
        <v>15204</v>
      </c>
      <c r="W33" s="379">
        <f>雇用票!I33</f>
        <v>14765</v>
      </c>
      <c r="X33" s="78">
        <f t="shared" si="17"/>
        <v>9.8838870797755287E-4</v>
      </c>
      <c r="Y33" s="78">
        <f t="shared" si="18"/>
        <v>9.5984999166591478E-4</v>
      </c>
      <c r="AA33" s="77" t="s">
        <v>378</v>
      </c>
      <c r="AB33" s="76" t="s">
        <v>279</v>
      </c>
      <c r="AC33" s="393">
        <v>142437</v>
      </c>
      <c r="AD33" s="393">
        <v>641989</v>
      </c>
      <c r="AE33" s="393">
        <v>352629</v>
      </c>
      <c r="AF33" s="393">
        <v>3711095</v>
      </c>
      <c r="AG33" s="393">
        <v>-62740</v>
      </c>
      <c r="AH33" s="393">
        <v>15382612</v>
      </c>
      <c r="AI33" s="394">
        <f t="shared" si="14"/>
        <v>0.31109216042113003</v>
      </c>
      <c r="AJ33" s="78">
        <f t="shared" si="15"/>
        <v>9.2596107865166206E-3</v>
      </c>
      <c r="AL33" s="77" t="s">
        <v>378</v>
      </c>
      <c r="AM33" s="76" t="s">
        <v>279</v>
      </c>
      <c r="AN33" s="392">
        <f>取引基本表!DI31</f>
        <v>5088280</v>
      </c>
      <c r="AO33" s="78">
        <f t="shared" si="16"/>
        <v>1.6649236647348398E-2</v>
      </c>
    </row>
    <row r="34" spans="1:41" x14ac:dyDescent="0.55000000000000004">
      <c r="A34" s="179">
        <v>28</v>
      </c>
      <c r="B34" s="77" t="s">
        <v>379</v>
      </c>
      <c r="C34" s="76" t="s">
        <v>280</v>
      </c>
      <c r="D34" s="78">
        <f t="shared" si="6"/>
        <v>0.94334019891549681</v>
      </c>
      <c r="E34" s="78">
        <f t="shared" si="7"/>
        <v>5.6921487603305782E-3</v>
      </c>
      <c r="F34" s="78">
        <f t="shared" si="8"/>
        <v>5.4077134986225892E-3</v>
      </c>
      <c r="G34" s="78">
        <f t="shared" si="9"/>
        <v>0.15559986225895317</v>
      </c>
      <c r="H34" s="78">
        <f t="shared" si="10"/>
        <v>3.653305785123967E-2</v>
      </c>
      <c r="I34" s="78">
        <f t="shared" si="11"/>
        <v>-4.8786646649155436E-6</v>
      </c>
      <c r="J34" s="93"/>
      <c r="L34" s="77" t="s">
        <v>379</v>
      </c>
      <c r="M34" s="76" t="s">
        <v>280</v>
      </c>
      <c r="N34" s="366">
        <f>取引基本表!DP32</f>
        <v>1520143</v>
      </c>
      <c r="O34" s="366">
        <f>ABS(取引基本表!DX32)</f>
        <v>86131</v>
      </c>
      <c r="P34" s="358">
        <f t="shared" si="4"/>
        <v>5.6659801084503233E-2</v>
      </c>
      <c r="Q34" s="358">
        <f t="shared" si="5"/>
        <v>0.94334019891549681</v>
      </c>
      <c r="S34" s="77" t="s">
        <v>379</v>
      </c>
      <c r="T34" s="76" t="s">
        <v>280</v>
      </c>
      <c r="U34" s="379">
        <f>取引基本表!DZ32</f>
        <v>1452000</v>
      </c>
      <c r="V34" s="379">
        <f>雇用票!D34</f>
        <v>8265</v>
      </c>
      <c r="W34" s="379">
        <f>雇用票!I34</f>
        <v>7852</v>
      </c>
      <c r="X34" s="78">
        <f t="shared" si="17"/>
        <v>5.6921487603305782E-3</v>
      </c>
      <c r="Y34" s="78">
        <f t="shared" si="18"/>
        <v>5.4077134986225892E-3</v>
      </c>
      <c r="AA34" s="77" t="s">
        <v>379</v>
      </c>
      <c r="AB34" s="76" t="s">
        <v>280</v>
      </c>
      <c r="AC34" s="393">
        <v>53046</v>
      </c>
      <c r="AD34" s="393">
        <v>49744</v>
      </c>
      <c r="AE34" s="393">
        <v>111487</v>
      </c>
      <c r="AF34" s="393">
        <v>11656</v>
      </c>
      <c r="AG34" s="393">
        <v>-2</v>
      </c>
      <c r="AH34" s="393">
        <v>1452000</v>
      </c>
      <c r="AI34" s="394">
        <f t="shared" si="14"/>
        <v>0.15559986225895317</v>
      </c>
      <c r="AJ34" s="78">
        <f t="shared" si="15"/>
        <v>3.653305785123967E-2</v>
      </c>
      <c r="AL34" s="77" t="s">
        <v>379</v>
      </c>
      <c r="AM34" s="76" t="s">
        <v>280</v>
      </c>
      <c r="AN34" s="392">
        <f>取引基本表!DI32</f>
        <v>-1491</v>
      </c>
      <c r="AO34" s="78">
        <f t="shared" si="16"/>
        <v>-4.8786646649155436E-6</v>
      </c>
    </row>
    <row r="35" spans="1:41" x14ac:dyDescent="0.55000000000000004">
      <c r="A35" s="179">
        <v>29</v>
      </c>
      <c r="B35" s="77" t="s">
        <v>380</v>
      </c>
      <c r="C35" s="76" t="s">
        <v>281</v>
      </c>
      <c r="D35" s="78">
        <f t="shared" si="6"/>
        <v>0.89680111500645221</v>
      </c>
      <c r="E35" s="78">
        <f t="shared" si="7"/>
        <v>5.3169339764062511E-2</v>
      </c>
      <c r="F35" s="78">
        <f t="shared" si="8"/>
        <v>4.7363820368889475E-2</v>
      </c>
      <c r="G35" s="78">
        <f t="shared" si="9"/>
        <v>0.33936144920837857</v>
      </c>
      <c r="H35" s="78">
        <f t="shared" si="10"/>
        <v>0.22356020255725487</v>
      </c>
      <c r="I35" s="78">
        <f t="shared" si="11"/>
        <v>1.2224670629110909E-3</v>
      </c>
      <c r="J35" s="93"/>
      <c r="L35" s="77" t="s">
        <v>380</v>
      </c>
      <c r="M35" s="76" t="s">
        <v>281</v>
      </c>
      <c r="N35" s="366">
        <f>取引基本表!DP33</f>
        <v>10298057</v>
      </c>
      <c r="O35" s="366">
        <f>ABS(取引基本表!DX33)</f>
        <v>1062748</v>
      </c>
      <c r="P35" s="358">
        <f t="shared" si="4"/>
        <v>0.10319888499354782</v>
      </c>
      <c r="Q35" s="358">
        <f t="shared" si="5"/>
        <v>0.89680111500645221</v>
      </c>
      <c r="S35" s="77" t="s">
        <v>380</v>
      </c>
      <c r="T35" s="76" t="s">
        <v>281</v>
      </c>
      <c r="U35" s="379">
        <f>取引基本表!DZ33</f>
        <v>10826766</v>
      </c>
      <c r="V35" s="379">
        <f>雇用票!D35</f>
        <v>575652</v>
      </c>
      <c r="W35" s="379">
        <f>雇用票!I35</f>
        <v>512797</v>
      </c>
      <c r="X35" s="78">
        <f t="shared" si="17"/>
        <v>5.3169339764062511E-2</v>
      </c>
      <c r="Y35" s="78">
        <f t="shared" si="18"/>
        <v>4.7363820368889475E-2</v>
      </c>
      <c r="AA35" s="77" t="s">
        <v>380</v>
      </c>
      <c r="AB35" s="76" t="s">
        <v>281</v>
      </c>
      <c r="AC35" s="393">
        <v>2420434</v>
      </c>
      <c r="AD35" s="393">
        <v>-73566</v>
      </c>
      <c r="AE35" s="393">
        <v>908795</v>
      </c>
      <c r="AF35" s="393">
        <v>418567</v>
      </c>
      <c r="AG35" s="393">
        <v>-43</v>
      </c>
      <c r="AH35" s="393">
        <v>10826766</v>
      </c>
      <c r="AI35" s="394">
        <f>SUM(AC35:AG35)/AH35</f>
        <v>0.33936144920837857</v>
      </c>
      <c r="AJ35" s="78">
        <f t="shared" si="15"/>
        <v>0.22356020255725487</v>
      </c>
      <c r="AL35" s="77" t="s">
        <v>380</v>
      </c>
      <c r="AM35" s="76" t="s">
        <v>281</v>
      </c>
      <c r="AN35" s="392">
        <f>取引基本表!DI33</f>
        <v>373606</v>
      </c>
      <c r="AO35" s="78">
        <f t="shared" si="16"/>
        <v>1.2224670629110909E-3</v>
      </c>
    </row>
    <row r="36" spans="1:41" x14ac:dyDescent="0.55000000000000004">
      <c r="A36" s="179">
        <v>30</v>
      </c>
      <c r="B36" s="77" t="s">
        <v>381</v>
      </c>
      <c r="C36" s="76" t="s">
        <v>282</v>
      </c>
      <c r="D36" s="78">
        <f t="shared" si="6"/>
        <v>0.72094595632384006</v>
      </c>
      <c r="E36" s="78">
        <f t="shared" si="7"/>
        <v>4.8796662231992034E-2</v>
      </c>
      <c r="F36" s="78">
        <f t="shared" si="8"/>
        <v>4.3645334084253355E-2</v>
      </c>
      <c r="G36" s="78">
        <f t="shared" si="9"/>
        <v>0.45279310398108491</v>
      </c>
      <c r="H36" s="78">
        <f t="shared" si="10"/>
        <v>0.23022709549413301</v>
      </c>
      <c r="I36" s="78">
        <f t="shared" si="11"/>
        <v>1.7125618128612686E-3</v>
      </c>
      <c r="J36" s="93"/>
      <c r="L36" s="77" t="s">
        <v>381</v>
      </c>
      <c r="M36" s="76" t="s">
        <v>282</v>
      </c>
      <c r="N36" s="366">
        <f>取引基本表!DP34</f>
        <v>3190253</v>
      </c>
      <c r="O36" s="366">
        <f>ABS(取引基本表!DX34)</f>
        <v>890253</v>
      </c>
      <c r="P36" s="358">
        <f t="shared" si="4"/>
        <v>0.27905404367615988</v>
      </c>
      <c r="Q36" s="358">
        <f t="shared" si="5"/>
        <v>0.72094595632384006</v>
      </c>
      <c r="S36" s="77" t="s">
        <v>381</v>
      </c>
      <c r="T36" s="76" t="s">
        <v>282</v>
      </c>
      <c r="U36" s="379">
        <f>取引基本表!DZ34</f>
        <v>3171221</v>
      </c>
      <c r="V36" s="379">
        <f>雇用票!D36</f>
        <v>154745</v>
      </c>
      <c r="W36" s="379">
        <f>雇用票!I36</f>
        <v>138409</v>
      </c>
      <c r="X36" s="78">
        <f t="shared" si="17"/>
        <v>4.8796662231992034E-2</v>
      </c>
      <c r="Y36" s="78">
        <f t="shared" si="18"/>
        <v>4.3645334084253355E-2</v>
      </c>
      <c r="AA36" s="77" t="s">
        <v>381</v>
      </c>
      <c r="AB36" s="76" t="s">
        <v>282</v>
      </c>
      <c r="AC36" s="393">
        <v>730101</v>
      </c>
      <c r="AD36" s="393">
        <v>118796</v>
      </c>
      <c r="AE36" s="393">
        <v>503022</v>
      </c>
      <c r="AF36" s="393">
        <v>84008</v>
      </c>
      <c r="AG36" s="393">
        <v>-20</v>
      </c>
      <c r="AH36" s="393">
        <v>3171221</v>
      </c>
      <c r="AI36" s="394">
        <f t="shared" si="14"/>
        <v>0.45279310398108491</v>
      </c>
      <c r="AJ36" s="78">
        <f t="shared" si="15"/>
        <v>0.23022709549413301</v>
      </c>
      <c r="AL36" s="77" t="s">
        <v>381</v>
      </c>
      <c r="AM36" s="76" t="s">
        <v>282</v>
      </c>
      <c r="AN36" s="392">
        <f>取引基本表!DI34</f>
        <v>523387</v>
      </c>
      <c r="AO36" s="78">
        <f t="shared" si="16"/>
        <v>1.7125618128612686E-3</v>
      </c>
    </row>
    <row r="37" spans="1:41" x14ac:dyDescent="0.55000000000000004">
      <c r="A37" s="179">
        <v>31</v>
      </c>
      <c r="B37" s="77" t="s">
        <v>382</v>
      </c>
      <c r="C37" s="76" t="s">
        <v>383</v>
      </c>
      <c r="D37" s="78">
        <f t="shared" si="6"/>
        <v>0.22221825513504434</v>
      </c>
      <c r="E37" s="78">
        <f t="shared" si="7"/>
        <v>0.13657917118124729</v>
      </c>
      <c r="F37" s="78">
        <f t="shared" si="8"/>
        <v>6.7322591544044838E-2</v>
      </c>
      <c r="G37" s="78">
        <f t="shared" si="9"/>
        <v>0.38048011836939172</v>
      </c>
      <c r="H37" s="78">
        <f t="shared" si="10"/>
        <v>0.24356308179837591</v>
      </c>
      <c r="I37" s="78">
        <f t="shared" si="11"/>
        <v>3.6393758615334056E-3</v>
      </c>
      <c r="J37" s="93"/>
      <c r="L37" s="77" t="s">
        <v>382</v>
      </c>
      <c r="M37" s="76" t="s">
        <v>383</v>
      </c>
      <c r="N37" s="366">
        <f>取引基本表!DP35</f>
        <v>1428420</v>
      </c>
      <c r="O37" s="366">
        <f>ABS(取引基本表!DX35)</f>
        <v>1110999</v>
      </c>
      <c r="P37" s="358">
        <f t="shared" si="4"/>
        <v>0.77778174486495566</v>
      </c>
      <c r="Q37" s="358">
        <f t="shared" si="5"/>
        <v>0.22221825513504434</v>
      </c>
      <c r="S37" s="77" t="s">
        <v>382</v>
      </c>
      <c r="T37" s="76" t="s">
        <v>383</v>
      </c>
      <c r="U37" s="379">
        <f>取引基本表!DZ35</f>
        <v>343332</v>
      </c>
      <c r="V37" s="379">
        <f>雇用票!D37</f>
        <v>46892</v>
      </c>
      <c r="W37" s="379">
        <f>雇用票!I37</f>
        <v>23114</v>
      </c>
      <c r="X37" s="78">
        <f t="shared" si="17"/>
        <v>0.13657917118124729</v>
      </c>
      <c r="Y37" s="78">
        <f t="shared" si="18"/>
        <v>6.7322591544044838E-2</v>
      </c>
      <c r="AA37" s="77" t="s">
        <v>382</v>
      </c>
      <c r="AB37" s="76" t="s">
        <v>383</v>
      </c>
      <c r="AC37" s="393">
        <v>83623</v>
      </c>
      <c r="AD37" s="393">
        <v>24131</v>
      </c>
      <c r="AE37" s="393">
        <v>14153</v>
      </c>
      <c r="AF37" s="393">
        <v>8749</v>
      </c>
      <c r="AG37" s="393">
        <v>-25</v>
      </c>
      <c r="AH37" s="393">
        <v>343332</v>
      </c>
      <c r="AI37" s="394">
        <f t="shared" si="14"/>
        <v>0.38048011836939172</v>
      </c>
      <c r="AJ37" s="78">
        <f t="shared" si="15"/>
        <v>0.24356308179837591</v>
      </c>
      <c r="AL37" s="77" t="s">
        <v>382</v>
      </c>
      <c r="AM37" s="76" t="s">
        <v>383</v>
      </c>
      <c r="AN37" s="392">
        <f>取引基本表!DI35</f>
        <v>1112253</v>
      </c>
      <c r="AO37" s="78">
        <f t="shared" si="16"/>
        <v>3.6393758615334056E-3</v>
      </c>
    </row>
    <row r="38" spans="1:41" x14ac:dyDescent="0.55000000000000004">
      <c r="A38" s="179">
        <v>32</v>
      </c>
      <c r="B38" s="77" t="s">
        <v>384</v>
      </c>
      <c r="C38" s="76" t="s">
        <v>283</v>
      </c>
      <c r="D38" s="78">
        <f t="shared" si="6"/>
        <v>0.78076165609661807</v>
      </c>
      <c r="E38" s="78">
        <f t="shared" si="7"/>
        <v>4.0323512140590302E-2</v>
      </c>
      <c r="F38" s="78">
        <f t="shared" si="8"/>
        <v>3.6889850626435239E-2</v>
      </c>
      <c r="G38" s="78">
        <f t="shared" si="9"/>
        <v>0.46235047902445564</v>
      </c>
      <c r="H38" s="78">
        <f t="shared" si="10"/>
        <v>0.22826216017776529</v>
      </c>
      <c r="I38" s="78">
        <f t="shared" si="11"/>
        <v>5.9211479393904544E-5</v>
      </c>
      <c r="J38" s="93"/>
      <c r="L38" s="77" t="s">
        <v>384</v>
      </c>
      <c r="M38" s="76" t="s">
        <v>283</v>
      </c>
      <c r="N38" s="366">
        <f>取引基本表!DP36</f>
        <v>1207973</v>
      </c>
      <c r="O38" s="366">
        <f>ABS(取引基本表!DX36)</f>
        <v>264834</v>
      </c>
      <c r="P38" s="358">
        <f t="shared" si="4"/>
        <v>0.21923834390338195</v>
      </c>
      <c r="Q38" s="358">
        <f t="shared" si="5"/>
        <v>0.78076165609661807</v>
      </c>
      <c r="S38" s="77" t="s">
        <v>384</v>
      </c>
      <c r="T38" s="76" t="s">
        <v>283</v>
      </c>
      <c r="U38" s="379">
        <f>取引基本表!DZ36</f>
        <v>1238037</v>
      </c>
      <c r="V38" s="379">
        <f>雇用票!D38</f>
        <v>49922</v>
      </c>
      <c r="W38" s="379">
        <f>雇用票!I38</f>
        <v>45671</v>
      </c>
      <c r="X38" s="78">
        <f t="shared" si="17"/>
        <v>4.0323512140590302E-2</v>
      </c>
      <c r="Y38" s="78">
        <f t="shared" si="18"/>
        <v>3.6889850626435239E-2</v>
      </c>
      <c r="AA38" s="77" t="s">
        <v>384</v>
      </c>
      <c r="AB38" s="76" t="s">
        <v>283</v>
      </c>
      <c r="AC38" s="393">
        <v>282597</v>
      </c>
      <c r="AD38" s="393">
        <v>81632</v>
      </c>
      <c r="AE38" s="393">
        <v>180109</v>
      </c>
      <c r="AF38" s="393">
        <v>28077</v>
      </c>
      <c r="AG38" s="393">
        <v>-8</v>
      </c>
      <c r="AH38" s="393">
        <v>1238037</v>
      </c>
      <c r="AI38" s="394">
        <f t="shared" si="14"/>
        <v>0.46235047902445564</v>
      </c>
      <c r="AJ38" s="78">
        <f t="shared" si="15"/>
        <v>0.22826216017776529</v>
      </c>
      <c r="AL38" s="77" t="s">
        <v>384</v>
      </c>
      <c r="AM38" s="76" t="s">
        <v>283</v>
      </c>
      <c r="AN38" s="392">
        <f>取引基本表!DI36</f>
        <v>18096</v>
      </c>
      <c r="AO38" s="78">
        <f t="shared" si="16"/>
        <v>5.9211479393904544E-5</v>
      </c>
    </row>
    <row r="39" spans="1:41" x14ac:dyDescent="0.55000000000000004">
      <c r="A39" s="179">
        <v>33</v>
      </c>
      <c r="B39" s="77" t="s">
        <v>385</v>
      </c>
      <c r="C39" s="76" t="s">
        <v>284</v>
      </c>
      <c r="D39" s="78">
        <f t="shared" si="6"/>
        <v>0.99308810367882339</v>
      </c>
      <c r="E39" s="78">
        <f t="shared" si="7"/>
        <v>4.6174366581782172E-2</v>
      </c>
      <c r="F39" s="78">
        <f t="shared" si="8"/>
        <v>4.180464616064207E-2</v>
      </c>
      <c r="G39" s="78">
        <f t="shared" si="9"/>
        <v>0.46446494455258647</v>
      </c>
      <c r="H39" s="78">
        <f t="shared" si="10"/>
        <v>0.20153437072163571</v>
      </c>
      <c r="I39" s="78">
        <f t="shared" si="11"/>
        <v>4.9899152340685473E-6</v>
      </c>
      <c r="J39" s="93"/>
      <c r="L39" s="77" t="s">
        <v>385</v>
      </c>
      <c r="M39" s="76" t="s">
        <v>284</v>
      </c>
      <c r="N39" s="366">
        <f>取引基本表!DP37</f>
        <v>2641388</v>
      </c>
      <c r="O39" s="366">
        <f>ABS(取引基本表!DX37)</f>
        <v>18257</v>
      </c>
      <c r="P39" s="358">
        <f t="shared" si="4"/>
        <v>6.9118963211765938E-3</v>
      </c>
      <c r="Q39" s="358">
        <f t="shared" si="5"/>
        <v>0.99308810367882339</v>
      </c>
      <c r="S39" s="77" t="s">
        <v>385</v>
      </c>
      <c r="T39" s="76" t="s">
        <v>284</v>
      </c>
      <c r="U39" s="379">
        <f>取引基本表!DZ37</f>
        <v>2666761</v>
      </c>
      <c r="V39" s="379">
        <f>雇用票!D39</f>
        <v>123136</v>
      </c>
      <c r="W39" s="379">
        <f>雇用票!I39</f>
        <v>111483</v>
      </c>
      <c r="X39" s="78">
        <f t="shared" si="17"/>
        <v>4.6174366581782172E-2</v>
      </c>
      <c r="Y39" s="78">
        <f t="shared" si="18"/>
        <v>4.180464616064207E-2</v>
      </c>
      <c r="AA39" s="77" t="s">
        <v>385</v>
      </c>
      <c r="AB39" s="76" t="s">
        <v>284</v>
      </c>
      <c r="AC39" s="393">
        <v>537444</v>
      </c>
      <c r="AD39" s="393">
        <v>307626</v>
      </c>
      <c r="AE39" s="393">
        <v>282311</v>
      </c>
      <c r="AF39" s="393">
        <v>111252</v>
      </c>
      <c r="AG39" s="393">
        <v>-16</v>
      </c>
      <c r="AH39" s="393">
        <v>2666761</v>
      </c>
      <c r="AI39" s="394">
        <f t="shared" si="14"/>
        <v>0.46446494455258647</v>
      </c>
      <c r="AJ39" s="78">
        <f t="shared" si="15"/>
        <v>0.20153437072163571</v>
      </c>
      <c r="AL39" s="77" t="s">
        <v>385</v>
      </c>
      <c r="AM39" s="76" t="s">
        <v>284</v>
      </c>
      <c r="AN39" s="392">
        <f>取引基本表!DI37</f>
        <v>1525</v>
      </c>
      <c r="AO39" s="78">
        <f t="shared" si="16"/>
        <v>4.9899152340685473E-6</v>
      </c>
    </row>
    <row r="40" spans="1:41" x14ac:dyDescent="0.55000000000000004">
      <c r="A40" s="179">
        <v>34</v>
      </c>
      <c r="B40" s="77" t="s">
        <v>386</v>
      </c>
      <c r="C40" s="76" t="s">
        <v>285</v>
      </c>
      <c r="D40" s="78">
        <f t="shared" si="6"/>
        <v>0.78434324132498268</v>
      </c>
      <c r="E40" s="78">
        <f t="shared" si="7"/>
        <v>9.4235086282398864E-2</v>
      </c>
      <c r="F40" s="78">
        <f t="shared" si="8"/>
        <v>5.7771693155696913E-2</v>
      </c>
      <c r="G40" s="78">
        <f t="shared" si="9"/>
        <v>0.46131565338777608</v>
      </c>
      <c r="H40" s="78">
        <f t="shared" si="10"/>
        <v>0.29342890706968655</v>
      </c>
      <c r="I40" s="78">
        <f t="shared" si="11"/>
        <v>7.1979118241993382E-5</v>
      </c>
      <c r="J40" s="93"/>
      <c r="L40" s="77" t="s">
        <v>386</v>
      </c>
      <c r="M40" s="76" t="s">
        <v>285</v>
      </c>
      <c r="N40" s="366">
        <f>取引基本表!DP38</f>
        <v>641065</v>
      </c>
      <c r="O40" s="366">
        <f>ABS(取引基本表!DX38)</f>
        <v>138250</v>
      </c>
      <c r="P40" s="358">
        <f t="shared" si="4"/>
        <v>0.21565675867501735</v>
      </c>
      <c r="Q40" s="358">
        <f t="shared" si="5"/>
        <v>0.78434324132498268</v>
      </c>
      <c r="S40" s="77" t="s">
        <v>386</v>
      </c>
      <c r="T40" s="76" t="s">
        <v>285</v>
      </c>
      <c r="U40" s="379">
        <f>取引基本表!DZ38</f>
        <v>669082</v>
      </c>
      <c r="V40" s="379">
        <f>雇用票!D40</f>
        <v>63051</v>
      </c>
      <c r="W40" s="379">
        <f>雇用票!I40</f>
        <v>38654</v>
      </c>
      <c r="X40" s="78">
        <f t="shared" si="17"/>
        <v>9.4235086282398864E-2</v>
      </c>
      <c r="Y40" s="78">
        <f t="shared" si="18"/>
        <v>5.7771693155696913E-2</v>
      </c>
      <c r="AA40" s="77" t="s">
        <v>386</v>
      </c>
      <c r="AB40" s="76" t="s">
        <v>285</v>
      </c>
      <c r="AC40" s="393">
        <v>196328</v>
      </c>
      <c r="AD40" s="393">
        <v>11461</v>
      </c>
      <c r="AE40" s="393">
        <v>85632</v>
      </c>
      <c r="AF40" s="393">
        <v>15243</v>
      </c>
      <c r="AG40" s="393">
        <v>-6</v>
      </c>
      <c r="AH40" s="393">
        <v>669082</v>
      </c>
      <c r="AI40" s="394">
        <f t="shared" si="14"/>
        <v>0.46131565338777608</v>
      </c>
      <c r="AJ40" s="78">
        <f t="shared" si="15"/>
        <v>0.29342890706968655</v>
      </c>
      <c r="AL40" s="77" t="s">
        <v>386</v>
      </c>
      <c r="AM40" s="76" t="s">
        <v>285</v>
      </c>
      <c r="AN40" s="392">
        <f>取引基本表!DI38</f>
        <v>21998</v>
      </c>
      <c r="AO40" s="78">
        <f t="shared" si="16"/>
        <v>7.1979118241993382E-5</v>
      </c>
    </row>
    <row r="41" spans="1:41" x14ac:dyDescent="0.55000000000000004">
      <c r="A41" s="179">
        <v>35</v>
      </c>
      <c r="B41" s="77" t="s">
        <v>387</v>
      </c>
      <c r="C41" s="76" t="s">
        <v>286</v>
      </c>
      <c r="D41" s="78">
        <f t="shared" si="6"/>
        <v>0.80424836440794512</v>
      </c>
      <c r="E41" s="78">
        <f t="shared" si="7"/>
        <v>5.7107059326162037E-2</v>
      </c>
      <c r="F41" s="78">
        <f t="shared" si="8"/>
        <v>4.5029244480169144E-2</v>
      </c>
      <c r="G41" s="78">
        <f t="shared" si="9"/>
        <v>0.48246828249281126</v>
      </c>
      <c r="H41" s="78">
        <f t="shared" si="10"/>
        <v>0.23006751738028419</v>
      </c>
      <c r="I41" s="78">
        <f t="shared" si="11"/>
        <v>3.0708101954236004E-4</v>
      </c>
      <c r="J41" s="93"/>
      <c r="L41" s="77" t="s">
        <v>387</v>
      </c>
      <c r="M41" s="76" t="s">
        <v>286</v>
      </c>
      <c r="N41" s="366">
        <f>取引基本表!DP39</f>
        <v>1628768</v>
      </c>
      <c r="O41" s="366">
        <f>ABS(取引基本表!DX39)</f>
        <v>318834</v>
      </c>
      <c r="P41" s="358">
        <f t="shared" si="4"/>
        <v>0.19575163559205486</v>
      </c>
      <c r="Q41" s="358">
        <f t="shared" si="5"/>
        <v>0.80424836440794512</v>
      </c>
      <c r="S41" s="77" t="s">
        <v>387</v>
      </c>
      <c r="T41" s="76" t="s">
        <v>286</v>
      </c>
      <c r="U41" s="379">
        <f>取引基本表!DZ39</f>
        <v>1736738</v>
      </c>
      <c r="V41" s="379">
        <f>雇用票!D41</f>
        <v>99180</v>
      </c>
      <c r="W41" s="379">
        <f>雇用票!I41</f>
        <v>78204</v>
      </c>
      <c r="X41" s="78">
        <f t="shared" si="17"/>
        <v>5.7107059326162037E-2</v>
      </c>
      <c r="Y41" s="78">
        <f t="shared" si="18"/>
        <v>4.5029244480169144E-2</v>
      </c>
      <c r="AA41" s="77" t="s">
        <v>387</v>
      </c>
      <c r="AB41" s="76" t="s">
        <v>286</v>
      </c>
      <c r="AC41" s="393">
        <v>399567</v>
      </c>
      <c r="AD41" s="393">
        <v>236475</v>
      </c>
      <c r="AE41" s="393">
        <v>159610</v>
      </c>
      <c r="AF41" s="393">
        <v>42277</v>
      </c>
      <c r="AG41" s="393">
        <v>-8</v>
      </c>
      <c r="AH41" s="393">
        <v>1736738</v>
      </c>
      <c r="AI41" s="394">
        <f t="shared" si="14"/>
        <v>0.48246828249281126</v>
      </c>
      <c r="AJ41" s="78">
        <f t="shared" si="15"/>
        <v>0.23006751738028419</v>
      </c>
      <c r="AL41" s="77" t="s">
        <v>387</v>
      </c>
      <c r="AM41" s="76" t="s">
        <v>286</v>
      </c>
      <c r="AN41" s="392">
        <f>取引基本表!DI39</f>
        <v>93849</v>
      </c>
      <c r="AO41" s="78">
        <f t="shared" si="16"/>
        <v>3.0708101954236004E-4</v>
      </c>
    </row>
    <row r="42" spans="1:41" x14ac:dyDescent="0.55000000000000004">
      <c r="A42" s="179">
        <v>36</v>
      </c>
      <c r="B42" s="77" t="s">
        <v>388</v>
      </c>
      <c r="C42" s="76" t="s">
        <v>287</v>
      </c>
      <c r="D42" s="78">
        <f t="shared" si="6"/>
        <v>0.96283934744142119</v>
      </c>
      <c r="E42" s="78">
        <f t="shared" si="7"/>
        <v>3.7554805496184912E-3</v>
      </c>
      <c r="F42" s="78">
        <f t="shared" si="8"/>
        <v>3.7154920344920294E-3</v>
      </c>
      <c r="G42" s="78">
        <f t="shared" si="9"/>
        <v>0.27013284679206651</v>
      </c>
      <c r="H42" s="78">
        <f t="shared" si="10"/>
        <v>2.9648581574044701E-2</v>
      </c>
      <c r="I42" s="78">
        <f t="shared" si="11"/>
        <v>-1.133021605312076E-4</v>
      </c>
      <c r="J42" s="93"/>
      <c r="L42" s="77" t="s">
        <v>388</v>
      </c>
      <c r="M42" s="76" t="s">
        <v>287</v>
      </c>
      <c r="N42" s="366">
        <f>取引基本表!DP40</f>
        <v>9269482</v>
      </c>
      <c r="O42" s="366">
        <f>ABS(取引基本表!DX40)</f>
        <v>344460</v>
      </c>
      <c r="P42" s="358">
        <f t="shared" si="4"/>
        <v>3.7160652558578783E-2</v>
      </c>
      <c r="Q42" s="358">
        <f t="shared" si="5"/>
        <v>0.96283934744142119</v>
      </c>
      <c r="S42" s="77" t="s">
        <v>388</v>
      </c>
      <c r="T42" s="76" t="s">
        <v>287</v>
      </c>
      <c r="U42" s="379">
        <f>取引基本表!DZ40</f>
        <v>9302671</v>
      </c>
      <c r="V42" s="379">
        <f>雇用票!D42</f>
        <v>34936</v>
      </c>
      <c r="W42" s="379">
        <f>雇用票!I42</f>
        <v>34564</v>
      </c>
      <c r="X42" s="78">
        <f t="shared" si="17"/>
        <v>3.7554805496184912E-3</v>
      </c>
      <c r="Y42" s="78">
        <f t="shared" si="18"/>
        <v>3.7154920344920294E-3</v>
      </c>
      <c r="AA42" s="77" t="s">
        <v>388</v>
      </c>
      <c r="AB42" s="76" t="s">
        <v>287</v>
      </c>
      <c r="AC42" s="393">
        <v>275811</v>
      </c>
      <c r="AD42" s="393">
        <v>1048142</v>
      </c>
      <c r="AE42" s="393">
        <v>924069</v>
      </c>
      <c r="AF42" s="393">
        <v>264951</v>
      </c>
      <c r="AG42" s="393">
        <v>-16</v>
      </c>
      <c r="AH42" s="393">
        <v>9302671</v>
      </c>
      <c r="AI42" s="394">
        <f t="shared" si="14"/>
        <v>0.27013284679206651</v>
      </c>
      <c r="AJ42" s="78">
        <f t="shared" si="15"/>
        <v>2.9648581574044701E-2</v>
      </c>
      <c r="AL42" s="77" t="s">
        <v>388</v>
      </c>
      <c r="AM42" s="76" t="s">
        <v>287</v>
      </c>
      <c r="AN42" s="392">
        <f>取引基本表!DI40</f>
        <v>-34627</v>
      </c>
      <c r="AO42" s="78">
        <f t="shared" si="16"/>
        <v>-1.133021605312076E-4</v>
      </c>
    </row>
    <row r="43" spans="1:41" x14ac:dyDescent="0.55000000000000004">
      <c r="A43" s="179">
        <v>37</v>
      </c>
      <c r="B43" s="77" t="s">
        <v>389</v>
      </c>
      <c r="C43" s="76" t="s">
        <v>288</v>
      </c>
      <c r="D43" s="78">
        <f t="shared" si="6"/>
        <v>0.95671298836741314</v>
      </c>
      <c r="E43" s="78">
        <f t="shared" si="7"/>
        <v>7.5231168516370558E-3</v>
      </c>
      <c r="F43" s="78">
        <f t="shared" si="8"/>
        <v>7.4493383320309876E-3</v>
      </c>
      <c r="G43" s="78">
        <f t="shared" si="9"/>
        <v>0.22089417703392158</v>
      </c>
      <c r="H43" s="78">
        <f t="shared" si="10"/>
        <v>5.705701210032188E-2</v>
      </c>
      <c r="I43" s="78">
        <f t="shared" si="11"/>
        <v>0</v>
      </c>
      <c r="J43" s="93"/>
      <c r="L43" s="77" t="s">
        <v>389</v>
      </c>
      <c r="M43" s="76" t="s">
        <v>288</v>
      </c>
      <c r="N43" s="366">
        <f>取引基本表!DP41</f>
        <v>11307803</v>
      </c>
      <c r="O43" s="366">
        <f>ABS(取引基本表!DX41)</f>
        <v>489481</v>
      </c>
      <c r="P43" s="358">
        <f t="shared" si="4"/>
        <v>4.328701163258681E-2</v>
      </c>
      <c r="Q43" s="358">
        <f>1-P43</f>
        <v>0.95671298836741314</v>
      </c>
      <c r="S43" s="77" t="s">
        <v>389</v>
      </c>
      <c r="T43" s="76" t="s">
        <v>288</v>
      </c>
      <c r="U43" s="379">
        <f>取引基本表!DZ41</f>
        <v>13960703</v>
      </c>
      <c r="V43" s="379">
        <f>雇用票!D43</f>
        <v>105028</v>
      </c>
      <c r="W43" s="379">
        <f>雇用票!I43</f>
        <v>103998</v>
      </c>
      <c r="X43" s="78">
        <f t="shared" si="17"/>
        <v>7.5231168516370558E-3</v>
      </c>
      <c r="Y43" s="78">
        <f t="shared" si="18"/>
        <v>7.4493383320309876E-3</v>
      </c>
      <c r="AA43" s="77" t="s">
        <v>389</v>
      </c>
      <c r="AB43" s="76" t="s">
        <v>288</v>
      </c>
      <c r="AC43" s="393">
        <v>796556</v>
      </c>
      <c r="AD43" s="393">
        <v>1816871</v>
      </c>
      <c r="AE43" s="393">
        <v>422209</v>
      </c>
      <c r="AF43" s="393">
        <v>48246</v>
      </c>
      <c r="AG43" s="393">
        <v>-44</v>
      </c>
      <c r="AH43" s="393">
        <v>13960703</v>
      </c>
      <c r="AI43" s="394">
        <f t="shared" si="14"/>
        <v>0.22089417703392158</v>
      </c>
      <c r="AJ43" s="78">
        <f t="shared" si="15"/>
        <v>5.705701210032188E-2</v>
      </c>
      <c r="AL43" s="77" t="s">
        <v>389</v>
      </c>
      <c r="AM43" s="76" t="s">
        <v>288</v>
      </c>
      <c r="AN43" s="392">
        <f>取引基本表!DI41</f>
        <v>0</v>
      </c>
      <c r="AO43" s="78">
        <f t="shared" si="16"/>
        <v>0</v>
      </c>
    </row>
    <row r="44" spans="1:41" x14ac:dyDescent="0.55000000000000004">
      <c r="A44" s="179">
        <v>38</v>
      </c>
      <c r="B44" s="77" t="s">
        <v>390</v>
      </c>
      <c r="C44" s="76" t="s">
        <v>391</v>
      </c>
      <c r="D44" s="78">
        <f t="shared" si="6"/>
        <v>0.98306770040946667</v>
      </c>
      <c r="E44" s="78">
        <f t="shared" si="7"/>
        <v>3.6546943919344675E-2</v>
      </c>
      <c r="F44" s="78">
        <f t="shared" si="8"/>
        <v>3.3081560125892098E-2</v>
      </c>
      <c r="G44" s="78">
        <f t="shared" si="9"/>
        <v>0.41848574594473736</v>
      </c>
      <c r="H44" s="78">
        <f t="shared" si="10"/>
        <v>0.1803785003370344</v>
      </c>
      <c r="I44" s="78">
        <f t="shared" si="11"/>
        <v>1.2106679584297458E-7</v>
      </c>
      <c r="J44" s="93"/>
      <c r="L44" s="77" t="s">
        <v>390</v>
      </c>
      <c r="M44" s="76" t="s">
        <v>391</v>
      </c>
      <c r="N44" s="366">
        <f>取引基本表!DP42</f>
        <v>1806252</v>
      </c>
      <c r="O44" s="366">
        <f>ABS(取引基本表!DX42)</f>
        <v>30584</v>
      </c>
      <c r="P44" s="358">
        <f t="shared" si="4"/>
        <v>1.6932299590533325E-2</v>
      </c>
      <c r="Q44" s="358">
        <f>1-P44</f>
        <v>0.98306770040946667</v>
      </c>
      <c r="S44" s="77" t="s">
        <v>390</v>
      </c>
      <c r="T44" s="76" t="s">
        <v>391</v>
      </c>
      <c r="U44" s="379">
        <f>取引基本表!DZ42</f>
        <v>1820289</v>
      </c>
      <c r="V44" s="379">
        <f>雇用票!D44</f>
        <v>66526</v>
      </c>
      <c r="W44" s="379">
        <f>雇用票!I44</f>
        <v>60218</v>
      </c>
      <c r="X44" s="78">
        <f t="shared" si="17"/>
        <v>3.6546943919344675E-2</v>
      </c>
      <c r="Y44" s="78">
        <f t="shared" si="18"/>
        <v>3.3081560125892098E-2</v>
      </c>
      <c r="AA44" s="77" t="s">
        <v>390</v>
      </c>
      <c r="AB44" s="76" t="s">
        <v>391</v>
      </c>
      <c r="AC44" s="393">
        <v>328341</v>
      </c>
      <c r="AD44" s="393">
        <v>264539</v>
      </c>
      <c r="AE44" s="393">
        <v>89783</v>
      </c>
      <c r="AF44" s="393">
        <v>79113</v>
      </c>
      <c r="AG44" s="393">
        <v>-11</v>
      </c>
      <c r="AH44" s="393">
        <v>1820289</v>
      </c>
      <c r="AI44" s="394">
        <f t="shared" si="14"/>
        <v>0.41848574594473736</v>
      </c>
      <c r="AJ44" s="78">
        <f t="shared" si="15"/>
        <v>0.1803785003370344</v>
      </c>
      <c r="AL44" s="77" t="s">
        <v>390</v>
      </c>
      <c r="AM44" s="76" t="s">
        <v>391</v>
      </c>
      <c r="AN44" s="392">
        <f>取引基本表!DI42</f>
        <v>37</v>
      </c>
      <c r="AO44" s="78">
        <f t="shared" si="16"/>
        <v>1.2106679584297458E-7</v>
      </c>
    </row>
    <row r="45" spans="1:41" x14ac:dyDescent="0.55000000000000004">
      <c r="A45" s="179">
        <v>39</v>
      </c>
      <c r="B45" s="77" t="s">
        <v>392</v>
      </c>
      <c r="C45" s="76" t="s">
        <v>393</v>
      </c>
      <c r="D45" s="78">
        <f t="shared" si="6"/>
        <v>0.92534693236575227</v>
      </c>
      <c r="E45" s="78">
        <f t="shared" si="7"/>
        <v>2.6191436345841344E-2</v>
      </c>
      <c r="F45" s="78">
        <f t="shared" si="8"/>
        <v>2.0306242554975325E-2</v>
      </c>
      <c r="G45" s="78">
        <f t="shared" si="9"/>
        <v>0.27787100735306158</v>
      </c>
      <c r="H45" s="78">
        <f t="shared" si="10"/>
        <v>0.10614950738338397</v>
      </c>
      <c r="I45" s="78">
        <f t="shared" si="11"/>
        <v>0</v>
      </c>
      <c r="J45" s="93"/>
      <c r="L45" s="77" t="s">
        <v>392</v>
      </c>
      <c r="M45" s="76" t="s">
        <v>393</v>
      </c>
      <c r="N45" s="366">
        <f>取引基本表!DP43</f>
        <v>2419780</v>
      </c>
      <c r="O45" s="366">
        <f>ABS(取引基本表!DX43)</f>
        <v>180644</v>
      </c>
      <c r="P45" s="358">
        <f t="shared" ref="P45:P108" si="19">O45/N45</f>
        <v>7.4653067634247741E-2</v>
      </c>
      <c r="Q45" s="358">
        <f t="shared" ref="Q45:Q108" si="20">1-P45</f>
        <v>0.92534693236575227</v>
      </c>
      <c r="S45" s="77" t="s">
        <v>392</v>
      </c>
      <c r="T45" s="76" t="s">
        <v>393</v>
      </c>
      <c r="U45" s="379">
        <f>取引基本表!DZ43</f>
        <v>2259059</v>
      </c>
      <c r="V45" s="379">
        <f>雇用票!D45</f>
        <v>59168</v>
      </c>
      <c r="W45" s="379">
        <f>雇用票!I45</f>
        <v>45873</v>
      </c>
      <c r="X45" s="78">
        <f t="shared" si="17"/>
        <v>2.6191436345841344E-2</v>
      </c>
      <c r="Y45" s="78">
        <f t="shared" si="18"/>
        <v>2.0306242554975325E-2</v>
      </c>
      <c r="AA45" s="77" t="s">
        <v>392</v>
      </c>
      <c r="AB45" s="76" t="s">
        <v>393</v>
      </c>
      <c r="AC45" s="393">
        <v>239798</v>
      </c>
      <c r="AD45" s="393">
        <v>290493</v>
      </c>
      <c r="AE45" s="393">
        <v>53375</v>
      </c>
      <c r="AF45" s="393">
        <v>44066</v>
      </c>
      <c r="AG45" s="393">
        <v>-5</v>
      </c>
      <c r="AH45" s="393">
        <v>2259059</v>
      </c>
      <c r="AI45" s="394">
        <f t="shared" si="14"/>
        <v>0.27787100735306158</v>
      </c>
      <c r="AJ45" s="78">
        <f t="shared" si="15"/>
        <v>0.10614950738338397</v>
      </c>
      <c r="AL45" s="77" t="s">
        <v>392</v>
      </c>
      <c r="AM45" s="76" t="s">
        <v>393</v>
      </c>
      <c r="AN45" s="392">
        <f>取引基本表!DI43</f>
        <v>0</v>
      </c>
      <c r="AO45" s="78">
        <f t="shared" si="16"/>
        <v>0</v>
      </c>
    </row>
    <row r="46" spans="1:41" x14ac:dyDescent="0.55000000000000004">
      <c r="A46" s="179">
        <v>40</v>
      </c>
      <c r="B46" s="77" t="s">
        <v>394</v>
      </c>
      <c r="C46" s="76" t="s">
        <v>289</v>
      </c>
      <c r="D46" s="78">
        <f t="shared" si="6"/>
        <v>0.47171038864438941</v>
      </c>
      <c r="E46" s="78">
        <f t="shared" si="7"/>
        <v>7.1958211105373473E-3</v>
      </c>
      <c r="F46" s="78">
        <f t="shared" si="8"/>
        <v>6.6558832263701071E-3</v>
      </c>
      <c r="G46" s="78">
        <f t="shared" si="9"/>
        <v>0.25766955916369366</v>
      </c>
      <c r="H46" s="78">
        <f t="shared" si="10"/>
        <v>4.4519888956604504E-2</v>
      </c>
      <c r="I46" s="78">
        <f t="shared" si="11"/>
        <v>5.290913465138689E-4</v>
      </c>
      <c r="J46" s="93"/>
      <c r="L46" s="77" t="s">
        <v>394</v>
      </c>
      <c r="M46" s="76" t="s">
        <v>289</v>
      </c>
      <c r="N46" s="366">
        <f>取引基本表!DP44</f>
        <v>4601919</v>
      </c>
      <c r="O46" s="366">
        <f>ABS(取引基本表!DX44)</f>
        <v>2431146</v>
      </c>
      <c r="P46" s="358">
        <f t="shared" si="19"/>
        <v>0.52828961135561059</v>
      </c>
      <c r="Q46" s="358">
        <f t="shared" si="20"/>
        <v>0.47171038864438941</v>
      </c>
      <c r="S46" s="77" t="s">
        <v>394</v>
      </c>
      <c r="T46" s="76" t="s">
        <v>289</v>
      </c>
      <c r="U46" s="379">
        <f>取引基本表!DZ44</f>
        <v>3481882</v>
      </c>
      <c r="V46" s="379">
        <f>雇用票!D46</f>
        <v>25055</v>
      </c>
      <c r="W46" s="379">
        <f>雇用票!I46</f>
        <v>23175</v>
      </c>
      <c r="X46" s="78">
        <f t="shared" si="17"/>
        <v>7.1958211105373473E-3</v>
      </c>
      <c r="Y46" s="78">
        <f t="shared" si="18"/>
        <v>6.6558832263701071E-3</v>
      </c>
      <c r="AA46" s="77" t="s">
        <v>394</v>
      </c>
      <c r="AB46" s="76" t="s">
        <v>289</v>
      </c>
      <c r="AC46" s="393">
        <v>155013</v>
      </c>
      <c r="AD46" s="393">
        <v>595068</v>
      </c>
      <c r="AE46" s="393">
        <v>120310</v>
      </c>
      <c r="AF46" s="393">
        <v>26791</v>
      </c>
      <c r="AG46" s="393">
        <v>-7</v>
      </c>
      <c r="AH46" s="393">
        <v>3481882</v>
      </c>
      <c r="AI46" s="394">
        <f t="shared" si="14"/>
        <v>0.25766955916369366</v>
      </c>
      <c r="AJ46" s="78">
        <f t="shared" si="15"/>
        <v>4.4519888956604504E-2</v>
      </c>
      <c r="AL46" s="77" t="s">
        <v>394</v>
      </c>
      <c r="AM46" s="76" t="s">
        <v>289</v>
      </c>
      <c r="AN46" s="392">
        <f>取引基本表!DI44</f>
        <v>161699</v>
      </c>
      <c r="AO46" s="78">
        <f t="shared" si="16"/>
        <v>5.290913465138689E-4</v>
      </c>
    </row>
    <row r="47" spans="1:41" x14ac:dyDescent="0.55000000000000004">
      <c r="A47" s="179">
        <v>41</v>
      </c>
      <c r="B47" s="354" t="s">
        <v>395</v>
      </c>
      <c r="C47" s="76" t="s">
        <v>290</v>
      </c>
      <c r="D47" s="78">
        <f t="shared" si="6"/>
        <v>0.7762637707729384</v>
      </c>
      <c r="E47" s="78">
        <f t="shared" si="7"/>
        <v>2.3532171351422309E-2</v>
      </c>
      <c r="F47" s="78">
        <f t="shared" si="8"/>
        <v>2.1053558728451816E-2</v>
      </c>
      <c r="G47" s="78">
        <f t="shared" si="9"/>
        <v>0.22001189538744803</v>
      </c>
      <c r="H47" s="78">
        <f t="shared" si="10"/>
        <v>0.13776338545656483</v>
      </c>
      <c r="I47" s="78">
        <f t="shared" si="11"/>
        <v>2.3748724438602961E-5</v>
      </c>
      <c r="J47" s="93"/>
      <c r="L47" s="354" t="s">
        <v>395</v>
      </c>
      <c r="M47" s="76" t="s">
        <v>290</v>
      </c>
      <c r="N47" s="366">
        <f>取引基本表!DP45</f>
        <v>5464381</v>
      </c>
      <c r="O47" s="366">
        <f>ABS(取引基本表!DX45)</f>
        <v>1222580</v>
      </c>
      <c r="P47" s="358">
        <f t="shared" si="19"/>
        <v>0.22373622922706157</v>
      </c>
      <c r="Q47" s="358">
        <f t="shared" si="20"/>
        <v>0.7762637707729384</v>
      </c>
      <c r="S47" s="354" t="s">
        <v>395</v>
      </c>
      <c r="T47" s="76" t="s">
        <v>290</v>
      </c>
      <c r="U47" s="379">
        <f>取引基本表!DZ45</f>
        <v>5324753</v>
      </c>
      <c r="V47" s="379">
        <f>雇用票!D47</f>
        <v>125303</v>
      </c>
      <c r="W47" s="379">
        <f>雇用票!I47</f>
        <v>112105</v>
      </c>
      <c r="X47" s="78">
        <f t="shared" si="17"/>
        <v>2.3532171351422309E-2</v>
      </c>
      <c r="Y47" s="78">
        <f t="shared" si="18"/>
        <v>2.1053558728451816E-2</v>
      </c>
      <c r="AA47" s="354" t="s">
        <v>395</v>
      </c>
      <c r="AB47" s="76" t="s">
        <v>290</v>
      </c>
      <c r="AC47" s="379">
        <v>733556</v>
      </c>
      <c r="AD47" s="379">
        <v>31822</v>
      </c>
      <c r="AE47" s="379">
        <v>367435</v>
      </c>
      <c r="AF47" s="379">
        <v>38718</v>
      </c>
      <c r="AG47" s="379">
        <v>-22</v>
      </c>
      <c r="AH47" s="379">
        <v>5324753</v>
      </c>
      <c r="AI47" s="394">
        <f t="shared" si="14"/>
        <v>0.22001189538744803</v>
      </c>
      <c r="AJ47" s="78">
        <f t="shared" si="15"/>
        <v>0.13776338545656483</v>
      </c>
      <c r="AL47" s="354" t="s">
        <v>395</v>
      </c>
      <c r="AM47" s="76" t="s">
        <v>290</v>
      </c>
      <c r="AN47" s="392">
        <f>取引基本表!DI45</f>
        <v>7258</v>
      </c>
      <c r="AO47" s="78">
        <f t="shared" si="16"/>
        <v>2.3748724438602961E-5</v>
      </c>
    </row>
    <row r="48" spans="1:41" x14ac:dyDescent="0.55000000000000004">
      <c r="A48" s="179">
        <v>42</v>
      </c>
      <c r="B48" s="76" t="s">
        <v>396</v>
      </c>
      <c r="C48" s="76" t="s">
        <v>397</v>
      </c>
      <c r="D48" s="78">
        <f t="shared" si="6"/>
        <v>0.91848231885789378</v>
      </c>
      <c r="E48" s="78">
        <f t="shared" si="7"/>
        <v>5.8982622917232982E-2</v>
      </c>
      <c r="F48" s="78">
        <f t="shared" si="8"/>
        <v>4.7652067513483318E-2</v>
      </c>
      <c r="G48" s="78">
        <f t="shared" si="9"/>
        <v>0.37707519643879933</v>
      </c>
      <c r="H48" s="78">
        <f t="shared" si="10"/>
        <v>0.22943256849186244</v>
      </c>
      <c r="I48" s="78">
        <f t="shared" si="11"/>
        <v>9.403617961435802E-5</v>
      </c>
      <c r="J48" s="93"/>
      <c r="L48" s="76" t="s">
        <v>396</v>
      </c>
      <c r="M48" s="76" t="s">
        <v>397</v>
      </c>
      <c r="N48" s="366">
        <f>取引基本表!DP46</f>
        <v>4553552</v>
      </c>
      <c r="O48" s="366">
        <f>ABS(取引基本表!DX46)</f>
        <v>371195</v>
      </c>
      <c r="P48" s="358">
        <f t="shared" si="19"/>
        <v>8.151768114210621E-2</v>
      </c>
      <c r="Q48" s="358">
        <f t="shared" si="20"/>
        <v>0.91848231885789378</v>
      </c>
      <c r="S48" s="76" t="s">
        <v>396</v>
      </c>
      <c r="T48" s="76" t="s">
        <v>397</v>
      </c>
      <c r="U48" s="379">
        <f>取引基本表!DZ46</f>
        <v>4226889</v>
      </c>
      <c r="V48" s="379">
        <f>雇用票!D48</f>
        <v>249313</v>
      </c>
      <c r="W48" s="379">
        <f>雇用票!I48</f>
        <v>201420</v>
      </c>
      <c r="X48" s="78">
        <f t="shared" si="17"/>
        <v>5.8982622917232982E-2</v>
      </c>
      <c r="Y48" s="78">
        <f t="shared" si="18"/>
        <v>4.7652067513483318E-2</v>
      </c>
      <c r="AA48" s="76" t="s">
        <v>396</v>
      </c>
      <c r="AB48" s="76" t="s">
        <v>397</v>
      </c>
      <c r="AC48" s="379">
        <v>969786</v>
      </c>
      <c r="AD48" s="379">
        <v>193377</v>
      </c>
      <c r="AE48" s="379">
        <v>309637</v>
      </c>
      <c r="AF48" s="379">
        <v>121082</v>
      </c>
      <c r="AG48" s="379">
        <v>-27</v>
      </c>
      <c r="AH48" s="379">
        <v>4226889</v>
      </c>
      <c r="AI48" s="394">
        <f t="shared" si="14"/>
        <v>0.37707519643879933</v>
      </c>
      <c r="AJ48" s="78">
        <f t="shared" si="15"/>
        <v>0.22943256849186244</v>
      </c>
      <c r="AL48" s="76" t="s">
        <v>396</v>
      </c>
      <c r="AM48" s="76" t="s">
        <v>397</v>
      </c>
      <c r="AN48" s="392">
        <f>取引基本表!DI46</f>
        <v>28739</v>
      </c>
      <c r="AO48" s="78">
        <f t="shared" si="16"/>
        <v>9.403617961435802E-5</v>
      </c>
    </row>
    <row r="49" spans="1:41" x14ac:dyDescent="0.55000000000000004">
      <c r="A49" s="179">
        <v>43</v>
      </c>
      <c r="B49" s="76" t="s">
        <v>398</v>
      </c>
      <c r="C49" s="76" t="s">
        <v>291</v>
      </c>
      <c r="D49" s="78">
        <f t="shared" si="6"/>
        <v>0.88450800819438846</v>
      </c>
      <c r="E49" s="78">
        <f t="shared" si="7"/>
        <v>8.7065749141817778E-2</v>
      </c>
      <c r="F49" s="78">
        <f t="shared" si="8"/>
        <v>6.7266706258005932E-2</v>
      </c>
      <c r="G49" s="78">
        <f t="shared" si="9"/>
        <v>0.46465194685528477</v>
      </c>
      <c r="H49" s="78">
        <f t="shared" si="10"/>
        <v>0.31938945893907639</v>
      </c>
      <c r="I49" s="78">
        <f t="shared" si="11"/>
        <v>8.2023081391171615E-4</v>
      </c>
      <c r="J49" s="93"/>
      <c r="L49" s="76" t="s">
        <v>398</v>
      </c>
      <c r="M49" s="76" t="s">
        <v>291</v>
      </c>
      <c r="N49" s="366">
        <f>取引基本表!DP47</f>
        <v>7564689</v>
      </c>
      <c r="O49" s="366">
        <f>ABS(取引基本表!DX47)</f>
        <v>873661</v>
      </c>
      <c r="P49" s="358">
        <f t="shared" si="19"/>
        <v>0.11549199180561157</v>
      </c>
      <c r="Q49" s="358">
        <f t="shared" si="20"/>
        <v>0.88450800819438846</v>
      </c>
      <c r="S49" s="76" t="s">
        <v>398</v>
      </c>
      <c r="T49" s="76" t="s">
        <v>291</v>
      </c>
      <c r="U49" s="379">
        <f>取引基本表!DZ47</f>
        <v>7510060</v>
      </c>
      <c r="V49" s="379">
        <f>雇用票!D49</f>
        <v>653869</v>
      </c>
      <c r="W49" s="379">
        <f>雇用票!I49</f>
        <v>505177</v>
      </c>
      <c r="X49" s="78">
        <f t="shared" si="17"/>
        <v>8.7065749141817778E-2</v>
      </c>
      <c r="Y49" s="78">
        <f t="shared" si="18"/>
        <v>6.7266706258005932E-2</v>
      </c>
      <c r="AA49" s="76" t="s">
        <v>398</v>
      </c>
      <c r="AB49" s="76" t="s">
        <v>291</v>
      </c>
      <c r="AC49" s="379">
        <v>2398634</v>
      </c>
      <c r="AD49" s="379">
        <v>184753</v>
      </c>
      <c r="AE49" s="379">
        <v>688066</v>
      </c>
      <c r="AF49" s="379">
        <v>218170</v>
      </c>
      <c r="AG49" s="379">
        <v>-59</v>
      </c>
      <c r="AH49" s="379">
        <v>7510060</v>
      </c>
      <c r="AI49" s="394">
        <f t="shared" si="14"/>
        <v>0.46465194685528477</v>
      </c>
      <c r="AJ49" s="78">
        <f t="shared" si="15"/>
        <v>0.31938945893907639</v>
      </c>
      <c r="AL49" s="76" t="s">
        <v>398</v>
      </c>
      <c r="AM49" s="76" t="s">
        <v>291</v>
      </c>
      <c r="AN49" s="392">
        <f>取引基本表!DI47</f>
        <v>250676</v>
      </c>
      <c r="AO49" s="78">
        <f t="shared" si="16"/>
        <v>8.2023081391171615E-4</v>
      </c>
    </row>
    <row r="50" spans="1:41" x14ac:dyDescent="0.55000000000000004">
      <c r="A50" s="179">
        <v>44</v>
      </c>
      <c r="B50" s="76" t="s">
        <v>399</v>
      </c>
      <c r="C50" s="76" t="s">
        <v>256</v>
      </c>
      <c r="D50" s="78">
        <f t="shared" si="6"/>
        <v>0.82159968649057269</v>
      </c>
      <c r="E50" s="78">
        <f t="shared" si="7"/>
        <v>4.0231358854633685E-2</v>
      </c>
      <c r="F50" s="78">
        <f t="shared" si="8"/>
        <v>3.6370597170279115E-2</v>
      </c>
      <c r="G50" s="78">
        <f t="shared" si="9"/>
        <v>0.42556210904027114</v>
      </c>
      <c r="H50" s="78">
        <f t="shared" si="10"/>
        <v>0.22912967542944257</v>
      </c>
      <c r="I50" s="78">
        <f t="shared" si="11"/>
        <v>4.3489156312134463E-5</v>
      </c>
      <c r="J50" s="93"/>
      <c r="L50" s="76" t="s">
        <v>399</v>
      </c>
      <c r="M50" s="76" t="s">
        <v>256</v>
      </c>
      <c r="N50" s="366">
        <f>取引基本表!DP48</f>
        <v>8624940</v>
      </c>
      <c r="O50" s="366">
        <f>ABS(取引基本表!DX48)</f>
        <v>1538692</v>
      </c>
      <c r="P50" s="358">
        <f t="shared" si="19"/>
        <v>0.17840031350942731</v>
      </c>
      <c r="Q50" s="358">
        <f t="shared" si="20"/>
        <v>0.82159968649057269</v>
      </c>
      <c r="S50" s="76" t="s">
        <v>399</v>
      </c>
      <c r="T50" s="76" t="s">
        <v>256</v>
      </c>
      <c r="U50" s="379">
        <f>取引基本表!DZ48</f>
        <v>10458558</v>
      </c>
      <c r="V50" s="379">
        <f>雇用票!D50</f>
        <v>420762</v>
      </c>
      <c r="W50" s="379">
        <f>雇用票!I50</f>
        <v>380384</v>
      </c>
      <c r="X50" s="78">
        <f t="shared" si="17"/>
        <v>4.0231358854633685E-2</v>
      </c>
      <c r="Y50" s="78">
        <f t="shared" si="18"/>
        <v>3.6370597170279115E-2</v>
      </c>
      <c r="AA50" s="76" t="s">
        <v>399</v>
      </c>
      <c r="AB50" s="76" t="s">
        <v>256</v>
      </c>
      <c r="AC50" s="379">
        <v>2396366</v>
      </c>
      <c r="AD50" s="379">
        <v>928139</v>
      </c>
      <c r="AE50" s="379">
        <v>1041665</v>
      </c>
      <c r="AF50" s="379">
        <v>84648</v>
      </c>
      <c r="AG50" s="379">
        <v>-52</v>
      </c>
      <c r="AH50" s="379">
        <v>10458558</v>
      </c>
      <c r="AI50" s="394">
        <f t="shared" si="14"/>
        <v>0.42556210904027114</v>
      </c>
      <c r="AJ50" s="78">
        <f t="shared" si="15"/>
        <v>0.22912967542944257</v>
      </c>
      <c r="AL50" s="76" t="s">
        <v>399</v>
      </c>
      <c r="AM50" s="76" t="s">
        <v>256</v>
      </c>
      <c r="AN50" s="392">
        <f>取引基本表!DI48</f>
        <v>13291</v>
      </c>
      <c r="AO50" s="78">
        <f t="shared" si="16"/>
        <v>4.3489156312134463E-5</v>
      </c>
    </row>
    <row r="51" spans="1:41" x14ac:dyDescent="0.55000000000000004">
      <c r="A51" s="179">
        <v>45</v>
      </c>
      <c r="B51" s="76" t="s">
        <v>400</v>
      </c>
      <c r="C51" s="76" t="s">
        <v>257</v>
      </c>
      <c r="D51" s="78">
        <f t="shared" si="6"/>
        <v>0.83507220239527469</v>
      </c>
      <c r="E51" s="78">
        <f t="shared" si="7"/>
        <v>4.7300786720178234E-2</v>
      </c>
      <c r="F51" s="78">
        <f t="shared" si="8"/>
        <v>4.0200364886446946E-2</v>
      </c>
      <c r="G51" s="78">
        <f t="shared" si="9"/>
        <v>0.44625659154489966</v>
      </c>
      <c r="H51" s="78">
        <f t="shared" si="10"/>
        <v>0.23865054630901322</v>
      </c>
      <c r="I51" s="78">
        <f t="shared" si="11"/>
        <v>2.5538549771740992E-5</v>
      </c>
      <c r="J51" s="93"/>
      <c r="L51" s="76" t="s">
        <v>400</v>
      </c>
      <c r="M51" s="76" t="s">
        <v>257</v>
      </c>
      <c r="N51" s="366">
        <f>取引基本表!DP49</f>
        <v>12285188</v>
      </c>
      <c r="O51" s="366">
        <f>ABS(取引基本表!DX49)</f>
        <v>2026169</v>
      </c>
      <c r="P51" s="358">
        <f t="shared" si="19"/>
        <v>0.16492779760472531</v>
      </c>
      <c r="Q51" s="358">
        <f t="shared" si="20"/>
        <v>0.83507220239527469</v>
      </c>
      <c r="S51" s="76" t="s">
        <v>400</v>
      </c>
      <c r="T51" s="76" t="s">
        <v>257</v>
      </c>
      <c r="U51" s="379">
        <f>取引基本表!DZ49</f>
        <v>16704923</v>
      </c>
      <c r="V51" s="379">
        <f>雇用票!D51</f>
        <v>790156</v>
      </c>
      <c r="W51" s="379">
        <f>雇用票!I51</f>
        <v>671544</v>
      </c>
      <c r="X51" s="78">
        <f t="shared" si="17"/>
        <v>4.7300786720178234E-2</v>
      </c>
      <c r="Y51" s="78">
        <f t="shared" si="18"/>
        <v>4.0200364886446946E-2</v>
      </c>
      <c r="AA51" s="76" t="s">
        <v>400</v>
      </c>
      <c r="AB51" s="76" t="s">
        <v>257</v>
      </c>
      <c r="AC51" s="379">
        <v>3986639</v>
      </c>
      <c r="AD51" s="379">
        <v>1592368</v>
      </c>
      <c r="AE51" s="379">
        <v>1743589</v>
      </c>
      <c r="AF51" s="379">
        <v>132175</v>
      </c>
      <c r="AG51" s="379">
        <v>-89</v>
      </c>
      <c r="AH51" s="379">
        <v>16704923</v>
      </c>
      <c r="AI51" s="394">
        <f t="shared" si="14"/>
        <v>0.44625659154489966</v>
      </c>
      <c r="AJ51" s="78">
        <f t="shared" si="15"/>
        <v>0.23865054630901322</v>
      </c>
      <c r="AL51" s="76" t="s">
        <v>400</v>
      </c>
      <c r="AM51" s="76" t="s">
        <v>257</v>
      </c>
      <c r="AN51" s="392">
        <f>取引基本表!DI49</f>
        <v>7805</v>
      </c>
      <c r="AO51" s="78">
        <f t="shared" si="16"/>
        <v>2.5538549771740992E-5</v>
      </c>
    </row>
    <row r="52" spans="1:41" x14ac:dyDescent="0.55000000000000004">
      <c r="A52" s="179">
        <v>46</v>
      </c>
      <c r="B52" s="77" t="s">
        <v>401</v>
      </c>
      <c r="C52" s="76" t="s">
        <v>258</v>
      </c>
      <c r="D52" s="78">
        <f t="shared" si="6"/>
        <v>0.69805529937291644</v>
      </c>
      <c r="E52" s="78">
        <f t="shared" si="7"/>
        <v>3.7520461228687726E-2</v>
      </c>
      <c r="F52" s="78">
        <f t="shared" si="8"/>
        <v>3.4199440847131085E-2</v>
      </c>
      <c r="G52" s="78">
        <f t="shared" si="9"/>
        <v>0.39622760129213563</v>
      </c>
      <c r="H52" s="78">
        <f t="shared" si="10"/>
        <v>0.20197007228426983</v>
      </c>
      <c r="I52" s="78">
        <f t="shared" si="11"/>
        <v>3.3085919266103293E-4</v>
      </c>
      <c r="J52" s="93"/>
      <c r="L52" s="77" t="s">
        <v>401</v>
      </c>
      <c r="M52" s="76" t="s">
        <v>258</v>
      </c>
      <c r="N52" s="366">
        <f>取引基本表!DP50</f>
        <v>6985034</v>
      </c>
      <c r="O52" s="366">
        <f>ABS(取引基本表!DX50)</f>
        <v>2109094</v>
      </c>
      <c r="P52" s="358">
        <f t="shared" si="19"/>
        <v>0.30194470062708356</v>
      </c>
      <c r="Q52" s="358">
        <f t="shared" si="20"/>
        <v>0.69805529937291644</v>
      </c>
      <c r="S52" s="77" t="s">
        <v>401</v>
      </c>
      <c r="T52" s="76" t="s">
        <v>258</v>
      </c>
      <c r="U52" s="379">
        <f>取引基本表!DZ50</f>
        <v>6903300</v>
      </c>
      <c r="V52" s="379">
        <f>雇用票!D52</f>
        <v>259015</v>
      </c>
      <c r="W52" s="379">
        <f>雇用票!I52</f>
        <v>236089</v>
      </c>
      <c r="X52" s="78">
        <f t="shared" si="17"/>
        <v>3.7520461228687726E-2</v>
      </c>
      <c r="Y52" s="78">
        <f t="shared" si="18"/>
        <v>3.4199440847131085E-2</v>
      </c>
      <c r="AA52" s="77" t="s">
        <v>401</v>
      </c>
      <c r="AB52" s="76" t="s">
        <v>258</v>
      </c>
      <c r="AC52" s="379">
        <v>1394260</v>
      </c>
      <c r="AD52" s="379">
        <v>228819</v>
      </c>
      <c r="AE52" s="379">
        <v>1020380</v>
      </c>
      <c r="AF52" s="379">
        <v>91857</v>
      </c>
      <c r="AG52" s="379">
        <v>-38</v>
      </c>
      <c r="AH52" s="379">
        <v>6903300</v>
      </c>
      <c r="AI52" s="394">
        <f t="shared" si="14"/>
        <v>0.39622760129213563</v>
      </c>
      <c r="AJ52" s="78">
        <f t="shared" si="15"/>
        <v>0.20197007228426983</v>
      </c>
      <c r="AL52" s="77" t="s">
        <v>401</v>
      </c>
      <c r="AM52" s="76" t="s">
        <v>258</v>
      </c>
      <c r="AN52" s="392">
        <f>取引基本表!DI50</f>
        <v>101116</v>
      </c>
      <c r="AO52" s="78">
        <f t="shared" si="16"/>
        <v>3.3085919266103293E-4</v>
      </c>
    </row>
    <row r="53" spans="1:41" x14ac:dyDescent="0.55000000000000004">
      <c r="A53" s="179">
        <v>47</v>
      </c>
      <c r="B53" s="77" t="s">
        <v>402</v>
      </c>
      <c r="C53" s="76" t="s">
        <v>403</v>
      </c>
      <c r="D53" s="78">
        <f t="shared" si="6"/>
        <v>0.47867794572688094</v>
      </c>
      <c r="E53" s="78">
        <f t="shared" si="7"/>
        <v>1.8050589661286594E-2</v>
      </c>
      <c r="F53" s="78">
        <f t="shared" si="8"/>
        <v>1.7978664215607312E-2</v>
      </c>
      <c r="G53" s="78">
        <f t="shared" si="9"/>
        <v>0.3778862520054837</v>
      </c>
      <c r="H53" s="78">
        <f t="shared" si="10"/>
        <v>0.13045627554758116</v>
      </c>
      <c r="I53" s="78">
        <f t="shared" si="11"/>
        <v>5.7653971425762491E-6</v>
      </c>
      <c r="J53" s="93"/>
      <c r="L53" s="77" t="s">
        <v>402</v>
      </c>
      <c r="M53" s="76" t="s">
        <v>403</v>
      </c>
      <c r="N53" s="366">
        <f>取引基本表!DP51</f>
        <v>5753198</v>
      </c>
      <c r="O53" s="366">
        <f>ABS(取引基本表!DX51)</f>
        <v>2999269</v>
      </c>
      <c r="P53" s="358">
        <f t="shared" si="19"/>
        <v>0.52132205427311906</v>
      </c>
      <c r="Q53" s="358">
        <f t="shared" si="20"/>
        <v>0.47867794572688094</v>
      </c>
      <c r="S53" s="77" t="s">
        <v>402</v>
      </c>
      <c r="T53" s="76" t="s">
        <v>403</v>
      </c>
      <c r="U53" s="379">
        <f>取引基本表!DZ51</f>
        <v>6673577</v>
      </c>
      <c r="V53" s="379">
        <f>雇用票!D53</f>
        <v>120462</v>
      </c>
      <c r="W53" s="379">
        <f>雇用票!I53</f>
        <v>119982</v>
      </c>
      <c r="X53" s="78">
        <f t="shared" si="17"/>
        <v>1.8050589661286594E-2</v>
      </c>
      <c r="Y53" s="78">
        <f t="shared" si="18"/>
        <v>1.7978664215607312E-2</v>
      </c>
      <c r="AA53" s="77" t="s">
        <v>402</v>
      </c>
      <c r="AB53" s="76" t="s">
        <v>403</v>
      </c>
      <c r="AC53" s="379">
        <v>870610</v>
      </c>
      <c r="AD53" s="379">
        <v>1514</v>
      </c>
      <c r="AE53" s="379">
        <v>1591812</v>
      </c>
      <c r="AF53" s="379">
        <v>57948</v>
      </c>
      <c r="AG53" s="379">
        <v>-31</v>
      </c>
      <c r="AH53" s="379">
        <v>6673577</v>
      </c>
      <c r="AI53" s="394">
        <f t="shared" si="14"/>
        <v>0.3778862520054837</v>
      </c>
      <c r="AJ53" s="78">
        <f t="shared" si="15"/>
        <v>0.13045627554758116</v>
      </c>
      <c r="AL53" s="77" t="s">
        <v>402</v>
      </c>
      <c r="AM53" s="76" t="s">
        <v>403</v>
      </c>
      <c r="AN53" s="392">
        <f>取引基本表!DI51</f>
        <v>1762</v>
      </c>
      <c r="AO53" s="78">
        <f t="shared" si="16"/>
        <v>5.7653971425762491E-6</v>
      </c>
    </row>
    <row r="54" spans="1:41" x14ac:dyDescent="0.55000000000000004">
      <c r="A54" s="179">
        <v>48</v>
      </c>
      <c r="B54" s="77" t="s">
        <v>404</v>
      </c>
      <c r="C54" s="76" t="s">
        <v>405</v>
      </c>
      <c r="D54" s="78">
        <f t="shared" si="6"/>
        <v>0.77381955741223807</v>
      </c>
      <c r="E54" s="78">
        <f t="shared" si="7"/>
        <v>5.1880894256282728E-2</v>
      </c>
      <c r="F54" s="78">
        <f t="shared" si="8"/>
        <v>4.9136416181433405E-2</v>
      </c>
      <c r="G54" s="78">
        <f t="shared" si="9"/>
        <v>0.34512168803616522</v>
      </c>
      <c r="H54" s="78">
        <f t="shared" si="10"/>
        <v>0.27482828068517817</v>
      </c>
      <c r="I54" s="78">
        <f t="shared" si="11"/>
        <v>5.0689031381671802E-4</v>
      </c>
      <c r="J54" s="93"/>
      <c r="L54" s="77" t="s">
        <v>404</v>
      </c>
      <c r="M54" s="76" t="s">
        <v>405</v>
      </c>
      <c r="N54" s="366">
        <f>取引基本表!DP52</f>
        <v>5194450</v>
      </c>
      <c r="O54" s="366">
        <f>ABS(取引基本表!DX52)</f>
        <v>1174883</v>
      </c>
      <c r="P54" s="358">
        <f t="shared" si="19"/>
        <v>0.22618044258776193</v>
      </c>
      <c r="Q54" s="358">
        <f t="shared" si="20"/>
        <v>0.77381955741223807</v>
      </c>
      <c r="S54" s="77" t="s">
        <v>404</v>
      </c>
      <c r="T54" s="76" t="s">
        <v>405</v>
      </c>
      <c r="U54" s="379">
        <f>取引基本表!DZ52</f>
        <v>6862507</v>
      </c>
      <c r="V54" s="379">
        <f>雇用票!D54</f>
        <v>356033</v>
      </c>
      <c r="W54" s="379">
        <f>雇用票!I54</f>
        <v>337199</v>
      </c>
      <c r="X54" s="78">
        <f t="shared" si="17"/>
        <v>5.1880894256282728E-2</v>
      </c>
      <c r="Y54" s="78">
        <f t="shared" si="18"/>
        <v>4.9136416181433405E-2</v>
      </c>
      <c r="AA54" s="77" t="s">
        <v>404</v>
      </c>
      <c r="AB54" s="76" t="s">
        <v>405</v>
      </c>
      <c r="AC54" s="379">
        <v>1886011</v>
      </c>
      <c r="AD54" s="379">
        <v>-655656</v>
      </c>
      <c r="AE54" s="379">
        <v>1059987</v>
      </c>
      <c r="AF54" s="379">
        <v>78107</v>
      </c>
      <c r="AG54" s="379">
        <v>-49</v>
      </c>
      <c r="AH54" s="379">
        <v>6862507</v>
      </c>
      <c r="AI54" s="394">
        <f t="shared" si="14"/>
        <v>0.34512168803616522</v>
      </c>
      <c r="AJ54" s="78">
        <f t="shared" si="15"/>
        <v>0.27482828068517817</v>
      </c>
      <c r="AL54" s="77" t="s">
        <v>404</v>
      </c>
      <c r="AM54" s="76" t="s">
        <v>405</v>
      </c>
      <c r="AN54" s="392">
        <f>取引基本表!DI52</f>
        <v>154914</v>
      </c>
      <c r="AO54" s="78">
        <f t="shared" si="16"/>
        <v>5.0689031381671802E-4</v>
      </c>
    </row>
    <row r="55" spans="1:41" x14ac:dyDescent="0.55000000000000004">
      <c r="A55" s="179">
        <v>49</v>
      </c>
      <c r="B55" s="77" t="s">
        <v>406</v>
      </c>
      <c r="C55" s="76" t="s">
        <v>407</v>
      </c>
      <c r="D55" s="78">
        <f t="shared" si="6"/>
        <v>0.77856075936798441</v>
      </c>
      <c r="E55" s="78">
        <f t="shared" si="7"/>
        <v>4.0917284295266268E-2</v>
      </c>
      <c r="F55" s="78">
        <f t="shared" si="8"/>
        <v>3.7662554157704545E-2</v>
      </c>
      <c r="G55" s="78">
        <f t="shared" si="9"/>
        <v>0.35447482378212258</v>
      </c>
      <c r="H55" s="78">
        <f t="shared" si="10"/>
        <v>0.21774037392739723</v>
      </c>
      <c r="I55" s="78">
        <f t="shared" si="11"/>
        <v>2.62322297911656E-5</v>
      </c>
      <c r="J55" s="93"/>
      <c r="L55" s="77" t="s">
        <v>406</v>
      </c>
      <c r="M55" s="76" t="s">
        <v>407</v>
      </c>
      <c r="N55" s="366">
        <f>取引基本表!DP53</f>
        <v>6506042</v>
      </c>
      <c r="O55" s="366">
        <f>ABS(取引基本表!DX53)</f>
        <v>1440693</v>
      </c>
      <c r="P55" s="358">
        <f t="shared" si="19"/>
        <v>0.22143924063201559</v>
      </c>
      <c r="Q55" s="358">
        <f t="shared" si="20"/>
        <v>0.77856075936798441</v>
      </c>
      <c r="S55" s="77" t="s">
        <v>406</v>
      </c>
      <c r="T55" s="76" t="s">
        <v>407</v>
      </c>
      <c r="U55" s="379">
        <f>取引基本表!DZ53</f>
        <v>8020327</v>
      </c>
      <c r="V55" s="379">
        <f>雇用票!D55</f>
        <v>328170</v>
      </c>
      <c r="W55" s="379">
        <f>雇用票!I55</f>
        <v>302066</v>
      </c>
      <c r="X55" s="78">
        <f t="shared" si="17"/>
        <v>4.0917284295266268E-2</v>
      </c>
      <c r="Y55" s="78">
        <f t="shared" si="18"/>
        <v>3.7662554157704545E-2</v>
      </c>
      <c r="AA55" s="77" t="s">
        <v>406</v>
      </c>
      <c r="AB55" s="76" t="s">
        <v>407</v>
      </c>
      <c r="AC55" s="379">
        <v>1746349</v>
      </c>
      <c r="AD55" s="379">
        <v>-287120</v>
      </c>
      <c r="AE55" s="379">
        <v>1349447</v>
      </c>
      <c r="AF55" s="379">
        <v>34363</v>
      </c>
      <c r="AG55" s="379">
        <v>-35</v>
      </c>
      <c r="AH55" s="379">
        <v>8020327</v>
      </c>
      <c r="AI55" s="394">
        <f t="shared" si="14"/>
        <v>0.35447482378212258</v>
      </c>
      <c r="AJ55" s="78">
        <f t="shared" si="15"/>
        <v>0.21774037392739723</v>
      </c>
      <c r="AL55" s="77" t="s">
        <v>406</v>
      </c>
      <c r="AM55" s="76" t="s">
        <v>407</v>
      </c>
      <c r="AN55" s="392">
        <f>取引基本表!DI53</f>
        <v>8017</v>
      </c>
      <c r="AO55" s="78">
        <f t="shared" si="16"/>
        <v>2.62322297911656E-5</v>
      </c>
    </row>
    <row r="56" spans="1:41" x14ac:dyDescent="0.55000000000000004">
      <c r="A56" s="179">
        <v>50</v>
      </c>
      <c r="B56" s="77" t="s">
        <v>408</v>
      </c>
      <c r="C56" s="76" t="s">
        <v>409</v>
      </c>
      <c r="D56" s="78">
        <f t="shared" si="6"/>
        <v>0.72846599615004781</v>
      </c>
      <c r="E56" s="78">
        <f t="shared" si="7"/>
        <v>2.5083685377363951E-2</v>
      </c>
      <c r="F56" s="78">
        <f t="shared" si="8"/>
        <v>2.3712581909222985E-2</v>
      </c>
      <c r="G56" s="78">
        <f t="shared" si="9"/>
        <v>0.31694733706656131</v>
      </c>
      <c r="H56" s="78">
        <f t="shared" si="10"/>
        <v>0.13910841084968067</v>
      </c>
      <c r="I56" s="78">
        <f t="shared" si="11"/>
        <v>8.0062682758917526E-3</v>
      </c>
      <c r="J56" s="93"/>
      <c r="L56" s="77" t="s">
        <v>408</v>
      </c>
      <c r="M56" s="76" t="s">
        <v>409</v>
      </c>
      <c r="N56" s="366">
        <f>取引基本表!DP54</f>
        <v>3488355</v>
      </c>
      <c r="O56" s="366">
        <f>ABS(取引基本表!DX54)</f>
        <v>947207</v>
      </c>
      <c r="P56" s="358">
        <f t="shared" si="19"/>
        <v>0.27153400384995219</v>
      </c>
      <c r="Q56" s="358">
        <f t="shared" si="20"/>
        <v>0.72846599615004781</v>
      </c>
      <c r="S56" s="77" t="s">
        <v>408</v>
      </c>
      <c r="T56" s="76" t="s">
        <v>409</v>
      </c>
      <c r="U56" s="379">
        <f>取引基本表!DZ54</f>
        <v>2850259</v>
      </c>
      <c r="V56" s="379">
        <f>雇用票!D56</f>
        <v>71495</v>
      </c>
      <c r="W56" s="379">
        <f>雇用票!I56</f>
        <v>67587</v>
      </c>
      <c r="X56" s="78">
        <f t="shared" si="17"/>
        <v>2.5083685377363951E-2</v>
      </c>
      <c r="Y56" s="78">
        <f t="shared" si="18"/>
        <v>2.3712581909222985E-2</v>
      </c>
      <c r="AA56" s="77" t="s">
        <v>408</v>
      </c>
      <c r="AB56" s="76" t="s">
        <v>409</v>
      </c>
      <c r="AC56" s="379">
        <v>396495</v>
      </c>
      <c r="AD56" s="379">
        <v>-16262</v>
      </c>
      <c r="AE56" s="379">
        <v>510153</v>
      </c>
      <c r="AF56" s="379">
        <v>13005</v>
      </c>
      <c r="AG56" s="379">
        <v>-9</v>
      </c>
      <c r="AH56" s="379">
        <v>2850259</v>
      </c>
      <c r="AI56" s="394">
        <f t="shared" si="14"/>
        <v>0.31694733706656131</v>
      </c>
      <c r="AJ56" s="78">
        <f t="shared" si="15"/>
        <v>0.13910841084968067</v>
      </c>
      <c r="AL56" s="77" t="s">
        <v>408</v>
      </c>
      <c r="AM56" s="76" t="s">
        <v>409</v>
      </c>
      <c r="AN56" s="392">
        <f>取引基本表!DI54</f>
        <v>2446847</v>
      </c>
      <c r="AO56" s="78">
        <f t="shared" si="16"/>
        <v>8.0062682758917526E-3</v>
      </c>
    </row>
    <row r="57" spans="1:41" x14ac:dyDescent="0.55000000000000004">
      <c r="A57" s="179">
        <v>51</v>
      </c>
      <c r="B57" s="77" t="s">
        <v>410</v>
      </c>
      <c r="C57" s="76" t="s">
        <v>411</v>
      </c>
      <c r="D57" s="78">
        <f t="shared" si="6"/>
        <v>0.29588426999125961</v>
      </c>
      <c r="E57" s="78">
        <f t="shared" si="7"/>
        <v>3.2172126510694871E-2</v>
      </c>
      <c r="F57" s="78">
        <f t="shared" si="8"/>
        <v>3.0041418126352762E-2</v>
      </c>
      <c r="G57" s="78">
        <f t="shared" si="9"/>
        <v>0.35692182369057718</v>
      </c>
      <c r="H57" s="78">
        <f t="shared" si="10"/>
        <v>0.21010474828409631</v>
      </c>
      <c r="I57" s="78">
        <f t="shared" si="11"/>
        <v>2.6831019619253829E-7</v>
      </c>
      <c r="J57" s="93"/>
      <c r="L57" s="77" t="s">
        <v>410</v>
      </c>
      <c r="M57" s="76" t="s">
        <v>411</v>
      </c>
      <c r="N57" s="366">
        <f>取引基本表!DP55</f>
        <v>1526242</v>
      </c>
      <c r="O57" s="366">
        <f>ABS(取引基本表!DX55)</f>
        <v>1074651</v>
      </c>
      <c r="P57" s="358">
        <f t="shared" si="19"/>
        <v>0.70411573000874039</v>
      </c>
      <c r="Q57" s="358">
        <f t="shared" si="20"/>
        <v>0.29588426999125961</v>
      </c>
      <c r="S57" s="77" t="s">
        <v>410</v>
      </c>
      <c r="T57" s="76" t="s">
        <v>411</v>
      </c>
      <c r="U57" s="379">
        <f>取引基本表!DZ55</f>
        <v>2165477</v>
      </c>
      <c r="V57" s="379">
        <f>雇用票!D57</f>
        <v>69668</v>
      </c>
      <c r="W57" s="379">
        <f>雇用票!I57</f>
        <v>65054</v>
      </c>
      <c r="X57" s="78">
        <f t="shared" si="17"/>
        <v>3.2172126510694871E-2</v>
      </c>
      <c r="Y57" s="78">
        <f t="shared" si="18"/>
        <v>3.0041418126352762E-2</v>
      </c>
      <c r="AA57" s="77" t="s">
        <v>410</v>
      </c>
      <c r="AB57" s="76" t="s">
        <v>411</v>
      </c>
      <c r="AC57" s="379">
        <v>454977</v>
      </c>
      <c r="AD57" s="379">
        <v>-86428</v>
      </c>
      <c r="AE57" s="379">
        <v>394281</v>
      </c>
      <c r="AF57" s="379">
        <v>10087</v>
      </c>
      <c r="AG57" s="379">
        <v>-11</v>
      </c>
      <c r="AH57" s="379">
        <v>2165477</v>
      </c>
      <c r="AI57" s="394">
        <f t="shared" si="14"/>
        <v>0.35692182369057718</v>
      </c>
      <c r="AJ57" s="78">
        <f t="shared" si="15"/>
        <v>0.21010474828409631</v>
      </c>
      <c r="AL57" s="77" t="s">
        <v>410</v>
      </c>
      <c r="AM57" s="76" t="s">
        <v>411</v>
      </c>
      <c r="AN57" s="392">
        <f>取引基本表!DI55</f>
        <v>82</v>
      </c>
      <c r="AO57" s="78">
        <f t="shared" si="16"/>
        <v>2.6831019619253829E-7</v>
      </c>
    </row>
    <row r="58" spans="1:41" x14ac:dyDescent="0.55000000000000004">
      <c r="A58" s="179">
        <v>52</v>
      </c>
      <c r="B58" s="77" t="s">
        <v>412</v>
      </c>
      <c r="C58" s="76" t="s">
        <v>413</v>
      </c>
      <c r="D58" s="78">
        <f t="shared" si="6"/>
        <v>0.59223488788051026</v>
      </c>
      <c r="E58" s="78">
        <f t="shared" si="7"/>
        <v>2.696118840419778E-2</v>
      </c>
      <c r="F58" s="78">
        <f t="shared" si="8"/>
        <v>2.5526597584719989E-2</v>
      </c>
      <c r="G58" s="78">
        <f t="shared" si="9"/>
        <v>0.34785589465834632</v>
      </c>
      <c r="H58" s="78">
        <f t="shared" si="10"/>
        <v>0.16893645013772668</v>
      </c>
      <c r="I58" s="78">
        <f t="shared" si="11"/>
        <v>2.231882741743053E-3</v>
      </c>
      <c r="J58" s="93"/>
      <c r="L58" s="77" t="s">
        <v>412</v>
      </c>
      <c r="M58" s="76" t="s">
        <v>413</v>
      </c>
      <c r="N58" s="366">
        <f>取引基本表!DP56</f>
        <v>3091211</v>
      </c>
      <c r="O58" s="366">
        <f>ABS(取引基本表!DX56)</f>
        <v>1260488</v>
      </c>
      <c r="P58" s="358">
        <f t="shared" si="19"/>
        <v>0.40776511211948974</v>
      </c>
      <c r="Q58" s="358">
        <f t="shared" si="20"/>
        <v>0.59223488788051026</v>
      </c>
      <c r="S58" s="77" t="s">
        <v>412</v>
      </c>
      <c r="T58" s="76" t="s">
        <v>413</v>
      </c>
      <c r="U58" s="379">
        <f>取引基本表!DZ56</f>
        <v>3026647</v>
      </c>
      <c r="V58" s="379">
        <f>雇用票!D58</f>
        <v>81602</v>
      </c>
      <c r="W58" s="379">
        <f>雇用票!I58</f>
        <v>77260</v>
      </c>
      <c r="X58" s="78">
        <f t="shared" si="17"/>
        <v>2.696118840419778E-2</v>
      </c>
      <c r="Y58" s="78">
        <f t="shared" si="18"/>
        <v>2.5526597584719989E-2</v>
      </c>
      <c r="AA58" s="77" t="s">
        <v>412</v>
      </c>
      <c r="AB58" s="76" t="s">
        <v>413</v>
      </c>
      <c r="AC58" s="379">
        <v>511311</v>
      </c>
      <c r="AD58" s="379">
        <v>112854</v>
      </c>
      <c r="AE58" s="379">
        <v>403001</v>
      </c>
      <c r="AF58" s="379">
        <v>25685</v>
      </c>
      <c r="AG58" s="379">
        <v>-14</v>
      </c>
      <c r="AH58" s="379">
        <v>3026647</v>
      </c>
      <c r="AI58" s="394">
        <f t="shared" si="14"/>
        <v>0.34785589465834632</v>
      </c>
      <c r="AJ58" s="78">
        <f t="shared" si="15"/>
        <v>0.16893645013772668</v>
      </c>
      <c r="AL58" s="77" t="s">
        <v>412</v>
      </c>
      <c r="AM58" s="76" t="s">
        <v>413</v>
      </c>
      <c r="AN58" s="392">
        <f>取引基本表!DI56</f>
        <v>682100</v>
      </c>
      <c r="AO58" s="78">
        <f t="shared" si="16"/>
        <v>2.231882741743053E-3</v>
      </c>
    </row>
    <row r="59" spans="1:41" x14ac:dyDescent="0.55000000000000004">
      <c r="A59" s="179">
        <v>53</v>
      </c>
      <c r="B59" s="77" t="s">
        <v>414</v>
      </c>
      <c r="C59" s="76" t="s">
        <v>415</v>
      </c>
      <c r="D59" s="78">
        <f t="shared" si="6"/>
        <v>0.41206865120570479</v>
      </c>
      <c r="E59" s="78">
        <f t="shared" si="7"/>
        <v>3.1635738561566797E-2</v>
      </c>
      <c r="F59" s="78">
        <f t="shared" si="8"/>
        <v>3.0618951253288586E-2</v>
      </c>
      <c r="G59" s="78">
        <f t="shared" si="9"/>
        <v>0.35858077183682896</v>
      </c>
      <c r="H59" s="78">
        <f t="shared" si="10"/>
        <v>0.21075369182553322</v>
      </c>
      <c r="I59" s="78">
        <f t="shared" si="11"/>
        <v>9.3471615696662149E-3</v>
      </c>
      <c r="J59" s="93"/>
      <c r="L59" s="77" t="s">
        <v>414</v>
      </c>
      <c r="M59" s="76" t="s">
        <v>415</v>
      </c>
      <c r="N59" s="366">
        <f>取引基本表!DP57</f>
        <v>6368599</v>
      </c>
      <c r="O59" s="366">
        <f>ABS(取引基本表!DX57)</f>
        <v>3744299</v>
      </c>
      <c r="P59" s="358">
        <f t="shared" si="19"/>
        <v>0.58793134879429521</v>
      </c>
      <c r="Q59" s="358">
        <f t="shared" si="20"/>
        <v>0.41206865120570479</v>
      </c>
      <c r="S59" s="77" t="s">
        <v>414</v>
      </c>
      <c r="T59" s="76" t="s">
        <v>415</v>
      </c>
      <c r="U59" s="379">
        <f>取引基本表!DZ57</f>
        <v>3537613</v>
      </c>
      <c r="V59" s="379">
        <f>雇用票!D59</f>
        <v>111915</v>
      </c>
      <c r="W59" s="379">
        <f>雇用票!I59</f>
        <v>108318</v>
      </c>
      <c r="X59" s="78">
        <f t="shared" si="17"/>
        <v>3.1635738561566797E-2</v>
      </c>
      <c r="Y59" s="78">
        <f t="shared" si="18"/>
        <v>3.0618951253288586E-2</v>
      </c>
      <c r="AA59" s="77" t="s">
        <v>414</v>
      </c>
      <c r="AB59" s="76" t="s">
        <v>415</v>
      </c>
      <c r="AC59" s="379">
        <v>745565</v>
      </c>
      <c r="AD59" s="379">
        <v>-148901</v>
      </c>
      <c r="AE59" s="379">
        <v>621896</v>
      </c>
      <c r="AF59" s="379">
        <v>49983</v>
      </c>
      <c r="AG59" s="379">
        <v>-23</v>
      </c>
      <c r="AH59" s="379">
        <v>3537613</v>
      </c>
      <c r="AI59" s="394">
        <f t="shared" si="14"/>
        <v>0.35858077183682896</v>
      </c>
      <c r="AJ59" s="78">
        <f t="shared" si="15"/>
        <v>0.21075369182553322</v>
      </c>
      <c r="AL59" s="77" t="s">
        <v>414</v>
      </c>
      <c r="AM59" s="76" t="s">
        <v>415</v>
      </c>
      <c r="AN59" s="392">
        <f>取引基本表!DI57</f>
        <v>2856646</v>
      </c>
      <c r="AO59" s="78">
        <f t="shared" si="16"/>
        <v>9.3471615696662149E-3</v>
      </c>
    </row>
    <row r="60" spans="1:41" x14ac:dyDescent="0.55000000000000004">
      <c r="A60" s="179">
        <v>54</v>
      </c>
      <c r="B60" s="77" t="s">
        <v>416</v>
      </c>
      <c r="C60" s="76" t="s">
        <v>417</v>
      </c>
      <c r="D60" s="78">
        <f t="shared" si="6"/>
        <v>0.3101871649043958</v>
      </c>
      <c r="E60" s="78">
        <f t="shared" si="7"/>
        <v>2.4847734081977355E-2</v>
      </c>
      <c r="F60" s="78">
        <f t="shared" si="8"/>
        <v>2.3903416999896291E-2</v>
      </c>
      <c r="G60" s="78">
        <f t="shared" si="9"/>
        <v>0.28995120507262956</v>
      </c>
      <c r="H60" s="78">
        <f t="shared" si="10"/>
        <v>0.15569662406643156</v>
      </c>
      <c r="I60" s="78">
        <f t="shared" si="11"/>
        <v>1.9435768917830441E-3</v>
      </c>
      <c r="J60" s="93"/>
      <c r="L60" s="77" t="s">
        <v>416</v>
      </c>
      <c r="M60" s="76" t="s">
        <v>417</v>
      </c>
      <c r="N60" s="366">
        <f>取引基本表!DP58</f>
        <v>3867926</v>
      </c>
      <c r="O60" s="366">
        <f>ABS(取引基本表!DX58)</f>
        <v>2668145</v>
      </c>
      <c r="P60" s="358">
        <f t="shared" si="19"/>
        <v>0.6898128350956042</v>
      </c>
      <c r="Q60" s="358">
        <f t="shared" si="20"/>
        <v>0.3101871649043958</v>
      </c>
      <c r="S60" s="77" t="s">
        <v>416</v>
      </c>
      <c r="T60" s="76" t="s">
        <v>417</v>
      </c>
      <c r="U60" s="379">
        <f>取引基本表!DZ58</f>
        <v>1918847</v>
      </c>
      <c r="V60" s="379">
        <f>雇用票!D60</f>
        <v>47679</v>
      </c>
      <c r="W60" s="379">
        <f>雇用票!I60</f>
        <v>45867</v>
      </c>
      <c r="X60" s="78">
        <f t="shared" si="17"/>
        <v>2.4847734081977355E-2</v>
      </c>
      <c r="Y60" s="78">
        <f t="shared" si="18"/>
        <v>2.3903416999896291E-2</v>
      </c>
      <c r="AA60" s="77" t="s">
        <v>416</v>
      </c>
      <c r="AB60" s="76" t="s">
        <v>417</v>
      </c>
      <c r="AC60" s="379">
        <v>298758</v>
      </c>
      <c r="AD60" s="379">
        <v>-178465</v>
      </c>
      <c r="AE60" s="379">
        <v>412847</v>
      </c>
      <c r="AF60" s="379">
        <v>23242</v>
      </c>
      <c r="AG60" s="379">
        <v>-10</v>
      </c>
      <c r="AH60" s="379">
        <v>1918847</v>
      </c>
      <c r="AI60" s="394">
        <f t="shared" si="14"/>
        <v>0.28995120507262956</v>
      </c>
      <c r="AJ60" s="78">
        <f t="shared" si="15"/>
        <v>0.15569662406643156</v>
      </c>
      <c r="AL60" s="77" t="s">
        <v>416</v>
      </c>
      <c r="AM60" s="76" t="s">
        <v>417</v>
      </c>
      <c r="AN60" s="392">
        <f>取引基本表!DI58</f>
        <v>593989</v>
      </c>
      <c r="AO60" s="78">
        <f t="shared" si="16"/>
        <v>1.9435768917830441E-3</v>
      </c>
    </row>
    <row r="61" spans="1:41" x14ac:dyDescent="0.55000000000000004">
      <c r="A61" s="179">
        <v>55</v>
      </c>
      <c r="B61" s="77" t="s">
        <v>418</v>
      </c>
      <c r="C61" s="76" t="s">
        <v>419</v>
      </c>
      <c r="D61" s="78">
        <f t="shared" si="6"/>
        <v>0.84985623534027199</v>
      </c>
      <c r="E61" s="78">
        <f t="shared" si="7"/>
        <v>8.8122969614106272E-3</v>
      </c>
      <c r="F61" s="78">
        <f t="shared" si="8"/>
        <v>8.8064802224621201E-3</v>
      </c>
      <c r="G61" s="78">
        <f t="shared" si="9"/>
        <v>0.16279038349196978</v>
      </c>
      <c r="H61" s="78">
        <f t="shared" si="10"/>
        <v>6.4825929396047366E-2</v>
      </c>
      <c r="I61" s="78">
        <f t="shared" si="11"/>
        <v>1.7577812427312885E-2</v>
      </c>
      <c r="J61" s="93"/>
      <c r="L61" s="77" t="s">
        <v>418</v>
      </c>
      <c r="M61" s="76" t="s">
        <v>419</v>
      </c>
      <c r="N61" s="366">
        <f>取引基本表!DP59</f>
        <v>7815203</v>
      </c>
      <c r="O61" s="366">
        <f>ABS(取引基本表!DX59)</f>
        <v>1173404</v>
      </c>
      <c r="P61" s="358">
        <f t="shared" si="19"/>
        <v>0.15014376465972798</v>
      </c>
      <c r="Q61" s="358">
        <f t="shared" si="20"/>
        <v>0.84985623534027199</v>
      </c>
      <c r="S61" s="77" t="s">
        <v>418</v>
      </c>
      <c r="T61" s="76" t="s">
        <v>419</v>
      </c>
      <c r="U61" s="379">
        <f>取引基本表!DZ59</f>
        <v>15988340</v>
      </c>
      <c r="V61" s="379">
        <f>雇用票!D61</f>
        <v>140894</v>
      </c>
      <c r="W61" s="379">
        <f>雇用票!I61</f>
        <v>140801</v>
      </c>
      <c r="X61" s="78">
        <f t="shared" si="17"/>
        <v>8.8122969614106272E-3</v>
      </c>
      <c r="Y61" s="78">
        <f t="shared" si="18"/>
        <v>8.8064802224621201E-3</v>
      </c>
      <c r="AA61" s="77" t="s">
        <v>418</v>
      </c>
      <c r="AB61" s="76" t="s">
        <v>419</v>
      </c>
      <c r="AC61" s="379">
        <v>1036459</v>
      </c>
      <c r="AD61" s="379">
        <v>518312</v>
      </c>
      <c r="AE61" s="379">
        <v>1382258</v>
      </c>
      <c r="AF61" s="379">
        <v>-334256</v>
      </c>
      <c r="AG61" s="379">
        <v>-25</v>
      </c>
      <c r="AH61" s="379">
        <v>15988340</v>
      </c>
      <c r="AI61" s="394">
        <f t="shared" si="14"/>
        <v>0.16279038349196978</v>
      </c>
      <c r="AJ61" s="78">
        <f t="shared" si="15"/>
        <v>6.4825929396047366E-2</v>
      </c>
      <c r="AL61" s="77" t="s">
        <v>418</v>
      </c>
      <c r="AM61" s="76" t="s">
        <v>419</v>
      </c>
      <c r="AN61" s="392">
        <f>取引基本表!DI59</f>
        <v>5372068</v>
      </c>
      <c r="AO61" s="78">
        <f t="shared" si="16"/>
        <v>1.7577812427312885E-2</v>
      </c>
    </row>
    <row r="62" spans="1:41" x14ac:dyDescent="0.55000000000000004">
      <c r="A62" s="179">
        <v>56</v>
      </c>
      <c r="B62" s="77" t="s">
        <v>420</v>
      </c>
      <c r="C62" s="76" t="s">
        <v>421</v>
      </c>
      <c r="D62" s="78">
        <f t="shared" si="6"/>
        <v>0.94494235933713233</v>
      </c>
      <c r="E62" s="78">
        <f t="shared" si="7"/>
        <v>1.4183507654283415E-2</v>
      </c>
      <c r="F62" s="78">
        <f t="shared" si="8"/>
        <v>1.4039887744046955E-2</v>
      </c>
      <c r="G62" s="78">
        <f t="shared" si="9"/>
        <v>0.19065488267130401</v>
      </c>
      <c r="H62" s="78">
        <f t="shared" si="10"/>
        <v>9.3327725944268025E-2</v>
      </c>
      <c r="I62" s="78">
        <f t="shared" si="11"/>
        <v>1.1762064585968213E-3</v>
      </c>
      <c r="J62" s="93"/>
      <c r="L62" s="77" t="s">
        <v>420</v>
      </c>
      <c r="M62" s="76" t="s">
        <v>421</v>
      </c>
      <c r="N62" s="366">
        <f>取引基本表!DP60</f>
        <v>3053400</v>
      </c>
      <c r="O62" s="366">
        <f>ABS(取引基本表!DX60)</f>
        <v>168113</v>
      </c>
      <c r="P62" s="358">
        <f t="shared" si="19"/>
        <v>5.505764066286762E-2</v>
      </c>
      <c r="Q62" s="358">
        <f t="shared" si="20"/>
        <v>0.94494235933713233</v>
      </c>
      <c r="S62" s="77" t="s">
        <v>420</v>
      </c>
      <c r="T62" s="76" t="s">
        <v>421</v>
      </c>
      <c r="U62" s="379">
        <f>取引基本表!DZ60</f>
        <v>4560649</v>
      </c>
      <c r="V62" s="379">
        <f>雇用票!D62</f>
        <v>64686</v>
      </c>
      <c r="W62" s="379">
        <f>雇用票!I62</f>
        <v>64031</v>
      </c>
      <c r="X62" s="78">
        <f t="shared" si="17"/>
        <v>1.4183507654283415E-2</v>
      </c>
      <c r="Y62" s="78">
        <f t="shared" si="18"/>
        <v>1.4039887744046955E-2</v>
      </c>
      <c r="AA62" s="77" t="s">
        <v>420</v>
      </c>
      <c r="AB62" s="76" t="s">
        <v>421</v>
      </c>
      <c r="AC62" s="379">
        <v>425635</v>
      </c>
      <c r="AD62" s="379">
        <v>-1027</v>
      </c>
      <c r="AE62" s="379">
        <v>465784</v>
      </c>
      <c r="AF62" s="379">
        <v>-20862</v>
      </c>
      <c r="AG62" s="379">
        <v>-20</v>
      </c>
      <c r="AH62" s="379">
        <v>4560649</v>
      </c>
      <c r="AI62" s="394">
        <f t="shared" si="14"/>
        <v>0.19065488267130401</v>
      </c>
      <c r="AJ62" s="78">
        <f t="shared" si="15"/>
        <v>9.3327725944268025E-2</v>
      </c>
      <c r="AL62" s="77" t="s">
        <v>420</v>
      </c>
      <c r="AM62" s="76" t="s">
        <v>421</v>
      </c>
      <c r="AN62" s="392">
        <f>取引基本表!DI60</f>
        <v>359468</v>
      </c>
      <c r="AO62" s="78">
        <f t="shared" si="16"/>
        <v>1.1762064585968213E-3</v>
      </c>
    </row>
    <row r="63" spans="1:41" x14ac:dyDescent="0.55000000000000004">
      <c r="A63" s="179">
        <v>57</v>
      </c>
      <c r="B63" s="77" t="s">
        <v>422</v>
      </c>
      <c r="C63" s="76" t="s">
        <v>292</v>
      </c>
      <c r="D63" s="78">
        <f t="shared" si="6"/>
        <v>0.93881258585609872</v>
      </c>
      <c r="E63" s="78">
        <f t="shared" si="7"/>
        <v>2.3810277474652634E-2</v>
      </c>
      <c r="F63" s="78">
        <f t="shared" si="8"/>
        <v>2.2795370919842836E-2</v>
      </c>
      <c r="G63" s="78">
        <f t="shared" si="9"/>
        <v>0.25353873172295827</v>
      </c>
      <c r="H63" s="78">
        <f t="shared" si="10"/>
        <v>0.15515426720077191</v>
      </c>
      <c r="I63" s="78">
        <f t="shared" si="11"/>
        <v>3.4775619087003618E-5</v>
      </c>
      <c r="J63" s="93"/>
      <c r="L63" s="77" t="s">
        <v>422</v>
      </c>
      <c r="M63" s="76" t="s">
        <v>292</v>
      </c>
      <c r="N63" s="366">
        <f>取引基本表!DP61</f>
        <v>24692480</v>
      </c>
      <c r="O63" s="366">
        <f>ABS(取引基本表!DX61)</f>
        <v>1510869</v>
      </c>
      <c r="P63" s="358">
        <f t="shared" si="19"/>
        <v>6.1187414143901303E-2</v>
      </c>
      <c r="Q63" s="358">
        <f t="shared" si="20"/>
        <v>0.93881258585609872</v>
      </c>
      <c r="S63" s="77" t="s">
        <v>422</v>
      </c>
      <c r="T63" s="76" t="s">
        <v>292</v>
      </c>
      <c r="U63" s="379">
        <f>取引基本表!DZ61</f>
        <v>27769059</v>
      </c>
      <c r="V63" s="379">
        <f>雇用票!D63</f>
        <v>661189</v>
      </c>
      <c r="W63" s="379">
        <f>雇用票!I63</f>
        <v>633006</v>
      </c>
      <c r="X63" s="78">
        <f t="shared" si="17"/>
        <v>2.3810277474652634E-2</v>
      </c>
      <c r="Y63" s="78">
        <f t="shared" si="18"/>
        <v>2.2795370919842836E-2</v>
      </c>
      <c r="AA63" s="77" t="s">
        <v>422</v>
      </c>
      <c r="AB63" s="76" t="s">
        <v>292</v>
      </c>
      <c r="AC63" s="379">
        <v>4308488</v>
      </c>
      <c r="AD63" s="379">
        <v>82211</v>
      </c>
      <c r="AE63" s="379">
        <v>2602326</v>
      </c>
      <c r="AF63" s="379">
        <v>47602</v>
      </c>
      <c r="AG63" s="379">
        <v>-95</v>
      </c>
      <c r="AH63" s="379">
        <v>27769059</v>
      </c>
      <c r="AI63" s="394">
        <f t="shared" si="14"/>
        <v>0.25353873172295827</v>
      </c>
      <c r="AJ63" s="78">
        <f t="shared" si="15"/>
        <v>0.15515426720077191</v>
      </c>
      <c r="AL63" s="77" t="s">
        <v>422</v>
      </c>
      <c r="AM63" s="76" t="s">
        <v>292</v>
      </c>
      <c r="AN63" s="392">
        <f>取引基本表!DI61</f>
        <v>10628</v>
      </c>
      <c r="AO63" s="78">
        <f t="shared" si="16"/>
        <v>3.4775619087003618E-5</v>
      </c>
    </row>
    <row r="64" spans="1:41" x14ac:dyDescent="0.55000000000000004">
      <c r="A64" s="179">
        <v>58</v>
      </c>
      <c r="B64" s="77" t="s">
        <v>423</v>
      </c>
      <c r="C64" s="76" t="s">
        <v>293</v>
      </c>
      <c r="D64" s="78">
        <f t="shared" si="6"/>
        <v>0.92441333371900347</v>
      </c>
      <c r="E64" s="78">
        <f t="shared" si="7"/>
        <v>3.084088723335731E-2</v>
      </c>
      <c r="F64" s="78">
        <f t="shared" si="8"/>
        <v>2.8036020704392654E-2</v>
      </c>
      <c r="G64" s="78">
        <f t="shared" si="9"/>
        <v>0.32273741882362217</v>
      </c>
      <c r="H64" s="78">
        <f t="shared" si="10"/>
        <v>0.16838756992641596</v>
      </c>
      <c r="I64" s="78">
        <f t="shared" si="11"/>
        <v>3.9549577333892807E-5</v>
      </c>
      <c r="J64" s="93"/>
      <c r="L64" s="77" t="s">
        <v>423</v>
      </c>
      <c r="M64" s="76" t="s">
        <v>293</v>
      </c>
      <c r="N64" s="366">
        <f>取引基本表!DP62</f>
        <v>1210015</v>
      </c>
      <c r="O64" s="366">
        <f>ABS(取引基本表!DX62)</f>
        <v>91461</v>
      </c>
      <c r="P64" s="358">
        <f t="shared" si="19"/>
        <v>7.5586666280996515E-2</v>
      </c>
      <c r="Q64" s="358">
        <f t="shared" si="20"/>
        <v>0.92441333371900347</v>
      </c>
      <c r="S64" s="77" t="s">
        <v>423</v>
      </c>
      <c r="T64" s="76" t="s">
        <v>293</v>
      </c>
      <c r="U64" s="379">
        <f>取引基本表!DZ62</f>
        <v>2688898</v>
      </c>
      <c r="V64" s="379">
        <f>雇用票!D64</f>
        <v>82928</v>
      </c>
      <c r="W64" s="379">
        <f>雇用票!I64</f>
        <v>75386</v>
      </c>
      <c r="X64" s="78">
        <f t="shared" si="17"/>
        <v>3.084088723335731E-2</v>
      </c>
      <c r="Y64" s="78">
        <f t="shared" si="18"/>
        <v>2.8036020704392654E-2</v>
      </c>
      <c r="AA64" s="77" t="s">
        <v>423</v>
      </c>
      <c r="AB64" s="76" t="s">
        <v>293</v>
      </c>
      <c r="AC64" s="379">
        <v>452777</v>
      </c>
      <c r="AD64" s="379">
        <v>85453</v>
      </c>
      <c r="AE64" s="379">
        <v>269217</v>
      </c>
      <c r="AF64" s="379">
        <v>60385</v>
      </c>
      <c r="AG64" s="379">
        <v>-24</v>
      </c>
      <c r="AH64" s="379">
        <v>2688898</v>
      </c>
      <c r="AI64" s="394">
        <f t="shared" si="14"/>
        <v>0.32273741882362217</v>
      </c>
      <c r="AJ64" s="78">
        <f t="shared" si="15"/>
        <v>0.16838756992641596</v>
      </c>
      <c r="AL64" s="77" t="s">
        <v>423</v>
      </c>
      <c r="AM64" s="76" t="s">
        <v>293</v>
      </c>
      <c r="AN64" s="392">
        <f>取引基本表!DI62</f>
        <v>12087</v>
      </c>
      <c r="AO64" s="78">
        <f t="shared" si="16"/>
        <v>3.9549577333892807E-5</v>
      </c>
    </row>
    <row r="65" spans="1:41" x14ac:dyDescent="0.55000000000000004">
      <c r="A65" s="179">
        <v>59</v>
      </c>
      <c r="B65" s="77" t="s">
        <v>424</v>
      </c>
      <c r="C65" s="76" t="s">
        <v>294</v>
      </c>
      <c r="D65" s="78">
        <f t="shared" si="6"/>
        <v>0.65180068597560981</v>
      </c>
      <c r="E65" s="78">
        <f t="shared" si="7"/>
        <v>3.0583648133153746E-2</v>
      </c>
      <c r="F65" s="78">
        <f t="shared" si="8"/>
        <v>2.8936111213432335E-2</v>
      </c>
      <c r="G65" s="78">
        <f t="shared" si="9"/>
        <v>0.36335796440304413</v>
      </c>
      <c r="H65" s="78">
        <f t="shared" si="10"/>
        <v>0.20409575710624703</v>
      </c>
      <c r="I65" s="78">
        <f t="shared" si="11"/>
        <v>4.7562235973359727E-4</v>
      </c>
      <c r="J65" s="93"/>
      <c r="L65" s="77" t="s">
        <v>424</v>
      </c>
      <c r="M65" s="76" t="s">
        <v>294</v>
      </c>
      <c r="N65" s="366">
        <f>取引基本表!DP63</f>
        <v>4723200</v>
      </c>
      <c r="O65" s="366">
        <f>ABS(取引基本表!DX63)</f>
        <v>1644615</v>
      </c>
      <c r="P65" s="358">
        <f t="shared" si="19"/>
        <v>0.34819931402439025</v>
      </c>
      <c r="Q65" s="358">
        <f t="shared" si="20"/>
        <v>0.65180068597560981</v>
      </c>
      <c r="S65" s="77" t="s">
        <v>424</v>
      </c>
      <c r="T65" s="76" t="s">
        <v>294</v>
      </c>
      <c r="U65" s="379">
        <f>取引基本表!DZ63</f>
        <v>4370767</v>
      </c>
      <c r="V65" s="379">
        <f>雇用票!D65</f>
        <v>133674</v>
      </c>
      <c r="W65" s="379">
        <f>雇用票!I65</f>
        <v>126473</v>
      </c>
      <c r="X65" s="78">
        <f t="shared" si="17"/>
        <v>3.0583648133153746E-2</v>
      </c>
      <c r="Y65" s="78">
        <f t="shared" si="18"/>
        <v>2.8936111213432335E-2</v>
      </c>
      <c r="AA65" s="77" t="s">
        <v>424</v>
      </c>
      <c r="AB65" s="76" t="s">
        <v>294</v>
      </c>
      <c r="AC65" s="379">
        <v>892055</v>
      </c>
      <c r="AD65" s="379">
        <v>105124</v>
      </c>
      <c r="AE65" s="379">
        <v>426022</v>
      </c>
      <c r="AF65" s="379">
        <v>165118</v>
      </c>
      <c r="AG65" s="379">
        <v>-166</v>
      </c>
      <c r="AH65" s="379">
        <v>4370767</v>
      </c>
      <c r="AI65" s="394">
        <f t="shared" si="14"/>
        <v>0.36335796440304413</v>
      </c>
      <c r="AJ65" s="78">
        <f t="shared" si="15"/>
        <v>0.20409575710624703</v>
      </c>
      <c r="AL65" s="77" t="s">
        <v>424</v>
      </c>
      <c r="AM65" s="76" t="s">
        <v>294</v>
      </c>
      <c r="AN65" s="392">
        <f>取引基本表!DI63</f>
        <v>145358</v>
      </c>
      <c r="AO65" s="78">
        <f t="shared" si="16"/>
        <v>4.7562235973359727E-4</v>
      </c>
    </row>
    <row r="66" spans="1:41" x14ac:dyDescent="0.55000000000000004">
      <c r="A66" s="179">
        <v>60</v>
      </c>
      <c r="B66" s="77" t="s">
        <v>425</v>
      </c>
      <c r="C66" s="76" t="s">
        <v>1</v>
      </c>
      <c r="D66" s="78">
        <f t="shared" si="6"/>
        <v>0.56286448511853948</v>
      </c>
      <c r="E66" s="78">
        <f t="shared" si="7"/>
        <v>8.7401673600850785E-2</v>
      </c>
      <c r="F66" s="78">
        <f t="shared" si="8"/>
        <v>5.7440968232095352E-2</v>
      </c>
      <c r="G66" s="78">
        <f t="shared" si="9"/>
        <v>0.39127066643893577</v>
      </c>
      <c r="H66" s="78">
        <f t="shared" si="10"/>
        <v>0.24697109641915305</v>
      </c>
      <c r="I66" s="78">
        <f t="shared" si="11"/>
        <v>5.937828980612278E-3</v>
      </c>
      <c r="J66" s="93"/>
      <c r="L66" s="77" t="s">
        <v>425</v>
      </c>
      <c r="M66" s="76" t="s">
        <v>1</v>
      </c>
      <c r="N66" s="366">
        <f>取引基本表!DP64</f>
        <v>5177852</v>
      </c>
      <c r="O66" s="366">
        <f>ABS(取引基本表!DX64)</f>
        <v>2263423</v>
      </c>
      <c r="P66" s="358">
        <f t="shared" si="19"/>
        <v>0.43713551488146052</v>
      </c>
      <c r="Q66" s="358">
        <f t="shared" si="20"/>
        <v>0.56286448511853948</v>
      </c>
      <c r="S66" s="77" t="s">
        <v>425</v>
      </c>
      <c r="T66" s="76" t="s">
        <v>1</v>
      </c>
      <c r="U66" s="379">
        <f>取引基本表!DZ64</f>
        <v>3618306</v>
      </c>
      <c r="V66" s="379">
        <f>雇用票!D66</f>
        <v>316246</v>
      </c>
      <c r="W66" s="379">
        <f>雇用票!I66</f>
        <v>207839</v>
      </c>
      <c r="X66" s="78">
        <f t="shared" si="17"/>
        <v>8.7401673600850785E-2</v>
      </c>
      <c r="Y66" s="78">
        <f t="shared" si="18"/>
        <v>5.7440968232095352E-2</v>
      </c>
      <c r="AA66" s="77" t="s">
        <v>425</v>
      </c>
      <c r="AB66" s="76" t="s">
        <v>1</v>
      </c>
      <c r="AC66" s="379">
        <v>893617</v>
      </c>
      <c r="AD66" s="379">
        <v>74763</v>
      </c>
      <c r="AE66" s="379">
        <v>420596</v>
      </c>
      <c r="AF66" s="379">
        <v>26798</v>
      </c>
      <c r="AG66" s="379">
        <v>-37</v>
      </c>
      <c r="AH66" s="379">
        <v>3618306</v>
      </c>
      <c r="AI66" s="394">
        <f t="shared" si="14"/>
        <v>0.39127066643893577</v>
      </c>
      <c r="AJ66" s="78">
        <f t="shared" si="15"/>
        <v>0.24697109641915305</v>
      </c>
      <c r="AL66" s="77" t="s">
        <v>425</v>
      </c>
      <c r="AM66" s="76" t="s">
        <v>1</v>
      </c>
      <c r="AN66" s="392">
        <f>取引基本表!DI64</f>
        <v>1814698</v>
      </c>
      <c r="AO66" s="78">
        <f t="shared" si="16"/>
        <v>5.937828980612278E-3</v>
      </c>
    </row>
    <row r="67" spans="1:41" x14ac:dyDescent="0.55000000000000004">
      <c r="A67" s="179">
        <v>61</v>
      </c>
      <c r="B67" s="77" t="s">
        <v>426</v>
      </c>
      <c r="C67" s="76" t="s">
        <v>427</v>
      </c>
      <c r="D67" s="78">
        <f t="shared" si="6"/>
        <v>1</v>
      </c>
      <c r="E67" s="78">
        <f t="shared" si="7"/>
        <v>6.5318438313880581E-2</v>
      </c>
      <c r="F67" s="78">
        <f t="shared" si="8"/>
        <v>4.6804162245586957E-2</v>
      </c>
      <c r="G67" s="78">
        <f t="shared" si="9"/>
        <v>0.31766964888588789</v>
      </c>
      <c r="H67" s="78">
        <f t="shared" si="10"/>
        <v>0.23620020256583391</v>
      </c>
      <c r="I67" s="78">
        <f t="shared" si="11"/>
        <v>3.4067541935100382E-4</v>
      </c>
      <c r="J67" s="93"/>
      <c r="L67" s="77" t="s">
        <v>426</v>
      </c>
      <c r="M67" s="76" t="s">
        <v>427</v>
      </c>
      <c r="N67" s="366">
        <f>取引基本表!DP65</f>
        <v>995232</v>
      </c>
      <c r="O67" s="366">
        <f>ABS(取引基本表!DX65)</f>
        <v>0</v>
      </c>
      <c r="P67" s="358">
        <f t="shared" si="19"/>
        <v>0</v>
      </c>
      <c r="Q67" s="358">
        <f t="shared" si="20"/>
        <v>1</v>
      </c>
      <c r="S67" s="77" t="s">
        <v>426</v>
      </c>
      <c r="T67" s="76" t="s">
        <v>427</v>
      </c>
      <c r="U67" s="379">
        <f>取引基本表!DZ65</f>
        <v>995232</v>
      </c>
      <c r="V67" s="379">
        <f>雇用票!D67</f>
        <v>65007</v>
      </c>
      <c r="W67" s="379">
        <f>雇用票!I67</f>
        <v>46581</v>
      </c>
      <c r="X67" s="78">
        <f t="shared" si="17"/>
        <v>6.5318438313880581E-2</v>
      </c>
      <c r="Y67" s="78">
        <f t="shared" si="18"/>
        <v>4.6804162245586957E-2</v>
      </c>
      <c r="AA67" s="77" t="s">
        <v>426</v>
      </c>
      <c r="AB67" s="76" t="s">
        <v>427</v>
      </c>
      <c r="AC67" s="379">
        <v>235074</v>
      </c>
      <c r="AD67" s="379">
        <v>-4806</v>
      </c>
      <c r="AE67" s="379">
        <v>20690</v>
      </c>
      <c r="AF67" s="379">
        <v>65202</v>
      </c>
      <c r="AG67" s="379">
        <v>-5</v>
      </c>
      <c r="AH67" s="379">
        <v>995232</v>
      </c>
      <c r="AI67" s="394">
        <f t="shared" si="14"/>
        <v>0.31766964888588789</v>
      </c>
      <c r="AJ67" s="78">
        <f t="shared" si="15"/>
        <v>0.23620020256583391</v>
      </c>
      <c r="AL67" s="77" t="s">
        <v>426</v>
      </c>
      <c r="AM67" s="76" t="s">
        <v>427</v>
      </c>
      <c r="AN67" s="392">
        <f>取引基本表!DI65</f>
        <v>104116</v>
      </c>
      <c r="AO67" s="78">
        <f t="shared" si="16"/>
        <v>3.4067541935100382E-4</v>
      </c>
    </row>
    <row r="68" spans="1:41" x14ac:dyDescent="0.55000000000000004">
      <c r="A68" s="179">
        <v>62</v>
      </c>
      <c r="B68" s="77" t="s">
        <v>428</v>
      </c>
      <c r="C68" s="76" t="s">
        <v>295</v>
      </c>
      <c r="D68" s="78">
        <f t="shared" si="6"/>
        <v>1</v>
      </c>
      <c r="E68" s="78">
        <f t="shared" si="7"/>
        <v>7.8550135928556739E-2</v>
      </c>
      <c r="F68" s="78">
        <f t="shared" si="8"/>
        <v>5.7137677871130187E-2</v>
      </c>
      <c r="G68" s="78">
        <f t="shared" si="9"/>
        <v>0.4330833530394359</v>
      </c>
      <c r="H68" s="78">
        <f t="shared" si="10"/>
        <v>0.33550622503910277</v>
      </c>
      <c r="I68" s="78">
        <f t="shared" si="11"/>
        <v>0</v>
      </c>
      <c r="J68" s="93"/>
      <c r="L68" s="77" t="s">
        <v>428</v>
      </c>
      <c r="M68" s="76" t="s">
        <v>295</v>
      </c>
      <c r="N68" s="366">
        <f>取引基本表!DP66</f>
        <v>29276041</v>
      </c>
      <c r="O68" s="366">
        <f>ABS(取引基本表!DX66)</f>
        <v>0</v>
      </c>
      <c r="P68" s="358">
        <f t="shared" si="19"/>
        <v>0</v>
      </c>
      <c r="Q68" s="358">
        <f t="shared" si="20"/>
        <v>1</v>
      </c>
      <c r="S68" s="77" t="s">
        <v>428</v>
      </c>
      <c r="T68" s="76" t="s">
        <v>295</v>
      </c>
      <c r="U68" s="379">
        <f>取引基本表!DZ66</f>
        <v>29276041</v>
      </c>
      <c r="V68" s="379">
        <f>雇用票!D68</f>
        <v>2299637</v>
      </c>
      <c r="W68" s="379">
        <f>雇用票!I68</f>
        <v>1672765</v>
      </c>
      <c r="X68" s="78">
        <f t="shared" si="17"/>
        <v>7.8550135928556739E-2</v>
      </c>
      <c r="Y68" s="78">
        <f t="shared" si="18"/>
        <v>5.7137677871130187E-2</v>
      </c>
      <c r="AA68" s="77" t="s">
        <v>428</v>
      </c>
      <c r="AB68" s="76" t="s">
        <v>295</v>
      </c>
      <c r="AC68" s="379">
        <v>9822294</v>
      </c>
      <c r="AD68" s="379">
        <v>935407</v>
      </c>
      <c r="AE68" s="379">
        <v>809789</v>
      </c>
      <c r="AF68" s="379">
        <v>1111847</v>
      </c>
      <c r="AG68" s="379">
        <v>-371</v>
      </c>
      <c r="AH68" s="379">
        <v>29276041</v>
      </c>
      <c r="AI68" s="394">
        <f t="shared" si="14"/>
        <v>0.4330833530394359</v>
      </c>
      <c r="AJ68" s="78">
        <f t="shared" si="15"/>
        <v>0.33550622503910277</v>
      </c>
      <c r="AL68" s="77" t="s">
        <v>428</v>
      </c>
      <c r="AM68" s="76" t="s">
        <v>295</v>
      </c>
      <c r="AN68" s="392">
        <f>取引基本表!DI66</f>
        <v>0</v>
      </c>
      <c r="AO68" s="78">
        <f t="shared" si="16"/>
        <v>0</v>
      </c>
    </row>
    <row r="69" spans="1:41" x14ac:dyDescent="0.55000000000000004">
      <c r="A69" s="179">
        <v>63</v>
      </c>
      <c r="B69" s="77" t="s">
        <v>429</v>
      </c>
      <c r="C69" s="76" t="s">
        <v>296</v>
      </c>
      <c r="D69" s="78">
        <f t="shared" si="6"/>
        <v>1</v>
      </c>
      <c r="E69" s="78">
        <f t="shared" si="7"/>
        <v>8.1330569613881021E-2</v>
      </c>
      <c r="F69" s="78">
        <f t="shared" si="8"/>
        <v>5.8254310949912028E-2</v>
      </c>
      <c r="G69" s="78">
        <f t="shared" si="9"/>
        <v>0.42922928386201598</v>
      </c>
      <c r="H69" s="78">
        <f t="shared" si="10"/>
        <v>0.33406801632552041</v>
      </c>
      <c r="I69" s="78">
        <f t="shared" si="11"/>
        <v>0</v>
      </c>
      <c r="J69" s="93"/>
      <c r="L69" s="77" t="s">
        <v>429</v>
      </c>
      <c r="M69" s="76" t="s">
        <v>296</v>
      </c>
      <c r="N69" s="366">
        <f>取引基本表!DP67</f>
        <v>11183962</v>
      </c>
      <c r="O69" s="366">
        <f>ABS(取引基本表!DX67)</f>
        <v>0</v>
      </c>
      <c r="P69" s="358">
        <f t="shared" si="19"/>
        <v>0</v>
      </c>
      <c r="Q69" s="358">
        <f t="shared" si="20"/>
        <v>1</v>
      </c>
      <c r="S69" s="77" t="s">
        <v>429</v>
      </c>
      <c r="T69" s="76" t="s">
        <v>296</v>
      </c>
      <c r="U69" s="379">
        <f>取引基本表!DZ67</f>
        <v>11183962</v>
      </c>
      <c r="V69" s="379">
        <f>雇用票!D69</f>
        <v>909598</v>
      </c>
      <c r="W69" s="379">
        <f>雇用票!I69</f>
        <v>651514</v>
      </c>
      <c r="X69" s="78">
        <f t="shared" si="17"/>
        <v>8.1330569613881021E-2</v>
      </c>
      <c r="Y69" s="78">
        <f t="shared" si="18"/>
        <v>5.8254310949912028E-2</v>
      </c>
      <c r="AA69" s="77" t="s">
        <v>429</v>
      </c>
      <c r="AB69" s="76" t="s">
        <v>296</v>
      </c>
      <c r="AC69" s="379">
        <v>3736204</v>
      </c>
      <c r="AD69" s="379">
        <v>392743</v>
      </c>
      <c r="AE69" s="379">
        <v>281190</v>
      </c>
      <c r="AF69" s="379">
        <v>390758</v>
      </c>
      <c r="AG69" s="379">
        <v>-411</v>
      </c>
      <c r="AH69" s="379">
        <v>11183962</v>
      </c>
      <c r="AI69" s="394">
        <f t="shared" si="14"/>
        <v>0.42922928386201598</v>
      </c>
      <c r="AJ69" s="78">
        <f t="shared" si="15"/>
        <v>0.33406801632552041</v>
      </c>
      <c r="AL69" s="77" t="s">
        <v>429</v>
      </c>
      <c r="AM69" s="76" t="s">
        <v>296</v>
      </c>
      <c r="AN69" s="392">
        <f>取引基本表!DI67</f>
        <v>0</v>
      </c>
      <c r="AO69" s="78">
        <f t="shared" si="16"/>
        <v>0</v>
      </c>
    </row>
    <row r="70" spans="1:41" x14ac:dyDescent="0.55000000000000004">
      <c r="A70" s="179">
        <v>64</v>
      </c>
      <c r="B70" s="77" t="s">
        <v>430</v>
      </c>
      <c r="C70" s="76" t="s">
        <v>431</v>
      </c>
      <c r="D70" s="78">
        <f t="shared" si="6"/>
        <v>1</v>
      </c>
      <c r="E70" s="78">
        <f t="shared" si="7"/>
        <v>8.7814895281104838E-2</v>
      </c>
      <c r="F70" s="78">
        <f t="shared" si="8"/>
        <v>6.2468204458945437E-2</v>
      </c>
      <c r="G70" s="78">
        <f t="shared" si="9"/>
        <v>0.46960962792255628</v>
      </c>
      <c r="H70" s="78">
        <f t="shared" si="10"/>
        <v>0.33975839390035156</v>
      </c>
      <c r="I70" s="78">
        <f t="shared" si="11"/>
        <v>0</v>
      </c>
      <c r="J70" s="93"/>
      <c r="L70" s="77" t="s">
        <v>430</v>
      </c>
      <c r="M70" s="76" t="s">
        <v>431</v>
      </c>
      <c r="N70" s="366">
        <f>取引基本表!DP68</f>
        <v>12246214</v>
      </c>
      <c r="O70" s="366">
        <f>ABS(取引基本表!DX68)</f>
        <v>0</v>
      </c>
      <c r="P70" s="358">
        <f t="shared" si="19"/>
        <v>0</v>
      </c>
      <c r="Q70" s="358">
        <f t="shared" si="20"/>
        <v>1</v>
      </c>
      <c r="S70" s="77" t="s">
        <v>430</v>
      </c>
      <c r="T70" s="76" t="s">
        <v>431</v>
      </c>
      <c r="U70" s="379">
        <f>取引基本表!DZ68</f>
        <v>12246214</v>
      </c>
      <c r="V70" s="379">
        <f>雇用票!D70</f>
        <v>1075400</v>
      </c>
      <c r="W70" s="379">
        <f>雇用票!I70</f>
        <v>764999</v>
      </c>
      <c r="X70" s="78">
        <f t="shared" si="17"/>
        <v>8.7814895281104838E-2</v>
      </c>
      <c r="Y70" s="78">
        <f t="shared" si="18"/>
        <v>6.2468204458945437E-2</v>
      </c>
      <c r="AA70" s="77" t="s">
        <v>430</v>
      </c>
      <c r="AB70" s="76" t="s">
        <v>431</v>
      </c>
      <c r="AC70" s="379">
        <v>4160754</v>
      </c>
      <c r="AD70" s="379">
        <v>205454</v>
      </c>
      <c r="AE70" s="379">
        <v>914649</v>
      </c>
      <c r="AF70" s="379">
        <v>503592</v>
      </c>
      <c r="AG70" s="379">
        <v>-33509</v>
      </c>
      <c r="AH70" s="379">
        <v>12246214</v>
      </c>
      <c r="AI70" s="394">
        <f t="shared" si="14"/>
        <v>0.46960962792255628</v>
      </c>
      <c r="AJ70" s="78">
        <f t="shared" si="15"/>
        <v>0.33975839390035156</v>
      </c>
      <c r="AL70" s="77" t="s">
        <v>430</v>
      </c>
      <c r="AM70" s="76" t="s">
        <v>431</v>
      </c>
      <c r="AN70" s="392">
        <f>取引基本表!DI68</f>
        <v>0</v>
      </c>
      <c r="AO70" s="78">
        <f t="shared" si="16"/>
        <v>0</v>
      </c>
    </row>
    <row r="71" spans="1:41" x14ac:dyDescent="0.55000000000000004">
      <c r="A71" s="179">
        <v>65</v>
      </c>
      <c r="B71" s="77" t="s">
        <v>432</v>
      </c>
      <c r="C71" s="76" t="s">
        <v>433</v>
      </c>
      <c r="D71" s="78">
        <f t="shared" si="6"/>
        <v>1</v>
      </c>
      <c r="E71" s="78">
        <f t="shared" si="7"/>
        <v>8.7987334373714698E-2</v>
      </c>
      <c r="F71" s="78">
        <f t="shared" si="8"/>
        <v>6.4347890472638822E-2</v>
      </c>
      <c r="G71" s="78">
        <f t="shared" si="9"/>
        <v>0.49563192343947715</v>
      </c>
      <c r="H71" s="78">
        <f t="shared" si="10"/>
        <v>0.43568716336020874</v>
      </c>
      <c r="I71" s="78">
        <f t="shared" si="11"/>
        <v>0</v>
      </c>
      <c r="J71" s="93"/>
      <c r="L71" s="77" t="s">
        <v>432</v>
      </c>
      <c r="M71" s="76" t="s">
        <v>433</v>
      </c>
      <c r="N71" s="366">
        <f>取引基本表!DP69</f>
        <v>8130352</v>
      </c>
      <c r="O71" s="366">
        <f>ABS(取引基本表!DX69)</f>
        <v>0</v>
      </c>
      <c r="P71" s="358">
        <f t="shared" si="19"/>
        <v>0</v>
      </c>
      <c r="Q71" s="358">
        <f t="shared" si="20"/>
        <v>1</v>
      </c>
      <c r="S71" s="77" t="s">
        <v>432</v>
      </c>
      <c r="T71" s="76" t="s">
        <v>433</v>
      </c>
      <c r="U71" s="379">
        <f>取引基本表!DZ69</f>
        <v>8130352</v>
      </c>
      <c r="V71" s="379">
        <f>雇用票!D71</f>
        <v>715368</v>
      </c>
      <c r="W71" s="379">
        <f>雇用票!I71</f>
        <v>523171</v>
      </c>
      <c r="X71" s="78">
        <f t="shared" si="17"/>
        <v>8.7987334373714698E-2</v>
      </c>
      <c r="Y71" s="78">
        <f t="shared" si="18"/>
        <v>6.4347890472638822E-2</v>
      </c>
      <c r="AA71" s="77" t="s">
        <v>432</v>
      </c>
      <c r="AB71" s="76" t="s">
        <v>433</v>
      </c>
      <c r="AC71" s="379">
        <v>3542290</v>
      </c>
      <c r="AD71" s="379">
        <v>173086</v>
      </c>
      <c r="AE71" s="379">
        <v>331360</v>
      </c>
      <c r="AF71" s="379">
        <v>240632</v>
      </c>
      <c r="AG71" s="379">
        <v>-257706</v>
      </c>
      <c r="AH71" s="379">
        <v>8130352</v>
      </c>
      <c r="AI71" s="394">
        <f t="shared" si="14"/>
        <v>0.49563192343947715</v>
      </c>
      <c r="AJ71" s="78">
        <f t="shared" si="15"/>
        <v>0.43568716336020874</v>
      </c>
      <c r="AL71" s="77" t="s">
        <v>432</v>
      </c>
      <c r="AM71" s="76" t="s">
        <v>433</v>
      </c>
      <c r="AN71" s="392">
        <f>取引基本表!DI69</f>
        <v>0</v>
      </c>
      <c r="AO71" s="78">
        <f t="shared" si="16"/>
        <v>0</v>
      </c>
    </row>
    <row r="72" spans="1:41" x14ac:dyDescent="0.55000000000000004">
      <c r="A72" s="179">
        <v>66</v>
      </c>
      <c r="B72" s="77" t="s">
        <v>434</v>
      </c>
      <c r="C72" s="76" t="s">
        <v>297</v>
      </c>
      <c r="D72" s="78">
        <f t="shared" ref="D72:D114" si="21">Q72</f>
        <v>0.99992413177093753</v>
      </c>
      <c r="E72" s="78">
        <f t="shared" ref="E72:E114" si="22">X72</f>
        <v>8.5790131932559875E-3</v>
      </c>
      <c r="F72" s="78">
        <f t="shared" ref="F72:F114" si="23">Y72</f>
        <v>8.4504656370998771E-3</v>
      </c>
      <c r="G72" s="78">
        <f t="shared" ref="G72:G114" si="24">AI72</f>
        <v>0.35612716641958336</v>
      </c>
      <c r="H72" s="78">
        <f t="shared" ref="H72:H114" si="25">AJ72</f>
        <v>7.6788411115829167E-2</v>
      </c>
      <c r="I72" s="78">
        <f t="shared" ref="I72:I114" si="26">AO72</f>
        <v>1.7517069616555345E-2</v>
      </c>
      <c r="J72" s="93"/>
      <c r="L72" s="77" t="s">
        <v>434</v>
      </c>
      <c r="M72" s="76" t="s">
        <v>297</v>
      </c>
      <c r="N72" s="366">
        <f>取引基本表!DP70</f>
        <v>20285171</v>
      </c>
      <c r="O72" s="366">
        <f>ABS(取引基本表!DX70)</f>
        <v>1539</v>
      </c>
      <c r="P72" s="358">
        <f t="shared" si="19"/>
        <v>7.5868229062500873E-5</v>
      </c>
      <c r="Q72" s="358">
        <f t="shared" si="20"/>
        <v>0.99992413177093753</v>
      </c>
      <c r="S72" s="77" t="s">
        <v>434</v>
      </c>
      <c r="T72" s="76" t="s">
        <v>297</v>
      </c>
      <c r="U72" s="379">
        <f>取引基本表!DZ70</f>
        <v>20342666</v>
      </c>
      <c r="V72" s="379">
        <f>雇用票!D72</f>
        <v>174520</v>
      </c>
      <c r="W72" s="379">
        <f>雇用票!I72</f>
        <v>171905</v>
      </c>
      <c r="X72" s="78">
        <f t="shared" si="17"/>
        <v>8.5790131932559875E-3</v>
      </c>
      <c r="Y72" s="78">
        <f t="shared" si="18"/>
        <v>8.4504656370998771E-3</v>
      </c>
      <c r="AA72" s="77" t="s">
        <v>434</v>
      </c>
      <c r="AB72" s="76" t="s">
        <v>297</v>
      </c>
      <c r="AC72" s="379">
        <v>1562081</v>
      </c>
      <c r="AD72" s="379">
        <v>518310</v>
      </c>
      <c r="AE72" s="379">
        <v>4426810</v>
      </c>
      <c r="AF72" s="379">
        <v>737928</v>
      </c>
      <c r="AG72" s="379">
        <v>-553</v>
      </c>
      <c r="AH72" s="379">
        <v>20342666</v>
      </c>
      <c r="AI72" s="394">
        <f t="shared" ref="AI72:AI114" si="27">SUM(AC72:AG72)/AH72</f>
        <v>0.35612716641958336</v>
      </c>
      <c r="AJ72" s="78">
        <f t="shared" ref="AJ72:AJ114" si="28">AC72/AH72</f>
        <v>7.6788411115829167E-2</v>
      </c>
      <c r="AL72" s="77" t="s">
        <v>434</v>
      </c>
      <c r="AM72" s="76" t="s">
        <v>297</v>
      </c>
      <c r="AN72" s="392">
        <f>取引基本表!DI70</f>
        <v>5353504</v>
      </c>
      <c r="AO72" s="78">
        <f t="shared" ref="AO72:AO114" si="29">AN72/AN$114</f>
        <v>1.7517069616555345E-2</v>
      </c>
    </row>
    <row r="73" spans="1:41" x14ac:dyDescent="0.55000000000000004">
      <c r="A73" s="179">
        <v>67</v>
      </c>
      <c r="B73" s="77" t="s">
        <v>435</v>
      </c>
      <c r="C73" s="76" t="s">
        <v>298</v>
      </c>
      <c r="D73" s="78">
        <f t="shared" si="21"/>
        <v>0.99995011025865965</v>
      </c>
      <c r="E73" s="78">
        <f t="shared" si="22"/>
        <v>1.3024106260412678E-2</v>
      </c>
      <c r="F73" s="78">
        <f t="shared" si="23"/>
        <v>1.26631217631704E-2</v>
      </c>
      <c r="G73" s="78">
        <f t="shared" si="24"/>
        <v>0.30926746714027337</v>
      </c>
      <c r="H73" s="78">
        <f t="shared" si="25"/>
        <v>8.7739274577299742E-2</v>
      </c>
      <c r="I73" s="78">
        <f t="shared" si="26"/>
        <v>5.0443167623843658E-3</v>
      </c>
      <c r="J73" s="93"/>
      <c r="L73" s="77" t="s">
        <v>435</v>
      </c>
      <c r="M73" s="76" t="s">
        <v>298</v>
      </c>
      <c r="N73" s="366">
        <f>取引基本表!DP71</f>
        <v>4289459</v>
      </c>
      <c r="O73" s="366">
        <f>ABS(取引基本表!DX71)</f>
        <v>214</v>
      </c>
      <c r="P73" s="358">
        <f t="shared" si="19"/>
        <v>4.9889741340341521E-5</v>
      </c>
      <c r="Q73" s="358">
        <f t="shared" si="20"/>
        <v>0.99995011025865965</v>
      </c>
      <c r="S73" s="77" t="s">
        <v>435</v>
      </c>
      <c r="T73" s="76" t="s">
        <v>298</v>
      </c>
      <c r="U73" s="379">
        <f>取引基本表!DZ71</f>
        <v>4291043</v>
      </c>
      <c r="V73" s="379">
        <f>雇用票!D73</f>
        <v>55887</v>
      </c>
      <c r="W73" s="379">
        <f>雇用票!I73</f>
        <v>54338</v>
      </c>
      <c r="X73" s="78">
        <f t="shared" ref="X73:X114" si="30">V73/U73</f>
        <v>1.3024106260412678E-2</v>
      </c>
      <c r="Y73" s="78">
        <f t="shared" ref="Y73:Y114" si="31">W73/U73</f>
        <v>1.26631217631704E-2</v>
      </c>
      <c r="AA73" s="77" t="s">
        <v>435</v>
      </c>
      <c r="AB73" s="76" t="s">
        <v>298</v>
      </c>
      <c r="AC73" s="379">
        <v>376493</v>
      </c>
      <c r="AD73" s="379">
        <v>185681</v>
      </c>
      <c r="AE73" s="379">
        <v>681450</v>
      </c>
      <c r="AF73" s="379">
        <v>90816</v>
      </c>
      <c r="AG73" s="379">
        <v>-7360</v>
      </c>
      <c r="AH73" s="379">
        <v>4291043</v>
      </c>
      <c r="AI73" s="394">
        <f t="shared" si="27"/>
        <v>0.30926746714027337</v>
      </c>
      <c r="AJ73" s="78">
        <f t="shared" si="28"/>
        <v>8.7739274577299742E-2</v>
      </c>
      <c r="AL73" s="77" t="s">
        <v>435</v>
      </c>
      <c r="AM73" s="76" t="s">
        <v>298</v>
      </c>
      <c r="AN73" s="392">
        <f>取引基本表!DI71</f>
        <v>1541626</v>
      </c>
      <c r="AO73" s="78">
        <f t="shared" si="29"/>
        <v>5.0443167623843658E-3</v>
      </c>
    </row>
    <row r="74" spans="1:41" x14ac:dyDescent="0.55000000000000004">
      <c r="A74" s="179">
        <v>68</v>
      </c>
      <c r="B74" s="77" t="s">
        <v>436</v>
      </c>
      <c r="C74" s="76" t="s">
        <v>299</v>
      </c>
      <c r="D74" s="78">
        <f t="shared" si="21"/>
        <v>0.99966108854647195</v>
      </c>
      <c r="E74" s="78">
        <f t="shared" si="22"/>
        <v>2.1671994174573599E-2</v>
      </c>
      <c r="F74" s="78">
        <f t="shared" si="23"/>
        <v>2.1637455203834925E-2</v>
      </c>
      <c r="G74" s="78">
        <f t="shared" si="24"/>
        <v>0.46401193244441313</v>
      </c>
      <c r="H74" s="78">
        <f t="shared" si="25"/>
        <v>0.14353648261281815</v>
      </c>
      <c r="I74" s="78">
        <f t="shared" si="26"/>
        <v>6.2250092365785043E-3</v>
      </c>
      <c r="J74" s="93"/>
      <c r="L74" s="77" t="s">
        <v>436</v>
      </c>
      <c r="M74" s="76" t="s">
        <v>299</v>
      </c>
      <c r="N74" s="366">
        <f>取引基本表!DP72</f>
        <v>4526256</v>
      </c>
      <c r="O74" s="366">
        <f>ABS(取引基本表!DX72)</f>
        <v>1534</v>
      </c>
      <c r="P74" s="358">
        <f t="shared" si="19"/>
        <v>3.3891145352803729E-4</v>
      </c>
      <c r="Q74" s="358">
        <f t="shared" si="20"/>
        <v>0.99966108854647195</v>
      </c>
      <c r="S74" s="77" t="s">
        <v>436</v>
      </c>
      <c r="T74" s="76" t="s">
        <v>299</v>
      </c>
      <c r="U74" s="379">
        <f>取引基本表!DZ72</f>
        <v>4545590</v>
      </c>
      <c r="V74" s="379">
        <f>雇用票!D74</f>
        <v>98512</v>
      </c>
      <c r="W74" s="379">
        <f>雇用票!I74</f>
        <v>98355</v>
      </c>
      <c r="X74" s="78">
        <f t="shared" si="30"/>
        <v>2.1671994174573599E-2</v>
      </c>
      <c r="Y74" s="78">
        <f t="shared" si="31"/>
        <v>2.1637455203834925E-2</v>
      </c>
      <c r="AA74" s="77" t="s">
        <v>436</v>
      </c>
      <c r="AB74" s="76" t="s">
        <v>299</v>
      </c>
      <c r="AC74" s="379">
        <v>652458</v>
      </c>
      <c r="AD74" s="379">
        <v>598643</v>
      </c>
      <c r="AE74" s="379">
        <v>880817</v>
      </c>
      <c r="AF74" s="379">
        <v>202815</v>
      </c>
      <c r="AG74" s="379">
        <v>-225525</v>
      </c>
      <c r="AH74" s="379">
        <v>4545590</v>
      </c>
      <c r="AI74" s="394">
        <f t="shared" si="27"/>
        <v>0.46401193244441313</v>
      </c>
      <c r="AJ74" s="78">
        <f t="shared" si="28"/>
        <v>0.14353648261281815</v>
      </c>
      <c r="AL74" s="77" t="s">
        <v>436</v>
      </c>
      <c r="AM74" s="76" t="s">
        <v>299</v>
      </c>
      <c r="AN74" s="392">
        <f>取引基本表!DI72</f>
        <v>1902465</v>
      </c>
      <c r="AO74" s="78">
        <f t="shared" si="29"/>
        <v>6.2250092365785043E-3</v>
      </c>
    </row>
    <row r="75" spans="1:41" x14ac:dyDescent="0.55000000000000004">
      <c r="A75" s="179">
        <v>69</v>
      </c>
      <c r="B75" s="77" t="s">
        <v>437</v>
      </c>
      <c r="C75" s="76" t="s">
        <v>300</v>
      </c>
      <c r="D75" s="78">
        <f t="shared" si="21"/>
        <v>0.9999374716221292</v>
      </c>
      <c r="E75" s="78">
        <f t="shared" si="22"/>
        <v>0.10107017980489516</v>
      </c>
      <c r="F75" s="78">
        <f t="shared" si="23"/>
        <v>9.0055650981848145E-2</v>
      </c>
      <c r="G75" s="78">
        <f t="shared" si="24"/>
        <v>0.60944251098535696</v>
      </c>
      <c r="H75" s="78">
        <f t="shared" si="25"/>
        <v>0.48025920138393058</v>
      </c>
      <c r="I75" s="78">
        <f t="shared" si="26"/>
        <v>9.5826986570165043E-4</v>
      </c>
      <c r="J75" s="93"/>
      <c r="L75" s="77" t="s">
        <v>437</v>
      </c>
      <c r="M75" s="76" t="s">
        <v>300</v>
      </c>
      <c r="N75" s="366">
        <f>取引基本表!DP73</f>
        <v>4893778</v>
      </c>
      <c r="O75" s="366">
        <f>ABS(取引基本表!DX73)</f>
        <v>306</v>
      </c>
      <c r="P75" s="358">
        <f t="shared" si="19"/>
        <v>6.2528377870839255E-5</v>
      </c>
      <c r="Q75" s="358">
        <f t="shared" si="20"/>
        <v>0.9999374716221292</v>
      </c>
      <c r="S75" s="77" t="s">
        <v>437</v>
      </c>
      <c r="T75" s="76" t="s">
        <v>300</v>
      </c>
      <c r="U75" s="379">
        <f>取引基本表!DZ73</f>
        <v>4901980</v>
      </c>
      <c r="V75" s="379">
        <f>雇用票!D75</f>
        <v>495444</v>
      </c>
      <c r="W75" s="379">
        <f>雇用票!I75</f>
        <v>441451</v>
      </c>
      <c r="X75" s="78">
        <f t="shared" si="30"/>
        <v>0.10107017980489516</v>
      </c>
      <c r="Y75" s="78">
        <f t="shared" si="31"/>
        <v>9.0055650981848145E-2</v>
      </c>
      <c r="AA75" s="77" t="s">
        <v>437</v>
      </c>
      <c r="AB75" s="76" t="s">
        <v>300</v>
      </c>
      <c r="AC75" s="379">
        <v>2354221</v>
      </c>
      <c r="AD75" s="379">
        <v>281118</v>
      </c>
      <c r="AE75" s="379">
        <v>258529</v>
      </c>
      <c r="AF75" s="379">
        <v>93628</v>
      </c>
      <c r="AG75" s="379">
        <v>-21</v>
      </c>
      <c r="AH75" s="379">
        <v>4901980</v>
      </c>
      <c r="AI75" s="394">
        <f t="shared" si="27"/>
        <v>0.60944251098535696</v>
      </c>
      <c r="AJ75" s="78">
        <f t="shared" si="28"/>
        <v>0.48025920138393058</v>
      </c>
      <c r="AL75" s="77" t="s">
        <v>437</v>
      </c>
      <c r="AM75" s="76" t="s">
        <v>300</v>
      </c>
      <c r="AN75" s="392">
        <f>取引基本表!DI73</f>
        <v>292863</v>
      </c>
      <c r="AO75" s="78">
        <f t="shared" si="29"/>
        <v>9.5826986570165043E-4</v>
      </c>
    </row>
    <row r="76" spans="1:41" x14ac:dyDescent="0.55000000000000004">
      <c r="A76" s="179">
        <v>70</v>
      </c>
      <c r="B76" s="77" t="s">
        <v>438</v>
      </c>
      <c r="C76" s="76" t="s">
        <v>3</v>
      </c>
      <c r="D76" s="78">
        <f t="shared" si="21"/>
        <v>0.99789429276333319</v>
      </c>
      <c r="E76" s="78">
        <f t="shared" si="22"/>
        <v>0.11453932938321722</v>
      </c>
      <c r="F76" s="78">
        <f t="shared" si="23"/>
        <v>9.775523029014134E-2</v>
      </c>
      <c r="G76" s="78">
        <f t="shared" si="24"/>
        <v>0.67495150053130593</v>
      </c>
      <c r="H76" s="78">
        <f t="shared" si="25"/>
        <v>0.38980714489102569</v>
      </c>
      <c r="I76" s="78">
        <f t="shared" si="26"/>
        <v>0.15756584657786082</v>
      </c>
      <c r="J76" s="93"/>
      <c r="L76" s="77" t="s">
        <v>438</v>
      </c>
      <c r="M76" s="76" t="s">
        <v>3</v>
      </c>
      <c r="N76" s="366">
        <f>取引基本表!DP74</f>
        <v>89993517</v>
      </c>
      <c r="O76" s="366">
        <f>ABS(取引基本表!DX74)</f>
        <v>189500</v>
      </c>
      <c r="P76" s="358">
        <f t="shared" si="19"/>
        <v>2.1057072366668368E-3</v>
      </c>
      <c r="Q76" s="358">
        <f t="shared" si="20"/>
        <v>0.99789429276333319</v>
      </c>
      <c r="S76" s="77" t="s">
        <v>438</v>
      </c>
      <c r="T76" s="76" t="s">
        <v>3</v>
      </c>
      <c r="U76" s="379">
        <f>取引基本表!DZ74</f>
        <v>95478881</v>
      </c>
      <c r="V76" s="379">
        <f>雇用票!D76</f>
        <v>10936087</v>
      </c>
      <c r="W76" s="379">
        <f>雇用票!I76</f>
        <v>9333560</v>
      </c>
      <c r="X76" s="78">
        <f t="shared" si="30"/>
        <v>0.11453932938321722</v>
      </c>
      <c r="Y76" s="78">
        <f t="shared" si="31"/>
        <v>9.775523029014134E-2</v>
      </c>
      <c r="AA76" s="77" t="s">
        <v>438</v>
      </c>
      <c r="AB76" s="76" t="s">
        <v>3</v>
      </c>
      <c r="AC76" s="379">
        <v>37218350</v>
      </c>
      <c r="AD76" s="379">
        <v>14811175</v>
      </c>
      <c r="AE76" s="379">
        <v>8486201</v>
      </c>
      <c r="AF76" s="379">
        <v>3974876</v>
      </c>
      <c r="AG76" s="379">
        <v>-46988</v>
      </c>
      <c r="AH76" s="379">
        <v>95478881</v>
      </c>
      <c r="AI76" s="394">
        <f t="shared" si="27"/>
        <v>0.67495150053130593</v>
      </c>
      <c r="AJ76" s="78">
        <f t="shared" si="28"/>
        <v>0.38980714489102569</v>
      </c>
      <c r="AL76" s="77" t="s">
        <v>438</v>
      </c>
      <c r="AM76" s="76" t="s">
        <v>3</v>
      </c>
      <c r="AN76" s="392">
        <f>取引基本表!DI74</f>
        <v>48154709</v>
      </c>
      <c r="AO76" s="78">
        <f t="shared" si="29"/>
        <v>0.15756584657786082</v>
      </c>
    </row>
    <row r="77" spans="1:41" x14ac:dyDescent="0.55000000000000004">
      <c r="A77" s="179">
        <v>71</v>
      </c>
      <c r="B77" s="77" t="s">
        <v>439</v>
      </c>
      <c r="C77" s="76" t="s">
        <v>4</v>
      </c>
      <c r="D77" s="78">
        <f t="shared" si="21"/>
        <v>0.9601340033787148</v>
      </c>
      <c r="E77" s="78">
        <f t="shared" si="22"/>
        <v>5.1182874493232722E-2</v>
      </c>
      <c r="F77" s="78">
        <f t="shared" si="23"/>
        <v>4.7748795539093863E-2</v>
      </c>
      <c r="G77" s="78">
        <f t="shared" si="24"/>
        <v>0.64513265883221682</v>
      </c>
      <c r="H77" s="78">
        <f t="shared" si="25"/>
        <v>0.31206138846335435</v>
      </c>
      <c r="I77" s="78">
        <f t="shared" si="26"/>
        <v>5.815978849879444E-2</v>
      </c>
      <c r="J77" s="93"/>
      <c r="L77" s="77" t="s">
        <v>439</v>
      </c>
      <c r="M77" s="76" t="s">
        <v>4</v>
      </c>
      <c r="N77" s="366">
        <f>取引基本表!DP75</f>
        <v>35102697</v>
      </c>
      <c r="O77" s="366">
        <f>ABS(取引基本表!DX75)</f>
        <v>1399404</v>
      </c>
      <c r="P77" s="358">
        <f t="shared" si="19"/>
        <v>3.9865996621285253E-2</v>
      </c>
      <c r="Q77" s="358">
        <f t="shared" si="20"/>
        <v>0.9601340033787148</v>
      </c>
      <c r="S77" s="77" t="s">
        <v>439</v>
      </c>
      <c r="T77" s="76" t="s">
        <v>4</v>
      </c>
      <c r="U77" s="379">
        <f>取引基本表!DZ75</f>
        <v>35448224</v>
      </c>
      <c r="V77" s="379">
        <f>雇用票!D77</f>
        <v>1814342</v>
      </c>
      <c r="W77" s="379">
        <f>雇用票!I77</f>
        <v>1692610</v>
      </c>
      <c r="X77" s="78">
        <f t="shared" si="30"/>
        <v>5.1182874493232722E-2</v>
      </c>
      <c r="Y77" s="78">
        <f t="shared" si="31"/>
        <v>4.7748795539093863E-2</v>
      </c>
      <c r="AA77" s="77" t="s">
        <v>439</v>
      </c>
      <c r="AB77" s="76" t="s">
        <v>4</v>
      </c>
      <c r="AC77" s="379">
        <v>11062022</v>
      </c>
      <c r="AD77" s="379">
        <v>8985785</v>
      </c>
      <c r="AE77" s="379">
        <v>2600383</v>
      </c>
      <c r="AF77" s="379">
        <v>746737</v>
      </c>
      <c r="AG77" s="379">
        <v>-526120</v>
      </c>
      <c r="AH77" s="379">
        <v>35448224</v>
      </c>
      <c r="AI77" s="394">
        <f t="shared" si="27"/>
        <v>0.64513265883221682</v>
      </c>
      <c r="AJ77" s="78">
        <f t="shared" si="28"/>
        <v>0.31206138846335435</v>
      </c>
      <c r="AL77" s="77" t="s">
        <v>439</v>
      </c>
      <c r="AM77" s="76" t="s">
        <v>4</v>
      </c>
      <c r="AN77" s="392">
        <f>取引基本表!DI75</f>
        <v>17774586</v>
      </c>
      <c r="AO77" s="78">
        <f t="shared" si="29"/>
        <v>5.815978849879444E-2</v>
      </c>
    </row>
    <row r="78" spans="1:41" x14ac:dyDescent="0.55000000000000004">
      <c r="A78" s="179">
        <v>72</v>
      </c>
      <c r="B78" s="77" t="s">
        <v>440</v>
      </c>
      <c r="C78" s="76" t="s">
        <v>301</v>
      </c>
      <c r="D78" s="78">
        <f t="shared" si="21"/>
        <v>1</v>
      </c>
      <c r="E78" s="78">
        <f t="shared" si="22"/>
        <v>3.3513858707819172E-2</v>
      </c>
      <c r="F78" s="78">
        <f t="shared" si="23"/>
        <v>2.2033072388049701E-2</v>
      </c>
      <c r="G78" s="78">
        <f t="shared" si="24"/>
        <v>0.71526665540221446</v>
      </c>
      <c r="H78" s="78">
        <f t="shared" si="25"/>
        <v>0.1613205293333852</v>
      </c>
      <c r="I78" s="78">
        <f t="shared" si="26"/>
        <v>1.8276570708011775E-3</v>
      </c>
      <c r="J78" s="93"/>
      <c r="L78" s="77" t="s">
        <v>440</v>
      </c>
      <c r="M78" s="76" t="s">
        <v>301</v>
      </c>
      <c r="N78" s="366">
        <f>取引基本表!DP76</f>
        <v>15296337</v>
      </c>
      <c r="O78" s="366">
        <f>ABS(取引基本表!DX76)</f>
        <v>0</v>
      </c>
      <c r="P78" s="358">
        <f t="shared" si="19"/>
        <v>0</v>
      </c>
      <c r="Q78" s="358">
        <f t="shared" si="20"/>
        <v>1</v>
      </c>
      <c r="S78" s="77" t="s">
        <v>440</v>
      </c>
      <c r="T78" s="76" t="s">
        <v>301</v>
      </c>
      <c r="U78" s="379">
        <f>取引基本表!DZ76</f>
        <v>15298865</v>
      </c>
      <c r="V78" s="379">
        <f>雇用票!D78</f>
        <v>512724</v>
      </c>
      <c r="W78" s="379">
        <f>雇用票!I78</f>
        <v>337081</v>
      </c>
      <c r="X78" s="78">
        <f t="shared" si="30"/>
        <v>3.3513858707819172E-2</v>
      </c>
      <c r="Y78" s="78">
        <f t="shared" si="31"/>
        <v>2.2033072388049701E-2</v>
      </c>
      <c r="AA78" s="77" t="s">
        <v>440</v>
      </c>
      <c r="AB78" s="76" t="s">
        <v>301</v>
      </c>
      <c r="AC78" s="379">
        <v>2468021</v>
      </c>
      <c r="AD78" s="379">
        <v>2759687</v>
      </c>
      <c r="AE78" s="379">
        <v>4473595</v>
      </c>
      <c r="AF78" s="379">
        <v>1241699</v>
      </c>
      <c r="AG78" s="379">
        <v>-234</v>
      </c>
      <c r="AH78" s="379">
        <v>15298865</v>
      </c>
      <c r="AI78" s="394">
        <f t="shared" si="27"/>
        <v>0.71526665540221446</v>
      </c>
      <c r="AJ78" s="78">
        <f t="shared" si="28"/>
        <v>0.1613205293333852</v>
      </c>
      <c r="AL78" s="77" t="s">
        <v>440</v>
      </c>
      <c r="AM78" s="76" t="s">
        <v>301</v>
      </c>
      <c r="AN78" s="392">
        <f>取引基本表!DI76</f>
        <v>558562</v>
      </c>
      <c r="AO78" s="78">
        <f t="shared" si="29"/>
        <v>1.8276570708011775E-3</v>
      </c>
    </row>
    <row r="79" spans="1:41" x14ac:dyDescent="0.55000000000000004">
      <c r="A79" s="179">
        <v>73</v>
      </c>
      <c r="B79" s="77" t="s">
        <v>441</v>
      </c>
      <c r="C79" s="76" t="s">
        <v>302</v>
      </c>
      <c r="D79" s="78">
        <f t="shared" si="21"/>
        <v>0.99987276461418018</v>
      </c>
      <c r="E79" s="78">
        <f t="shared" si="22"/>
        <v>3.1818906838525465E-2</v>
      </c>
      <c r="F79" s="78">
        <f t="shared" si="23"/>
        <v>1.2300229872426943E-2</v>
      </c>
      <c r="G79" s="78">
        <f t="shared" si="24"/>
        <v>0.73132752373596255</v>
      </c>
      <c r="H79" s="78">
        <f t="shared" si="25"/>
        <v>0.15643676513565796</v>
      </c>
      <c r="I79" s="78">
        <f t="shared" si="26"/>
        <v>4.5883752827490479E-2</v>
      </c>
      <c r="J79" s="93"/>
      <c r="L79" s="77" t="s">
        <v>441</v>
      </c>
      <c r="M79" s="76" t="s">
        <v>302</v>
      </c>
      <c r="N79" s="366">
        <f>取引基本表!DP77</f>
        <v>14044835</v>
      </c>
      <c r="O79" s="366">
        <f>ABS(取引基本表!DX77)</f>
        <v>1787</v>
      </c>
      <c r="P79" s="358">
        <f t="shared" si="19"/>
        <v>1.2723538581976932E-4</v>
      </c>
      <c r="Q79" s="358">
        <f t="shared" si="20"/>
        <v>0.99987276461418018</v>
      </c>
      <c r="S79" s="77" t="s">
        <v>441</v>
      </c>
      <c r="T79" s="76" t="s">
        <v>302</v>
      </c>
      <c r="U79" s="379">
        <f>取引基本表!DZ77</f>
        <v>14087379</v>
      </c>
      <c r="V79" s="379">
        <f>雇用票!D79</f>
        <v>448245</v>
      </c>
      <c r="W79" s="379">
        <f>雇用票!I79</f>
        <v>173278</v>
      </c>
      <c r="X79" s="78">
        <f t="shared" si="30"/>
        <v>3.1818906838525465E-2</v>
      </c>
      <c r="Y79" s="78">
        <f t="shared" si="31"/>
        <v>1.2300229872426943E-2</v>
      </c>
      <c r="AA79" s="77" t="s">
        <v>441</v>
      </c>
      <c r="AB79" s="76" t="s">
        <v>302</v>
      </c>
      <c r="AC79" s="379">
        <v>2203784</v>
      </c>
      <c r="AD79" s="379">
        <v>3700270</v>
      </c>
      <c r="AE79" s="379">
        <v>3878893</v>
      </c>
      <c r="AF79" s="379">
        <v>542287</v>
      </c>
      <c r="AG79" s="379">
        <v>-22746</v>
      </c>
      <c r="AH79" s="379">
        <v>14087379</v>
      </c>
      <c r="AI79" s="394">
        <f t="shared" si="27"/>
        <v>0.73132752373596255</v>
      </c>
      <c r="AJ79" s="78">
        <f t="shared" si="28"/>
        <v>0.15643676513565796</v>
      </c>
      <c r="AL79" s="77" t="s">
        <v>441</v>
      </c>
      <c r="AM79" s="76" t="s">
        <v>302</v>
      </c>
      <c r="AN79" s="392">
        <f>取引基本表!DI77</f>
        <v>14022828</v>
      </c>
      <c r="AO79" s="78">
        <f t="shared" si="29"/>
        <v>4.5883752827490479E-2</v>
      </c>
    </row>
    <row r="80" spans="1:41" x14ac:dyDescent="0.55000000000000004">
      <c r="A80" s="179">
        <v>74</v>
      </c>
      <c r="B80" s="77" t="s">
        <v>442</v>
      </c>
      <c r="C80" s="76" t="s">
        <v>443</v>
      </c>
      <c r="D80" s="78">
        <f t="shared" si="21"/>
        <v>1</v>
      </c>
      <c r="E80" s="78">
        <f t="shared" si="22"/>
        <v>0</v>
      </c>
      <c r="F80" s="78">
        <f t="shared" si="23"/>
        <v>0</v>
      </c>
      <c r="G80" s="78">
        <f t="shared" si="24"/>
        <v>0.90244193082463875</v>
      </c>
      <c r="H80" s="78">
        <f t="shared" si="25"/>
        <v>0</v>
      </c>
      <c r="I80" s="78">
        <f t="shared" si="26"/>
        <v>0.16796446999734771</v>
      </c>
      <c r="J80" s="93"/>
      <c r="L80" s="77" t="s">
        <v>442</v>
      </c>
      <c r="M80" s="76" t="s">
        <v>443</v>
      </c>
      <c r="N80" s="366">
        <f>取引基本表!DP78</f>
        <v>51332699</v>
      </c>
      <c r="O80" s="366">
        <f>ABS(取引基本表!DX78)</f>
        <v>0</v>
      </c>
      <c r="P80" s="358">
        <f t="shared" si="19"/>
        <v>0</v>
      </c>
      <c r="Q80" s="358">
        <f t="shared" si="20"/>
        <v>1</v>
      </c>
      <c r="S80" s="77" t="s">
        <v>442</v>
      </c>
      <c r="T80" s="76" t="s">
        <v>443</v>
      </c>
      <c r="U80" s="379">
        <f>取引基本表!DZ78</f>
        <v>51332699</v>
      </c>
      <c r="V80" s="379">
        <f>雇用票!D80</f>
        <v>0</v>
      </c>
      <c r="W80" s="379">
        <f>雇用票!I80</f>
        <v>0</v>
      </c>
      <c r="X80" s="78">
        <f t="shared" si="30"/>
        <v>0</v>
      </c>
      <c r="Y80" s="78">
        <f t="shared" si="31"/>
        <v>0</v>
      </c>
      <c r="AA80" s="77" t="s">
        <v>442</v>
      </c>
      <c r="AB80" s="76" t="s">
        <v>443</v>
      </c>
      <c r="AC80" s="379">
        <v>0</v>
      </c>
      <c r="AD80" s="379">
        <v>25313558</v>
      </c>
      <c r="AE80" s="379">
        <v>18808479</v>
      </c>
      <c r="AF80" s="379">
        <v>2202743</v>
      </c>
      <c r="AG80" s="379">
        <v>0</v>
      </c>
      <c r="AH80" s="379">
        <v>51332699</v>
      </c>
      <c r="AI80" s="394">
        <f t="shared" si="27"/>
        <v>0.90244193082463875</v>
      </c>
      <c r="AJ80" s="78">
        <f t="shared" si="28"/>
        <v>0</v>
      </c>
      <c r="AL80" s="77" t="s">
        <v>442</v>
      </c>
      <c r="AM80" s="76" t="s">
        <v>443</v>
      </c>
      <c r="AN80" s="392">
        <f>取引基本表!DI78</f>
        <v>51332699</v>
      </c>
      <c r="AO80" s="78">
        <f t="shared" si="29"/>
        <v>0.16796446999734771</v>
      </c>
    </row>
    <row r="81" spans="1:41" x14ac:dyDescent="0.55000000000000004">
      <c r="A81" s="179">
        <v>75</v>
      </c>
      <c r="B81" s="77" t="s">
        <v>444</v>
      </c>
      <c r="C81" s="76" t="s">
        <v>303</v>
      </c>
      <c r="D81" s="78">
        <f t="shared" si="21"/>
        <v>0.99459055702776988</v>
      </c>
      <c r="E81" s="78">
        <f t="shared" si="22"/>
        <v>2.7238091702135474E-2</v>
      </c>
      <c r="F81" s="78">
        <f t="shared" si="23"/>
        <v>2.6977250144614624E-2</v>
      </c>
      <c r="G81" s="78">
        <f t="shared" si="24"/>
        <v>0.66374393136872445</v>
      </c>
      <c r="H81" s="78">
        <f t="shared" si="25"/>
        <v>0.23827137793041939</v>
      </c>
      <c r="I81" s="78">
        <f t="shared" si="26"/>
        <v>1.4688137790923756E-2</v>
      </c>
      <c r="J81" s="93"/>
      <c r="L81" s="77" t="s">
        <v>444</v>
      </c>
      <c r="M81" s="76" t="s">
        <v>303</v>
      </c>
      <c r="N81" s="366">
        <f>取引基本表!DP79</f>
        <v>7234756</v>
      </c>
      <c r="O81" s="366">
        <f>ABS(取引基本表!DX79)</f>
        <v>39136</v>
      </c>
      <c r="P81" s="358">
        <f t="shared" si="19"/>
        <v>5.4094429722301622E-3</v>
      </c>
      <c r="Q81" s="358">
        <f t="shared" si="20"/>
        <v>0.99459055702776988</v>
      </c>
      <c r="S81" s="77" t="s">
        <v>444</v>
      </c>
      <c r="T81" s="76" t="s">
        <v>303</v>
      </c>
      <c r="U81" s="379">
        <f>取引基本表!DZ79</f>
        <v>7379959</v>
      </c>
      <c r="V81" s="379">
        <f>雇用票!D81</f>
        <v>201016</v>
      </c>
      <c r="W81" s="379">
        <f>雇用票!I81</f>
        <v>199091</v>
      </c>
      <c r="X81" s="78">
        <f t="shared" si="30"/>
        <v>2.7238091702135474E-2</v>
      </c>
      <c r="Y81" s="78">
        <f t="shared" si="31"/>
        <v>2.6977250144614624E-2</v>
      </c>
      <c r="AA81" s="77" t="s">
        <v>444</v>
      </c>
      <c r="AB81" s="76" t="s">
        <v>303</v>
      </c>
      <c r="AC81" s="379">
        <v>1758433</v>
      </c>
      <c r="AD81" s="379">
        <v>366262</v>
      </c>
      <c r="AE81" s="379">
        <v>2473705</v>
      </c>
      <c r="AF81" s="379">
        <v>356390</v>
      </c>
      <c r="AG81" s="379">
        <v>-56387</v>
      </c>
      <c r="AH81" s="379">
        <v>7379959</v>
      </c>
      <c r="AI81" s="394">
        <f t="shared" si="27"/>
        <v>0.66374393136872445</v>
      </c>
      <c r="AJ81" s="78">
        <f t="shared" si="28"/>
        <v>0.23827137793041939</v>
      </c>
      <c r="AL81" s="77" t="s">
        <v>444</v>
      </c>
      <c r="AM81" s="76" t="s">
        <v>303</v>
      </c>
      <c r="AN81" s="392">
        <f>取引基本表!DI79</f>
        <v>4488936</v>
      </c>
      <c r="AO81" s="78">
        <f t="shared" si="29"/>
        <v>1.4688137790923756E-2</v>
      </c>
    </row>
    <row r="82" spans="1:41" x14ac:dyDescent="0.55000000000000004">
      <c r="A82" s="179">
        <v>76</v>
      </c>
      <c r="B82" s="77" t="s">
        <v>445</v>
      </c>
      <c r="C82" s="76" t="s">
        <v>446</v>
      </c>
      <c r="D82" s="78">
        <f t="shared" si="21"/>
        <v>0.99539132569036326</v>
      </c>
      <c r="E82" s="78">
        <f t="shared" si="22"/>
        <v>0.13748526598982191</v>
      </c>
      <c r="F82" s="78">
        <f t="shared" si="23"/>
        <v>0.12381689001347408</v>
      </c>
      <c r="G82" s="78">
        <f t="shared" si="24"/>
        <v>0.74056244214442846</v>
      </c>
      <c r="H82" s="78">
        <f t="shared" si="25"/>
        <v>0.53033846724421296</v>
      </c>
      <c r="I82" s="78">
        <f t="shared" si="26"/>
        <v>1.7171185052907531E-2</v>
      </c>
      <c r="J82" s="93"/>
      <c r="L82" s="77" t="s">
        <v>445</v>
      </c>
      <c r="M82" s="76" t="s">
        <v>446</v>
      </c>
      <c r="N82" s="366">
        <f>取引基本表!DP80</f>
        <v>15620978</v>
      </c>
      <c r="O82" s="366">
        <f>ABS(取引基本表!DX80)</f>
        <v>71992</v>
      </c>
      <c r="P82" s="358">
        <f t="shared" si="19"/>
        <v>4.6086743096366949E-3</v>
      </c>
      <c r="Q82" s="358">
        <f t="shared" si="20"/>
        <v>0.99539132569036326</v>
      </c>
      <c r="S82" s="77" t="s">
        <v>445</v>
      </c>
      <c r="T82" s="76" t="s">
        <v>446</v>
      </c>
      <c r="U82" s="379">
        <f>取引基本表!DZ80</f>
        <v>16717275</v>
      </c>
      <c r="V82" s="379">
        <f>雇用票!D82</f>
        <v>2298379</v>
      </c>
      <c r="W82" s="379">
        <f>雇用票!I82</f>
        <v>2069881</v>
      </c>
      <c r="X82" s="78">
        <f t="shared" si="30"/>
        <v>0.13748526598982191</v>
      </c>
      <c r="Y82" s="78">
        <f t="shared" si="31"/>
        <v>0.12381689001347408</v>
      </c>
      <c r="AA82" s="77" t="s">
        <v>445</v>
      </c>
      <c r="AB82" s="76" t="s">
        <v>446</v>
      </c>
      <c r="AC82" s="379">
        <v>8865814</v>
      </c>
      <c r="AD82" s="379">
        <v>843471</v>
      </c>
      <c r="AE82" s="379">
        <v>1356399</v>
      </c>
      <c r="AF82" s="379">
        <v>1358901</v>
      </c>
      <c r="AG82" s="379">
        <v>-44399</v>
      </c>
      <c r="AH82" s="379">
        <v>16717275</v>
      </c>
      <c r="AI82" s="394">
        <f t="shared" si="27"/>
        <v>0.74056244214442846</v>
      </c>
      <c r="AJ82" s="78">
        <f t="shared" si="28"/>
        <v>0.53033846724421296</v>
      </c>
      <c r="AL82" s="77" t="s">
        <v>445</v>
      </c>
      <c r="AM82" s="76" t="s">
        <v>446</v>
      </c>
      <c r="AN82" s="392">
        <f>取引基本表!DI80</f>
        <v>5247796</v>
      </c>
      <c r="AO82" s="78">
        <f t="shared" si="29"/>
        <v>1.7171185052907531E-2</v>
      </c>
    </row>
    <row r="83" spans="1:41" x14ac:dyDescent="0.55000000000000004">
      <c r="A83" s="179">
        <v>77</v>
      </c>
      <c r="B83" s="77" t="s">
        <v>447</v>
      </c>
      <c r="C83" s="76" t="s">
        <v>304</v>
      </c>
      <c r="D83" s="78">
        <f t="shared" si="21"/>
        <v>1</v>
      </c>
      <c r="E83" s="78">
        <f t="shared" si="22"/>
        <v>0</v>
      </c>
      <c r="F83" s="78">
        <f t="shared" si="23"/>
        <v>0</v>
      </c>
      <c r="G83" s="78">
        <f t="shared" si="24"/>
        <v>0</v>
      </c>
      <c r="H83" s="78">
        <f t="shared" si="25"/>
        <v>0</v>
      </c>
      <c r="I83" s="78">
        <f t="shared" si="26"/>
        <v>0</v>
      </c>
      <c r="J83" s="93"/>
      <c r="L83" s="77" t="s">
        <v>447</v>
      </c>
      <c r="M83" s="76" t="s">
        <v>304</v>
      </c>
      <c r="N83" s="366">
        <f>取引基本表!DP81</f>
        <v>9563244</v>
      </c>
      <c r="O83" s="366">
        <f>ABS(取引基本表!DX81)</f>
        <v>0</v>
      </c>
      <c r="P83" s="358">
        <f t="shared" si="19"/>
        <v>0</v>
      </c>
      <c r="Q83" s="358">
        <f t="shared" si="20"/>
        <v>1</v>
      </c>
      <c r="S83" s="77" t="s">
        <v>447</v>
      </c>
      <c r="T83" s="76" t="s">
        <v>304</v>
      </c>
      <c r="U83" s="379">
        <f>取引基本表!DZ81</f>
        <v>9563244</v>
      </c>
      <c r="V83" s="379">
        <f>雇用票!D83</f>
        <v>0</v>
      </c>
      <c r="W83" s="379">
        <f>雇用票!I83</f>
        <v>0</v>
      </c>
      <c r="X83" s="78">
        <f t="shared" si="30"/>
        <v>0</v>
      </c>
      <c r="Y83" s="78">
        <f t="shared" si="31"/>
        <v>0</v>
      </c>
      <c r="AA83" s="77" t="s">
        <v>447</v>
      </c>
      <c r="AB83" s="76" t="s">
        <v>304</v>
      </c>
      <c r="AC83" s="379">
        <v>0</v>
      </c>
      <c r="AD83" s="379">
        <v>0</v>
      </c>
      <c r="AE83" s="379">
        <v>0</v>
      </c>
      <c r="AF83" s="379">
        <v>0</v>
      </c>
      <c r="AG83" s="379">
        <v>0</v>
      </c>
      <c r="AH83" s="379">
        <v>9563244</v>
      </c>
      <c r="AI83" s="394">
        <f t="shared" si="27"/>
        <v>0</v>
      </c>
      <c r="AJ83" s="78">
        <f t="shared" si="28"/>
        <v>0</v>
      </c>
      <c r="AL83" s="77" t="s">
        <v>447</v>
      </c>
      <c r="AM83" s="76" t="s">
        <v>304</v>
      </c>
      <c r="AN83" s="392">
        <f>取引基本表!DI81</f>
        <v>0</v>
      </c>
      <c r="AO83" s="78">
        <f t="shared" si="29"/>
        <v>0</v>
      </c>
    </row>
    <row r="84" spans="1:41" x14ac:dyDescent="0.55000000000000004">
      <c r="A84" s="179">
        <v>78</v>
      </c>
      <c r="B84" s="77" t="s">
        <v>448</v>
      </c>
      <c r="C84" s="76" t="s">
        <v>305</v>
      </c>
      <c r="D84" s="78">
        <f t="shared" si="21"/>
        <v>0.44297822100730078</v>
      </c>
      <c r="E84" s="78">
        <f t="shared" si="22"/>
        <v>1.8529205045684904E-2</v>
      </c>
      <c r="F84" s="78">
        <f t="shared" si="23"/>
        <v>1.7146551521204721E-2</v>
      </c>
      <c r="G84" s="78">
        <f t="shared" si="24"/>
        <v>0.2761120246970874</v>
      </c>
      <c r="H84" s="78">
        <f t="shared" si="25"/>
        <v>0.11800711588193555</v>
      </c>
      <c r="I84" s="78">
        <f t="shared" si="26"/>
        <v>5.7182138129531219E-4</v>
      </c>
      <c r="J84" s="93"/>
      <c r="L84" s="77" t="s">
        <v>448</v>
      </c>
      <c r="M84" s="76" t="s">
        <v>305</v>
      </c>
      <c r="N84" s="366">
        <f>取引基本表!DP82</f>
        <v>4018184</v>
      </c>
      <c r="O84" s="366">
        <f>ABS(取引基本表!DX82)</f>
        <v>2238216</v>
      </c>
      <c r="P84" s="358">
        <f t="shared" si="19"/>
        <v>0.55702177899269922</v>
      </c>
      <c r="Q84" s="358">
        <f t="shared" si="20"/>
        <v>0.44297822100730078</v>
      </c>
      <c r="S84" s="77" t="s">
        <v>448</v>
      </c>
      <c r="T84" s="76" t="s">
        <v>305</v>
      </c>
      <c r="U84" s="379">
        <f>取引基本表!DZ82</f>
        <v>5947260</v>
      </c>
      <c r="V84" s="379">
        <f>雇用票!D84</f>
        <v>110198</v>
      </c>
      <c r="W84" s="379">
        <f>雇用票!I84</f>
        <v>101975</v>
      </c>
      <c r="X84" s="78">
        <f t="shared" si="30"/>
        <v>1.8529205045684904E-2</v>
      </c>
      <c r="Y84" s="78">
        <f t="shared" si="31"/>
        <v>1.7146551521204721E-2</v>
      </c>
      <c r="AA84" s="77" t="s">
        <v>448</v>
      </c>
      <c r="AB84" s="76" t="s">
        <v>305</v>
      </c>
      <c r="AC84" s="379">
        <v>701819</v>
      </c>
      <c r="AD84" s="379">
        <v>214017</v>
      </c>
      <c r="AE84" s="379">
        <v>658786</v>
      </c>
      <c r="AF84" s="379">
        <v>84480</v>
      </c>
      <c r="AG84" s="379">
        <v>-16992</v>
      </c>
      <c r="AH84" s="379">
        <v>5947260</v>
      </c>
      <c r="AI84" s="394">
        <f t="shared" si="27"/>
        <v>0.2761120246970874</v>
      </c>
      <c r="AJ84" s="78">
        <f t="shared" si="28"/>
        <v>0.11800711588193555</v>
      </c>
      <c r="AL84" s="77" t="s">
        <v>448</v>
      </c>
      <c r="AM84" s="76" t="s">
        <v>305</v>
      </c>
      <c r="AN84" s="392">
        <f>取引基本表!DI82</f>
        <v>174758</v>
      </c>
      <c r="AO84" s="78">
        <f t="shared" si="29"/>
        <v>5.7182138129531219E-4</v>
      </c>
    </row>
    <row r="85" spans="1:41" x14ac:dyDescent="0.55000000000000004">
      <c r="A85" s="179">
        <v>79</v>
      </c>
      <c r="B85" s="77" t="s">
        <v>449</v>
      </c>
      <c r="C85" s="76" t="s">
        <v>306</v>
      </c>
      <c r="D85" s="78">
        <f t="shared" si="21"/>
        <v>0.71087830411289521</v>
      </c>
      <c r="E85" s="78">
        <f t="shared" si="22"/>
        <v>1.2809428780132462E-2</v>
      </c>
      <c r="F85" s="78">
        <f t="shared" si="23"/>
        <v>1.264282005218172E-2</v>
      </c>
      <c r="G85" s="78">
        <f t="shared" si="24"/>
        <v>0.16811289970590376</v>
      </c>
      <c r="H85" s="78">
        <f t="shared" si="25"/>
        <v>0.11395835854533484</v>
      </c>
      <c r="I85" s="78">
        <f t="shared" si="26"/>
        <v>6.0470115980092616E-3</v>
      </c>
      <c r="J85" s="93"/>
      <c r="L85" s="77" t="s">
        <v>449</v>
      </c>
      <c r="M85" s="76" t="s">
        <v>306</v>
      </c>
      <c r="N85" s="366">
        <f>取引基本表!DP83</f>
        <v>3252575</v>
      </c>
      <c r="O85" s="366">
        <f>ABS(取引基本表!DX83)</f>
        <v>940390</v>
      </c>
      <c r="P85" s="358">
        <f t="shared" si="19"/>
        <v>0.28912169588710485</v>
      </c>
      <c r="Q85" s="358">
        <f t="shared" si="20"/>
        <v>0.71087830411289521</v>
      </c>
      <c r="S85" s="77" t="s">
        <v>449</v>
      </c>
      <c r="T85" s="76" t="s">
        <v>306</v>
      </c>
      <c r="U85" s="379">
        <f>取引基本表!DZ83</f>
        <v>2983037</v>
      </c>
      <c r="V85" s="379">
        <f>雇用票!D85</f>
        <v>38211</v>
      </c>
      <c r="W85" s="379">
        <f>雇用票!I85</f>
        <v>37714</v>
      </c>
      <c r="X85" s="78">
        <f t="shared" si="30"/>
        <v>1.2809428780132462E-2</v>
      </c>
      <c r="Y85" s="78">
        <f t="shared" si="31"/>
        <v>1.264282005218172E-2</v>
      </c>
      <c r="AA85" s="77" t="s">
        <v>449</v>
      </c>
      <c r="AB85" s="76" t="s">
        <v>306</v>
      </c>
      <c r="AC85" s="379">
        <v>339942</v>
      </c>
      <c r="AD85" s="379">
        <v>7079</v>
      </c>
      <c r="AE85" s="379">
        <v>415194</v>
      </c>
      <c r="AF85" s="379">
        <v>-260715</v>
      </c>
      <c r="AG85" s="379">
        <v>-13</v>
      </c>
      <c r="AH85" s="379">
        <v>2983037</v>
      </c>
      <c r="AI85" s="394">
        <f t="shared" si="27"/>
        <v>0.16811289970590376</v>
      </c>
      <c r="AJ85" s="78">
        <f t="shared" si="28"/>
        <v>0.11395835854533484</v>
      </c>
      <c r="AL85" s="77" t="s">
        <v>449</v>
      </c>
      <c r="AM85" s="76" t="s">
        <v>306</v>
      </c>
      <c r="AN85" s="392">
        <f>取引基本表!DI83</f>
        <v>1848066</v>
      </c>
      <c r="AO85" s="78">
        <f t="shared" si="29"/>
        <v>6.0470115980092616E-3</v>
      </c>
    </row>
    <row r="86" spans="1:41" x14ac:dyDescent="0.55000000000000004">
      <c r="A86" s="179">
        <v>80</v>
      </c>
      <c r="B86" s="77" t="s">
        <v>450</v>
      </c>
      <c r="C86" s="76" t="s">
        <v>451</v>
      </c>
      <c r="D86" s="78">
        <f t="shared" si="21"/>
        <v>1</v>
      </c>
      <c r="E86" s="78">
        <f t="shared" si="22"/>
        <v>7.1351770593172617E-2</v>
      </c>
      <c r="F86" s="78">
        <f t="shared" si="23"/>
        <v>6.7362225220726518E-2</v>
      </c>
      <c r="G86" s="78">
        <f t="shared" si="24"/>
        <v>0.65198521052687497</v>
      </c>
      <c r="H86" s="78">
        <f t="shared" si="25"/>
        <v>0.31929537510226197</v>
      </c>
      <c r="I86" s="78">
        <f t="shared" si="26"/>
        <v>6.4017503981314301E-4</v>
      </c>
      <c r="J86" s="93"/>
      <c r="L86" s="77" t="s">
        <v>450</v>
      </c>
      <c r="M86" s="76" t="s">
        <v>451</v>
      </c>
      <c r="N86" s="366">
        <f>取引基本表!DP84</f>
        <v>852014</v>
      </c>
      <c r="O86" s="366">
        <f>ABS(取引基本表!DX84)</f>
        <v>0</v>
      </c>
      <c r="P86" s="358">
        <f t="shared" si="19"/>
        <v>0</v>
      </c>
      <c r="Q86" s="358">
        <f t="shared" si="20"/>
        <v>1</v>
      </c>
      <c r="S86" s="77" t="s">
        <v>450</v>
      </c>
      <c r="T86" s="76" t="s">
        <v>451</v>
      </c>
      <c r="U86" s="379">
        <f>取引基本表!DZ84</f>
        <v>941210</v>
      </c>
      <c r="V86" s="379">
        <f>雇用票!D86</f>
        <v>67157</v>
      </c>
      <c r="W86" s="379">
        <f>雇用票!I86</f>
        <v>63402</v>
      </c>
      <c r="X86" s="78">
        <f t="shared" si="30"/>
        <v>7.1351770593172617E-2</v>
      </c>
      <c r="Y86" s="78">
        <f t="shared" si="31"/>
        <v>6.7362225220726518E-2</v>
      </c>
      <c r="AA86" s="77" t="s">
        <v>450</v>
      </c>
      <c r="AB86" s="76" t="s">
        <v>451</v>
      </c>
      <c r="AC86" s="379">
        <v>300524</v>
      </c>
      <c r="AD86" s="379">
        <v>58721</v>
      </c>
      <c r="AE86" s="379">
        <v>158831</v>
      </c>
      <c r="AF86" s="379">
        <v>95589</v>
      </c>
      <c r="AG86" s="379">
        <v>-10</v>
      </c>
      <c r="AH86" s="379">
        <v>941210</v>
      </c>
      <c r="AI86" s="394">
        <f t="shared" si="27"/>
        <v>0.65198521052687497</v>
      </c>
      <c r="AJ86" s="78">
        <f t="shared" si="28"/>
        <v>0.31929537510226197</v>
      </c>
      <c r="AL86" s="77" t="s">
        <v>450</v>
      </c>
      <c r="AM86" s="76" t="s">
        <v>451</v>
      </c>
      <c r="AN86" s="392">
        <f>取引基本表!DI84</f>
        <v>195648</v>
      </c>
      <c r="AO86" s="78">
        <f t="shared" si="29"/>
        <v>6.4017503981314301E-4</v>
      </c>
    </row>
    <row r="87" spans="1:41" x14ac:dyDescent="0.55000000000000004">
      <c r="A87" s="179">
        <v>81</v>
      </c>
      <c r="B87" s="77" t="s">
        <v>452</v>
      </c>
      <c r="C87" s="76" t="s">
        <v>307</v>
      </c>
      <c r="D87" s="78">
        <f t="shared" si="21"/>
        <v>1</v>
      </c>
      <c r="E87" s="78">
        <f t="shared" si="22"/>
        <v>4.8518746644155383E-2</v>
      </c>
      <c r="F87" s="78">
        <f t="shared" si="23"/>
        <v>4.638173503689539E-2</v>
      </c>
      <c r="G87" s="78">
        <f t="shared" si="24"/>
        <v>0.62166067552390192</v>
      </c>
      <c r="H87" s="78">
        <f t="shared" si="25"/>
        <v>0.22779168477176842</v>
      </c>
      <c r="I87" s="78">
        <f t="shared" si="26"/>
        <v>7.6069212696147919E-4</v>
      </c>
      <c r="J87" s="93"/>
      <c r="L87" s="77" t="s">
        <v>452</v>
      </c>
      <c r="M87" s="76" t="s">
        <v>307</v>
      </c>
      <c r="N87" s="366">
        <f>取引基本表!DP85</f>
        <v>1906302</v>
      </c>
      <c r="O87" s="366">
        <f>ABS(取引基本表!DX85)</f>
        <v>0</v>
      </c>
      <c r="P87" s="358">
        <f t="shared" si="19"/>
        <v>0</v>
      </c>
      <c r="Q87" s="358">
        <f t="shared" si="20"/>
        <v>1</v>
      </c>
      <c r="S87" s="77" t="s">
        <v>452</v>
      </c>
      <c r="T87" s="76" t="s">
        <v>307</v>
      </c>
      <c r="U87" s="379">
        <f>取引基本表!DZ85</f>
        <v>2050527</v>
      </c>
      <c r="V87" s="379">
        <f>雇用票!D87</f>
        <v>99489</v>
      </c>
      <c r="W87" s="379">
        <f>雇用票!I87</f>
        <v>95107</v>
      </c>
      <c r="X87" s="78">
        <f t="shared" si="30"/>
        <v>4.8518746644155383E-2</v>
      </c>
      <c r="Y87" s="78">
        <f t="shared" si="31"/>
        <v>4.638173503689539E-2</v>
      </c>
      <c r="AA87" s="77" t="s">
        <v>452</v>
      </c>
      <c r="AB87" s="76" t="s">
        <v>307</v>
      </c>
      <c r="AC87" s="379">
        <v>467093</v>
      </c>
      <c r="AD87" s="379">
        <v>109134</v>
      </c>
      <c r="AE87" s="379">
        <v>450579</v>
      </c>
      <c r="AF87" s="379">
        <v>247953</v>
      </c>
      <c r="AG87" s="379">
        <v>-27</v>
      </c>
      <c r="AH87" s="379">
        <v>2050527</v>
      </c>
      <c r="AI87" s="394">
        <f t="shared" si="27"/>
        <v>0.62166067552390192</v>
      </c>
      <c r="AJ87" s="78">
        <f t="shared" si="28"/>
        <v>0.22779168477176842</v>
      </c>
      <c r="AL87" s="77" t="s">
        <v>452</v>
      </c>
      <c r="AM87" s="76" t="s">
        <v>307</v>
      </c>
      <c r="AN87" s="392">
        <f>取引基本表!DI85</f>
        <v>232480</v>
      </c>
      <c r="AO87" s="78">
        <f t="shared" si="29"/>
        <v>7.6069212696147919E-4</v>
      </c>
    </row>
    <row r="88" spans="1:41" x14ac:dyDescent="0.55000000000000004">
      <c r="A88" s="179">
        <v>82</v>
      </c>
      <c r="B88" s="77" t="s">
        <v>453</v>
      </c>
      <c r="C88" s="76" t="s">
        <v>454</v>
      </c>
      <c r="D88" s="78">
        <f t="shared" si="21"/>
        <v>0.96244400681639208</v>
      </c>
      <c r="E88" s="78">
        <f t="shared" si="22"/>
        <v>6.1443996188294263E-2</v>
      </c>
      <c r="F88" s="78">
        <f t="shared" si="23"/>
        <v>4.9184510068255548E-2</v>
      </c>
      <c r="G88" s="78">
        <f t="shared" si="24"/>
        <v>0.63120446399763896</v>
      </c>
      <c r="H88" s="78">
        <f t="shared" si="25"/>
        <v>0.27538060782200036</v>
      </c>
      <c r="I88" s="78">
        <f t="shared" si="26"/>
        <v>8.8013499170237625E-3</v>
      </c>
      <c r="J88" s="93"/>
      <c r="L88" s="77" t="s">
        <v>453</v>
      </c>
      <c r="M88" s="76" t="s">
        <v>454</v>
      </c>
      <c r="N88" s="366">
        <f>取引基本表!DP86</f>
        <v>7442647</v>
      </c>
      <c r="O88" s="366">
        <f>ABS(取引基本表!DX86)</f>
        <v>279516</v>
      </c>
      <c r="P88" s="358">
        <f t="shared" si="19"/>
        <v>3.755599318360793E-2</v>
      </c>
      <c r="Q88" s="358">
        <f t="shared" si="20"/>
        <v>0.96244400681639208</v>
      </c>
      <c r="S88" s="77" t="s">
        <v>453</v>
      </c>
      <c r="T88" s="76" t="s">
        <v>454</v>
      </c>
      <c r="U88" s="379">
        <f>取引基本表!DZ86</f>
        <v>7996420</v>
      </c>
      <c r="V88" s="379">
        <f>雇用票!D88</f>
        <v>491332</v>
      </c>
      <c r="W88" s="379">
        <f>雇用票!I88</f>
        <v>393300</v>
      </c>
      <c r="X88" s="78">
        <f t="shared" si="30"/>
        <v>6.1443996188294263E-2</v>
      </c>
      <c r="Y88" s="78">
        <f t="shared" si="31"/>
        <v>4.9184510068255548E-2</v>
      </c>
      <c r="AA88" s="77" t="s">
        <v>453</v>
      </c>
      <c r="AB88" s="76" t="s">
        <v>454</v>
      </c>
      <c r="AC88" s="379">
        <v>2202059</v>
      </c>
      <c r="AD88" s="379">
        <v>1600881</v>
      </c>
      <c r="AE88" s="379">
        <v>735134</v>
      </c>
      <c r="AF88" s="379">
        <v>540567</v>
      </c>
      <c r="AG88" s="379">
        <v>-31265</v>
      </c>
      <c r="AH88" s="379">
        <v>7996420</v>
      </c>
      <c r="AI88" s="394">
        <f t="shared" si="27"/>
        <v>0.63120446399763896</v>
      </c>
      <c r="AJ88" s="78">
        <f t="shared" si="28"/>
        <v>0.27538060782200036</v>
      </c>
      <c r="AL88" s="77" t="s">
        <v>453</v>
      </c>
      <c r="AM88" s="76" t="s">
        <v>454</v>
      </c>
      <c r="AN88" s="392">
        <f>取引基本表!DI86</f>
        <v>2689837</v>
      </c>
      <c r="AO88" s="78">
        <f t="shared" si="29"/>
        <v>8.8013499170237625E-3</v>
      </c>
    </row>
    <row r="89" spans="1:41" x14ac:dyDescent="0.55000000000000004">
      <c r="A89" s="179">
        <v>83</v>
      </c>
      <c r="B89" s="77" t="s">
        <v>455</v>
      </c>
      <c r="C89" s="76" t="s">
        <v>456</v>
      </c>
      <c r="D89" s="78">
        <f t="shared" si="21"/>
        <v>0.97183239022348855</v>
      </c>
      <c r="E89" s="78">
        <f t="shared" si="22"/>
        <v>0.18415559467202056</v>
      </c>
      <c r="F89" s="78">
        <f t="shared" si="23"/>
        <v>0.18118247924132078</v>
      </c>
      <c r="G89" s="78">
        <f t="shared" si="24"/>
        <v>0.75201155411517484</v>
      </c>
      <c r="H89" s="78">
        <f t="shared" si="25"/>
        <v>0.66344305361953915</v>
      </c>
      <c r="I89" s="78">
        <f t="shared" si="26"/>
        <v>5.8159507100295999E-4</v>
      </c>
      <c r="J89" s="93"/>
      <c r="L89" s="77" t="s">
        <v>455</v>
      </c>
      <c r="M89" s="76" t="s">
        <v>456</v>
      </c>
      <c r="N89" s="366">
        <f>取引基本表!DP87</f>
        <v>1424189</v>
      </c>
      <c r="O89" s="366">
        <f>ABS(取引基本表!DX87)</f>
        <v>40116</v>
      </c>
      <c r="P89" s="358">
        <f t="shared" si="19"/>
        <v>2.8167609776511403E-2</v>
      </c>
      <c r="Q89" s="358">
        <f t="shared" si="20"/>
        <v>0.97183239022348855</v>
      </c>
      <c r="S89" s="77" t="s">
        <v>455</v>
      </c>
      <c r="T89" s="76" t="s">
        <v>456</v>
      </c>
      <c r="U89" s="379">
        <f>取引基本表!DZ87</f>
        <v>1430486</v>
      </c>
      <c r="V89" s="379">
        <f>雇用票!D89</f>
        <v>263432</v>
      </c>
      <c r="W89" s="379">
        <f>雇用票!I89</f>
        <v>259179</v>
      </c>
      <c r="X89" s="78">
        <f t="shared" si="30"/>
        <v>0.18415559467202056</v>
      </c>
      <c r="Y89" s="78">
        <f t="shared" si="31"/>
        <v>0.18118247924132078</v>
      </c>
      <c r="AA89" s="77" t="s">
        <v>455</v>
      </c>
      <c r="AB89" s="76" t="s">
        <v>456</v>
      </c>
      <c r="AC89" s="379">
        <v>949046</v>
      </c>
      <c r="AD89" s="379">
        <v>7923</v>
      </c>
      <c r="AE89" s="379">
        <v>87121</v>
      </c>
      <c r="AF89" s="379">
        <v>31652</v>
      </c>
      <c r="AG89" s="379">
        <v>0</v>
      </c>
      <c r="AH89" s="379">
        <v>1430486</v>
      </c>
      <c r="AI89" s="394">
        <f t="shared" si="27"/>
        <v>0.75201155411517484</v>
      </c>
      <c r="AJ89" s="78">
        <f t="shared" si="28"/>
        <v>0.66344305361953915</v>
      </c>
      <c r="AL89" s="77" t="s">
        <v>455</v>
      </c>
      <c r="AM89" s="76" t="s">
        <v>456</v>
      </c>
      <c r="AN89" s="392">
        <f>取引基本表!DI87</f>
        <v>177745</v>
      </c>
      <c r="AO89" s="78">
        <f t="shared" si="29"/>
        <v>5.8159507100295999E-4</v>
      </c>
    </row>
    <row r="90" spans="1:41" x14ac:dyDescent="0.55000000000000004">
      <c r="A90" s="179">
        <v>84</v>
      </c>
      <c r="B90" s="77" t="s">
        <v>457</v>
      </c>
      <c r="C90" s="76" t="s">
        <v>458</v>
      </c>
      <c r="D90" s="78">
        <f t="shared" si="21"/>
        <v>0.98882789596563792</v>
      </c>
      <c r="E90" s="78">
        <f t="shared" si="22"/>
        <v>9.2319444171822581E-3</v>
      </c>
      <c r="F90" s="78">
        <f t="shared" si="23"/>
        <v>8.9846585538069634E-3</v>
      </c>
      <c r="G90" s="78">
        <f t="shared" si="24"/>
        <v>0.53046780138102179</v>
      </c>
      <c r="H90" s="78">
        <f t="shared" si="25"/>
        <v>6.232692206208771E-2</v>
      </c>
      <c r="I90" s="78">
        <f t="shared" si="26"/>
        <v>2.9311334698142226E-2</v>
      </c>
      <c r="J90" s="93"/>
      <c r="L90" s="77" t="s">
        <v>457</v>
      </c>
      <c r="M90" s="76" t="s">
        <v>458</v>
      </c>
      <c r="N90" s="366">
        <f>取引基本表!DP88</f>
        <v>16434147</v>
      </c>
      <c r="O90" s="366">
        <f>ABS(取引基本表!DX88)</f>
        <v>183604</v>
      </c>
      <c r="P90" s="358">
        <f t="shared" si="19"/>
        <v>1.1172104034362113E-2</v>
      </c>
      <c r="Q90" s="358">
        <f t="shared" si="20"/>
        <v>0.98882789596563792</v>
      </c>
      <c r="S90" s="77" t="s">
        <v>457</v>
      </c>
      <c r="T90" s="76" t="s">
        <v>458</v>
      </c>
      <c r="U90" s="379">
        <f>取引基本表!DZ88</f>
        <v>16353543</v>
      </c>
      <c r="V90" s="379">
        <f>雇用票!D90</f>
        <v>150975</v>
      </c>
      <c r="W90" s="379">
        <f>雇用票!I90</f>
        <v>146931</v>
      </c>
      <c r="X90" s="78">
        <f t="shared" si="30"/>
        <v>9.2319444171822581E-3</v>
      </c>
      <c r="Y90" s="78">
        <f t="shared" si="31"/>
        <v>8.9846585538069634E-3</v>
      </c>
      <c r="AA90" s="77" t="s">
        <v>457</v>
      </c>
      <c r="AB90" s="76" t="s">
        <v>458</v>
      </c>
      <c r="AC90" s="379">
        <v>1019266</v>
      </c>
      <c r="AD90" s="379">
        <v>3962596</v>
      </c>
      <c r="AE90" s="379">
        <v>3081084</v>
      </c>
      <c r="AF90" s="379">
        <v>612179</v>
      </c>
      <c r="AG90" s="379">
        <v>-97</v>
      </c>
      <c r="AH90" s="379">
        <v>16353543</v>
      </c>
      <c r="AI90" s="394">
        <f t="shared" si="27"/>
        <v>0.53046780138102179</v>
      </c>
      <c r="AJ90" s="78">
        <f t="shared" si="28"/>
        <v>6.232692206208771E-2</v>
      </c>
      <c r="AL90" s="77" t="s">
        <v>457</v>
      </c>
      <c r="AM90" s="76" t="s">
        <v>458</v>
      </c>
      <c r="AN90" s="392">
        <f>取引基本表!DI88</f>
        <v>8958025</v>
      </c>
      <c r="AO90" s="78">
        <f t="shared" si="29"/>
        <v>2.9311334698142226E-2</v>
      </c>
    </row>
    <row r="91" spans="1:41" x14ac:dyDescent="0.55000000000000004">
      <c r="A91" s="179">
        <v>85</v>
      </c>
      <c r="B91" s="77" t="s">
        <v>459</v>
      </c>
      <c r="C91" s="76" t="s">
        <v>308</v>
      </c>
      <c r="D91" s="78">
        <f t="shared" si="21"/>
        <v>1</v>
      </c>
      <c r="E91" s="78">
        <f t="shared" si="22"/>
        <v>1.4585223769425322E-2</v>
      </c>
      <c r="F91" s="78">
        <f t="shared" si="23"/>
        <v>1.4079555265715147E-2</v>
      </c>
      <c r="G91" s="78">
        <f t="shared" si="24"/>
        <v>0.40396224821613741</v>
      </c>
      <c r="H91" s="78">
        <f t="shared" si="25"/>
        <v>0.13547449760701746</v>
      </c>
      <c r="I91" s="78">
        <f t="shared" si="26"/>
        <v>4.3327057688727416E-3</v>
      </c>
      <c r="J91" s="93"/>
      <c r="L91" s="77" t="s">
        <v>459</v>
      </c>
      <c r="M91" s="76" t="s">
        <v>308</v>
      </c>
      <c r="N91" s="366">
        <f>取引基本表!DP89</f>
        <v>4724388</v>
      </c>
      <c r="O91" s="366">
        <f>ABS(取引基本表!DX89)</f>
        <v>0</v>
      </c>
      <c r="P91" s="358">
        <f t="shared" si="19"/>
        <v>0</v>
      </c>
      <c r="Q91" s="358">
        <f t="shared" si="20"/>
        <v>1</v>
      </c>
      <c r="S91" s="77" t="s">
        <v>459</v>
      </c>
      <c r="T91" s="76" t="s">
        <v>308</v>
      </c>
      <c r="U91" s="379">
        <f>取引基本表!DZ89</f>
        <v>4724439</v>
      </c>
      <c r="V91" s="379">
        <f>雇用票!D91</f>
        <v>68907</v>
      </c>
      <c r="W91" s="379">
        <f>雇用票!I91</f>
        <v>66518</v>
      </c>
      <c r="X91" s="78">
        <f t="shared" si="30"/>
        <v>1.4585223769425322E-2</v>
      </c>
      <c r="Y91" s="78">
        <f t="shared" si="31"/>
        <v>1.4079555265715147E-2</v>
      </c>
      <c r="AA91" s="77" t="s">
        <v>459</v>
      </c>
      <c r="AB91" s="76" t="s">
        <v>308</v>
      </c>
      <c r="AC91" s="379">
        <v>640041</v>
      </c>
      <c r="AD91" s="379">
        <v>788555</v>
      </c>
      <c r="AE91" s="379">
        <v>304040</v>
      </c>
      <c r="AF91" s="379">
        <v>175879</v>
      </c>
      <c r="AG91" s="379">
        <v>-20</v>
      </c>
      <c r="AH91" s="379">
        <v>4724439</v>
      </c>
      <c r="AI91" s="394">
        <f t="shared" si="27"/>
        <v>0.40396224821613741</v>
      </c>
      <c r="AJ91" s="78">
        <f t="shared" si="28"/>
        <v>0.13547449760701746</v>
      </c>
      <c r="AL91" s="77" t="s">
        <v>459</v>
      </c>
      <c r="AM91" s="76" t="s">
        <v>308</v>
      </c>
      <c r="AN91" s="392">
        <f>取引基本表!DI89</f>
        <v>1324146</v>
      </c>
      <c r="AO91" s="78">
        <f t="shared" si="29"/>
        <v>4.3327057688727416E-3</v>
      </c>
    </row>
    <row r="92" spans="1:41" x14ac:dyDescent="0.55000000000000004">
      <c r="A92" s="179">
        <v>86</v>
      </c>
      <c r="B92" s="77" t="s">
        <v>460</v>
      </c>
      <c r="C92" s="76" t="s">
        <v>461</v>
      </c>
      <c r="D92" s="78">
        <f t="shared" si="21"/>
        <v>0.9082611146136147</v>
      </c>
      <c r="E92" s="78">
        <f t="shared" si="22"/>
        <v>6.056597285171577E-2</v>
      </c>
      <c r="F92" s="78">
        <f t="shared" si="23"/>
        <v>5.5081095345259394E-2</v>
      </c>
      <c r="G92" s="78">
        <f t="shared" si="24"/>
        <v>0.57456713456122543</v>
      </c>
      <c r="H92" s="78">
        <f t="shared" si="25"/>
        <v>0.35957822788165522</v>
      </c>
      <c r="I92" s="78">
        <f t="shared" si="26"/>
        <v>3.345036304234628E-3</v>
      </c>
      <c r="J92" s="93"/>
      <c r="L92" s="77" t="s">
        <v>460</v>
      </c>
      <c r="M92" s="76" t="s">
        <v>461</v>
      </c>
      <c r="N92" s="366">
        <f>取引基本表!DP90</f>
        <v>19898465</v>
      </c>
      <c r="O92" s="366">
        <f>ABS(取引基本表!DX90)</f>
        <v>1825463</v>
      </c>
      <c r="P92" s="358">
        <f t="shared" si="19"/>
        <v>9.1738885386385333E-2</v>
      </c>
      <c r="Q92" s="358">
        <f t="shared" si="20"/>
        <v>0.9082611146136147</v>
      </c>
      <c r="S92" s="77" t="s">
        <v>460</v>
      </c>
      <c r="T92" s="76" t="s">
        <v>461</v>
      </c>
      <c r="U92" s="379">
        <f>取引基本表!DZ90</f>
        <v>18500322</v>
      </c>
      <c r="V92" s="379">
        <f>雇用票!D92</f>
        <v>1120490</v>
      </c>
      <c r="W92" s="379">
        <f>雇用票!I92</f>
        <v>1019018</v>
      </c>
      <c r="X92" s="78">
        <f t="shared" si="30"/>
        <v>6.056597285171577E-2</v>
      </c>
      <c r="Y92" s="78">
        <f t="shared" si="31"/>
        <v>5.5081095345259394E-2</v>
      </c>
      <c r="AA92" s="77" t="s">
        <v>460</v>
      </c>
      <c r="AB92" s="76" t="s">
        <v>461</v>
      </c>
      <c r="AC92" s="379">
        <v>6652313</v>
      </c>
      <c r="AD92" s="379">
        <v>1766193</v>
      </c>
      <c r="AE92" s="379">
        <v>1621674</v>
      </c>
      <c r="AF92" s="379">
        <v>589804</v>
      </c>
      <c r="AG92" s="379">
        <v>-307</v>
      </c>
      <c r="AH92" s="379">
        <v>18500322</v>
      </c>
      <c r="AI92" s="394">
        <f t="shared" si="27"/>
        <v>0.57456713456122543</v>
      </c>
      <c r="AJ92" s="78">
        <f t="shared" si="28"/>
        <v>0.35957822788165522</v>
      </c>
      <c r="AL92" s="77" t="s">
        <v>460</v>
      </c>
      <c r="AM92" s="76" t="s">
        <v>461</v>
      </c>
      <c r="AN92" s="392">
        <f>取引基本表!DI90</f>
        <v>1022298</v>
      </c>
      <c r="AO92" s="78">
        <f t="shared" si="29"/>
        <v>3.345036304234628E-3</v>
      </c>
    </row>
    <row r="93" spans="1:41" x14ac:dyDescent="0.55000000000000004">
      <c r="A93" s="179">
        <v>87</v>
      </c>
      <c r="B93" s="77" t="s">
        <v>462</v>
      </c>
      <c r="C93" s="76" t="s">
        <v>463</v>
      </c>
      <c r="D93" s="78">
        <f t="shared" si="21"/>
        <v>0.99872761956078493</v>
      </c>
      <c r="E93" s="78">
        <f t="shared" si="22"/>
        <v>3.3197680476972344E-2</v>
      </c>
      <c r="F93" s="78">
        <f t="shared" si="23"/>
        <v>2.6033238235517765E-2</v>
      </c>
      <c r="G93" s="78">
        <f t="shared" si="24"/>
        <v>0.24947771303365787</v>
      </c>
      <c r="H93" s="78">
        <f t="shared" si="25"/>
        <v>0.16351060204521323</v>
      </c>
      <c r="I93" s="78">
        <f t="shared" si="26"/>
        <v>2.4649592282697226E-3</v>
      </c>
      <c r="J93" s="93"/>
      <c r="L93" s="77" t="s">
        <v>462</v>
      </c>
      <c r="M93" s="76" t="s">
        <v>463</v>
      </c>
      <c r="N93" s="366">
        <f>取引基本表!DP91</f>
        <v>3548467</v>
      </c>
      <c r="O93" s="366">
        <f>ABS(取引基本表!DX91)</f>
        <v>4515</v>
      </c>
      <c r="P93" s="358">
        <f t="shared" si="19"/>
        <v>1.2723804392150188E-3</v>
      </c>
      <c r="Q93" s="358">
        <f t="shared" si="20"/>
        <v>0.99872761956078493</v>
      </c>
      <c r="S93" s="77" t="s">
        <v>462</v>
      </c>
      <c r="T93" s="76" t="s">
        <v>463</v>
      </c>
      <c r="U93" s="379">
        <f>取引基本表!DZ91</f>
        <v>3550730</v>
      </c>
      <c r="V93" s="379">
        <f>雇用票!D93</f>
        <v>117876</v>
      </c>
      <c r="W93" s="379">
        <f>雇用票!I93</f>
        <v>92437</v>
      </c>
      <c r="X93" s="78">
        <f t="shared" si="30"/>
        <v>3.3197680476972344E-2</v>
      </c>
      <c r="Y93" s="78">
        <f t="shared" si="31"/>
        <v>2.6033238235517765E-2</v>
      </c>
      <c r="AA93" s="77" t="s">
        <v>462</v>
      </c>
      <c r="AB93" s="76" t="s">
        <v>463</v>
      </c>
      <c r="AC93" s="379">
        <v>580582</v>
      </c>
      <c r="AD93" s="379">
        <v>80094</v>
      </c>
      <c r="AE93" s="379">
        <v>112712</v>
      </c>
      <c r="AF93" s="379">
        <v>112442</v>
      </c>
      <c r="AG93" s="379">
        <v>-2</v>
      </c>
      <c r="AH93" s="379">
        <v>3550730</v>
      </c>
      <c r="AI93" s="394">
        <f t="shared" si="27"/>
        <v>0.24947771303365787</v>
      </c>
      <c r="AJ93" s="78">
        <f t="shared" si="28"/>
        <v>0.16351060204521323</v>
      </c>
      <c r="AL93" s="77" t="s">
        <v>462</v>
      </c>
      <c r="AM93" s="76" t="s">
        <v>463</v>
      </c>
      <c r="AN93" s="392">
        <f>取引基本表!DI91</f>
        <v>753332</v>
      </c>
      <c r="AO93" s="78">
        <f t="shared" si="29"/>
        <v>2.4649592282697226E-3</v>
      </c>
    </row>
    <row r="94" spans="1:41" x14ac:dyDescent="0.55000000000000004">
      <c r="A94" s="179">
        <v>88</v>
      </c>
      <c r="B94" s="77" t="s">
        <v>464</v>
      </c>
      <c r="C94" s="76" t="s">
        <v>465</v>
      </c>
      <c r="D94" s="78">
        <f t="shared" si="21"/>
        <v>0.95552793320362917</v>
      </c>
      <c r="E94" s="78">
        <f t="shared" si="22"/>
        <v>4.1870274343190399E-2</v>
      </c>
      <c r="F94" s="78">
        <f t="shared" si="23"/>
        <v>3.3848481267265966E-2</v>
      </c>
      <c r="G94" s="78">
        <f t="shared" si="24"/>
        <v>0.40527986581504838</v>
      </c>
      <c r="H94" s="78">
        <f t="shared" si="25"/>
        <v>0.23490576332372456</v>
      </c>
      <c r="I94" s="78">
        <f t="shared" si="26"/>
        <v>3.9387282385951955E-3</v>
      </c>
      <c r="J94" s="93"/>
      <c r="L94" s="77" t="s">
        <v>464</v>
      </c>
      <c r="M94" s="76" t="s">
        <v>465</v>
      </c>
      <c r="N94" s="366">
        <f>取引基本表!DP92</f>
        <v>6927562</v>
      </c>
      <c r="O94" s="366">
        <f>ABS(取引基本表!DX92)</f>
        <v>308083</v>
      </c>
      <c r="P94" s="358">
        <f t="shared" si="19"/>
        <v>4.4472066796370786E-2</v>
      </c>
      <c r="Q94" s="358">
        <f t="shared" si="20"/>
        <v>0.95552793320362917</v>
      </c>
      <c r="S94" s="77" t="s">
        <v>464</v>
      </c>
      <c r="T94" s="76" t="s">
        <v>465</v>
      </c>
      <c r="U94" s="379">
        <f>取引基本表!DZ92</f>
        <v>6845477</v>
      </c>
      <c r="V94" s="379">
        <f>雇用票!D94</f>
        <v>286622</v>
      </c>
      <c r="W94" s="379">
        <f>雇用票!I94</f>
        <v>231709</v>
      </c>
      <c r="X94" s="78">
        <f t="shared" si="30"/>
        <v>4.1870274343190399E-2</v>
      </c>
      <c r="Y94" s="78">
        <f t="shared" si="31"/>
        <v>3.3848481267265966E-2</v>
      </c>
      <c r="AA94" s="77" t="s">
        <v>464</v>
      </c>
      <c r="AB94" s="76" t="s">
        <v>465</v>
      </c>
      <c r="AC94" s="379">
        <v>1608042</v>
      </c>
      <c r="AD94" s="379">
        <v>628772</v>
      </c>
      <c r="AE94" s="379">
        <v>405623</v>
      </c>
      <c r="AF94" s="379">
        <v>132173</v>
      </c>
      <c r="AG94" s="379">
        <v>-276</v>
      </c>
      <c r="AH94" s="379">
        <v>6845477</v>
      </c>
      <c r="AI94" s="394">
        <f t="shared" si="27"/>
        <v>0.40527986581504838</v>
      </c>
      <c r="AJ94" s="78">
        <f t="shared" si="28"/>
        <v>0.23490576332372456</v>
      </c>
      <c r="AL94" s="77" t="s">
        <v>464</v>
      </c>
      <c r="AM94" s="76" t="s">
        <v>465</v>
      </c>
      <c r="AN94" s="392">
        <f>取引基本表!DI92</f>
        <v>1203740</v>
      </c>
      <c r="AO94" s="78">
        <f t="shared" si="29"/>
        <v>3.9387282385951955E-3</v>
      </c>
    </row>
    <row r="95" spans="1:41" x14ac:dyDescent="0.55000000000000004">
      <c r="A95" s="179">
        <v>89</v>
      </c>
      <c r="B95" s="77" t="s">
        <v>466</v>
      </c>
      <c r="C95" s="76" t="s">
        <v>5</v>
      </c>
      <c r="D95" s="78">
        <f t="shared" si="21"/>
        <v>1</v>
      </c>
      <c r="E95" s="78">
        <f t="shared" si="22"/>
        <v>5.1047741848789234E-2</v>
      </c>
      <c r="F95" s="78">
        <f t="shared" si="23"/>
        <v>5.1047741848789234E-2</v>
      </c>
      <c r="G95" s="78">
        <f t="shared" si="24"/>
        <v>0.3623028843050668</v>
      </c>
      <c r="H95" s="78">
        <f t="shared" si="25"/>
        <v>0.3604440067555742</v>
      </c>
      <c r="I95" s="78">
        <f t="shared" si="26"/>
        <v>3.8209433345422344E-3</v>
      </c>
      <c r="J95" s="93"/>
      <c r="L95" s="77" t="s">
        <v>466</v>
      </c>
      <c r="M95" s="76" t="s">
        <v>5</v>
      </c>
      <c r="N95" s="366">
        <f>取引基本表!DP93</f>
        <v>39739035</v>
      </c>
      <c r="O95" s="366">
        <f>ABS(取引基本表!DX93)</f>
        <v>0</v>
      </c>
      <c r="P95" s="358">
        <f t="shared" si="19"/>
        <v>0</v>
      </c>
      <c r="Q95" s="358">
        <f t="shared" si="20"/>
        <v>1</v>
      </c>
      <c r="S95" s="77" t="s">
        <v>466</v>
      </c>
      <c r="T95" s="76" t="s">
        <v>5</v>
      </c>
      <c r="U95" s="379">
        <f>取引基本表!DZ93</f>
        <v>39739035</v>
      </c>
      <c r="V95" s="379">
        <f>雇用票!D95</f>
        <v>2028588</v>
      </c>
      <c r="W95" s="379">
        <f>雇用票!I95</f>
        <v>2028588</v>
      </c>
      <c r="X95" s="78">
        <f t="shared" si="30"/>
        <v>5.1047741848789234E-2</v>
      </c>
      <c r="Y95" s="78">
        <f t="shared" si="31"/>
        <v>5.1047741848789234E-2</v>
      </c>
      <c r="AA95" s="77" t="s">
        <v>466</v>
      </c>
      <c r="AB95" s="76" t="s">
        <v>5</v>
      </c>
      <c r="AC95" s="379">
        <v>14323697</v>
      </c>
      <c r="AD95" s="379">
        <v>0</v>
      </c>
      <c r="AE95" s="379">
        <v>0</v>
      </c>
      <c r="AF95" s="379">
        <v>73870</v>
      </c>
      <c r="AG95" s="379">
        <v>0</v>
      </c>
      <c r="AH95" s="379">
        <v>39739035</v>
      </c>
      <c r="AI95" s="394">
        <f t="shared" si="27"/>
        <v>0.3623028843050668</v>
      </c>
      <c r="AJ95" s="78">
        <f t="shared" si="28"/>
        <v>0.3604440067555742</v>
      </c>
      <c r="AL95" s="77" t="s">
        <v>466</v>
      </c>
      <c r="AM95" s="76" t="s">
        <v>5</v>
      </c>
      <c r="AN95" s="392">
        <f>取引基本表!DI93</f>
        <v>1167743</v>
      </c>
      <c r="AO95" s="78">
        <f t="shared" si="29"/>
        <v>3.8209433345422344E-3</v>
      </c>
    </row>
    <row r="96" spans="1:41" x14ac:dyDescent="0.55000000000000004">
      <c r="A96" s="179">
        <v>90</v>
      </c>
      <c r="B96" s="77" t="s">
        <v>467</v>
      </c>
      <c r="C96" s="76" t="s">
        <v>309</v>
      </c>
      <c r="D96" s="78">
        <f t="shared" si="21"/>
        <v>0.98925609831950445</v>
      </c>
      <c r="E96" s="78">
        <f t="shared" si="22"/>
        <v>9.8497737167373117E-2</v>
      </c>
      <c r="F96" s="78">
        <f t="shared" si="23"/>
        <v>9.7306099486298842E-2</v>
      </c>
      <c r="G96" s="78">
        <f t="shared" si="24"/>
        <v>0.68675572354789172</v>
      </c>
      <c r="H96" s="78">
        <f t="shared" si="25"/>
        <v>0.59227722060772603</v>
      </c>
      <c r="I96" s="78">
        <f t="shared" si="26"/>
        <v>2.9058916972960751E-2</v>
      </c>
      <c r="J96" s="93"/>
      <c r="L96" s="77" t="s">
        <v>467</v>
      </c>
      <c r="M96" s="76" t="s">
        <v>309</v>
      </c>
      <c r="N96" s="366">
        <f>取引基本表!DP94</f>
        <v>25257491</v>
      </c>
      <c r="O96" s="366">
        <f>ABS(取引基本表!DX94)</f>
        <v>271364</v>
      </c>
      <c r="P96" s="358">
        <f t="shared" si="19"/>
        <v>1.0743901680495502E-2</v>
      </c>
      <c r="Q96" s="358">
        <f t="shared" si="20"/>
        <v>0.98925609831950445</v>
      </c>
      <c r="S96" s="77" t="s">
        <v>467</v>
      </c>
      <c r="T96" s="76" t="s">
        <v>309</v>
      </c>
      <c r="U96" s="379">
        <f>取引基本表!DZ94</f>
        <v>25020189</v>
      </c>
      <c r="V96" s="379">
        <f>雇用票!D96</f>
        <v>2464432</v>
      </c>
      <c r="W96" s="379">
        <f>雇用票!I96</f>
        <v>2434617</v>
      </c>
      <c r="X96" s="78">
        <f t="shared" si="30"/>
        <v>9.8497737167373117E-2</v>
      </c>
      <c r="Y96" s="78">
        <f t="shared" si="31"/>
        <v>9.7306099486298842E-2</v>
      </c>
      <c r="AA96" s="77" t="s">
        <v>467</v>
      </c>
      <c r="AB96" s="76" t="s">
        <v>309</v>
      </c>
      <c r="AC96" s="379">
        <v>14818888</v>
      </c>
      <c r="AD96" s="379">
        <v>77921</v>
      </c>
      <c r="AE96" s="379">
        <v>2052058</v>
      </c>
      <c r="AF96" s="379">
        <v>236947</v>
      </c>
      <c r="AG96" s="379">
        <v>-3056</v>
      </c>
      <c r="AH96" s="379">
        <v>25020189</v>
      </c>
      <c r="AI96" s="394">
        <f t="shared" si="27"/>
        <v>0.68675572354789172</v>
      </c>
      <c r="AJ96" s="78">
        <f t="shared" si="28"/>
        <v>0.59227722060772603</v>
      </c>
      <c r="AL96" s="77" t="s">
        <v>467</v>
      </c>
      <c r="AM96" s="76" t="s">
        <v>309</v>
      </c>
      <c r="AN96" s="392">
        <f>取引基本表!DI94</f>
        <v>8880882</v>
      </c>
      <c r="AO96" s="78">
        <f t="shared" si="29"/>
        <v>2.9058916972960751E-2</v>
      </c>
    </row>
    <row r="97" spans="1:41" x14ac:dyDescent="0.55000000000000004">
      <c r="A97" s="179">
        <v>91</v>
      </c>
      <c r="B97" s="77" t="s">
        <v>468</v>
      </c>
      <c r="C97" s="76" t="s">
        <v>310</v>
      </c>
      <c r="D97" s="78">
        <f t="shared" si="21"/>
        <v>0.91002639117130357</v>
      </c>
      <c r="E97" s="78">
        <f t="shared" si="22"/>
        <v>5.4447604744290362E-2</v>
      </c>
      <c r="F97" s="78">
        <f t="shared" si="23"/>
        <v>5.3926606315806397E-2</v>
      </c>
      <c r="G97" s="78">
        <f t="shared" si="24"/>
        <v>0.51446076099960747</v>
      </c>
      <c r="H97" s="78">
        <f t="shared" si="25"/>
        <v>0.3952151422871788</v>
      </c>
      <c r="I97" s="78">
        <f t="shared" si="26"/>
        <v>9.9960926836868127E-4</v>
      </c>
      <c r="J97" s="93"/>
      <c r="L97" s="77" t="s">
        <v>468</v>
      </c>
      <c r="M97" s="76" t="s">
        <v>310</v>
      </c>
      <c r="N97" s="366">
        <f>取引基本表!DP95</f>
        <v>19743345</v>
      </c>
      <c r="O97" s="366">
        <f>ABS(取引基本表!DX95)</f>
        <v>1776380</v>
      </c>
      <c r="P97" s="358">
        <f t="shared" si="19"/>
        <v>8.9973608828696455E-2</v>
      </c>
      <c r="Q97" s="358">
        <f t="shared" si="20"/>
        <v>0.91002639117130357</v>
      </c>
      <c r="S97" s="77" t="s">
        <v>468</v>
      </c>
      <c r="T97" s="76" t="s">
        <v>310</v>
      </c>
      <c r="U97" s="379">
        <f>取引基本表!DZ95</f>
        <v>18660325</v>
      </c>
      <c r="V97" s="379">
        <f>雇用票!D97</f>
        <v>1016010</v>
      </c>
      <c r="W97" s="379">
        <f>雇用票!I97</f>
        <v>1006288</v>
      </c>
      <c r="X97" s="78">
        <f t="shared" si="30"/>
        <v>5.4447604744290362E-2</v>
      </c>
      <c r="Y97" s="78">
        <f t="shared" si="31"/>
        <v>5.3926606315806397E-2</v>
      </c>
      <c r="AA97" s="77" t="s">
        <v>468</v>
      </c>
      <c r="AB97" s="76" t="s">
        <v>310</v>
      </c>
      <c r="AC97" s="379">
        <v>7374843</v>
      </c>
      <c r="AD97" s="379">
        <v>707176</v>
      </c>
      <c r="AE97" s="379">
        <v>1276784</v>
      </c>
      <c r="AF97" s="379">
        <v>380986</v>
      </c>
      <c r="AG97" s="379">
        <v>-139784</v>
      </c>
      <c r="AH97" s="379">
        <v>18660325</v>
      </c>
      <c r="AI97" s="394">
        <f t="shared" si="27"/>
        <v>0.51446076099960747</v>
      </c>
      <c r="AJ97" s="78">
        <f t="shared" si="28"/>
        <v>0.3952151422871788</v>
      </c>
      <c r="AL97" s="77" t="s">
        <v>468</v>
      </c>
      <c r="AM97" s="76" t="s">
        <v>310</v>
      </c>
      <c r="AN97" s="392">
        <f>取引基本表!DI95</f>
        <v>305497</v>
      </c>
      <c r="AO97" s="78">
        <f t="shared" si="29"/>
        <v>9.9960926836868127E-4</v>
      </c>
    </row>
    <row r="98" spans="1:41" x14ac:dyDescent="0.55000000000000004">
      <c r="A98" s="179">
        <v>92</v>
      </c>
      <c r="B98" s="77" t="s">
        <v>469</v>
      </c>
      <c r="C98" s="76" t="s">
        <v>470</v>
      </c>
      <c r="D98" s="78">
        <f t="shared" si="21"/>
        <v>0.99992204970529264</v>
      </c>
      <c r="E98" s="78">
        <f t="shared" si="22"/>
        <v>9.1287260421116401E-2</v>
      </c>
      <c r="F98" s="78">
        <f t="shared" si="23"/>
        <v>8.1443512868161441E-2</v>
      </c>
      <c r="G98" s="78">
        <f t="shared" si="24"/>
        <v>0.56162820624469401</v>
      </c>
      <c r="H98" s="78">
        <f t="shared" si="25"/>
        <v>0.44832645763504153</v>
      </c>
      <c r="I98" s="78">
        <f t="shared" si="26"/>
        <v>2.8286173791699551E-2</v>
      </c>
      <c r="J98" s="93"/>
      <c r="L98" s="77" t="s">
        <v>469</v>
      </c>
      <c r="M98" s="76" t="s">
        <v>470</v>
      </c>
      <c r="N98" s="366">
        <f>取引基本表!DP96</f>
        <v>45785587</v>
      </c>
      <c r="O98" s="366">
        <f>ABS(取引基本表!DX96)</f>
        <v>3569</v>
      </c>
      <c r="P98" s="358">
        <f t="shared" si="19"/>
        <v>7.7950294707371555E-5</v>
      </c>
      <c r="Q98" s="358">
        <f t="shared" si="20"/>
        <v>0.99992204970529264</v>
      </c>
      <c r="S98" s="77" t="s">
        <v>469</v>
      </c>
      <c r="T98" s="76" t="s">
        <v>470</v>
      </c>
      <c r="U98" s="379">
        <f>取引基本表!DZ96</f>
        <v>45782259</v>
      </c>
      <c r="V98" s="379">
        <f>雇用票!D98</f>
        <v>4179337</v>
      </c>
      <c r="W98" s="379">
        <f>雇用票!I98</f>
        <v>3728668</v>
      </c>
      <c r="X98" s="78">
        <f t="shared" si="30"/>
        <v>9.1287260421116401E-2</v>
      </c>
      <c r="Y98" s="78">
        <f t="shared" si="31"/>
        <v>8.1443512868161441E-2</v>
      </c>
      <c r="AA98" s="77" t="s">
        <v>469</v>
      </c>
      <c r="AB98" s="76" t="s">
        <v>470</v>
      </c>
      <c r="AC98" s="379">
        <v>20525398</v>
      </c>
      <c r="AD98" s="379">
        <v>1936296</v>
      </c>
      <c r="AE98" s="379">
        <v>3246725</v>
      </c>
      <c r="AF98" s="379">
        <v>732221</v>
      </c>
      <c r="AG98" s="379">
        <v>-728032</v>
      </c>
      <c r="AH98" s="379">
        <v>45782259</v>
      </c>
      <c r="AI98" s="394">
        <f t="shared" si="27"/>
        <v>0.56162820624469401</v>
      </c>
      <c r="AJ98" s="78">
        <f t="shared" si="28"/>
        <v>0.44832645763504153</v>
      </c>
      <c r="AL98" s="77" t="s">
        <v>469</v>
      </c>
      <c r="AM98" s="76" t="s">
        <v>470</v>
      </c>
      <c r="AN98" s="392">
        <f>取引基本表!DI96</f>
        <v>8644719</v>
      </c>
      <c r="AO98" s="78">
        <f t="shared" si="29"/>
        <v>2.8286173791699551E-2</v>
      </c>
    </row>
    <row r="99" spans="1:41" x14ac:dyDescent="0.55000000000000004">
      <c r="A99" s="179">
        <v>93</v>
      </c>
      <c r="B99" s="77" t="s">
        <v>471</v>
      </c>
      <c r="C99" s="76" t="s">
        <v>472</v>
      </c>
      <c r="D99" s="78">
        <f t="shared" si="21"/>
        <v>1</v>
      </c>
      <c r="E99" s="78">
        <f t="shared" si="22"/>
        <v>0.11606228205880365</v>
      </c>
      <c r="F99" s="78">
        <f t="shared" si="23"/>
        <v>0.11070739155876475</v>
      </c>
      <c r="G99" s="78">
        <f t="shared" si="24"/>
        <v>0.62564165396110905</v>
      </c>
      <c r="H99" s="78">
        <f t="shared" si="25"/>
        <v>0.53602591171166869</v>
      </c>
      <c r="I99" s="78">
        <f t="shared" si="26"/>
        <v>6.9089875519578602E-4</v>
      </c>
      <c r="J99" s="93"/>
      <c r="L99" s="77" t="s">
        <v>471</v>
      </c>
      <c r="M99" s="76" t="s">
        <v>472</v>
      </c>
      <c r="N99" s="366">
        <f>取引基本表!DP97</f>
        <v>1966987</v>
      </c>
      <c r="O99" s="366">
        <f>ABS(取引基本表!DX97)</f>
        <v>0</v>
      </c>
      <c r="P99" s="358">
        <f t="shared" si="19"/>
        <v>0</v>
      </c>
      <c r="Q99" s="358">
        <f t="shared" si="20"/>
        <v>1</v>
      </c>
      <c r="S99" s="77" t="s">
        <v>471</v>
      </c>
      <c r="T99" s="76" t="s">
        <v>472</v>
      </c>
      <c r="U99" s="379">
        <f>取引基本表!DZ97</f>
        <v>1966987</v>
      </c>
      <c r="V99" s="379">
        <f>雇用票!D99</f>
        <v>228293</v>
      </c>
      <c r="W99" s="379">
        <f>雇用票!I99</f>
        <v>217760</v>
      </c>
      <c r="X99" s="78">
        <f t="shared" si="30"/>
        <v>0.11606228205880365</v>
      </c>
      <c r="Y99" s="78">
        <f t="shared" si="31"/>
        <v>0.11070739155876475</v>
      </c>
      <c r="AA99" s="77" t="s">
        <v>471</v>
      </c>
      <c r="AB99" s="76" t="s">
        <v>472</v>
      </c>
      <c r="AC99" s="379">
        <v>1054356</v>
      </c>
      <c r="AD99" s="379">
        <v>64769</v>
      </c>
      <c r="AE99" s="379">
        <v>67730</v>
      </c>
      <c r="AF99" s="379">
        <v>43776</v>
      </c>
      <c r="AG99" s="379">
        <v>-2</v>
      </c>
      <c r="AH99" s="379">
        <v>1966987</v>
      </c>
      <c r="AI99" s="394">
        <f t="shared" si="27"/>
        <v>0.62564165396110905</v>
      </c>
      <c r="AJ99" s="78">
        <f t="shared" si="28"/>
        <v>0.53602591171166869</v>
      </c>
      <c r="AL99" s="77" t="s">
        <v>471</v>
      </c>
      <c r="AM99" s="76" t="s">
        <v>472</v>
      </c>
      <c r="AN99" s="392">
        <f>取引基本表!DI97</f>
        <v>211150</v>
      </c>
      <c r="AO99" s="78">
        <f t="shared" si="29"/>
        <v>6.9089875519578602E-4</v>
      </c>
    </row>
    <row r="100" spans="1:41" x14ac:dyDescent="0.55000000000000004">
      <c r="A100" s="179">
        <v>94</v>
      </c>
      <c r="B100" s="77" t="s">
        <v>473</v>
      </c>
      <c r="C100" s="76" t="s">
        <v>474</v>
      </c>
      <c r="D100" s="78">
        <f t="shared" si="21"/>
        <v>1</v>
      </c>
      <c r="E100" s="78">
        <f t="shared" si="22"/>
        <v>0.15615876298668108</v>
      </c>
      <c r="F100" s="78">
        <f t="shared" si="23"/>
        <v>0.15383841440862495</v>
      </c>
      <c r="G100" s="78">
        <f t="shared" si="24"/>
        <v>0.67641758685564357</v>
      </c>
      <c r="H100" s="78">
        <f t="shared" si="25"/>
        <v>0.63500098443006037</v>
      </c>
      <c r="I100" s="78">
        <f t="shared" si="26"/>
        <v>1.9338405037368184E-2</v>
      </c>
      <c r="J100" s="93"/>
      <c r="L100" s="77" t="s">
        <v>473</v>
      </c>
      <c r="M100" s="76" t="s">
        <v>474</v>
      </c>
      <c r="N100" s="366">
        <f>取引基本表!DP98</f>
        <v>9909287</v>
      </c>
      <c r="O100" s="366">
        <f>ABS(取引基本表!DX98)</f>
        <v>0</v>
      </c>
      <c r="P100" s="358">
        <f t="shared" si="19"/>
        <v>0</v>
      </c>
      <c r="Q100" s="358">
        <f t="shared" si="20"/>
        <v>1</v>
      </c>
      <c r="S100" s="77" t="s">
        <v>473</v>
      </c>
      <c r="T100" s="76" t="s">
        <v>474</v>
      </c>
      <c r="U100" s="379">
        <f>取引基本表!DZ98</f>
        <v>9909287</v>
      </c>
      <c r="V100" s="379">
        <f>雇用票!D100</f>
        <v>1547422</v>
      </c>
      <c r="W100" s="379">
        <f>雇用票!I100</f>
        <v>1524429</v>
      </c>
      <c r="X100" s="78">
        <f t="shared" si="30"/>
        <v>0.15615876298668108</v>
      </c>
      <c r="Y100" s="78">
        <f t="shared" si="31"/>
        <v>0.15383841440862495</v>
      </c>
      <c r="AA100" s="77" t="s">
        <v>473</v>
      </c>
      <c r="AB100" s="76" t="s">
        <v>474</v>
      </c>
      <c r="AC100" s="379">
        <v>6292407</v>
      </c>
      <c r="AD100" s="379">
        <v>124365</v>
      </c>
      <c r="AE100" s="379">
        <v>234972</v>
      </c>
      <c r="AF100" s="379">
        <v>51131</v>
      </c>
      <c r="AG100" s="379">
        <v>-59</v>
      </c>
      <c r="AH100" s="379">
        <v>9909287</v>
      </c>
      <c r="AI100" s="394">
        <f t="shared" si="27"/>
        <v>0.67641758685564357</v>
      </c>
      <c r="AJ100" s="78">
        <f t="shared" si="28"/>
        <v>0.63500098443006037</v>
      </c>
      <c r="AL100" s="77" t="s">
        <v>473</v>
      </c>
      <c r="AM100" s="76" t="s">
        <v>474</v>
      </c>
      <c r="AN100" s="392">
        <f>取引基本表!DI98</f>
        <v>5910134</v>
      </c>
      <c r="AO100" s="78">
        <f t="shared" si="29"/>
        <v>1.9338405037368184E-2</v>
      </c>
    </row>
    <row r="101" spans="1:41" x14ac:dyDescent="0.55000000000000004">
      <c r="A101" s="179">
        <v>95</v>
      </c>
      <c r="B101" s="77" t="s">
        <v>475</v>
      </c>
      <c r="C101" s="76" t="s">
        <v>476</v>
      </c>
      <c r="D101" s="78">
        <f t="shared" si="21"/>
        <v>1</v>
      </c>
      <c r="E101" s="78">
        <f t="shared" si="22"/>
        <v>0.17516552729417567</v>
      </c>
      <c r="F101" s="78">
        <f t="shared" si="23"/>
        <v>0.17232626181071589</v>
      </c>
      <c r="G101" s="78">
        <f t="shared" si="24"/>
        <v>0.75514742142439284</v>
      </c>
      <c r="H101" s="78">
        <f t="shared" si="25"/>
        <v>0.63537773743507431</v>
      </c>
      <c r="I101" s="78">
        <f t="shared" si="26"/>
        <v>3.0186925758509818E-3</v>
      </c>
      <c r="J101" s="93"/>
      <c r="L101" s="77" t="s">
        <v>475</v>
      </c>
      <c r="M101" s="76" t="s">
        <v>476</v>
      </c>
      <c r="N101" s="366">
        <f>取引基本表!DP99</f>
        <v>9928272</v>
      </c>
      <c r="O101" s="366">
        <f>ABS(取引基本表!DX99)</f>
        <v>0</v>
      </c>
      <c r="P101" s="358">
        <f t="shared" si="19"/>
        <v>0</v>
      </c>
      <c r="Q101" s="358">
        <f t="shared" si="20"/>
        <v>1</v>
      </c>
      <c r="S101" s="77" t="s">
        <v>475</v>
      </c>
      <c r="T101" s="76" t="s">
        <v>476</v>
      </c>
      <c r="U101" s="379">
        <f>取引基本表!DZ99</f>
        <v>9928272</v>
      </c>
      <c r="V101" s="379">
        <f>雇用票!D101</f>
        <v>1739091</v>
      </c>
      <c r="W101" s="379">
        <f>雇用票!I101</f>
        <v>1710902</v>
      </c>
      <c r="X101" s="78">
        <f t="shared" si="30"/>
        <v>0.17516552729417567</v>
      </c>
      <c r="Y101" s="78">
        <f t="shared" si="31"/>
        <v>0.17232626181071589</v>
      </c>
      <c r="AA101" s="77" t="s">
        <v>475</v>
      </c>
      <c r="AB101" s="76" t="s">
        <v>476</v>
      </c>
      <c r="AC101" s="379">
        <v>6308203</v>
      </c>
      <c r="AD101" s="379">
        <v>314633</v>
      </c>
      <c r="AE101" s="379">
        <v>752967</v>
      </c>
      <c r="AF101" s="379">
        <v>158900</v>
      </c>
      <c r="AG101" s="379">
        <v>-37394</v>
      </c>
      <c r="AH101" s="379">
        <v>9928272</v>
      </c>
      <c r="AI101" s="394">
        <f t="shared" si="27"/>
        <v>0.75514742142439284</v>
      </c>
      <c r="AJ101" s="78">
        <f t="shared" si="28"/>
        <v>0.63537773743507431</v>
      </c>
      <c r="AL101" s="77" t="s">
        <v>475</v>
      </c>
      <c r="AM101" s="76" t="s">
        <v>476</v>
      </c>
      <c r="AN101" s="392">
        <f>取引基本表!DI99</f>
        <v>922562</v>
      </c>
      <c r="AO101" s="78">
        <f t="shared" si="29"/>
        <v>3.0186925758509818E-3</v>
      </c>
    </row>
    <row r="102" spans="1:41" x14ac:dyDescent="0.55000000000000004">
      <c r="A102" s="179">
        <v>96</v>
      </c>
      <c r="B102" s="77" t="s">
        <v>477</v>
      </c>
      <c r="C102" s="76" t="s">
        <v>478</v>
      </c>
      <c r="D102" s="78">
        <f t="shared" si="21"/>
        <v>0.97164020107120419</v>
      </c>
      <c r="E102" s="78">
        <f t="shared" si="22"/>
        <v>0.12987407128446657</v>
      </c>
      <c r="F102" s="78">
        <f t="shared" si="23"/>
        <v>9.8030526245246566E-2</v>
      </c>
      <c r="G102" s="78">
        <f t="shared" si="24"/>
        <v>0.56318244105715232</v>
      </c>
      <c r="H102" s="78">
        <f t="shared" si="25"/>
        <v>0.4967028017779711</v>
      </c>
      <c r="I102" s="78">
        <f t="shared" si="26"/>
        <v>1.0808284007939442E-2</v>
      </c>
      <c r="J102" s="93"/>
      <c r="L102" s="77" t="s">
        <v>477</v>
      </c>
      <c r="M102" s="76" t="s">
        <v>478</v>
      </c>
      <c r="N102" s="366">
        <f>取引基本表!DP100</f>
        <v>4525561</v>
      </c>
      <c r="O102" s="366">
        <f>ABS(取引基本表!DX100)</f>
        <v>128344</v>
      </c>
      <c r="P102" s="358">
        <f t="shared" si="19"/>
        <v>2.8359798928795789E-2</v>
      </c>
      <c r="Q102" s="358">
        <f t="shared" si="20"/>
        <v>0.97164020107120419</v>
      </c>
      <c r="S102" s="77" t="s">
        <v>477</v>
      </c>
      <c r="T102" s="76" t="s">
        <v>478</v>
      </c>
      <c r="U102" s="379">
        <f>取引基本表!DZ100</f>
        <v>4431793</v>
      </c>
      <c r="V102" s="379">
        <f>雇用票!D102</f>
        <v>575575</v>
      </c>
      <c r="W102" s="379">
        <f>雇用票!I102</f>
        <v>434451</v>
      </c>
      <c r="X102" s="78">
        <f t="shared" si="30"/>
        <v>0.12987407128446657</v>
      </c>
      <c r="Y102" s="78">
        <f t="shared" si="31"/>
        <v>9.8030526245246566E-2</v>
      </c>
      <c r="AA102" s="77" t="s">
        <v>477</v>
      </c>
      <c r="AB102" s="76" t="s">
        <v>478</v>
      </c>
      <c r="AC102" s="379">
        <v>2201284</v>
      </c>
      <c r="AD102" s="379">
        <v>-30808</v>
      </c>
      <c r="AE102" s="379">
        <v>273098</v>
      </c>
      <c r="AF102" s="379">
        <v>152621</v>
      </c>
      <c r="AG102" s="379">
        <v>-100287</v>
      </c>
      <c r="AH102" s="379">
        <v>4431793</v>
      </c>
      <c r="AI102" s="394">
        <f t="shared" si="27"/>
        <v>0.56318244105715232</v>
      </c>
      <c r="AJ102" s="78">
        <f t="shared" si="28"/>
        <v>0.4967028017779711</v>
      </c>
      <c r="AL102" s="77" t="s">
        <v>477</v>
      </c>
      <c r="AM102" s="76" t="s">
        <v>478</v>
      </c>
      <c r="AN102" s="392">
        <f>取引基本表!DI100</f>
        <v>3303189</v>
      </c>
      <c r="AO102" s="78">
        <f t="shared" si="29"/>
        <v>1.0808284007939442E-2</v>
      </c>
    </row>
    <row r="103" spans="1:41" x14ac:dyDescent="0.55000000000000004">
      <c r="A103" s="179">
        <v>97</v>
      </c>
      <c r="B103" s="77" t="s">
        <v>479</v>
      </c>
      <c r="C103" s="76" t="s">
        <v>311</v>
      </c>
      <c r="D103" s="78">
        <f t="shared" si="21"/>
        <v>0.98798789561106037</v>
      </c>
      <c r="E103" s="78">
        <f t="shared" si="22"/>
        <v>3.0005985905156924E-2</v>
      </c>
      <c r="F103" s="78">
        <f t="shared" si="23"/>
        <v>2.679684258378482E-2</v>
      </c>
      <c r="G103" s="78">
        <f t="shared" si="24"/>
        <v>0.66650019318328768</v>
      </c>
      <c r="H103" s="78">
        <f t="shared" si="25"/>
        <v>0.12511196300401203</v>
      </c>
      <c r="I103" s="78">
        <f t="shared" si="26"/>
        <v>1.5652922359071983E-3</v>
      </c>
      <c r="J103" s="93"/>
      <c r="L103" s="77" t="s">
        <v>479</v>
      </c>
      <c r="M103" s="76" t="s">
        <v>311</v>
      </c>
      <c r="N103" s="366">
        <f>取引基本表!DP101</f>
        <v>9329839</v>
      </c>
      <c r="O103" s="366">
        <f>ABS(取引基本表!DX101)</f>
        <v>112071</v>
      </c>
      <c r="P103" s="358">
        <f t="shared" si="19"/>
        <v>1.2012104388939616E-2</v>
      </c>
      <c r="Q103" s="358">
        <f t="shared" si="20"/>
        <v>0.98798789561106037</v>
      </c>
      <c r="S103" s="77" t="s">
        <v>479</v>
      </c>
      <c r="T103" s="76" t="s">
        <v>311</v>
      </c>
      <c r="U103" s="379">
        <f>取引基本表!DZ101</f>
        <v>10083688</v>
      </c>
      <c r="V103" s="379">
        <f>雇用票!D103</f>
        <v>302571</v>
      </c>
      <c r="W103" s="379">
        <f>雇用票!I103</f>
        <v>270211</v>
      </c>
      <c r="X103" s="78">
        <f t="shared" si="30"/>
        <v>3.0005985905156924E-2</v>
      </c>
      <c r="Y103" s="78">
        <f t="shared" si="31"/>
        <v>2.679684258378482E-2</v>
      </c>
      <c r="AA103" s="77" t="s">
        <v>479</v>
      </c>
      <c r="AB103" s="76" t="s">
        <v>311</v>
      </c>
      <c r="AC103" s="379">
        <v>1261590</v>
      </c>
      <c r="AD103" s="379">
        <v>1067594</v>
      </c>
      <c r="AE103" s="379">
        <v>4255040</v>
      </c>
      <c r="AF103" s="379">
        <v>136592</v>
      </c>
      <c r="AG103" s="379">
        <v>-36</v>
      </c>
      <c r="AH103" s="379">
        <v>10083688</v>
      </c>
      <c r="AI103" s="394">
        <f t="shared" si="27"/>
        <v>0.66650019318328768</v>
      </c>
      <c r="AJ103" s="78">
        <f t="shared" si="28"/>
        <v>0.12511196300401203</v>
      </c>
      <c r="AL103" s="77" t="s">
        <v>479</v>
      </c>
      <c r="AM103" s="76" t="s">
        <v>311</v>
      </c>
      <c r="AN103" s="392">
        <f>取引基本表!DI101</f>
        <v>478379</v>
      </c>
      <c r="AO103" s="78">
        <f t="shared" si="29"/>
        <v>1.5652922359071983E-3</v>
      </c>
    </row>
    <row r="104" spans="1:41" x14ac:dyDescent="0.55000000000000004">
      <c r="A104" s="179">
        <v>98</v>
      </c>
      <c r="B104" s="77" t="s">
        <v>480</v>
      </c>
      <c r="C104" s="76" t="s">
        <v>312</v>
      </c>
      <c r="D104" s="78">
        <f t="shared" si="21"/>
        <v>0.8853594129944371</v>
      </c>
      <c r="E104" s="78">
        <f t="shared" si="22"/>
        <v>2.6002053446732246E-2</v>
      </c>
      <c r="F104" s="78">
        <f t="shared" si="23"/>
        <v>2.1107441623304263E-2</v>
      </c>
      <c r="G104" s="78">
        <f t="shared" si="24"/>
        <v>0.26808626028976168</v>
      </c>
      <c r="H104" s="78">
        <f t="shared" si="25"/>
        <v>0.1393494849331188</v>
      </c>
      <c r="I104" s="78">
        <f t="shared" si="26"/>
        <v>1.3723084912579335E-5</v>
      </c>
      <c r="J104" s="93"/>
      <c r="L104" s="77" t="s">
        <v>480</v>
      </c>
      <c r="M104" s="76" t="s">
        <v>312</v>
      </c>
      <c r="N104" s="366">
        <f>取引基本表!DP102</f>
        <v>7692738</v>
      </c>
      <c r="O104" s="366">
        <f>ABS(取引基本表!DX102)</f>
        <v>881900</v>
      </c>
      <c r="P104" s="358">
        <f t="shared" si="19"/>
        <v>0.11464058700556291</v>
      </c>
      <c r="Q104" s="358">
        <f t="shared" si="20"/>
        <v>0.8853594129944371</v>
      </c>
      <c r="S104" s="77" t="s">
        <v>480</v>
      </c>
      <c r="T104" s="76" t="s">
        <v>312</v>
      </c>
      <c r="U104" s="379">
        <f>取引基本表!DZ102</f>
        <v>7213238</v>
      </c>
      <c r="V104" s="379">
        <f>雇用票!D104</f>
        <v>187559</v>
      </c>
      <c r="W104" s="379">
        <f>雇用票!I104</f>
        <v>152253</v>
      </c>
      <c r="X104" s="78">
        <f t="shared" si="30"/>
        <v>2.6002053446732246E-2</v>
      </c>
      <c r="Y104" s="78">
        <f t="shared" si="31"/>
        <v>2.1107441623304263E-2</v>
      </c>
      <c r="AA104" s="77" t="s">
        <v>480</v>
      </c>
      <c r="AB104" s="76" t="s">
        <v>312</v>
      </c>
      <c r="AC104" s="379">
        <v>1005161</v>
      </c>
      <c r="AD104" s="379">
        <v>159328</v>
      </c>
      <c r="AE104" s="379">
        <v>590583</v>
      </c>
      <c r="AF104" s="379">
        <v>178747</v>
      </c>
      <c r="AG104" s="379">
        <v>-49</v>
      </c>
      <c r="AH104" s="379">
        <v>7213238</v>
      </c>
      <c r="AI104" s="394">
        <f t="shared" si="27"/>
        <v>0.26808626028976168</v>
      </c>
      <c r="AJ104" s="78">
        <f t="shared" si="28"/>
        <v>0.1393494849331188</v>
      </c>
      <c r="AL104" s="77" t="s">
        <v>480</v>
      </c>
      <c r="AM104" s="76" t="s">
        <v>312</v>
      </c>
      <c r="AN104" s="392">
        <f>取引基本表!DI102</f>
        <v>4194</v>
      </c>
      <c r="AO104" s="78">
        <f t="shared" si="29"/>
        <v>1.3723084912579335E-5</v>
      </c>
    </row>
    <row r="105" spans="1:41" x14ac:dyDescent="0.55000000000000004">
      <c r="A105" s="179">
        <v>99</v>
      </c>
      <c r="B105" s="77" t="s">
        <v>481</v>
      </c>
      <c r="C105" s="76" t="s">
        <v>313</v>
      </c>
      <c r="D105" s="78">
        <f t="shared" si="21"/>
        <v>0.9999753851490053</v>
      </c>
      <c r="E105" s="78">
        <f t="shared" si="22"/>
        <v>7.3270327896397452E-2</v>
      </c>
      <c r="F105" s="78">
        <f t="shared" si="23"/>
        <v>5.4845917411048481E-2</v>
      </c>
      <c r="G105" s="78">
        <f t="shared" si="24"/>
        <v>0.36833115085714069</v>
      </c>
      <c r="H105" s="78">
        <f t="shared" si="25"/>
        <v>0.27844686325242546</v>
      </c>
      <c r="I105" s="78">
        <f t="shared" si="26"/>
        <v>9.4364466955626277E-3</v>
      </c>
      <c r="J105" s="93"/>
      <c r="L105" s="77" t="s">
        <v>481</v>
      </c>
      <c r="M105" s="76" t="s">
        <v>313</v>
      </c>
      <c r="N105" s="366">
        <f>取引基本表!DP103</f>
        <v>11578376</v>
      </c>
      <c r="O105" s="366">
        <f>ABS(取引基本表!DX103)</f>
        <v>285</v>
      </c>
      <c r="P105" s="358">
        <f t="shared" si="19"/>
        <v>2.4614850994647263E-5</v>
      </c>
      <c r="Q105" s="358">
        <f t="shared" si="20"/>
        <v>0.9999753851490053</v>
      </c>
      <c r="S105" s="77" t="s">
        <v>481</v>
      </c>
      <c r="T105" s="76" t="s">
        <v>313</v>
      </c>
      <c r="U105" s="379">
        <f>取引基本表!DZ103</f>
        <v>11581646</v>
      </c>
      <c r="V105" s="379">
        <f>雇用票!D105</f>
        <v>848591</v>
      </c>
      <c r="W105" s="379">
        <f>雇用票!I105</f>
        <v>635206</v>
      </c>
      <c r="X105" s="78">
        <f t="shared" si="30"/>
        <v>7.3270327896397452E-2</v>
      </c>
      <c r="Y105" s="78">
        <f t="shared" si="31"/>
        <v>5.4845917411048481E-2</v>
      </c>
      <c r="AA105" s="77" t="s">
        <v>481</v>
      </c>
      <c r="AB105" s="76" t="s">
        <v>313</v>
      </c>
      <c r="AC105" s="379">
        <v>3224873</v>
      </c>
      <c r="AD105" s="379">
        <v>361856</v>
      </c>
      <c r="AE105" s="379">
        <v>399996</v>
      </c>
      <c r="AF105" s="379">
        <v>279229</v>
      </c>
      <c r="AG105" s="379">
        <v>-73</v>
      </c>
      <c r="AH105" s="379">
        <v>11581646</v>
      </c>
      <c r="AI105" s="394">
        <f t="shared" si="27"/>
        <v>0.36833115085714069</v>
      </c>
      <c r="AJ105" s="78">
        <f t="shared" si="28"/>
        <v>0.27844686325242546</v>
      </c>
      <c r="AL105" s="77" t="s">
        <v>481</v>
      </c>
      <c r="AM105" s="76" t="s">
        <v>313</v>
      </c>
      <c r="AN105" s="392">
        <f>取引基本表!DI103</f>
        <v>2883933</v>
      </c>
      <c r="AO105" s="78">
        <f t="shared" si="29"/>
        <v>9.4364466955626277E-3</v>
      </c>
    </row>
    <row r="106" spans="1:41" x14ac:dyDescent="0.55000000000000004">
      <c r="A106" s="179">
        <v>100</v>
      </c>
      <c r="B106" s="77" t="s">
        <v>482</v>
      </c>
      <c r="C106" s="76" t="s">
        <v>483</v>
      </c>
      <c r="D106" s="78">
        <f t="shared" si="21"/>
        <v>0.94046388932423808</v>
      </c>
      <c r="E106" s="78">
        <f t="shared" si="22"/>
        <v>0.13228226170083562</v>
      </c>
      <c r="F106" s="78">
        <f t="shared" si="23"/>
        <v>0.10904636030211523</v>
      </c>
      <c r="G106" s="78">
        <f t="shared" si="24"/>
        <v>0.71236428865124102</v>
      </c>
      <c r="H106" s="78">
        <f t="shared" si="25"/>
        <v>0.44113366243931912</v>
      </c>
      <c r="I106" s="78">
        <f t="shared" si="26"/>
        <v>2.298629811159292E-3</v>
      </c>
      <c r="J106" s="93"/>
      <c r="L106" s="77" t="s">
        <v>482</v>
      </c>
      <c r="M106" s="76" t="s">
        <v>483</v>
      </c>
      <c r="N106" s="366">
        <f>取引基本表!DP104</f>
        <v>46846174</v>
      </c>
      <c r="O106" s="366">
        <f>ABS(取引基本表!DX104)</f>
        <v>2789039</v>
      </c>
      <c r="P106" s="358">
        <f t="shared" si="19"/>
        <v>5.9536110675761908E-2</v>
      </c>
      <c r="Q106" s="358">
        <f t="shared" si="20"/>
        <v>0.94046388932423808</v>
      </c>
      <c r="S106" s="77" t="s">
        <v>482</v>
      </c>
      <c r="T106" s="76" t="s">
        <v>483</v>
      </c>
      <c r="U106" s="379">
        <f>取引基本表!DZ104</f>
        <v>45910033</v>
      </c>
      <c r="V106" s="379">
        <f>雇用票!D106</f>
        <v>6073083</v>
      </c>
      <c r="W106" s="379">
        <f>雇用票!I106</f>
        <v>5006322</v>
      </c>
      <c r="X106" s="78">
        <f t="shared" si="30"/>
        <v>0.13228226170083562</v>
      </c>
      <c r="Y106" s="78">
        <f t="shared" si="31"/>
        <v>0.10904636030211523</v>
      </c>
      <c r="AA106" s="77" t="s">
        <v>482</v>
      </c>
      <c r="AB106" s="76" t="s">
        <v>483</v>
      </c>
      <c r="AC106" s="379">
        <v>20252461</v>
      </c>
      <c r="AD106" s="379">
        <v>5314712</v>
      </c>
      <c r="AE106" s="379">
        <v>4144131</v>
      </c>
      <c r="AF106" s="379">
        <v>2996865</v>
      </c>
      <c r="AG106" s="379">
        <v>-3501</v>
      </c>
      <c r="AH106" s="379">
        <v>45910033</v>
      </c>
      <c r="AI106" s="394">
        <f t="shared" si="27"/>
        <v>0.71236428865124102</v>
      </c>
      <c r="AJ106" s="78">
        <f t="shared" si="28"/>
        <v>0.44113366243931912</v>
      </c>
      <c r="AL106" s="77" t="s">
        <v>482</v>
      </c>
      <c r="AM106" s="76" t="s">
        <v>483</v>
      </c>
      <c r="AN106" s="392">
        <f>取引基本表!DI104</f>
        <v>702499</v>
      </c>
      <c r="AO106" s="78">
        <f t="shared" si="29"/>
        <v>2.298629811159292E-3</v>
      </c>
    </row>
    <row r="107" spans="1:41" x14ac:dyDescent="0.55000000000000004">
      <c r="A107" s="179">
        <v>101</v>
      </c>
      <c r="B107" s="77" t="s">
        <v>484</v>
      </c>
      <c r="C107" s="76" t="s">
        <v>485</v>
      </c>
      <c r="D107" s="78">
        <f t="shared" si="21"/>
        <v>0.87752845903033017</v>
      </c>
      <c r="E107" s="78">
        <f t="shared" si="22"/>
        <v>9.7626632465902669E-2</v>
      </c>
      <c r="F107" s="78">
        <f t="shared" si="23"/>
        <v>8.8607560023719889E-2</v>
      </c>
      <c r="G107" s="78">
        <f t="shared" si="24"/>
        <v>0.46247037477023822</v>
      </c>
      <c r="H107" s="78">
        <f t="shared" si="25"/>
        <v>0.24524390700386728</v>
      </c>
      <c r="I107" s="78">
        <f t="shared" si="26"/>
        <v>9.9638071141034991E-3</v>
      </c>
      <c r="J107" s="93"/>
      <c r="L107" s="77" t="s">
        <v>484</v>
      </c>
      <c r="M107" s="76" t="s">
        <v>485</v>
      </c>
      <c r="N107" s="366">
        <f>取引基本表!DP105</f>
        <v>4879207</v>
      </c>
      <c r="O107" s="366">
        <f>ABS(取引基本表!DX105)</f>
        <v>597564</v>
      </c>
      <c r="P107" s="358">
        <f t="shared" si="19"/>
        <v>0.12247154096966986</v>
      </c>
      <c r="Q107" s="358">
        <f t="shared" si="20"/>
        <v>0.87752845903033017</v>
      </c>
      <c r="S107" s="77" t="s">
        <v>484</v>
      </c>
      <c r="T107" s="76" t="s">
        <v>485</v>
      </c>
      <c r="U107" s="379">
        <f>取引基本表!DZ105</f>
        <v>5075910</v>
      </c>
      <c r="V107" s="379">
        <f>雇用票!D107</f>
        <v>495544</v>
      </c>
      <c r="W107" s="379">
        <f>雇用票!I107</f>
        <v>449764</v>
      </c>
      <c r="X107" s="78">
        <f t="shared" si="30"/>
        <v>9.7626632465902669E-2</v>
      </c>
      <c r="Y107" s="78">
        <f t="shared" si="31"/>
        <v>8.8607560023719889E-2</v>
      </c>
      <c r="AA107" s="77" t="s">
        <v>484</v>
      </c>
      <c r="AB107" s="76" t="s">
        <v>485</v>
      </c>
      <c r="AC107" s="379">
        <v>1244836</v>
      </c>
      <c r="AD107" s="379">
        <v>280049</v>
      </c>
      <c r="AE107" s="379">
        <v>681677</v>
      </c>
      <c r="AF107" s="379">
        <v>140953</v>
      </c>
      <c r="AG107" s="379">
        <v>-57</v>
      </c>
      <c r="AH107" s="379">
        <v>5075910</v>
      </c>
      <c r="AI107" s="394">
        <f t="shared" si="27"/>
        <v>0.46247037477023822</v>
      </c>
      <c r="AJ107" s="78">
        <f t="shared" si="28"/>
        <v>0.24524390700386728</v>
      </c>
      <c r="AL107" s="77" t="s">
        <v>484</v>
      </c>
      <c r="AM107" s="76" t="s">
        <v>485</v>
      </c>
      <c r="AN107" s="392">
        <f>取引基本表!DI105</f>
        <v>3045103</v>
      </c>
      <c r="AO107" s="78">
        <f t="shared" si="29"/>
        <v>9.9638071141034991E-3</v>
      </c>
    </row>
    <row r="108" spans="1:41" x14ac:dyDescent="0.55000000000000004">
      <c r="A108" s="179">
        <v>102</v>
      </c>
      <c r="B108" s="77" t="s">
        <v>486</v>
      </c>
      <c r="C108" s="76" t="s">
        <v>487</v>
      </c>
      <c r="D108" s="78">
        <f t="shared" si="21"/>
        <v>0.98372899096204669</v>
      </c>
      <c r="E108" s="78">
        <f t="shared" si="22"/>
        <v>0.18265485186624367</v>
      </c>
      <c r="F108" s="78">
        <f t="shared" si="23"/>
        <v>0.15733683653118813</v>
      </c>
      <c r="G108" s="78">
        <f t="shared" si="24"/>
        <v>0.38738749332090405</v>
      </c>
      <c r="H108" s="78">
        <f t="shared" si="25"/>
        <v>0.2814219278599206</v>
      </c>
      <c r="I108" s="78">
        <f t="shared" si="26"/>
        <v>6.381777321685346E-2</v>
      </c>
      <c r="J108" s="93"/>
      <c r="L108" s="77" t="s">
        <v>486</v>
      </c>
      <c r="M108" s="76" t="s">
        <v>487</v>
      </c>
      <c r="N108" s="366">
        <f>取引基本表!DP106</f>
        <v>27477460</v>
      </c>
      <c r="O108" s="366">
        <f>ABS(取引基本表!DX106)</f>
        <v>447086</v>
      </c>
      <c r="P108" s="358">
        <f t="shared" si="19"/>
        <v>1.6271009037953289E-2</v>
      </c>
      <c r="Q108" s="358">
        <f t="shared" si="20"/>
        <v>0.98372899096204669</v>
      </c>
      <c r="S108" s="77" t="s">
        <v>486</v>
      </c>
      <c r="T108" s="76" t="s">
        <v>487</v>
      </c>
      <c r="U108" s="379">
        <f>取引基本表!DZ106</f>
        <v>27554253</v>
      </c>
      <c r="V108" s="379">
        <f>雇用票!D108</f>
        <v>5032918</v>
      </c>
      <c r="W108" s="379">
        <f>雇用票!I108</f>
        <v>4335299</v>
      </c>
      <c r="X108" s="78">
        <f t="shared" si="30"/>
        <v>0.18265485186624367</v>
      </c>
      <c r="Y108" s="78">
        <f t="shared" si="31"/>
        <v>0.15733683653118813</v>
      </c>
      <c r="AA108" s="77" t="s">
        <v>486</v>
      </c>
      <c r="AB108" s="76" t="s">
        <v>487</v>
      </c>
      <c r="AC108" s="379">
        <v>7754371</v>
      </c>
      <c r="AD108" s="379">
        <v>702554</v>
      </c>
      <c r="AE108" s="379">
        <v>1321098</v>
      </c>
      <c r="AF108" s="379">
        <v>896255</v>
      </c>
      <c r="AG108" s="379">
        <v>-105</v>
      </c>
      <c r="AH108" s="379">
        <v>27554253</v>
      </c>
      <c r="AI108" s="394">
        <f t="shared" si="27"/>
        <v>0.38738749332090405</v>
      </c>
      <c r="AJ108" s="78">
        <f t="shared" si="28"/>
        <v>0.2814219278599206</v>
      </c>
      <c r="AL108" s="77" t="s">
        <v>486</v>
      </c>
      <c r="AM108" s="76" t="s">
        <v>487</v>
      </c>
      <c r="AN108" s="392">
        <f>取引基本表!DI106</f>
        <v>19503759</v>
      </c>
      <c r="AO108" s="78">
        <f t="shared" si="29"/>
        <v>6.381777321685346E-2</v>
      </c>
    </row>
    <row r="109" spans="1:41" x14ac:dyDescent="0.55000000000000004">
      <c r="A109" s="179">
        <v>103</v>
      </c>
      <c r="B109" s="77" t="s">
        <v>488</v>
      </c>
      <c r="C109" s="76" t="s">
        <v>489</v>
      </c>
      <c r="D109" s="78">
        <f t="shared" si="21"/>
        <v>0.99947862396218445</v>
      </c>
      <c r="E109" s="78">
        <f t="shared" si="22"/>
        <v>0.15686449933992458</v>
      </c>
      <c r="F109" s="78">
        <f t="shared" si="23"/>
        <v>9.8562460229269358E-2</v>
      </c>
      <c r="G109" s="78">
        <f t="shared" si="24"/>
        <v>0.63755154761565569</v>
      </c>
      <c r="H109" s="78">
        <f t="shared" si="25"/>
        <v>0.26609814704010787</v>
      </c>
      <c r="I109" s="78">
        <f t="shared" si="26"/>
        <v>1.3882022710992217E-2</v>
      </c>
      <c r="J109" s="93"/>
      <c r="L109" s="77" t="s">
        <v>488</v>
      </c>
      <c r="M109" s="76" t="s">
        <v>489</v>
      </c>
      <c r="N109" s="366">
        <f>取引基本表!DP107</f>
        <v>5266832</v>
      </c>
      <c r="O109" s="366">
        <f>ABS(取引基本表!DX107)</f>
        <v>2746</v>
      </c>
      <c r="P109" s="358">
        <f t="shared" ref="P109:P114" si="32">O109/N109</f>
        <v>5.213760378155217E-4</v>
      </c>
      <c r="Q109" s="358">
        <f t="shared" ref="Q109:Q114" si="33">1-P109</f>
        <v>0.99947862396218445</v>
      </c>
      <c r="S109" s="77" t="s">
        <v>488</v>
      </c>
      <c r="T109" s="76" t="s">
        <v>489</v>
      </c>
      <c r="U109" s="379">
        <f>取引基本表!DZ107</f>
        <v>5264550</v>
      </c>
      <c r="V109" s="379">
        <f>雇用票!D109</f>
        <v>825821</v>
      </c>
      <c r="W109" s="379">
        <f>雇用票!I109</f>
        <v>518887</v>
      </c>
      <c r="X109" s="78">
        <f t="shared" si="30"/>
        <v>0.15686449933992458</v>
      </c>
      <c r="Y109" s="78">
        <f t="shared" si="31"/>
        <v>9.8562460229269358E-2</v>
      </c>
      <c r="AA109" s="77" t="s">
        <v>488</v>
      </c>
      <c r="AB109" s="76" t="s">
        <v>489</v>
      </c>
      <c r="AC109" s="379">
        <v>1400887</v>
      </c>
      <c r="AD109" s="379">
        <v>975251</v>
      </c>
      <c r="AE109" s="379">
        <v>706696</v>
      </c>
      <c r="AF109" s="379">
        <v>273652</v>
      </c>
      <c r="AG109" s="379">
        <v>-64</v>
      </c>
      <c r="AH109" s="379">
        <v>5264550</v>
      </c>
      <c r="AI109" s="394">
        <f t="shared" si="27"/>
        <v>0.63755154761565569</v>
      </c>
      <c r="AJ109" s="78">
        <f t="shared" si="28"/>
        <v>0.26609814704010787</v>
      </c>
      <c r="AL109" s="77" t="s">
        <v>488</v>
      </c>
      <c r="AM109" s="76" t="s">
        <v>489</v>
      </c>
      <c r="AN109" s="392">
        <f>取引基本表!DI107</f>
        <v>4242574</v>
      </c>
      <c r="AO109" s="78">
        <f t="shared" si="29"/>
        <v>1.3882022710992217E-2</v>
      </c>
    </row>
    <row r="110" spans="1:41" x14ac:dyDescent="0.55000000000000004">
      <c r="A110" s="179">
        <v>104</v>
      </c>
      <c r="B110" s="77" t="s">
        <v>490</v>
      </c>
      <c r="C110" s="76" t="s">
        <v>491</v>
      </c>
      <c r="D110" s="78">
        <f t="shared" si="21"/>
        <v>0.97825112204380171</v>
      </c>
      <c r="E110" s="78">
        <f t="shared" si="22"/>
        <v>8.403675713337351E-2</v>
      </c>
      <c r="F110" s="78">
        <f t="shared" si="23"/>
        <v>7.4671317416252839E-2</v>
      </c>
      <c r="G110" s="78">
        <f t="shared" si="24"/>
        <v>0.68050254985832281</v>
      </c>
      <c r="H110" s="78">
        <f t="shared" si="25"/>
        <v>0.23248356729728503</v>
      </c>
      <c r="I110" s="78">
        <f t="shared" si="26"/>
        <v>2.7075319324962696E-2</v>
      </c>
      <c r="J110" s="93"/>
      <c r="L110" s="77" t="s">
        <v>490</v>
      </c>
      <c r="M110" s="76" t="s">
        <v>491</v>
      </c>
      <c r="N110" s="366">
        <f>取引基本表!DP108</f>
        <v>9732686</v>
      </c>
      <c r="O110" s="366">
        <f>ABS(取引基本表!DX108)</f>
        <v>211675</v>
      </c>
      <c r="P110" s="358">
        <f t="shared" si="32"/>
        <v>2.1748877956198318E-2</v>
      </c>
      <c r="Q110" s="358">
        <f t="shared" si="33"/>
        <v>0.97825112204380171</v>
      </c>
      <c r="S110" s="77" t="s">
        <v>490</v>
      </c>
      <c r="T110" s="76" t="s">
        <v>491</v>
      </c>
      <c r="U110" s="379">
        <f>取引基本表!DZ108</f>
        <v>9639163</v>
      </c>
      <c r="V110" s="379">
        <f>雇用票!D110</f>
        <v>810044</v>
      </c>
      <c r="W110" s="379">
        <f>雇用票!I110</f>
        <v>719769</v>
      </c>
      <c r="X110" s="78">
        <f t="shared" si="30"/>
        <v>8.403675713337351E-2</v>
      </c>
      <c r="Y110" s="78">
        <f t="shared" si="31"/>
        <v>7.4671317416252839E-2</v>
      </c>
      <c r="AA110" s="77" t="s">
        <v>490</v>
      </c>
      <c r="AB110" s="76" t="s">
        <v>491</v>
      </c>
      <c r="AC110" s="379">
        <v>2240947</v>
      </c>
      <c r="AD110" s="379">
        <v>2106925</v>
      </c>
      <c r="AE110" s="379">
        <v>1327986</v>
      </c>
      <c r="AF110" s="379">
        <v>883670</v>
      </c>
      <c r="AG110" s="379">
        <v>-53</v>
      </c>
      <c r="AH110" s="379">
        <v>9639163</v>
      </c>
      <c r="AI110" s="394">
        <f t="shared" si="27"/>
        <v>0.68050254985832281</v>
      </c>
      <c r="AJ110" s="78">
        <f t="shared" si="28"/>
        <v>0.23248356729728503</v>
      </c>
      <c r="AL110" s="77" t="s">
        <v>490</v>
      </c>
      <c r="AM110" s="76" t="s">
        <v>491</v>
      </c>
      <c r="AN110" s="392">
        <f>取引基本表!DI108</f>
        <v>8274662</v>
      </c>
      <c r="AO110" s="78">
        <f t="shared" si="29"/>
        <v>2.7075319324962696E-2</v>
      </c>
    </row>
    <row r="111" spans="1:41" x14ac:dyDescent="0.55000000000000004">
      <c r="A111" s="179">
        <v>105</v>
      </c>
      <c r="B111" s="77" t="s">
        <v>492</v>
      </c>
      <c r="C111" s="76" t="s">
        <v>314</v>
      </c>
      <c r="D111" s="78">
        <f t="shared" si="21"/>
        <v>0.99777510084745835</v>
      </c>
      <c r="E111" s="78">
        <f t="shared" si="22"/>
        <v>0.20202804840837307</v>
      </c>
      <c r="F111" s="78">
        <f t="shared" si="23"/>
        <v>0.13001489367816921</v>
      </c>
      <c r="G111" s="78">
        <f t="shared" si="24"/>
        <v>0.69508800141029969</v>
      </c>
      <c r="H111" s="78">
        <f t="shared" si="25"/>
        <v>0.29223635226305938</v>
      </c>
      <c r="I111" s="78">
        <f t="shared" si="26"/>
        <v>2.1649658516050777E-2</v>
      </c>
      <c r="J111" s="93"/>
      <c r="L111" s="77" t="s">
        <v>492</v>
      </c>
      <c r="M111" s="76" t="s">
        <v>314</v>
      </c>
      <c r="N111" s="366">
        <f>取引基本表!DP109</f>
        <v>7242126</v>
      </c>
      <c r="O111" s="366">
        <f>ABS(取引基本表!DX109)</f>
        <v>16113</v>
      </c>
      <c r="P111" s="358">
        <f t="shared" si="32"/>
        <v>2.2248991525416709E-3</v>
      </c>
      <c r="Q111" s="358">
        <f t="shared" si="33"/>
        <v>0.99777510084745835</v>
      </c>
      <c r="S111" s="77" t="s">
        <v>492</v>
      </c>
      <c r="T111" s="76" t="s">
        <v>314</v>
      </c>
      <c r="U111" s="379">
        <f>取引基本表!DZ109</f>
        <v>7272213</v>
      </c>
      <c r="V111" s="379">
        <f>雇用票!D111</f>
        <v>1469191</v>
      </c>
      <c r="W111" s="379">
        <f>雇用票!I111</f>
        <v>945496</v>
      </c>
      <c r="X111" s="78">
        <f t="shared" si="30"/>
        <v>0.20202804840837307</v>
      </c>
      <c r="Y111" s="78">
        <f t="shared" si="31"/>
        <v>0.13001489367816921</v>
      </c>
      <c r="AA111" s="77" t="s">
        <v>492</v>
      </c>
      <c r="AB111" s="76" t="s">
        <v>314</v>
      </c>
      <c r="AC111" s="379">
        <v>2125205</v>
      </c>
      <c r="AD111" s="379">
        <v>1077349</v>
      </c>
      <c r="AE111" s="379">
        <v>1138074</v>
      </c>
      <c r="AF111" s="379">
        <v>714269</v>
      </c>
      <c r="AG111" s="379">
        <v>-69</v>
      </c>
      <c r="AH111" s="379">
        <v>7272213</v>
      </c>
      <c r="AI111" s="394">
        <f t="shared" si="27"/>
        <v>0.69508800141029969</v>
      </c>
      <c r="AJ111" s="78">
        <f t="shared" si="28"/>
        <v>0.29223635226305938</v>
      </c>
      <c r="AL111" s="77" t="s">
        <v>492</v>
      </c>
      <c r="AM111" s="76" t="s">
        <v>314</v>
      </c>
      <c r="AN111" s="392">
        <f>取引基本表!DI109</f>
        <v>6616491</v>
      </c>
      <c r="AO111" s="78">
        <f t="shared" si="29"/>
        <v>2.1649658516050777E-2</v>
      </c>
    </row>
    <row r="112" spans="1:41" x14ac:dyDescent="0.55000000000000004">
      <c r="A112" s="179">
        <v>106</v>
      </c>
      <c r="B112" s="77" t="s">
        <v>493</v>
      </c>
      <c r="C112" s="76" t="s">
        <v>318</v>
      </c>
      <c r="D112" s="78">
        <f t="shared" si="21"/>
        <v>1</v>
      </c>
      <c r="E112" s="78">
        <f t="shared" si="22"/>
        <v>0</v>
      </c>
      <c r="F112" s="78">
        <f t="shared" si="23"/>
        <v>0</v>
      </c>
      <c r="G112" s="78">
        <f t="shared" si="24"/>
        <v>0</v>
      </c>
      <c r="H112" s="78">
        <f t="shared" si="25"/>
        <v>0</v>
      </c>
      <c r="I112" s="78">
        <f t="shared" si="26"/>
        <v>0</v>
      </c>
      <c r="J112" s="93"/>
      <c r="L112" s="77" t="s">
        <v>493</v>
      </c>
      <c r="M112" s="76" t="s">
        <v>318</v>
      </c>
      <c r="N112" s="366">
        <f>取引基本表!DP110</f>
        <v>1463403</v>
      </c>
      <c r="O112" s="366">
        <f>ABS(取引基本表!DX110)</f>
        <v>0</v>
      </c>
      <c r="P112" s="358">
        <f t="shared" si="32"/>
        <v>0</v>
      </c>
      <c r="Q112" s="358">
        <f t="shared" si="33"/>
        <v>1</v>
      </c>
      <c r="S112" s="77" t="s">
        <v>493</v>
      </c>
      <c r="T112" s="76" t="s">
        <v>318</v>
      </c>
      <c r="U112" s="379">
        <f>取引基本表!DZ110</f>
        <v>1463403</v>
      </c>
      <c r="V112" s="379">
        <f>雇用票!D112</f>
        <v>0</v>
      </c>
      <c r="W112" s="379">
        <f>雇用票!I112</f>
        <v>0</v>
      </c>
      <c r="X112" s="78">
        <f t="shared" si="30"/>
        <v>0</v>
      </c>
      <c r="Y112" s="78">
        <f t="shared" si="31"/>
        <v>0</v>
      </c>
      <c r="AA112" s="77" t="s">
        <v>493</v>
      </c>
      <c r="AB112" s="76" t="s">
        <v>318</v>
      </c>
      <c r="AC112" s="379">
        <v>0</v>
      </c>
      <c r="AD112" s="379">
        <v>0</v>
      </c>
      <c r="AE112" s="379">
        <v>0</v>
      </c>
      <c r="AF112" s="379">
        <v>0</v>
      </c>
      <c r="AG112" s="379">
        <v>0</v>
      </c>
      <c r="AH112" s="379">
        <v>1463403</v>
      </c>
      <c r="AI112" s="394">
        <f t="shared" si="27"/>
        <v>0</v>
      </c>
      <c r="AJ112" s="78">
        <f t="shared" si="28"/>
        <v>0</v>
      </c>
      <c r="AL112" s="77" t="s">
        <v>493</v>
      </c>
      <c r="AM112" s="76" t="s">
        <v>318</v>
      </c>
      <c r="AN112" s="392">
        <f>取引基本表!DI110</f>
        <v>0</v>
      </c>
      <c r="AO112" s="78">
        <f t="shared" si="29"/>
        <v>0</v>
      </c>
    </row>
    <row r="113" spans="1:41" x14ac:dyDescent="0.55000000000000004">
      <c r="A113" s="179">
        <v>107</v>
      </c>
      <c r="B113" s="77" t="s">
        <v>494</v>
      </c>
      <c r="C113" s="76" t="s">
        <v>319</v>
      </c>
      <c r="D113" s="78">
        <f t="shared" si="21"/>
        <v>0.98931102679186655</v>
      </c>
      <c r="E113" s="78">
        <f t="shared" si="22"/>
        <v>2.30471503443009E-3</v>
      </c>
      <c r="F113" s="78">
        <f t="shared" si="23"/>
        <v>2.095679767346518E-3</v>
      </c>
      <c r="G113" s="78">
        <f t="shared" si="24"/>
        <v>0.40758808673706387</v>
      </c>
      <c r="H113" s="78">
        <f t="shared" si="25"/>
        <v>1.2664213077041749E-2</v>
      </c>
      <c r="I113" s="78">
        <f t="shared" si="26"/>
        <v>3.2861454882459292E-5</v>
      </c>
      <c r="J113" s="93"/>
      <c r="L113" s="77" t="s">
        <v>494</v>
      </c>
      <c r="M113" s="76" t="s">
        <v>319</v>
      </c>
      <c r="N113" s="366">
        <f>取引基本表!DP111</f>
        <v>4738341</v>
      </c>
      <c r="O113" s="366">
        <f>ABS(取引基本表!DX111)</f>
        <v>50648</v>
      </c>
      <c r="P113" s="358">
        <f t="shared" si="32"/>
        <v>1.0688973208133395E-2</v>
      </c>
      <c r="Q113" s="358">
        <f t="shared" si="33"/>
        <v>0.98931102679186655</v>
      </c>
      <c r="S113" s="77" t="s">
        <v>494</v>
      </c>
      <c r="T113" s="76" t="s">
        <v>319</v>
      </c>
      <c r="U113" s="379">
        <f>取引基本表!DZ111</f>
        <v>4692988</v>
      </c>
      <c r="V113" s="379">
        <f>雇用票!D113</f>
        <v>10816</v>
      </c>
      <c r="W113" s="379">
        <f>雇用票!I113</f>
        <v>9835</v>
      </c>
      <c r="X113" s="78">
        <f t="shared" si="30"/>
        <v>2.30471503443009E-3</v>
      </c>
      <c r="Y113" s="78">
        <f t="shared" si="31"/>
        <v>2.095679767346518E-3</v>
      </c>
      <c r="AA113" s="77" t="s">
        <v>494</v>
      </c>
      <c r="AB113" s="76" t="s">
        <v>319</v>
      </c>
      <c r="AC113" s="379">
        <v>59433</v>
      </c>
      <c r="AD113" s="379">
        <v>1564821</v>
      </c>
      <c r="AE113" s="379">
        <v>230144</v>
      </c>
      <c r="AF113" s="379">
        <v>82141</v>
      </c>
      <c r="AG113" s="379">
        <v>-23733</v>
      </c>
      <c r="AH113" s="379">
        <v>4692988</v>
      </c>
      <c r="AI113" s="394">
        <f t="shared" si="27"/>
        <v>0.40758808673706387</v>
      </c>
      <c r="AJ113" s="78">
        <f t="shared" si="28"/>
        <v>1.2664213077041749E-2</v>
      </c>
      <c r="AL113" s="77" t="s">
        <v>494</v>
      </c>
      <c r="AM113" s="76" t="s">
        <v>319</v>
      </c>
      <c r="AN113" s="392">
        <f>取引基本表!DI111</f>
        <v>10043</v>
      </c>
      <c r="AO113" s="78">
        <f t="shared" si="29"/>
        <v>3.2861454882459292E-5</v>
      </c>
    </row>
    <row r="114" spans="1:41" x14ac:dyDescent="0.55000000000000004">
      <c r="B114" s="77" t="s">
        <v>495</v>
      </c>
      <c r="C114" s="76" t="s">
        <v>25</v>
      </c>
      <c r="D114" s="78">
        <f t="shared" si="21"/>
        <v>0.90111649594586607</v>
      </c>
      <c r="E114" s="78">
        <f t="shared" si="22"/>
        <v>6.7364703574209747E-2</v>
      </c>
      <c r="F114" s="78">
        <f t="shared" si="23"/>
        <v>5.4929771027088181E-2</v>
      </c>
      <c r="G114" s="78">
        <f t="shared" si="24"/>
        <v>0.50583474328035027</v>
      </c>
      <c r="H114" s="78">
        <f t="shared" si="25"/>
        <v>0.26114601694541206</v>
      </c>
      <c r="I114" s="78">
        <f t="shared" si="26"/>
        <v>1</v>
      </c>
      <c r="L114" s="77" t="s">
        <v>495</v>
      </c>
      <c r="M114" s="76" t="s">
        <v>25</v>
      </c>
      <c r="N114" s="366">
        <f>取引基本表!DP112</f>
        <v>1033217097</v>
      </c>
      <c r="O114" s="366">
        <f>ABS(取引基本表!DX112)</f>
        <v>102168127</v>
      </c>
      <c r="P114" s="358">
        <f t="shared" si="32"/>
        <v>9.8883504054133944E-2</v>
      </c>
      <c r="Q114" s="358">
        <f t="shared" si="33"/>
        <v>0.90111649594586607</v>
      </c>
      <c r="S114" s="77" t="s">
        <v>495</v>
      </c>
      <c r="T114" s="76" t="s">
        <v>25</v>
      </c>
      <c r="U114" s="379">
        <f>取引基本表!DZ112</f>
        <v>1017818388</v>
      </c>
      <c r="V114" s="379">
        <f>雇用票!$D$114</f>
        <v>68565034</v>
      </c>
      <c r="W114" s="379">
        <f>雇用票!I114</f>
        <v>55908531</v>
      </c>
      <c r="X114" s="78">
        <f t="shared" si="30"/>
        <v>6.7364703574209747E-2</v>
      </c>
      <c r="Y114" s="78">
        <f t="shared" si="31"/>
        <v>5.4929771027088181E-2</v>
      </c>
      <c r="AA114" s="77" t="s">
        <v>495</v>
      </c>
      <c r="AB114" s="76" t="s">
        <v>25</v>
      </c>
      <c r="AC114" s="379">
        <v>265799218</v>
      </c>
      <c r="AD114" s="379">
        <v>103905324</v>
      </c>
      <c r="AE114" s="379">
        <v>112735808</v>
      </c>
      <c r="AF114" s="379">
        <v>35667962</v>
      </c>
      <c r="AG114" s="379">
        <v>-3260409</v>
      </c>
      <c r="AH114" s="379">
        <v>1017818388</v>
      </c>
      <c r="AI114" s="394">
        <f t="shared" si="27"/>
        <v>0.50583474328035027</v>
      </c>
      <c r="AJ114" s="78">
        <f t="shared" si="28"/>
        <v>0.26114601694541206</v>
      </c>
      <c r="AL114" s="77" t="s">
        <v>495</v>
      </c>
      <c r="AM114" s="76" t="s">
        <v>25</v>
      </c>
      <c r="AN114" s="392">
        <f>取引基本表!DI112</f>
        <v>305616414</v>
      </c>
      <c r="AO114" s="78">
        <f t="shared" si="29"/>
        <v>1</v>
      </c>
    </row>
    <row r="115" spans="1:41" x14ac:dyDescent="0.55000000000000004">
      <c r="AB115" s="19" t="s">
        <v>846</v>
      </c>
    </row>
  </sheetData>
  <mergeCells count="1">
    <mergeCell ref="X4:Y4"/>
  </mergeCells>
  <phoneticPr fontId="2"/>
  <pageMargins left="0.78740157480314965" right="0.59055118110236227" top="0.98425196850393704" bottom="0.98425196850393704" header="0.51181102362204722" footer="0.51181102362204722"/>
  <pageSetup paperSize="8" scale="61" fitToWidth="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1F277-EFA0-4CF3-8BBC-F1521591EEC7}">
  <sheetPr>
    <tabColor theme="5" tint="0.79998168889431442"/>
    <pageSetUpPr fitToPage="1"/>
  </sheetPr>
  <dimension ref="A1:P114"/>
  <sheetViews>
    <sheetView zoomScaleNormal="100" workbookViewId="0"/>
  </sheetViews>
  <sheetFormatPr defaultRowHeight="15.9" x14ac:dyDescent="0.25"/>
  <cols>
    <col min="1" max="1" width="4.61328125" style="234" customWidth="1"/>
    <col min="2" max="2" width="7.69140625" style="235" customWidth="1"/>
    <col min="3" max="3" width="27" style="239" customWidth="1"/>
    <col min="4" max="13" width="12" style="235" customWidth="1"/>
    <col min="14" max="15" width="14.4609375" style="235" customWidth="1"/>
    <col min="16" max="16" width="9.4609375" style="235" customWidth="1"/>
    <col min="17" max="16384" width="9.23046875" style="235"/>
  </cols>
  <sheetData>
    <row r="1" spans="1:16" ht="22.75" customHeight="1" x14ac:dyDescent="0.25">
      <c r="B1" s="229" t="s">
        <v>657</v>
      </c>
      <c r="C1" s="243"/>
      <c r="D1" s="241"/>
      <c r="E1" s="241"/>
      <c r="F1" s="241"/>
      <c r="H1" s="241"/>
      <c r="I1" s="241"/>
      <c r="J1" s="241"/>
      <c r="K1" s="241"/>
      <c r="L1" s="241"/>
      <c r="M1" s="241"/>
      <c r="N1" s="241"/>
      <c r="O1" s="242" t="s">
        <v>663</v>
      </c>
    </row>
    <row r="2" spans="1:16" ht="20.149999999999999" customHeight="1" x14ac:dyDescent="0.25">
      <c r="B2" s="439" t="s">
        <v>847</v>
      </c>
      <c r="C2" s="440"/>
      <c r="D2" s="440"/>
      <c r="E2" s="440"/>
      <c r="F2" s="440"/>
      <c r="G2" s="440"/>
      <c r="H2" s="440"/>
      <c r="I2" s="440"/>
      <c r="J2" s="440"/>
      <c r="K2" s="440"/>
      <c r="L2" s="440"/>
      <c r="M2" s="440"/>
      <c r="N2" s="440"/>
      <c r="O2" s="441"/>
    </row>
    <row r="3" spans="1:16" ht="21.9" customHeight="1" x14ac:dyDescent="0.25">
      <c r="B3" s="274"/>
      <c r="D3" s="236"/>
      <c r="E3" s="236"/>
      <c r="F3" s="236"/>
      <c r="G3" s="236"/>
      <c r="H3" s="237"/>
      <c r="I3" s="237"/>
      <c r="J3" s="237"/>
      <c r="K3" s="237"/>
      <c r="L3" s="237"/>
      <c r="M3" s="237"/>
      <c r="N3" s="442" t="s">
        <v>664</v>
      </c>
      <c r="O3" s="442" t="s">
        <v>665</v>
      </c>
      <c r="P3" s="238"/>
    </row>
    <row r="4" spans="1:16" ht="7.4" customHeight="1" x14ac:dyDescent="0.25">
      <c r="B4" s="444"/>
      <c r="C4" s="445"/>
      <c r="D4" s="446" t="s">
        <v>666</v>
      </c>
      <c r="E4" s="443" t="s">
        <v>667</v>
      </c>
      <c r="F4" s="443" t="s">
        <v>668</v>
      </c>
      <c r="G4" s="443" t="s">
        <v>669</v>
      </c>
      <c r="H4" s="442" t="s">
        <v>670</v>
      </c>
      <c r="I4" s="447" t="s">
        <v>671</v>
      </c>
      <c r="J4" s="237"/>
      <c r="K4" s="237"/>
      <c r="L4" s="237"/>
      <c r="M4" s="237"/>
      <c r="N4" s="443"/>
      <c r="O4" s="443"/>
      <c r="P4" s="238"/>
    </row>
    <row r="5" spans="1:16" ht="7.4" customHeight="1" x14ac:dyDescent="0.25">
      <c r="B5" s="444"/>
      <c r="C5" s="445"/>
      <c r="D5" s="446"/>
      <c r="E5" s="443"/>
      <c r="F5" s="443"/>
      <c r="G5" s="443"/>
      <c r="H5" s="443"/>
      <c r="I5" s="446"/>
      <c r="J5" s="442" t="s">
        <v>672</v>
      </c>
      <c r="K5" s="237"/>
      <c r="L5" s="237"/>
      <c r="M5" s="442" t="s">
        <v>673</v>
      </c>
      <c r="N5" s="443"/>
      <c r="O5" s="443"/>
      <c r="P5" s="238"/>
    </row>
    <row r="6" spans="1:16" ht="40" customHeight="1" x14ac:dyDescent="0.25">
      <c r="B6" s="274"/>
      <c r="C6" s="243"/>
      <c r="D6" s="446"/>
      <c r="E6" s="443"/>
      <c r="F6" s="443"/>
      <c r="G6" s="443"/>
      <c r="H6" s="443"/>
      <c r="I6" s="446"/>
      <c r="J6" s="443"/>
      <c r="K6" s="273" t="s">
        <v>674</v>
      </c>
      <c r="L6" s="273" t="s">
        <v>675</v>
      </c>
      <c r="M6" s="443"/>
      <c r="N6" s="443"/>
      <c r="O6" s="443"/>
      <c r="P6" s="238"/>
    </row>
    <row r="7" spans="1:16" x14ac:dyDescent="0.25">
      <c r="A7" s="240">
        <v>1</v>
      </c>
      <c r="B7" s="304" t="s">
        <v>342</v>
      </c>
      <c r="C7" s="305" t="s">
        <v>676</v>
      </c>
      <c r="D7" s="306">
        <v>3191946</v>
      </c>
      <c r="E7" s="306">
        <v>1208063</v>
      </c>
      <c r="F7" s="306">
        <v>1702196</v>
      </c>
      <c r="G7" s="306">
        <v>281687</v>
      </c>
      <c r="H7" s="306">
        <v>24509</v>
      </c>
      <c r="I7" s="306">
        <v>257178</v>
      </c>
      <c r="J7" s="306">
        <v>141673</v>
      </c>
      <c r="K7" s="306">
        <v>55677</v>
      </c>
      <c r="L7" s="306">
        <v>85996</v>
      </c>
      <c r="M7" s="306">
        <v>115505</v>
      </c>
      <c r="N7" s="306">
        <v>1660</v>
      </c>
      <c r="O7" s="306">
        <v>2160</v>
      </c>
      <c r="P7" s="241"/>
    </row>
    <row r="8" spans="1:16" x14ac:dyDescent="0.25">
      <c r="A8" s="240">
        <v>2</v>
      </c>
      <c r="B8" s="304" t="s">
        <v>343</v>
      </c>
      <c r="C8" s="305" t="s">
        <v>677</v>
      </c>
      <c r="D8" s="306">
        <v>200835</v>
      </c>
      <c r="E8" s="306">
        <v>74990</v>
      </c>
      <c r="F8" s="306">
        <v>68293</v>
      </c>
      <c r="G8" s="306">
        <v>57552</v>
      </c>
      <c r="H8" s="306">
        <v>7740</v>
      </c>
      <c r="I8" s="306">
        <v>49812</v>
      </c>
      <c r="J8" s="306">
        <v>45726</v>
      </c>
      <c r="K8" s="306">
        <v>31694</v>
      </c>
      <c r="L8" s="306">
        <v>14032</v>
      </c>
      <c r="M8" s="306">
        <v>4086</v>
      </c>
      <c r="N8" s="306">
        <v>3415</v>
      </c>
      <c r="O8" s="306">
        <v>2849</v>
      </c>
      <c r="P8" s="241"/>
    </row>
    <row r="9" spans="1:16" x14ac:dyDescent="0.25">
      <c r="A9" s="240">
        <v>3</v>
      </c>
      <c r="B9" s="304" t="s">
        <v>344</v>
      </c>
      <c r="C9" s="305" t="s">
        <v>678</v>
      </c>
      <c r="D9" s="306">
        <v>97647</v>
      </c>
      <c r="E9" s="306">
        <v>9714</v>
      </c>
      <c r="F9" s="306">
        <v>4952</v>
      </c>
      <c r="G9" s="306">
        <v>82981</v>
      </c>
      <c r="H9" s="306">
        <v>6789</v>
      </c>
      <c r="I9" s="306">
        <v>76192</v>
      </c>
      <c r="J9" s="306">
        <v>65442</v>
      </c>
      <c r="K9" s="306">
        <v>42669</v>
      </c>
      <c r="L9" s="306">
        <v>22773</v>
      </c>
      <c r="M9" s="306">
        <v>10750</v>
      </c>
      <c r="N9" s="306">
        <v>4128</v>
      </c>
      <c r="O9" s="306">
        <v>3236</v>
      </c>
      <c r="P9" s="241"/>
    </row>
    <row r="10" spans="1:16" x14ac:dyDescent="0.25">
      <c r="A10" s="240">
        <v>4</v>
      </c>
      <c r="B10" s="304" t="s">
        <v>345</v>
      </c>
      <c r="C10" s="305" t="s">
        <v>679</v>
      </c>
      <c r="D10" s="306">
        <v>187238</v>
      </c>
      <c r="E10" s="306">
        <v>86487</v>
      </c>
      <c r="F10" s="306">
        <v>49712</v>
      </c>
      <c r="G10" s="306">
        <v>51039</v>
      </c>
      <c r="H10" s="306">
        <v>7664</v>
      </c>
      <c r="I10" s="306">
        <v>43375</v>
      </c>
      <c r="J10" s="306">
        <v>37974</v>
      </c>
      <c r="K10" s="306">
        <v>30286</v>
      </c>
      <c r="L10" s="306">
        <v>7688</v>
      </c>
      <c r="M10" s="306">
        <v>5401</v>
      </c>
      <c r="N10" s="306">
        <v>3946</v>
      </c>
      <c r="O10" s="306">
        <v>3460</v>
      </c>
      <c r="P10" s="241"/>
    </row>
    <row r="11" spans="1:16" x14ac:dyDescent="0.25">
      <c r="A11" s="240">
        <v>5</v>
      </c>
      <c r="B11" s="304" t="s">
        <v>346</v>
      </c>
      <c r="C11" s="305" t="s">
        <v>680</v>
      </c>
      <c r="D11" s="306">
        <v>224430</v>
      </c>
      <c r="E11" s="306">
        <v>84636</v>
      </c>
      <c r="F11" s="306">
        <v>41955</v>
      </c>
      <c r="G11" s="306">
        <v>97839</v>
      </c>
      <c r="H11" s="306">
        <v>5536</v>
      </c>
      <c r="I11" s="306">
        <v>92303</v>
      </c>
      <c r="J11" s="306">
        <v>71291</v>
      </c>
      <c r="K11" s="306">
        <v>54170</v>
      </c>
      <c r="L11" s="306">
        <v>17121</v>
      </c>
      <c r="M11" s="306">
        <v>21012</v>
      </c>
      <c r="N11" s="306">
        <v>2920</v>
      </c>
      <c r="O11" s="306">
        <v>3000</v>
      </c>
      <c r="P11" s="241"/>
    </row>
    <row r="12" spans="1:16" x14ac:dyDescent="0.25">
      <c r="A12" s="240">
        <v>6</v>
      </c>
      <c r="B12" s="304" t="s">
        <v>347</v>
      </c>
      <c r="C12" s="305" t="s">
        <v>681</v>
      </c>
      <c r="D12" s="306">
        <v>2810</v>
      </c>
      <c r="E12" s="306">
        <v>0</v>
      </c>
      <c r="F12" s="306">
        <v>0</v>
      </c>
      <c r="G12" s="306">
        <v>2810</v>
      </c>
      <c r="H12" s="306">
        <v>118</v>
      </c>
      <c r="I12" s="306">
        <v>2692</v>
      </c>
      <c r="J12" s="306">
        <v>2669</v>
      </c>
      <c r="K12" s="306">
        <v>2426</v>
      </c>
      <c r="L12" s="306">
        <v>243</v>
      </c>
      <c r="M12" s="306">
        <v>23</v>
      </c>
      <c r="N12" s="306">
        <v>7923</v>
      </c>
      <c r="O12" s="306">
        <v>6288</v>
      </c>
      <c r="P12" s="241"/>
    </row>
    <row r="13" spans="1:16" x14ac:dyDescent="0.25">
      <c r="A13" s="240">
        <v>7</v>
      </c>
      <c r="B13" s="304" t="s">
        <v>348</v>
      </c>
      <c r="C13" s="305" t="s">
        <v>682</v>
      </c>
      <c r="D13" s="306">
        <v>35192</v>
      </c>
      <c r="E13" s="306">
        <v>569</v>
      </c>
      <c r="F13" s="306">
        <v>204</v>
      </c>
      <c r="G13" s="306">
        <v>34419</v>
      </c>
      <c r="H13" s="306">
        <v>3897</v>
      </c>
      <c r="I13" s="306">
        <v>30522</v>
      </c>
      <c r="J13" s="306">
        <v>29813</v>
      </c>
      <c r="K13" s="306">
        <v>26901</v>
      </c>
      <c r="L13" s="306">
        <v>2912</v>
      </c>
      <c r="M13" s="306">
        <v>709</v>
      </c>
      <c r="N13" s="306">
        <v>4409</v>
      </c>
      <c r="O13" s="306">
        <v>3670</v>
      </c>
      <c r="P13" s="241"/>
    </row>
    <row r="14" spans="1:16" x14ac:dyDescent="0.25">
      <c r="A14" s="240">
        <v>8</v>
      </c>
      <c r="B14" s="304" t="s">
        <v>350</v>
      </c>
      <c r="C14" s="305" t="s">
        <v>683</v>
      </c>
      <c r="D14" s="306">
        <v>1368283</v>
      </c>
      <c r="E14" s="306">
        <v>45873</v>
      </c>
      <c r="F14" s="306">
        <v>21389</v>
      </c>
      <c r="G14" s="306">
        <v>1301021</v>
      </c>
      <c r="H14" s="306">
        <v>55551</v>
      </c>
      <c r="I14" s="306">
        <v>1245470</v>
      </c>
      <c r="J14" s="306">
        <v>1197795</v>
      </c>
      <c r="K14" s="306">
        <v>534889</v>
      </c>
      <c r="L14" s="306">
        <v>662906</v>
      </c>
      <c r="M14" s="306">
        <v>47675</v>
      </c>
      <c r="N14" s="306">
        <v>3231</v>
      </c>
      <c r="O14" s="306">
        <v>2767</v>
      </c>
      <c r="P14" s="241"/>
    </row>
    <row r="15" spans="1:16" x14ac:dyDescent="0.25">
      <c r="A15" s="240">
        <v>9</v>
      </c>
      <c r="B15" s="304" t="s">
        <v>351</v>
      </c>
      <c r="C15" s="305" t="s">
        <v>684</v>
      </c>
      <c r="D15" s="306">
        <v>171748</v>
      </c>
      <c r="E15" s="306">
        <v>8869</v>
      </c>
      <c r="F15" s="306">
        <v>10585</v>
      </c>
      <c r="G15" s="306">
        <v>152294</v>
      </c>
      <c r="H15" s="306">
        <v>12240</v>
      </c>
      <c r="I15" s="306">
        <v>140054</v>
      </c>
      <c r="J15" s="306">
        <v>126263</v>
      </c>
      <c r="K15" s="306">
        <v>88183</v>
      </c>
      <c r="L15" s="306">
        <v>38080</v>
      </c>
      <c r="M15" s="306">
        <v>13791</v>
      </c>
      <c r="N15" s="306">
        <v>4336</v>
      </c>
      <c r="O15" s="306">
        <v>3941</v>
      </c>
      <c r="P15" s="241"/>
    </row>
    <row r="16" spans="1:16" x14ac:dyDescent="0.25">
      <c r="A16" s="240">
        <v>10</v>
      </c>
      <c r="B16" s="304" t="s">
        <v>353</v>
      </c>
      <c r="C16" s="305" t="s">
        <v>685</v>
      </c>
      <c r="D16" s="306">
        <v>19395</v>
      </c>
      <c r="E16" s="306">
        <v>465</v>
      </c>
      <c r="F16" s="306">
        <v>162</v>
      </c>
      <c r="G16" s="306">
        <v>18768</v>
      </c>
      <c r="H16" s="306">
        <v>1861</v>
      </c>
      <c r="I16" s="306">
        <v>16907</v>
      </c>
      <c r="J16" s="306">
        <v>16217</v>
      </c>
      <c r="K16" s="306">
        <v>12139</v>
      </c>
      <c r="L16" s="306">
        <v>4078</v>
      </c>
      <c r="M16" s="306">
        <v>690</v>
      </c>
      <c r="N16" s="306">
        <v>4422</v>
      </c>
      <c r="O16" s="306">
        <v>3951</v>
      </c>
      <c r="P16" s="241"/>
    </row>
    <row r="17" spans="1:16" x14ac:dyDescent="0.25">
      <c r="A17" s="240">
        <v>11</v>
      </c>
      <c r="B17" s="304" t="s">
        <v>354</v>
      </c>
      <c r="C17" s="305" t="s">
        <v>686</v>
      </c>
      <c r="D17" s="306">
        <v>5848</v>
      </c>
      <c r="E17" s="306">
        <v>0</v>
      </c>
      <c r="F17" s="306">
        <v>0</v>
      </c>
      <c r="G17" s="306">
        <v>5848</v>
      </c>
      <c r="H17" s="306">
        <v>11</v>
      </c>
      <c r="I17" s="306">
        <v>5837</v>
      </c>
      <c r="J17" s="306">
        <v>5837</v>
      </c>
      <c r="K17" s="306">
        <v>5613</v>
      </c>
      <c r="L17" s="306">
        <v>224</v>
      </c>
      <c r="M17" s="306">
        <v>0</v>
      </c>
      <c r="N17" s="306">
        <v>12584</v>
      </c>
      <c r="O17" s="306">
        <v>7968</v>
      </c>
      <c r="P17" s="241"/>
    </row>
    <row r="18" spans="1:16" x14ac:dyDescent="0.25">
      <c r="A18" s="240">
        <v>12</v>
      </c>
      <c r="B18" s="304" t="s">
        <v>355</v>
      </c>
      <c r="C18" s="305" t="s">
        <v>687</v>
      </c>
      <c r="D18" s="306">
        <v>155107</v>
      </c>
      <c r="E18" s="306">
        <v>42464</v>
      </c>
      <c r="F18" s="306">
        <v>16808</v>
      </c>
      <c r="G18" s="306">
        <v>95835</v>
      </c>
      <c r="H18" s="306">
        <v>11404</v>
      </c>
      <c r="I18" s="306">
        <v>84431</v>
      </c>
      <c r="J18" s="306">
        <v>82700</v>
      </c>
      <c r="K18" s="306">
        <v>63735</v>
      </c>
      <c r="L18" s="306">
        <v>18965</v>
      </c>
      <c r="M18" s="306">
        <v>1731</v>
      </c>
      <c r="N18" s="306">
        <v>3520</v>
      </c>
      <c r="O18" s="306">
        <v>3185</v>
      </c>
      <c r="P18" s="241"/>
    </row>
    <row r="19" spans="1:16" x14ac:dyDescent="0.25">
      <c r="A19" s="240">
        <v>13</v>
      </c>
      <c r="B19" s="304" t="s">
        <v>356</v>
      </c>
      <c r="C19" s="305" t="s">
        <v>688</v>
      </c>
      <c r="D19" s="306">
        <v>311470</v>
      </c>
      <c r="E19" s="306">
        <v>63788</v>
      </c>
      <c r="F19" s="306">
        <v>26270</v>
      </c>
      <c r="G19" s="306">
        <v>221412</v>
      </c>
      <c r="H19" s="306">
        <v>21125</v>
      </c>
      <c r="I19" s="306">
        <v>200287</v>
      </c>
      <c r="J19" s="306">
        <v>195706</v>
      </c>
      <c r="K19" s="306">
        <v>134342</v>
      </c>
      <c r="L19" s="306">
        <v>61364</v>
      </c>
      <c r="M19" s="306">
        <v>4581</v>
      </c>
      <c r="N19" s="306">
        <v>2587</v>
      </c>
      <c r="O19" s="306">
        <v>2333</v>
      </c>
      <c r="P19" s="241"/>
    </row>
    <row r="20" spans="1:16" x14ac:dyDescent="0.25">
      <c r="A20" s="240">
        <v>14</v>
      </c>
      <c r="B20" s="304" t="s">
        <v>358</v>
      </c>
      <c r="C20" s="305" t="s">
        <v>689</v>
      </c>
      <c r="D20" s="306">
        <v>141646</v>
      </c>
      <c r="E20" s="306">
        <v>24387</v>
      </c>
      <c r="F20" s="306">
        <v>7178</v>
      </c>
      <c r="G20" s="306">
        <v>110081</v>
      </c>
      <c r="H20" s="306">
        <v>12871</v>
      </c>
      <c r="I20" s="306">
        <v>97210</v>
      </c>
      <c r="J20" s="306">
        <v>95387</v>
      </c>
      <c r="K20" s="306">
        <v>79898</v>
      </c>
      <c r="L20" s="306">
        <v>15489</v>
      </c>
      <c r="M20" s="306">
        <v>1823</v>
      </c>
      <c r="N20" s="306">
        <v>3586</v>
      </c>
      <c r="O20" s="306">
        <v>3255</v>
      </c>
      <c r="P20" s="241"/>
    </row>
    <row r="21" spans="1:16" x14ac:dyDescent="0.25">
      <c r="A21" s="240">
        <v>15</v>
      </c>
      <c r="B21" s="304" t="s">
        <v>360</v>
      </c>
      <c r="C21" s="305" t="s">
        <v>690</v>
      </c>
      <c r="D21" s="306">
        <v>188055</v>
      </c>
      <c r="E21" s="306">
        <v>53902</v>
      </c>
      <c r="F21" s="306">
        <v>14107</v>
      </c>
      <c r="G21" s="306">
        <v>120046</v>
      </c>
      <c r="H21" s="306">
        <v>16738</v>
      </c>
      <c r="I21" s="306">
        <v>103308</v>
      </c>
      <c r="J21" s="306">
        <v>101317</v>
      </c>
      <c r="K21" s="306">
        <v>82052</v>
      </c>
      <c r="L21" s="306">
        <v>19265</v>
      </c>
      <c r="M21" s="306">
        <v>1991</v>
      </c>
      <c r="N21" s="306">
        <v>3869</v>
      </c>
      <c r="O21" s="306">
        <v>3601</v>
      </c>
      <c r="P21" s="241"/>
    </row>
    <row r="22" spans="1:16" x14ac:dyDescent="0.25">
      <c r="A22" s="240">
        <v>16</v>
      </c>
      <c r="B22" s="304" t="s">
        <v>361</v>
      </c>
      <c r="C22" s="305" t="s">
        <v>691</v>
      </c>
      <c r="D22" s="306">
        <v>64309</v>
      </c>
      <c r="E22" s="306">
        <v>1373</v>
      </c>
      <c r="F22" s="306">
        <v>270</v>
      </c>
      <c r="G22" s="306">
        <v>62666</v>
      </c>
      <c r="H22" s="306">
        <v>1928</v>
      </c>
      <c r="I22" s="306">
        <v>60738</v>
      </c>
      <c r="J22" s="306">
        <v>60320</v>
      </c>
      <c r="K22" s="306">
        <v>53970</v>
      </c>
      <c r="L22" s="306">
        <v>6350</v>
      </c>
      <c r="M22" s="306">
        <v>418</v>
      </c>
      <c r="N22" s="306">
        <v>5919</v>
      </c>
      <c r="O22" s="306">
        <v>4737</v>
      </c>
      <c r="P22" s="241"/>
    </row>
    <row r="23" spans="1:16" x14ac:dyDescent="0.25">
      <c r="A23" s="240">
        <v>17</v>
      </c>
      <c r="B23" s="304" t="s">
        <v>362</v>
      </c>
      <c r="C23" s="305" t="s">
        <v>692</v>
      </c>
      <c r="D23" s="306">
        <v>188767</v>
      </c>
      <c r="E23" s="306">
        <v>10131</v>
      </c>
      <c r="F23" s="306">
        <v>3584</v>
      </c>
      <c r="G23" s="306">
        <v>175052</v>
      </c>
      <c r="H23" s="306">
        <v>12724</v>
      </c>
      <c r="I23" s="306">
        <v>162328</v>
      </c>
      <c r="J23" s="306">
        <v>160197</v>
      </c>
      <c r="K23" s="306">
        <v>122019</v>
      </c>
      <c r="L23" s="306">
        <v>38178</v>
      </c>
      <c r="M23" s="306">
        <v>2131</v>
      </c>
      <c r="N23" s="306">
        <v>4298</v>
      </c>
      <c r="O23" s="306">
        <v>3708</v>
      </c>
      <c r="P23" s="241"/>
    </row>
    <row r="24" spans="1:16" x14ac:dyDescent="0.25">
      <c r="A24" s="240">
        <v>18</v>
      </c>
      <c r="B24" s="304" t="s">
        <v>363</v>
      </c>
      <c r="C24" s="305" t="s">
        <v>693</v>
      </c>
      <c r="D24" s="306">
        <v>358956</v>
      </c>
      <c r="E24" s="306">
        <v>35691</v>
      </c>
      <c r="F24" s="306">
        <v>13645</v>
      </c>
      <c r="G24" s="306">
        <v>309620</v>
      </c>
      <c r="H24" s="306">
        <v>32138</v>
      </c>
      <c r="I24" s="306">
        <v>277482</v>
      </c>
      <c r="J24" s="306">
        <v>271912</v>
      </c>
      <c r="K24" s="306">
        <v>222306</v>
      </c>
      <c r="L24" s="306">
        <v>49606</v>
      </c>
      <c r="M24" s="306">
        <v>5570</v>
      </c>
      <c r="N24" s="306">
        <v>4304</v>
      </c>
      <c r="O24" s="306">
        <v>3827</v>
      </c>
      <c r="P24" s="241"/>
    </row>
    <row r="25" spans="1:16" x14ac:dyDescent="0.25">
      <c r="A25" s="240">
        <v>19</v>
      </c>
      <c r="B25" s="304" t="s">
        <v>365</v>
      </c>
      <c r="C25" s="305" t="s">
        <v>694</v>
      </c>
      <c r="D25" s="306">
        <v>5399</v>
      </c>
      <c r="E25" s="306">
        <v>10</v>
      </c>
      <c r="F25" s="306">
        <v>6</v>
      </c>
      <c r="G25" s="306">
        <v>5383</v>
      </c>
      <c r="H25" s="306">
        <v>268</v>
      </c>
      <c r="I25" s="306">
        <v>5115</v>
      </c>
      <c r="J25" s="306">
        <v>4921</v>
      </c>
      <c r="K25" s="306">
        <v>4475</v>
      </c>
      <c r="L25" s="306">
        <v>446</v>
      </c>
      <c r="M25" s="306">
        <v>194</v>
      </c>
      <c r="N25" s="306">
        <v>5715</v>
      </c>
      <c r="O25" s="306">
        <v>4757</v>
      </c>
      <c r="P25" s="241"/>
    </row>
    <row r="26" spans="1:16" x14ac:dyDescent="0.25">
      <c r="A26" s="240">
        <v>20</v>
      </c>
      <c r="B26" s="304" t="s">
        <v>366</v>
      </c>
      <c r="C26" s="305" t="s">
        <v>695</v>
      </c>
      <c r="D26" s="306">
        <v>36448</v>
      </c>
      <c r="E26" s="306">
        <v>202</v>
      </c>
      <c r="F26" s="306">
        <v>59</v>
      </c>
      <c r="G26" s="306">
        <v>36187</v>
      </c>
      <c r="H26" s="306">
        <v>1224</v>
      </c>
      <c r="I26" s="306">
        <v>34963</v>
      </c>
      <c r="J26" s="306">
        <v>34792</v>
      </c>
      <c r="K26" s="306">
        <v>31461</v>
      </c>
      <c r="L26" s="306">
        <v>3331</v>
      </c>
      <c r="M26" s="306">
        <v>171</v>
      </c>
      <c r="N26" s="306">
        <v>6464</v>
      </c>
      <c r="O26" s="306">
        <v>5093</v>
      </c>
      <c r="P26" s="241"/>
    </row>
    <row r="27" spans="1:16" x14ac:dyDescent="0.25">
      <c r="A27" s="240">
        <v>21</v>
      </c>
      <c r="B27" s="304" t="s">
        <v>368</v>
      </c>
      <c r="C27" s="305" t="s">
        <v>696</v>
      </c>
      <c r="D27" s="306">
        <v>6639</v>
      </c>
      <c r="E27" s="306">
        <v>0</v>
      </c>
      <c r="F27" s="306">
        <v>0</v>
      </c>
      <c r="G27" s="306">
        <v>6639</v>
      </c>
      <c r="H27" s="306">
        <v>24</v>
      </c>
      <c r="I27" s="306">
        <v>6615</v>
      </c>
      <c r="J27" s="306">
        <v>6581</v>
      </c>
      <c r="K27" s="306">
        <v>6056</v>
      </c>
      <c r="L27" s="306">
        <v>525</v>
      </c>
      <c r="M27" s="306">
        <v>34</v>
      </c>
      <c r="N27" s="306">
        <v>8767</v>
      </c>
      <c r="O27" s="306">
        <v>6776</v>
      </c>
      <c r="P27" s="241"/>
    </row>
    <row r="28" spans="1:16" x14ac:dyDescent="0.25">
      <c r="A28" s="240">
        <v>22</v>
      </c>
      <c r="B28" s="304" t="s">
        <v>370</v>
      </c>
      <c r="C28" s="305" t="s">
        <v>697</v>
      </c>
      <c r="D28" s="306">
        <v>53268</v>
      </c>
      <c r="E28" s="306">
        <v>70</v>
      </c>
      <c r="F28" s="306">
        <v>23</v>
      </c>
      <c r="G28" s="306">
        <v>53175</v>
      </c>
      <c r="H28" s="306">
        <v>631</v>
      </c>
      <c r="I28" s="306">
        <v>52544</v>
      </c>
      <c r="J28" s="306">
        <v>52244</v>
      </c>
      <c r="K28" s="306">
        <v>48343</v>
      </c>
      <c r="L28" s="306">
        <v>3901</v>
      </c>
      <c r="M28" s="306">
        <v>300</v>
      </c>
      <c r="N28" s="306">
        <v>7918</v>
      </c>
      <c r="O28" s="306">
        <v>6061</v>
      </c>
      <c r="P28" s="241"/>
    </row>
    <row r="29" spans="1:16" x14ac:dyDescent="0.25">
      <c r="A29" s="240">
        <v>23</v>
      </c>
      <c r="B29" s="304" t="s">
        <v>372</v>
      </c>
      <c r="C29" s="305" t="s">
        <v>698</v>
      </c>
      <c r="D29" s="306">
        <v>24578</v>
      </c>
      <c r="E29" s="306">
        <v>9</v>
      </c>
      <c r="F29" s="306">
        <v>2</v>
      </c>
      <c r="G29" s="306">
        <v>24567</v>
      </c>
      <c r="H29" s="306">
        <v>225</v>
      </c>
      <c r="I29" s="306">
        <v>24342</v>
      </c>
      <c r="J29" s="306">
        <v>24245</v>
      </c>
      <c r="K29" s="306">
        <v>22118</v>
      </c>
      <c r="L29" s="306">
        <v>2127</v>
      </c>
      <c r="M29" s="306">
        <v>97</v>
      </c>
      <c r="N29" s="306">
        <v>7749</v>
      </c>
      <c r="O29" s="306">
        <v>6032</v>
      </c>
      <c r="P29" s="241"/>
    </row>
    <row r="30" spans="1:16" x14ac:dyDescent="0.25">
      <c r="A30" s="240">
        <v>24</v>
      </c>
      <c r="B30" s="304" t="s">
        <v>373</v>
      </c>
      <c r="C30" s="305" t="s">
        <v>699</v>
      </c>
      <c r="D30" s="306">
        <v>11180</v>
      </c>
      <c r="E30" s="306">
        <v>1</v>
      </c>
      <c r="F30" s="306">
        <v>2</v>
      </c>
      <c r="G30" s="306">
        <v>11177</v>
      </c>
      <c r="H30" s="306">
        <v>121</v>
      </c>
      <c r="I30" s="306">
        <v>11056</v>
      </c>
      <c r="J30" s="306">
        <v>10974</v>
      </c>
      <c r="K30" s="306">
        <v>9035</v>
      </c>
      <c r="L30" s="306">
        <v>1939</v>
      </c>
      <c r="M30" s="306">
        <v>82</v>
      </c>
      <c r="N30" s="306">
        <v>5844</v>
      </c>
      <c r="O30" s="306">
        <v>4408</v>
      </c>
      <c r="P30" s="241"/>
    </row>
    <row r="31" spans="1:16" x14ac:dyDescent="0.25">
      <c r="A31" s="240">
        <v>25</v>
      </c>
      <c r="B31" s="304" t="s">
        <v>374</v>
      </c>
      <c r="C31" s="305" t="s">
        <v>700</v>
      </c>
      <c r="D31" s="306">
        <v>99116</v>
      </c>
      <c r="E31" s="306">
        <v>135</v>
      </c>
      <c r="F31" s="306">
        <v>134</v>
      </c>
      <c r="G31" s="306">
        <v>98847</v>
      </c>
      <c r="H31" s="306">
        <v>1294</v>
      </c>
      <c r="I31" s="306">
        <v>97553</v>
      </c>
      <c r="J31" s="306">
        <v>97058</v>
      </c>
      <c r="K31" s="306">
        <v>78250</v>
      </c>
      <c r="L31" s="306">
        <v>18808</v>
      </c>
      <c r="M31" s="306">
        <v>495</v>
      </c>
      <c r="N31" s="306">
        <v>6159</v>
      </c>
      <c r="O31" s="306">
        <v>4752</v>
      </c>
      <c r="P31" s="241"/>
    </row>
    <row r="32" spans="1:16" x14ac:dyDescent="0.25">
      <c r="A32" s="240">
        <v>26</v>
      </c>
      <c r="B32" s="304" t="s">
        <v>376</v>
      </c>
      <c r="C32" s="305" t="s">
        <v>701</v>
      </c>
      <c r="D32" s="306">
        <v>153164</v>
      </c>
      <c r="E32" s="306">
        <v>933</v>
      </c>
      <c r="F32" s="306">
        <v>248</v>
      </c>
      <c r="G32" s="306">
        <v>151983</v>
      </c>
      <c r="H32" s="306">
        <v>4746</v>
      </c>
      <c r="I32" s="306">
        <v>147237</v>
      </c>
      <c r="J32" s="306">
        <v>142157</v>
      </c>
      <c r="K32" s="306">
        <v>111551</v>
      </c>
      <c r="L32" s="306">
        <v>30606</v>
      </c>
      <c r="M32" s="306">
        <v>5080</v>
      </c>
      <c r="N32" s="306">
        <v>5849</v>
      </c>
      <c r="O32" s="306">
        <v>4808</v>
      </c>
      <c r="P32" s="241"/>
    </row>
    <row r="33" spans="1:16" x14ac:dyDescent="0.25">
      <c r="A33" s="240">
        <v>27</v>
      </c>
      <c r="B33" s="304" t="s">
        <v>378</v>
      </c>
      <c r="C33" s="305" t="s">
        <v>702</v>
      </c>
      <c r="D33" s="306">
        <v>15204</v>
      </c>
      <c r="E33" s="306">
        <v>2</v>
      </c>
      <c r="F33" s="306">
        <v>3</v>
      </c>
      <c r="G33" s="306">
        <v>15199</v>
      </c>
      <c r="H33" s="306">
        <v>434</v>
      </c>
      <c r="I33" s="306">
        <v>14765</v>
      </c>
      <c r="J33" s="306">
        <v>14729</v>
      </c>
      <c r="K33" s="306">
        <v>13270</v>
      </c>
      <c r="L33" s="306">
        <v>1459</v>
      </c>
      <c r="M33" s="306">
        <v>36</v>
      </c>
      <c r="N33" s="306">
        <v>9371</v>
      </c>
      <c r="O33" s="306">
        <v>7005</v>
      </c>
      <c r="P33" s="241"/>
    </row>
    <row r="34" spans="1:16" x14ac:dyDescent="0.25">
      <c r="A34" s="240">
        <v>28</v>
      </c>
      <c r="B34" s="304" t="s">
        <v>379</v>
      </c>
      <c r="C34" s="305" t="s">
        <v>703</v>
      </c>
      <c r="D34" s="306">
        <v>8265</v>
      </c>
      <c r="E34" s="306">
        <v>0</v>
      </c>
      <c r="F34" s="306">
        <v>0</v>
      </c>
      <c r="G34" s="306">
        <v>8265</v>
      </c>
      <c r="H34" s="306">
        <v>413</v>
      </c>
      <c r="I34" s="306">
        <v>7852</v>
      </c>
      <c r="J34" s="306">
        <v>7794</v>
      </c>
      <c r="K34" s="306">
        <v>6548</v>
      </c>
      <c r="L34" s="306">
        <v>1246</v>
      </c>
      <c r="M34" s="306">
        <v>58</v>
      </c>
      <c r="N34" s="306">
        <v>6418</v>
      </c>
      <c r="O34" s="306">
        <v>5167</v>
      </c>
      <c r="P34" s="241"/>
    </row>
    <row r="35" spans="1:16" x14ac:dyDescent="0.25">
      <c r="A35" s="240">
        <v>29</v>
      </c>
      <c r="B35" s="304" t="s">
        <v>380</v>
      </c>
      <c r="C35" s="305" t="s">
        <v>704</v>
      </c>
      <c r="D35" s="306">
        <v>575652</v>
      </c>
      <c r="E35" s="306">
        <v>22727</v>
      </c>
      <c r="F35" s="306">
        <v>7243</v>
      </c>
      <c r="G35" s="306">
        <v>545682</v>
      </c>
      <c r="H35" s="306">
        <v>32885</v>
      </c>
      <c r="I35" s="306">
        <v>512797</v>
      </c>
      <c r="J35" s="306">
        <v>505325</v>
      </c>
      <c r="K35" s="306">
        <v>373471</v>
      </c>
      <c r="L35" s="306">
        <v>131854</v>
      </c>
      <c r="M35" s="306">
        <v>7472</v>
      </c>
      <c r="N35" s="306">
        <v>4436</v>
      </c>
      <c r="O35" s="306">
        <v>3796</v>
      </c>
      <c r="P35" s="241"/>
    </row>
    <row r="36" spans="1:16" x14ac:dyDescent="0.25">
      <c r="A36" s="240">
        <v>30</v>
      </c>
      <c r="B36" s="304" t="s">
        <v>381</v>
      </c>
      <c r="C36" s="305" t="s">
        <v>705</v>
      </c>
      <c r="D36" s="306">
        <v>154745</v>
      </c>
      <c r="E36" s="306">
        <v>8080</v>
      </c>
      <c r="F36" s="306">
        <v>2067</v>
      </c>
      <c r="G36" s="306">
        <v>144598</v>
      </c>
      <c r="H36" s="306">
        <v>6189</v>
      </c>
      <c r="I36" s="306">
        <v>138409</v>
      </c>
      <c r="J36" s="306">
        <v>136909</v>
      </c>
      <c r="K36" s="306">
        <v>105907</v>
      </c>
      <c r="L36" s="306">
        <v>31002</v>
      </c>
      <c r="M36" s="306">
        <v>1500</v>
      </c>
      <c r="N36" s="306">
        <v>5049</v>
      </c>
      <c r="O36" s="306">
        <v>4223</v>
      </c>
      <c r="P36" s="241"/>
    </row>
    <row r="37" spans="1:16" x14ac:dyDescent="0.25">
      <c r="A37" s="240">
        <v>31</v>
      </c>
      <c r="B37" s="304" t="s">
        <v>382</v>
      </c>
      <c r="C37" s="305" t="s">
        <v>706</v>
      </c>
      <c r="D37" s="306">
        <v>46892</v>
      </c>
      <c r="E37" s="306">
        <v>14371</v>
      </c>
      <c r="F37" s="306">
        <v>6059</v>
      </c>
      <c r="G37" s="306">
        <v>26462</v>
      </c>
      <c r="H37" s="306">
        <v>3348</v>
      </c>
      <c r="I37" s="306">
        <v>23114</v>
      </c>
      <c r="J37" s="306">
        <v>22446</v>
      </c>
      <c r="K37" s="306">
        <v>14980</v>
      </c>
      <c r="L37" s="306">
        <v>7466</v>
      </c>
      <c r="M37" s="306">
        <v>668</v>
      </c>
      <c r="N37" s="306">
        <v>3160</v>
      </c>
      <c r="O37" s="306">
        <v>2994</v>
      </c>
      <c r="P37" s="241"/>
    </row>
    <row r="38" spans="1:16" x14ac:dyDescent="0.25">
      <c r="A38" s="240">
        <v>32</v>
      </c>
      <c r="B38" s="304" t="s">
        <v>384</v>
      </c>
      <c r="C38" s="305" t="s">
        <v>707</v>
      </c>
      <c r="D38" s="306">
        <v>49922</v>
      </c>
      <c r="E38" s="306">
        <v>1931</v>
      </c>
      <c r="F38" s="306">
        <v>814</v>
      </c>
      <c r="G38" s="306">
        <v>47177</v>
      </c>
      <c r="H38" s="306">
        <v>1506</v>
      </c>
      <c r="I38" s="306">
        <v>45671</v>
      </c>
      <c r="J38" s="306">
        <v>45265</v>
      </c>
      <c r="K38" s="306">
        <v>39805</v>
      </c>
      <c r="L38" s="306">
        <v>5460</v>
      </c>
      <c r="M38" s="306">
        <v>406</v>
      </c>
      <c r="N38" s="306">
        <v>5990</v>
      </c>
      <c r="O38" s="306">
        <v>4825</v>
      </c>
      <c r="P38" s="241"/>
    </row>
    <row r="39" spans="1:16" x14ac:dyDescent="0.25">
      <c r="A39" s="240">
        <v>33</v>
      </c>
      <c r="B39" s="304" t="s">
        <v>385</v>
      </c>
      <c r="C39" s="305" t="s">
        <v>708</v>
      </c>
      <c r="D39" s="306">
        <v>123136</v>
      </c>
      <c r="E39" s="306">
        <v>1449</v>
      </c>
      <c r="F39" s="306">
        <v>547</v>
      </c>
      <c r="G39" s="306">
        <v>121140</v>
      </c>
      <c r="H39" s="306">
        <v>9657</v>
      </c>
      <c r="I39" s="306">
        <v>111483</v>
      </c>
      <c r="J39" s="306">
        <v>108111</v>
      </c>
      <c r="K39" s="306">
        <v>93060</v>
      </c>
      <c r="L39" s="306">
        <v>15051</v>
      </c>
      <c r="M39" s="306">
        <v>3372</v>
      </c>
      <c r="N39" s="306">
        <v>4437</v>
      </c>
      <c r="O39" s="306">
        <v>3946</v>
      </c>
      <c r="P39" s="241"/>
    </row>
    <row r="40" spans="1:16" x14ac:dyDescent="0.25">
      <c r="A40" s="240">
        <v>34</v>
      </c>
      <c r="B40" s="304" t="s">
        <v>386</v>
      </c>
      <c r="C40" s="305" t="s">
        <v>709</v>
      </c>
      <c r="D40" s="306">
        <v>63051</v>
      </c>
      <c r="E40" s="306">
        <v>14659</v>
      </c>
      <c r="F40" s="306">
        <v>6400</v>
      </c>
      <c r="G40" s="306">
        <v>41992</v>
      </c>
      <c r="H40" s="306">
        <v>3338</v>
      </c>
      <c r="I40" s="306">
        <v>38654</v>
      </c>
      <c r="J40" s="306">
        <v>38118</v>
      </c>
      <c r="K40" s="306">
        <v>29791</v>
      </c>
      <c r="L40" s="306">
        <v>8327</v>
      </c>
      <c r="M40" s="306">
        <v>536</v>
      </c>
      <c r="N40" s="306">
        <v>4675</v>
      </c>
      <c r="O40" s="306">
        <v>3930</v>
      </c>
      <c r="P40" s="241"/>
    </row>
    <row r="41" spans="1:16" x14ac:dyDescent="0.25">
      <c r="A41" s="240">
        <v>35</v>
      </c>
      <c r="B41" s="304" t="s">
        <v>387</v>
      </c>
      <c r="C41" s="305" t="s">
        <v>710</v>
      </c>
      <c r="D41" s="306">
        <v>99180</v>
      </c>
      <c r="E41" s="306">
        <v>9980</v>
      </c>
      <c r="F41" s="306">
        <v>2965</v>
      </c>
      <c r="G41" s="306">
        <v>86235</v>
      </c>
      <c r="H41" s="306">
        <v>8031</v>
      </c>
      <c r="I41" s="306">
        <v>78204</v>
      </c>
      <c r="J41" s="306">
        <v>76963</v>
      </c>
      <c r="K41" s="306">
        <v>66642</v>
      </c>
      <c r="L41" s="306">
        <v>10321</v>
      </c>
      <c r="M41" s="306">
        <v>1241</v>
      </c>
      <c r="N41" s="306">
        <v>4633</v>
      </c>
      <c r="O41" s="306">
        <v>4068</v>
      </c>
      <c r="P41" s="241"/>
    </row>
    <row r="42" spans="1:16" x14ac:dyDescent="0.25">
      <c r="A42" s="240">
        <v>36</v>
      </c>
      <c r="B42" s="304" t="s">
        <v>388</v>
      </c>
      <c r="C42" s="305" t="s">
        <v>711</v>
      </c>
      <c r="D42" s="306">
        <v>34936</v>
      </c>
      <c r="E42" s="306">
        <v>0</v>
      </c>
      <c r="F42" s="306">
        <v>0</v>
      </c>
      <c r="G42" s="306">
        <v>34936</v>
      </c>
      <c r="H42" s="306">
        <v>372</v>
      </c>
      <c r="I42" s="306">
        <v>34564</v>
      </c>
      <c r="J42" s="306">
        <v>34209</v>
      </c>
      <c r="K42" s="306">
        <v>31965</v>
      </c>
      <c r="L42" s="306">
        <v>2244</v>
      </c>
      <c r="M42" s="306">
        <v>355</v>
      </c>
      <c r="N42" s="306">
        <v>7895</v>
      </c>
      <c r="O42" s="306">
        <v>6185</v>
      </c>
      <c r="P42" s="241"/>
    </row>
    <row r="43" spans="1:16" x14ac:dyDescent="0.25">
      <c r="A43" s="240">
        <v>37</v>
      </c>
      <c r="B43" s="304" t="s">
        <v>389</v>
      </c>
      <c r="C43" s="305" t="s">
        <v>712</v>
      </c>
      <c r="D43" s="306">
        <v>105028</v>
      </c>
      <c r="E43" s="306">
        <v>5</v>
      </c>
      <c r="F43" s="306">
        <v>1</v>
      </c>
      <c r="G43" s="306">
        <v>105022</v>
      </c>
      <c r="H43" s="306">
        <v>1024</v>
      </c>
      <c r="I43" s="306">
        <v>103998</v>
      </c>
      <c r="J43" s="306">
        <v>103869</v>
      </c>
      <c r="K43" s="306">
        <v>98405</v>
      </c>
      <c r="L43" s="306">
        <v>5464</v>
      </c>
      <c r="M43" s="306">
        <v>129</v>
      </c>
      <c r="N43" s="306">
        <v>7585</v>
      </c>
      <c r="O43" s="306">
        <v>5951</v>
      </c>
      <c r="P43" s="241"/>
    </row>
    <row r="44" spans="1:16" x14ac:dyDescent="0.25">
      <c r="A44" s="240">
        <v>38</v>
      </c>
      <c r="B44" s="304" t="s">
        <v>390</v>
      </c>
      <c r="C44" s="305" t="s">
        <v>713</v>
      </c>
      <c r="D44" s="306">
        <v>66526</v>
      </c>
      <c r="E44" s="306">
        <v>2303</v>
      </c>
      <c r="F44" s="306">
        <v>506</v>
      </c>
      <c r="G44" s="306">
        <v>63717</v>
      </c>
      <c r="H44" s="306">
        <v>3499</v>
      </c>
      <c r="I44" s="306">
        <v>60218</v>
      </c>
      <c r="J44" s="306">
        <v>59902</v>
      </c>
      <c r="K44" s="306">
        <v>53579</v>
      </c>
      <c r="L44" s="306">
        <v>6323</v>
      </c>
      <c r="M44" s="306">
        <v>316</v>
      </c>
      <c r="N44" s="306">
        <v>5153</v>
      </c>
      <c r="O44" s="306">
        <v>4317</v>
      </c>
      <c r="P44" s="241"/>
    </row>
    <row r="45" spans="1:16" x14ac:dyDescent="0.25">
      <c r="A45" s="240">
        <v>39</v>
      </c>
      <c r="B45" s="304" t="s">
        <v>392</v>
      </c>
      <c r="C45" s="305" t="s">
        <v>714</v>
      </c>
      <c r="D45" s="306">
        <v>59168</v>
      </c>
      <c r="E45" s="306">
        <v>6828</v>
      </c>
      <c r="F45" s="306">
        <v>1801</v>
      </c>
      <c r="G45" s="306">
        <v>50539</v>
      </c>
      <c r="H45" s="306">
        <v>4666</v>
      </c>
      <c r="I45" s="306">
        <v>45873</v>
      </c>
      <c r="J45" s="306">
        <v>45404</v>
      </c>
      <c r="K45" s="306">
        <v>41512</v>
      </c>
      <c r="L45" s="306">
        <v>3892</v>
      </c>
      <c r="M45" s="306">
        <v>469</v>
      </c>
      <c r="N45" s="306">
        <v>4745</v>
      </c>
      <c r="O45" s="306">
        <v>4106</v>
      </c>
      <c r="P45" s="241"/>
    </row>
    <row r="46" spans="1:16" x14ac:dyDescent="0.25">
      <c r="A46" s="240">
        <v>40</v>
      </c>
      <c r="B46" s="304" t="s">
        <v>394</v>
      </c>
      <c r="C46" s="305" t="s">
        <v>715</v>
      </c>
      <c r="D46" s="306">
        <v>25055</v>
      </c>
      <c r="E46" s="306">
        <v>767</v>
      </c>
      <c r="F46" s="306">
        <v>189</v>
      </c>
      <c r="G46" s="306">
        <v>24099</v>
      </c>
      <c r="H46" s="306">
        <v>924</v>
      </c>
      <c r="I46" s="306">
        <v>23175</v>
      </c>
      <c r="J46" s="306">
        <v>23038</v>
      </c>
      <c r="K46" s="306">
        <v>20207</v>
      </c>
      <c r="L46" s="306">
        <v>2831</v>
      </c>
      <c r="M46" s="306">
        <v>137</v>
      </c>
      <c r="N46" s="306">
        <v>6432</v>
      </c>
      <c r="O46" s="306">
        <v>5171</v>
      </c>
      <c r="P46" s="241"/>
    </row>
    <row r="47" spans="1:16" x14ac:dyDescent="0.25">
      <c r="A47" s="240">
        <v>41</v>
      </c>
      <c r="B47" s="304" t="s">
        <v>395</v>
      </c>
      <c r="C47" s="305" t="s">
        <v>716</v>
      </c>
      <c r="D47" s="306">
        <v>125303</v>
      </c>
      <c r="E47" s="306">
        <v>6360</v>
      </c>
      <c r="F47" s="306">
        <v>1702</v>
      </c>
      <c r="G47" s="306">
        <v>117241</v>
      </c>
      <c r="H47" s="306">
        <v>5136</v>
      </c>
      <c r="I47" s="306">
        <v>112105</v>
      </c>
      <c r="J47" s="306">
        <v>111002</v>
      </c>
      <c r="K47" s="306">
        <v>94265</v>
      </c>
      <c r="L47" s="306">
        <v>16737</v>
      </c>
      <c r="M47" s="306">
        <v>1103</v>
      </c>
      <c r="N47" s="306">
        <v>6257</v>
      </c>
      <c r="O47" s="306">
        <v>4974</v>
      </c>
      <c r="P47" s="241"/>
    </row>
    <row r="48" spans="1:16" x14ac:dyDescent="0.25">
      <c r="A48" s="240">
        <v>42</v>
      </c>
      <c r="B48" s="304" t="s">
        <v>396</v>
      </c>
      <c r="C48" s="305" t="s">
        <v>717</v>
      </c>
      <c r="D48" s="306">
        <v>249313</v>
      </c>
      <c r="E48" s="306">
        <v>19168</v>
      </c>
      <c r="F48" s="306">
        <v>4943</v>
      </c>
      <c r="G48" s="306">
        <v>225202</v>
      </c>
      <c r="H48" s="306">
        <v>23782</v>
      </c>
      <c r="I48" s="306">
        <v>201420</v>
      </c>
      <c r="J48" s="306">
        <v>197776</v>
      </c>
      <c r="K48" s="306">
        <v>172558</v>
      </c>
      <c r="L48" s="306">
        <v>25218</v>
      </c>
      <c r="M48" s="306">
        <v>3644</v>
      </c>
      <c r="N48" s="306">
        <v>4306</v>
      </c>
      <c r="O48" s="306">
        <v>3907</v>
      </c>
      <c r="P48" s="241"/>
    </row>
    <row r="49" spans="1:16" x14ac:dyDescent="0.25">
      <c r="A49" s="240">
        <v>43</v>
      </c>
      <c r="B49" s="304" t="s">
        <v>398</v>
      </c>
      <c r="C49" s="305" t="s">
        <v>718</v>
      </c>
      <c r="D49" s="306">
        <v>653869</v>
      </c>
      <c r="E49" s="306">
        <v>71234</v>
      </c>
      <c r="F49" s="306">
        <v>17935</v>
      </c>
      <c r="G49" s="306">
        <v>564700</v>
      </c>
      <c r="H49" s="306">
        <v>59523</v>
      </c>
      <c r="I49" s="306">
        <v>505177</v>
      </c>
      <c r="J49" s="306">
        <v>498005</v>
      </c>
      <c r="K49" s="306">
        <v>409290</v>
      </c>
      <c r="L49" s="306">
        <v>88715</v>
      </c>
      <c r="M49" s="306">
        <v>7172</v>
      </c>
      <c r="N49" s="306">
        <v>4248</v>
      </c>
      <c r="O49" s="306">
        <v>3811</v>
      </c>
      <c r="P49" s="241"/>
    </row>
    <row r="50" spans="1:16" x14ac:dyDescent="0.25">
      <c r="A50" s="240">
        <v>44</v>
      </c>
      <c r="B50" s="304" t="s">
        <v>399</v>
      </c>
      <c r="C50" s="305" t="s">
        <v>719</v>
      </c>
      <c r="D50" s="306">
        <v>420762</v>
      </c>
      <c r="E50" s="306">
        <v>15222</v>
      </c>
      <c r="F50" s="306">
        <v>3638</v>
      </c>
      <c r="G50" s="306">
        <v>401902</v>
      </c>
      <c r="H50" s="306">
        <v>21518</v>
      </c>
      <c r="I50" s="306">
        <v>380384</v>
      </c>
      <c r="J50" s="306">
        <v>376042</v>
      </c>
      <c r="K50" s="306">
        <v>322429</v>
      </c>
      <c r="L50" s="306">
        <v>53613</v>
      </c>
      <c r="M50" s="306">
        <v>4342</v>
      </c>
      <c r="N50" s="306">
        <v>5963</v>
      </c>
      <c r="O50" s="306">
        <v>4963</v>
      </c>
      <c r="P50" s="241"/>
    </row>
    <row r="51" spans="1:16" x14ac:dyDescent="0.25">
      <c r="A51" s="240">
        <v>45</v>
      </c>
      <c r="B51" s="304" t="s">
        <v>400</v>
      </c>
      <c r="C51" s="305" t="s">
        <v>720</v>
      </c>
      <c r="D51" s="306">
        <v>790156</v>
      </c>
      <c r="E51" s="306">
        <v>45164</v>
      </c>
      <c r="F51" s="306">
        <v>10078</v>
      </c>
      <c r="G51" s="306">
        <v>734914</v>
      </c>
      <c r="H51" s="306">
        <v>63370</v>
      </c>
      <c r="I51" s="306">
        <v>671544</v>
      </c>
      <c r="J51" s="306">
        <v>663991</v>
      </c>
      <c r="K51" s="306">
        <v>584632</v>
      </c>
      <c r="L51" s="306">
        <v>79359</v>
      </c>
      <c r="M51" s="306">
        <v>7553</v>
      </c>
      <c r="N51" s="306">
        <v>5425</v>
      </c>
      <c r="O51" s="306">
        <v>4705</v>
      </c>
      <c r="P51" s="241"/>
    </row>
    <row r="52" spans="1:16" x14ac:dyDescent="0.25">
      <c r="A52" s="240">
        <v>46</v>
      </c>
      <c r="B52" s="304" t="s">
        <v>401</v>
      </c>
      <c r="C52" s="305" t="s">
        <v>721</v>
      </c>
      <c r="D52" s="306">
        <v>259015</v>
      </c>
      <c r="E52" s="306">
        <v>7764</v>
      </c>
      <c r="F52" s="306">
        <v>2010</v>
      </c>
      <c r="G52" s="306">
        <v>249241</v>
      </c>
      <c r="H52" s="306">
        <v>13152</v>
      </c>
      <c r="I52" s="306">
        <v>236089</v>
      </c>
      <c r="J52" s="306">
        <v>234182</v>
      </c>
      <c r="K52" s="306">
        <v>188075</v>
      </c>
      <c r="L52" s="306">
        <v>46107</v>
      </c>
      <c r="M52" s="306">
        <v>1907</v>
      </c>
      <c r="N52" s="306">
        <v>5594</v>
      </c>
      <c r="O52" s="306">
        <v>4668</v>
      </c>
      <c r="P52" s="241"/>
    </row>
    <row r="53" spans="1:16" x14ac:dyDescent="0.25">
      <c r="A53" s="240">
        <v>47</v>
      </c>
      <c r="B53" s="304" t="s">
        <v>402</v>
      </c>
      <c r="C53" s="305" t="s">
        <v>722</v>
      </c>
      <c r="D53" s="306">
        <v>120462</v>
      </c>
      <c r="E53" s="306">
        <v>2</v>
      </c>
      <c r="F53" s="306">
        <v>0</v>
      </c>
      <c r="G53" s="306">
        <v>120460</v>
      </c>
      <c r="H53" s="306">
        <v>478</v>
      </c>
      <c r="I53" s="306">
        <v>119982</v>
      </c>
      <c r="J53" s="306">
        <v>119879</v>
      </c>
      <c r="K53" s="306">
        <v>111646</v>
      </c>
      <c r="L53" s="306">
        <v>8233</v>
      </c>
      <c r="M53" s="306">
        <v>103</v>
      </c>
      <c r="N53" s="306">
        <v>7227</v>
      </c>
      <c r="O53" s="306">
        <v>5632</v>
      </c>
      <c r="P53" s="241"/>
    </row>
    <row r="54" spans="1:16" x14ac:dyDescent="0.25">
      <c r="A54" s="240">
        <v>48</v>
      </c>
      <c r="B54" s="304" t="s">
        <v>404</v>
      </c>
      <c r="C54" s="305" t="s">
        <v>723</v>
      </c>
      <c r="D54" s="306">
        <v>356033</v>
      </c>
      <c r="E54" s="306">
        <v>6384</v>
      </c>
      <c r="F54" s="306">
        <v>2163</v>
      </c>
      <c r="G54" s="306">
        <v>347486</v>
      </c>
      <c r="H54" s="306">
        <v>10287</v>
      </c>
      <c r="I54" s="306">
        <v>337199</v>
      </c>
      <c r="J54" s="306">
        <v>333543</v>
      </c>
      <c r="K54" s="306">
        <v>271548</v>
      </c>
      <c r="L54" s="306">
        <v>61995</v>
      </c>
      <c r="M54" s="306">
        <v>3656</v>
      </c>
      <c r="N54" s="306">
        <v>5428</v>
      </c>
      <c r="O54" s="306">
        <v>4460</v>
      </c>
      <c r="P54" s="241"/>
    </row>
    <row r="55" spans="1:16" x14ac:dyDescent="0.25">
      <c r="A55" s="240">
        <v>49</v>
      </c>
      <c r="B55" s="304" t="s">
        <v>406</v>
      </c>
      <c r="C55" s="305" t="s">
        <v>724</v>
      </c>
      <c r="D55" s="306">
        <v>328170</v>
      </c>
      <c r="E55" s="306">
        <v>9093</v>
      </c>
      <c r="F55" s="306">
        <v>2429</v>
      </c>
      <c r="G55" s="306">
        <v>316648</v>
      </c>
      <c r="H55" s="306">
        <v>14582</v>
      </c>
      <c r="I55" s="306">
        <v>302066</v>
      </c>
      <c r="J55" s="306">
        <v>299434</v>
      </c>
      <c r="K55" s="306">
        <v>236706</v>
      </c>
      <c r="L55" s="306">
        <v>62728</v>
      </c>
      <c r="M55" s="306">
        <v>2632</v>
      </c>
      <c r="N55" s="306">
        <v>5515</v>
      </c>
      <c r="O55" s="306">
        <v>4507</v>
      </c>
      <c r="P55" s="241"/>
    </row>
    <row r="56" spans="1:16" x14ac:dyDescent="0.25">
      <c r="A56" s="240">
        <v>50</v>
      </c>
      <c r="B56" s="304" t="s">
        <v>408</v>
      </c>
      <c r="C56" s="305" t="s">
        <v>725</v>
      </c>
      <c r="D56" s="306">
        <v>71495</v>
      </c>
      <c r="E56" s="306">
        <v>1067</v>
      </c>
      <c r="F56" s="306">
        <v>272</v>
      </c>
      <c r="G56" s="306">
        <v>70156</v>
      </c>
      <c r="H56" s="306">
        <v>2569</v>
      </c>
      <c r="I56" s="306">
        <v>67587</v>
      </c>
      <c r="J56" s="306">
        <v>67048</v>
      </c>
      <c r="K56" s="306">
        <v>48961</v>
      </c>
      <c r="L56" s="306">
        <v>18087</v>
      </c>
      <c r="M56" s="306">
        <v>539</v>
      </c>
      <c r="N56" s="306">
        <v>5652</v>
      </c>
      <c r="O56" s="306">
        <v>4589</v>
      </c>
      <c r="P56" s="241"/>
    </row>
    <row r="57" spans="1:16" x14ac:dyDescent="0.25">
      <c r="A57" s="240">
        <v>51</v>
      </c>
      <c r="B57" s="304" t="s">
        <v>410</v>
      </c>
      <c r="C57" s="305" t="s">
        <v>726</v>
      </c>
      <c r="D57" s="306">
        <v>69668</v>
      </c>
      <c r="E57" s="306">
        <v>1082</v>
      </c>
      <c r="F57" s="306">
        <v>286</v>
      </c>
      <c r="G57" s="306">
        <v>68300</v>
      </c>
      <c r="H57" s="306">
        <v>3246</v>
      </c>
      <c r="I57" s="306">
        <v>65054</v>
      </c>
      <c r="J57" s="306">
        <v>64559</v>
      </c>
      <c r="K57" s="306">
        <v>52570</v>
      </c>
      <c r="L57" s="306">
        <v>11989</v>
      </c>
      <c r="M57" s="306">
        <v>495</v>
      </c>
      <c r="N57" s="306">
        <v>6661</v>
      </c>
      <c r="O57" s="306">
        <v>5364</v>
      </c>
      <c r="P57" s="241"/>
    </row>
    <row r="58" spans="1:16" x14ac:dyDescent="0.25">
      <c r="A58" s="240">
        <v>52</v>
      </c>
      <c r="B58" s="304" t="s">
        <v>412</v>
      </c>
      <c r="C58" s="305" t="s">
        <v>727</v>
      </c>
      <c r="D58" s="306">
        <v>81602</v>
      </c>
      <c r="E58" s="306">
        <v>1498</v>
      </c>
      <c r="F58" s="306">
        <v>445</v>
      </c>
      <c r="G58" s="306">
        <v>79659</v>
      </c>
      <c r="H58" s="306">
        <v>2399</v>
      </c>
      <c r="I58" s="306">
        <v>77260</v>
      </c>
      <c r="J58" s="306">
        <v>75231</v>
      </c>
      <c r="K58" s="306">
        <v>61107</v>
      </c>
      <c r="L58" s="306">
        <v>14124</v>
      </c>
      <c r="M58" s="306">
        <v>2029</v>
      </c>
      <c r="N58" s="306">
        <v>6419</v>
      </c>
      <c r="O58" s="306">
        <v>4773</v>
      </c>
      <c r="P58" s="241"/>
    </row>
    <row r="59" spans="1:16" x14ac:dyDescent="0.25">
      <c r="A59" s="240">
        <v>53</v>
      </c>
      <c r="B59" s="304" t="s">
        <v>414</v>
      </c>
      <c r="C59" s="305" t="s">
        <v>728</v>
      </c>
      <c r="D59" s="306">
        <v>111915</v>
      </c>
      <c r="E59" s="306">
        <v>844</v>
      </c>
      <c r="F59" s="306">
        <v>185</v>
      </c>
      <c r="G59" s="306">
        <v>110886</v>
      </c>
      <c r="H59" s="306">
        <v>2568</v>
      </c>
      <c r="I59" s="306">
        <v>108318</v>
      </c>
      <c r="J59" s="306">
        <v>107641</v>
      </c>
      <c r="K59" s="306">
        <v>91311</v>
      </c>
      <c r="L59" s="306">
        <v>16330</v>
      </c>
      <c r="M59" s="306">
        <v>677</v>
      </c>
      <c r="N59" s="306">
        <v>6724</v>
      </c>
      <c r="O59" s="306">
        <v>5408</v>
      </c>
      <c r="P59" s="241"/>
    </row>
    <row r="60" spans="1:16" x14ac:dyDescent="0.25">
      <c r="A60" s="240">
        <v>54</v>
      </c>
      <c r="B60" s="304" t="s">
        <v>416</v>
      </c>
      <c r="C60" s="305" t="s">
        <v>729</v>
      </c>
      <c r="D60" s="306">
        <v>47679</v>
      </c>
      <c r="E60" s="306">
        <v>586</v>
      </c>
      <c r="F60" s="306">
        <v>166</v>
      </c>
      <c r="G60" s="306">
        <v>46927</v>
      </c>
      <c r="H60" s="306">
        <v>1060</v>
      </c>
      <c r="I60" s="306">
        <v>45867</v>
      </c>
      <c r="J60" s="306">
        <v>45571</v>
      </c>
      <c r="K60" s="306">
        <v>38844</v>
      </c>
      <c r="L60" s="306">
        <v>6727</v>
      </c>
      <c r="M60" s="306">
        <v>296</v>
      </c>
      <c r="N60" s="306">
        <v>6366</v>
      </c>
      <c r="O60" s="306">
        <v>5104</v>
      </c>
      <c r="P60" s="241"/>
    </row>
    <row r="61" spans="1:16" x14ac:dyDescent="0.25">
      <c r="A61" s="240">
        <v>55</v>
      </c>
      <c r="B61" s="304" t="s">
        <v>418</v>
      </c>
      <c r="C61" s="305" t="s">
        <v>730</v>
      </c>
      <c r="D61" s="306">
        <v>140894</v>
      </c>
      <c r="E61" s="306">
        <v>0</v>
      </c>
      <c r="F61" s="306">
        <v>0</v>
      </c>
      <c r="G61" s="306">
        <v>140894</v>
      </c>
      <c r="H61" s="306">
        <v>93</v>
      </c>
      <c r="I61" s="306">
        <v>140801</v>
      </c>
      <c r="J61" s="306">
        <v>139407</v>
      </c>
      <c r="K61" s="306">
        <v>126503</v>
      </c>
      <c r="L61" s="306">
        <v>12904</v>
      </c>
      <c r="M61" s="306">
        <v>1394</v>
      </c>
      <c r="N61" s="306">
        <v>7356</v>
      </c>
      <c r="O61" s="306">
        <v>5841</v>
      </c>
      <c r="P61" s="241"/>
    </row>
    <row r="62" spans="1:16" x14ac:dyDescent="0.25">
      <c r="A62" s="240">
        <v>56</v>
      </c>
      <c r="B62" s="304" t="s">
        <v>420</v>
      </c>
      <c r="C62" s="305" t="s">
        <v>731</v>
      </c>
      <c r="D62" s="306">
        <v>64686</v>
      </c>
      <c r="E62" s="306">
        <v>2</v>
      </c>
      <c r="F62" s="306">
        <v>0</v>
      </c>
      <c r="G62" s="306">
        <v>64684</v>
      </c>
      <c r="H62" s="306">
        <v>653</v>
      </c>
      <c r="I62" s="306">
        <v>64031</v>
      </c>
      <c r="J62" s="306">
        <v>63276</v>
      </c>
      <c r="K62" s="306">
        <v>57548</v>
      </c>
      <c r="L62" s="306">
        <v>5728</v>
      </c>
      <c r="M62" s="306">
        <v>755</v>
      </c>
      <c r="N62" s="306">
        <v>6580</v>
      </c>
      <c r="O62" s="306">
        <v>5258</v>
      </c>
      <c r="P62" s="241"/>
    </row>
    <row r="63" spans="1:16" x14ac:dyDescent="0.25">
      <c r="A63" s="240">
        <v>57</v>
      </c>
      <c r="B63" s="304" t="s">
        <v>422</v>
      </c>
      <c r="C63" s="305" t="s">
        <v>732</v>
      </c>
      <c r="D63" s="306">
        <v>661189</v>
      </c>
      <c r="E63" s="306">
        <v>10134</v>
      </c>
      <c r="F63" s="306">
        <v>2869</v>
      </c>
      <c r="G63" s="306">
        <v>648186</v>
      </c>
      <c r="H63" s="306">
        <v>15180</v>
      </c>
      <c r="I63" s="306">
        <v>633006</v>
      </c>
      <c r="J63" s="306">
        <v>625417</v>
      </c>
      <c r="K63" s="306">
        <v>538543</v>
      </c>
      <c r="L63" s="306">
        <v>86874</v>
      </c>
      <c r="M63" s="306">
        <v>7589</v>
      </c>
      <c r="N63" s="306">
        <v>6647</v>
      </c>
      <c r="O63" s="306">
        <v>5393</v>
      </c>
      <c r="P63" s="241"/>
    </row>
    <row r="64" spans="1:16" x14ac:dyDescent="0.25">
      <c r="A64" s="240">
        <v>58</v>
      </c>
      <c r="B64" s="304" t="s">
        <v>423</v>
      </c>
      <c r="C64" s="305" t="s">
        <v>733</v>
      </c>
      <c r="D64" s="306">
        <v>82928</v>
      </c>
      <c r="E64" s="306">
        <v>2618</v>
      </c>
      <c r="F64" s="306">
        <v>978</v>
      </c>
      <c r="G64" s="306">
        <v>79332</v>
      </c>
      <c r="H64" s="306">
        <v>3946</v>
      </c>
      <c r="I64" s="306">
        <v>75386</v>
      </c>
      <c r="J64" s="306">
        <v>74339</v>
      </c>
      <c r="K64" s="306">
        <v>68035</v>
      </c>
      <c r="L64" s="306">
        <v>6304</v>
      </c>
      <c r="M64" s="306">
        <v>1047</v>
      </c>
      <c r="N64" s="306">
        <v>5707</v>
      </c>
      <c r="O64" s="306">
        <v>4569</v>
      </c>
      <c r="P64" s="241"/>
    </row>
    <row r="65" spans="1:16" x14ac:dyDescent="0.25">
      <c r="A65" s="240">
        <v>59</v>
      </c>
      <c r="B65" s="304" t="s">
        <v>424</v>
      </c>
      <c r="C65" s="305" t="s">
        <v>734</v>
      </c>
      <c r="D65" s="306">
        <v>133674</v>
      </c>
      <c r="E65" s="306">
        <v>1964</v>
      </c>
      <c r="F65" s="306">
        <v>416</v>
      </c>
      <c r="G65" s="306">
        <v>131294</v>
      </c>
      <c r="H65" s="306">
        <v>4821</v>
      </c>
      <c r="I65" s="306">
        <v>126473</v>
      </c>
      <c r="J65" s="306">
        <v>125813</v>
      </c>
      <c r="K65" s="306">
        <v>108594</v>
      </c>
      <c r="L65" s="306">
        <v>17219</v>
      </c>
      <c r="M65" s="306">
        <v>660</v>
      </c>
      <c r="N65" s="306">
        <v>6794</v>
      </c>
      <c r="O65" s="306">
        <v>5321</v>
      </c>
      <c r="P65" s="241"/>
    </row>
    <row r="66" spans="1:16" x14ac:dyDescent="0.25">
      <c r="A66" s="240">
        <v>60</v>
      </c>
      <c r="B66" s="304" t="s">
        <v>425</v>
      </c>
      <c r="C66" s="305" t="s">
        <v>735</v>
      </c>
      <c r="D66" s="306">
        <v>316246</v>
      </c>
      <c r="E66" s="306">
        <v>58688</v>
      </c>
      <c r="F66" s="306">
        <v>19123</v>
      </c>
      <c r="G66" s="306">
        <v>238435</v>
      </c>
      <c r="H66" s="306">
        <v>30596</v>
      </c>
      <c r="I66" s="306">
        <v>207839</v>
      </c>
      <c r="J66" s="306">
        <v>202025</v>
      </c>
      <c r="K66" s="306">
        <v>148860</v>
      </c>
      <c r="L66" s="306">
        <v>53165</v>
      </c>
      <c r="M66" s="306">
        <v>5814</v>
      </c>
      <c r="N66" s="306">
        <v>3748</v>
      </c>
      <c r="O66" s="306">
        <v>3503</v>
      </c>
      <c r="P66" s="241"/>
    </row>
    <row r="67" spans="1:16" x14ac:dyDescent="0.25">
      <c r="A67" s="240">
        <v>61</v>
      </c>
      <c r="B67" s="304" t="s">
        <v>426</v>
      </c>
      <c r="C67" s="305" t="s">
        <v>736</v>
      </c>
      <c r="D67" s="306">
        <v>65007</v>
      </c>
      <c r="E67" s="306">
        <v>8754</v>
      </c>
      <c r="F67" s="306">
        <v>2495</v>
      </c>
      <c r="G67" s="306">
        <v>53758</v>
      </c>
      <c r="H67" s="306">
        <v>7177</v>
      </c>
      <c r="I67" s="306">
        <v>46581</v>
      </c>
      <c r="J67" s="306">
        <v>44902</v>
      </c>
      <c r="K67" s="306">
        <v>34129</v>
      </c>
      <c r="L67" s="306">
        <v>10773</v>
      </c>
      <c r="M67" s="306">
        <v>1679</v>
      </c>
      <c r="N67" s="306">
        <v>4373</v>
      </c>
      <c r="O67" s="306">
        <v>3549</v>
      </c>
      <c r="P67" s="241"/>
    </row>
    <row r="68" spans="1:16" x14ac:dyDescent="0.25">
      <c r="A68" s="240">
        <v>62</v>
      </c>
      <c r="B68" s="304" t="s">
        <v>428</v>
      </c>
      <c r="C68" s="305" t="s">
        <v>737</v>
      </c>
      <c r="D68" s="306">
        <v>2299637</v>
      </c>
      <c r="E68" s="306">
        <v>238721</v>
      </c>
      <c r="F68" s="306">
        <v>70549</v>
      </c>
      <c r="G68" s="306">
        <v>1990367</v>
      </c>
      <c r="H68" s="306">
        <v>317602</v>
      </c>
      <c r="I68" s="306">
        <v>1672765</v>
      </c>
      <c r="J68" s="306">
        <v>1579030</v>
      </c>
      <c r="K68" s="306">
        <v>1387672</v>
      </c>
      <c r="L68" s="306">
        <v>191358</v>
      </c>
      <c r="M68" s="306">
        <v>93735</v>
      </c>
      <c r="N68" s="306">
        <v>4935</v>
      </c>
      <c r="O68" s="306">
        <v>4257</v>
      </c>
      <c r="P68" s="241"/>
    </row>
    <row r="69" spans="1:16" x14ac:dyDescent="0.25">
      <c r="A69" s="240">
        <v>63</v>
      </c>
      <c r="B69" s="304" t="s">
        <v>429</v>
      </c>
      <c r="C69" s="305" t="s">
        <v>738</v>
      </c>
      <c r="D69" s="306">
        <v>909598</v>
      </c>
      <c r="E69" s="306">
        <v>101522</v>
      </c>
      <c r="F69" s="306">
        <v>28911</v>
      </c>
      <c r="G69" s="306">
        <v>779165</v>
      </c>
      <c r="H69" s="306">
        <v>127651</v>
      </c>
      <c r="I69" s="306">
        <v>651514</v>
      </c>
      <c r="J69" s="306">
        <v>614204</v>
      </c>
      <c r="K69" s="306">
        <v>514275</v>
      </c>
      <c r="L69" s="306">
        <v>99929</v>
      </c>
      <c r="M69" s="306">
        <v>37310</v>
      </c>
      <c r="N69" s="306">
        <v>4795</v>
      </c>
      <c r="O69" s="306">
        <v>4140</v>
      </c>
      <c r="P69" s="241"/>
    </row>
    <row r="70" spans="1:16" x14ac:dyDescent="0.25">
      <c r="A70" s="240">
        <v>64</v>
      </c>
      <c r="B70" s="304" t="s">
        <v>430</v>
      </c>
      <c r="C70" s="305" t="s">
        <v>739</v>
      </c>
      <c r="D70" s="306">
        <v>1075400</v>
      </c>
      <c r="E70" s="306">
        <v>128276</v>
      </c>
      <c r="F70" s="306">
        <v>33503</v>
      </c>
      <c r="G70" s="306">
        <v>913621</v>
      </c>
      <c r="H70" s="306">
        <v>148622</v>
      </c>
      <c r="I70" s="306">
        <v>764999</v>
      </c>
      <c r="J70" s="306">
        <v>721379</v>
      </c>
      <c r="K70" s="306">
        <v>619152</v>
      </c>
      <c r="L70" s="306">
        <v>102227</v>
      </c>
      <c r="M70" s="306">
        <v>43620</v>
      </c>
      <c r="N70" s="306">
        <v>4554</v>
      </c>
      <c r="O70" s="306">
        <v>3942</v>
      </c>
      <c r="P70" s="241"/>
    </row>
    <row r="71" spans="1:16" x14ac:dyDescent="0.25">
      <c r="A71" s="240">
        <v>65</v>
      </c>
      <c r="B71" s="304" t="s">
        <v>432</v>
      </c>
      <c r="C71" s="305" t="s">
        <v>740</v>
      </c>
      <c r="D71" s="306">
        <v>715368</v>
      </c>
      <c r="E71" s="306">
        <v>72844</v>
      </c>
      <c r="F71" s="306">
        <v>21437</v>
      </c>
      <c r="G71" s="306">
        <v>621087</v>
      </c>
      <c r="H71" s="306">
        <v>97916</v>
      </c>
      <c r="I71" s="306">
        <v>523171</v>
      </c>
      <c r="J71" s="306">
        <v>494273</v>
      </c>
      <c r="K71" s="306">
        <v>435771</v>
      </c>
      <c r="L71" s="306">
        <v>58502</v>
      </c>
      <c r="M71" s="306">
        <v>28898</v>
      </c>
      <c r="N71" s="306">
        <v>5703</v>
      </c>
      <c r="O71" s="306">
        <v>4920</v>
      </c>
      <c r="P71" s="241"/>
    </row>
    <row r="72" spans="1:16" x14ac:dyDescent="0.25">
      <c r="A72" s="240">
        <v>66</v>
      </c>
      <c r="B72" s="304" t="s">
        <v>434</v>
      </c>
      <c r="C72" s="305" t="s">
        <v>741</v>
      </c>
      <c r="D72" s="306">
        <v>174520</v>
      </c>
      <c r="E72" s="306">
        <v>0</v>
      </c>
      <c r="F72" s="306">
        <v>0</v>
      </c>
      <c r="G72" s="306">
        <v>174520</v>
      </c>
      <c r="H72" s="306">
        <v>2615</v>
      </c>
      <c r="I72" s="306">
        <v>171905</v>
      </c>
      <c r="J72" s="306">
        <v>171497</v>
      </c>
      <c r="K72" s="306">
        <v>164514</v>
      </c>
      <c r="L72" s="306">
        <v>6983</v>
      </c>
      <c r="M72" s="306">
        <v>408</v>
      </c>
      <c r="N72" s="306">
        <v>8951</v>
      </c>
      <c r="O72" s="306">
        <v>7069</v>
      </c>
      <c r="P72" s="241"/>
    </row>
    <row r="73" spans="1:16" x14ac:dyDescent="0.25">
      <c r="A73" s="240">
        <v>67</v>
      </c>
      <c r="B73" s="304" t="s">
        <v>435</v>
      </c>
      <c r="C73" s="305" t="s">
        <v>742</v>
      </c>
      <c r="D73" s="306">
        <v>55887</v>
      </c>
      <c r="E73" s="306">
        <v>0</v>
      </c>
      <c r="F73" s="306">
        <v>0</v>
      </c>
      <c r="G73" s="306">
        <v>55887</v>
      </c>
      <c r="H73" s="306">
        <v>1549</v>
      </c>
      <c r="I73" s="306">
        <v>54338</v>
      </c>
      <c r="J73" s="306">
        <v>54163</v>
      </c>
      <c r="K73" s="306">
        <v>48499</v>
      </c>
      <c r="L73" s="306">
        <v>5664</v>
      </c>
      <c r="M73" s="306">
        <v>175</v>
      </c>
      <c r="N73" s="306">
        <v>6737</v>
      </c>
      <c r="O73" s="306">
        <v>5411</v>
      </c>
      <c r="P73" s="241"/>
    </row>
    <row r="74" spans="1:16" x14ac:dyDescent="0.25">
      <c r="A74" s="240">
        <v>68</v>
      </c>
      <c r="B74" s="304" t="s">
        <v>436</v>
      </c>
      <c r="C74" s="305" t="s">
        <v>743</v>
      </c>
      <c r="D74" s="306">
        <v>98512</v>
      </c>
      <c r="E74" s="306">
        <v>0</v>
      </c>
      <c r="F74" s="306">
        <v>0</v>
      </c>
      <c r="G74" s="306">
        <v>98512</v>
      </c>
      <c r="H74" s="306">
        <v>157</v>
      </c>
      <c r="I74" s="306">
        <v>98355</v>
      </c>
      <c r="J74" s="306">
        <v>97542</v>
      </c>
      <c r="K74" s="306">
        <v>85695</v>
      </c>
      <c r="L74" s="306">
        <v>11847</v>
      </c>
      <c r="M74" s="306">
        <v>813</v>
      </c>
      <c r="N74" s="306">
        <v>6623</v>
      </c>
      <c r="O74" s="306">
        <v>5312</v>
      </c>
      <c r="P74" s="241"/>
    </row>
    <row r="75" spans="1:16" x14ac:dyDescent="0.25">
      <c r="A75" s="240">
        <v>69</v>
      </c>
      <c r="B75" s="304" t="s">
        <v>437</v>
      </c>
      <c r="C75" s="305" t="s">
        <v>744</v>
      </c>
      <c r="D75" s="306">
        <v>495444</v>
      </c>
      <c r="E75" s="306">
        <v>11541</v>
      </c>
      <c r="F75" s="306">
        <v>4299</v>
      </c>
      <c r="G75" s="306">
        <v>479604</v>
      </c>
      <c r="H75" s="306">
        <v>38153</v>
      </c>
      <c r="I75" s="306">
        <v>441451</v>
      </c>
      <c r="J75" s="306">
        <v>429160</v>
      </c>
      <c r="K75" s="306">
        <v>343485</v>
      </c>
      <c r="L75" s="306">
        <v>85675</v>
      </c>
      <c r="M75" s="306">
        <v>12291</v>
      </c>
      <c r="N75" s="306">
        <v>4909</v>
      </c>
      <c r="O75" s="306">
        <v>4183</v>
      </c>
      <c r="P75" s="241"/>
    </row>
    <row r="76" spans="1:16" x14ac:dyDescent="0.25">
      <c r="A76" s="240">
        <v>70</v>
      </c>
      <c r="B76" s="304" t="s">
        <v>438</v>
      </c>
      <c r="C76" s="305" t="s">
        <v>745</v>
      </c>
      <c r="D76" s="306">
        <v>10936087</v>
      </c>
      <c r="E76" s="306">
        <v>652104</v>
      </c>
      <c r="F76" s="306">
        <v>302253</v>
      </c>
      <c r="G76" s="306">
        <v>9981730</v>
      </c>
      <c r="H76" s="306">
        <v>648170</v>
      </c>
      <c r="I76" s="306">
        <v>9333560</v>
      </c>
      <c r="J76" s="306">
        <v>9034736</v>
      </c>
      <c r="K76" s="306">
        <v>4567105</v>
      </c>
      <c r="L76" s="306">
        <v>4467631</v>
      </c>
      <c r="M76" s="306">
        <v>298824</v>
      </c>
      <c r="N76" s="306">
        <v>3729</v>
      </c>
      <c r="O76" s="306">
        <v>3129</v>
      </c>
      <c r="P76" s="241"/>
    </row>
    <row r="77" spans="1:16" x14ac:dyDescent="0.25">
      <c r="A77" s="240">
        <v>71</v>
      </c>
      <c r="B77" s="304" t="s">
        <v>439</v>
      </c>
      <c r="C77" s="305" t="s">
        <v>746</v>
      </c>
      <c r="D77" s="306">
        <v>1814342</v>
      </c>
      <c r="E77" s="306">
        <v>56921</v>
      </c>
      <c r="F77" s="306">
        <v>7178</v>
      </c>
      <c r="G77" s="306">
        <v>1750243</v>
      </c>
      <c r="H77" s="306">
        <v>57633</v>
      </c>
      <c r="I77" s="306">
        <v>1692610</v>
      </c>
      <c r="J77" s="306">
        <v>1679127</v>
      </c>
      <c r="K77" s="306">
        <v>1357627</v>
      </c>
      <c r="L77" s="306">
        <v>321500</v>
      </c>
      <c r="M77" s="306">
        <v>13483</v>
      </c>
      <c r="N77" s="306">
        <v>6320</v>
      </c>
      <c r="O77" s="306">
        <v>4924</v>
      </c>
      <c r="P77" s="241"/>
    </row>
    <row r="78" spans="1:16" x14ac:dyDescent="0.25">
      <c r="A78" s="240">
        <v>72</v>
      </c>
      <c r="B78" s="304" t="s">
        <v>440</v>
      </c>
      <c r="C78" s="305" t="s">
        <v>747</v>
      </c>
      <c r="D78" s="306">
        <v>512724</v>
      </c>
      <c r="E78" s="306">
        <v>40648</v>
      </c>
      <c r="F78" s="306">
        <v>12216</v>
      </c>
      <c r="G78" s="306">
        <v>459860</v>
      </c>
      <c r="H78" s="306">
        <v>122779</v>
      </c>
      <c r="I78" s="306">
        <v>337081</v>
      </c>
      <c r="J78" s="306">
        <v>324027</v>
      </c>
      <c r="K78" s="306">
        <v>222027</v>
      </c>
      <c r="L78" s="306">
        <v>102000</v>
      </c>
      <c r="M78" s="306">
        <v>13054</v>
      </c>
      <c r="N78" s="306">
        <v>5367</v>
      </c>
      <c r="O78" s="306">
        <v>4710</v>
      </c>
      <c r="P78" s="241"/>
    </row>
    <row r="79" spans="1:16" x14ac:dyDescent="0.25">
      <c r="A79" s="240">
        <v>73</v>
      </c>
      <c r="B79" s="304" t="s">
        <v>441</v>
      </c>
      <c r="C79" s="305" t="s">
        <v>748</v>
      </c>
      <c r="D79" s="306">
        <v>448245</v>
      </c>
      <c r="E79" s="306">
        <v>145872</v>
      </c>
      <c r="F79" s="306">
        <v>27249</v>
      </c>
      <c r="G79" s="306">
        <v>275124</v>
      </c>
      <c r="H79" s="306">
        <v>101846</v>
      </c>
      <c r="I79" s="306">
        <v>173278</v>
      </c>
      <c r="J79" s="306">
        <v>165858</v>
      </c>
      <c r="K79" s="306">
        <v>121087</v>
      </c>
      <c r="L79" s="306">
        <v>44771</v>
      </c>
      <c r="M79" s="306">
        <v>7420</v>
      </c>
      <c r="N79" s="306">
        <v>8010</v>
      </c>
      <c r="O79" s="306">
        <v>7599</v>
      </c>
      <c r="P79" s="241"/>
    </row>
    <row r="80" spans="1:16" x14ac:dyDescent="0.25">
      <c r="A80" s="240">
        <v>74</v>
      </c>
      <c r="B80" s="307"/>
      <c r="C80" s="308"/>
      <c r="D80" s="309"/>
      <c r="E80" s="309"/>
      <c r="F80" s="309"/>
      <c r="G80" s="309"/>
      <c r="H80" s="309"/>
      <c r="I80" s="309"/>
      <c r="J80" s="309"/>
      <c r="K80" s="309"/>
      <c r="L80" s="309"/>
      <c r="M80" s="309"/>
      <c r="N80" s="309"/>
      <c r="O80" s="309"/>
      <c r="P80" s="241"/>
    </row>
    <row r="81" spans="1:16" x14ac:dyDescent="0.25">
      <c r="A81" s="240">
        <v>75</v>
      </c>
      <c r="B81" s="304" t="s">
        <v>444</v>
      </c>
      <c r="C81" s="305" t="s">
        <v>749</v>
      </c>
      <c r="D81" s="306">
        <v>201016</v>
      </c>
      <c r="E81" s="306">
        <v>0</v>
      </c>
      <c r="F81" s="306">
        <v>0</v>
      </c>
      <c r="G81" s="306">
        <v>201016</v>
      </c>
      <c r="H81" s="306">
        <v>1925</v>
      </c>
      <c r="I81" s="306">
        <v>199091</v>
      </c>
      <c r="J81" s="306">
        <v>197292</v>
      </c>
      <c r="K81" s="306">
        <v>180234</v>
      </c>
      <c r="L81" s="306">
        <v>17058</v>
      </c>
      <c r="M81" s="306">
        <v>1799</v>
      </c>
      <c r="N81" s="306">
        <v>8748</v>
      </c>
      <c r="O81" s="306">
        <v>6561</v>
      </c>
      <c r="P81" s="241"/>
    </row>
    <row r="82" spans="1:16" x14ac:dyDescent="0.25">
      <c r="A82" s="240">
        <v>76</v>
      </c>
      <c r="B82" s="304" t="s">
        <v>445</v>
      </c>
      <c r="C82" s="305" t="s">
        <v>750</v>
      </c>
      <c r="D82" s="306">
        <v>2298379</v>
      </c>
      <c r="E82" s="306">
        <v>114271</v>
      </c>
      <c r="F82" s="306">
        <v>12176</v>
      </c>
      <c r="G82" s="306">
        <v>2171932</v>
      </c>
      <c r="H82" s="306">
        <v>102051</v>
      </c>
      <c r="I82" s="306">
        <v>2069881</v>
      </c>
      <c r="J82" s="306">
        <v>2013790</v>
      </c>
      <c r="K82" s="306">
        <v>1519955</v>
      </c>
      <c r="L82" s="306">
        <v>493835</v>
      </c>
      <c r="M82" s="306">
        <v>56091</v>
      </c>
      <c r="N82" s="306">
        <v>4082</v>
      </c>
      <c r="O82" s="306">
        <v>3474</v>
      </c>
      <c r="P82" s="241"/>
    </row>
    <row r="83" spans="1:16" x14ac:dyDescent="0.25">
      <c r="A83" s="240">
        <v>77</v>
      </c>
      <c r="B83" s="307"/>
      <c r="C83" s="308"/>
      <c r="D83" s="309"/>
      <c r="E83" s="309"/>
      <c r="F83" s="309"/>
      <c r="G83" s="309"/>
      <c r="H83" s="309"/>
      <c r="I83" s="309"/>
      <c r="J83" s="309"/>
      <c r="K83" s="309"/>
      <c r="L83" s="309"/>
      <c r="M83" s="309"/>
      <c r="N83" s="309"/>
      <c r="O83" s="309"/>
      <c r="P83" s="241"/>
    </row>
    <row r="84" spans="1:16" x14ac:dyDescent="0.25">
      <c r="A84" s="240">
        <v>78</v>
      </c>
      <c r="B84" s="304" t="s">
        <v>448</v>
      </c>
      <c r="C84" s="305" t="s">
        <v>751</v>
      </c>
      <c r="D84" s="306">
        <v>110198</v>
      </c>
      <c r="E84" s="306">
        <v>1026</v>
      </c>
      <c r="F84" s="306">
        <v>767</v>
      </c>
      <c r="G84" s="306">
        <v>108405</v>
      </c>
      <c r="H84" s="306">
        <v>6430</v>
      </c>
      <c r="I84" s="306">
        <v>101975</v>
      </c>
      <c r="J84" s="306">
        <v>98990</v>
      </c>
      <c r="K84" s="306">
        <v>89445</v>
      </c>
      <c r="L84" s="306">
        <v>9545</v>
      </c>
      <c r="M84" s="306">
        <v>2985</v>
      </c>
      <c r="N84" s="306">
        <v>6474</v>
      </c>
      <c r="O84" s="306">
        <v>5484</v>
      </c>
      <c r="P84" s="241"/>
    </row>
    <row r="85" spans="1:16" x14ac:dyDescent="0.25">
      <c r="A85" s="240">
        <v>79</v>
      </c>
      <c r="B85" s="304" t="s">
        <v>449</v>
      </c>
      <c r="C85" s="305" t="s">
        <v>752</v>
      </c>
      <c r="D85" s="306">
        <v>38211</v>
      </c>
      <c r="E85" s="306">
        <v>0</v>
      </c>
      <c r="F85" s="306">
        <v>0</v>
      </c>
      <c r="G85" s="306">
        <v>38211</v>
      </c>
      <c r="H85" s="306">
        <v>497</v>
      </c>
      <c r="I85" s="306">
        <v>37714</v>
      </c>
      <c r="J85" s="306">
        <v>37519</v>
      </c>
      <c r="K85" s="306">
        <v>35401</v>
      </c>
      <c r="L85" s="306">
        <v>2118</v>
      </c>
      <c r="M85" s="306">
        <v>195</v>
      </c>
      <c r="N85" s="306">
        <v>8896</v>
      </c>
      <c r="O85" s="306">
        <v>7403</v>
      </c>
      <c r="P85" s="241"/>
    </row>
    <row r="86" spans="1:16" x14ac:dyDescent="0.25">
      <c r="A86" s="240">
        <v>80</v>
      </c>
      <c r="B86" s="304" t="s">
        <v>450</v>
      </c>
      <c r="C86" s="305" t="s">
        <v>753</v>
      </c>
      <c r="D86" s="306">
        <v>67157</v>
      </c>
      <c r="E86" s="306">
        <v>1451</v>
      </c>
      <c r="F86" s="306">
        <v>303</v>
      </c>
      <c r="G86" s="306">
        <v>65403</v>
      </c>
      <c r="H86" s="306">
        <v>2001</v>
      </c>
      <c r="I86" s="306">
        <v>63402</v>
      </c>
      <c r="J86" s="306">
        <v>61409</v>
      </c>
      <c r="K86" s="306">
        <v>44834</v>
      </c>
      <c r="L86" s="306">
        <v>16575</v>
      </c>
      <c r="M86" s="306">
        <v>1993</v>
      </c>
      <c r="N86" s="306">
        <v>4595</v>
      </c>
      <c r="O86" s="306">
        <v>3813</v>
      </c>
      <c r="P86" s="241"/>
    </row>
    <row r="87" spans="1:16" x14ac:dyDescent="0.25">
      <c r="A87" s="240">
        <v>81</v>
      </c>
      <c r="B87" s="304" t="s">
        <v>452</v>
      </c>
      <c r="C87" s="305" t="s">
        <v>754</v>
      </c>
      <c r="D87" s="306">
        <v>99489</v>
      </c>
      <c r="E87" s="306">
        <v>678</v>
      </c>
      <c r="F87" s="306">
        <v>258</v>
      </c>
      <c r="G87" s="306">
        <v>98553</v>
      </c>
      <c r="H87" s="306">
        <v>3446</v>
      </c>
      <c r="I87" s="306">
        <v>95107</v>
      </c>
      <c r="J87" s="306">
        <v>91511</v>
      </c>
      <c r="K87" s="306">
        <v>54297</v>
      </c>
      <c r="L87" s="306">
        <v>37214</v>
      </c>
      <c r="M87" s="306">
        <v>3596</v>
      </c>
      <c r="N87" s="306">
        <v>4740</v>
      </c>
      <c r="O87" s="306">
        <v>4057</v>
      </c>
      <c r="P87" s="241"/>
    </row>
    <row r="88" spans="1:16" x14ac:dyDescent="0.25">
      <c r="A88" s="240">
        <v>82</v>
      </c>
      <c r="B88" s="304" t="s">
        <v>453</v>
      </c>
      <c r="C88" s="305" t="s">
        <v>755</v>
      </c>
      <c r="D88" s="306">
        <v>491332</v>
      </c>
      <c r="E88" s="306">
        <v>59356</v>
      </c>
      <c r="F88" s="306">
        <v>13883</v>
      </c>
      <c r="G88" s="306">
        <v>418093</v>
      </c>
      <c r="H88" s="306">
        <v>24793</v>
      </c>
      <c r="I88" s="306">
        <v>393300</v>
      </c>
      <c r="J88" s="306">
        <v>377820</v>
      </c>
      <c r="K88" s="306">
        <v>261306</v>
      </c>
      <c r="L88" s="306">
        <v>116514</v>
      </c>
      <c r="M88" s="306">
        <v>15480</v>
      </c>
      <c r="N88" s="306">
        <v>5267</v>
      </c>
      <c r="O88" s="306">
        <v>4468</v>
      </c>
      <c r="P88" s="241"/>
    </row>
    <row r="89" spans="1:16" x14ac:dyDescent="0.25">
      <c r="A89" s="240">
        <v>83</v>
      </c>
      <c r="B89" s="304" t="s">
        <v>455</v>
      </c>
      <c r="C89" s="305" t="s">
        <v>756</v>
      </c>
      <c r="D89" s="306">
        <v>263432</v>
      </c>
      <c r="E89" s="306">
        <v>3327</v>
      </c>
      <c r="F89" s="306">
        <v>697</v>
      </c>
      <c r="G89" s="306">
        <v>259408</v>
      </c>
      <c r="H89" s="306">
        <v>229</v>
      </c>
      <c r="I89" s="306">
        <v>259179</v>
      </c>
      <c r="J89" s="306">
        <v>250007</v>
      </c>
      <c r="K89" s="306">
        <v>96173</v>
      </c>
      <c r="L89" s="306">
        <v>153834</v>
      </c>
      <c r="M89" s="306">
        <v>9172</v>
      </c>
      <c r="N89" s="306">
        <v>3659</v>
      </c>
      <c r="O89" s="306">
        <v>3175</v>
      </c>
      <c r="P89" s="241"/>
    </row>
    <row r="90" spans="1:16" x14ac:dyDescent="0.25">
      <c r="A90" s="240">
        <v>84</v>
      </c>
      <c r="B90" s="304" t="s">
        <v>457</v>
      </c>
      <c r="C90" s="305" t="s">
        <v>757</v>
      </c>
      <c r="D90" s="306">
        <v>150975</v>
      </c>
      <c r="E90" s="306">
        <v>1314</v>
      </c>
      <c r="F90" s="306">
        <v>468</v>
      </c>
      <c r="G90" s="306">
        <v>149193</v>
      </c>
      <c r="H90" s="306">
        <v>2262</v>
      </c>
      <c r="I90" s="306">
        <v>146931</v>
      </c>
      <c r="J90" s="306">
        <v>145853</v>
      </c>
      <c r="K90" s="306">
        <v>117834</v>
      </c>
      <c r="L90" s="306">
        <v>28019</v>
      </c>
      <c r="M90" s="306">
        <v>1078</v>
      </c>
      <c r="N90" s="306">
        <v>6832</v>
      </c>
      <c r="O90" s="306">
        <v>6118</v>
      </c>
      <c r="P90" s="241"/>
    </row>
    <row r="91" spans="1:16" x14ac:dyDescent="0.25">
      <c r="A91" s="240">
        <v>85</v>
      </c>
      <c r="B91" s="304" t="s">
        <v>459</v>
      </c>
      <c r="C91" s="305" t="s">
        <v>758</v>
      </c>
      <c r="D91" s="306">
        <v>68907</v>
      </c>
      <c r="E91" s="306">
        <v>9</v>
      </c>
      <c r="F91" s="306">
        <v>2</v>
      </c>
      <c r="G91" s="306">
        <v>68896</v>
      </c>
      <c r="H91" s="306">
        <v>2378</v>
      </c>
      <c r="I91" s="306">
        <v>66518</v>
      </c>
      <c r="J91" s="306">
        <v>65692</v>
      </c>
      <c r="K91" s="306">
        <v>53031</v>
      </c>
      <c r="L91" s="306">
        <v>12661</v>
      </c>
      <c r="M91" s="306">
        <v>826</v>
      </c>
      <c r="N91" s="306">
        <v>9290</v>
      </c>
      <c r="O91" s="306">
        <v>7621</v>
      </c>
      <c r="P91" s="241"/>
    </row>
    <row r="92" spans="1:16" x14ac:dyDescent="0.25">
      <c r="A92" s="240">
        <v>86</v>
      </c>
      <c r="B92" s="304" t="s">
        <v>460</v>
      </c>
      <c r="C92" s="305" t="s">
        <v>759</v>
      </c>
      <c r="D92" s="306">
        <v>1120490</v>
      </c>
      <c r="E92" s="306">
        <v>44911</v>
      </c>
      <c r="F92" s="306">
        <v>3603</v>
      </c>
      <c r="G92" s="306">
        <v>1071976</v>
      </c>
      <c r="H92" s="306">
        <v>52958</v>
      </c>
      <c r="I92" s="306">
        <v>1019018</v>
      </c>
      <c r="J92" s="306">
        <v>1007255</v>
      </c>
      <c r="K92" s="306">
        <v>907706</v>
      </c>
      <c r="L92" s="306">
        <v>99549</v>
      </c>
      <c r="M92" s="306">
        <v>11763</v>
      </c>
      <c r="N92" s="306">
        <v>6206</v>
      </c>
      <c r="O92" s="306">
        <v>5294</v>
      </c>
      <c r="P92" s="241"/>
    </row>
    <row r="93" spans="1:16" x14ac:dyDescent="0.25">
      <c r="A93" s="240">
        <v>87</v>
      </c>
      <c r="B93" s="304" t="s">
        <v>462</v>
      </c>
      <c r="C93" s="305" t="s">
        <v>760</v>
      </c>
      <c r="D93" s="306">
        <v>117876</v>
      </c>
      <c r="E93" s="306">
        <v>16005</v>
      </c>
      <c r="F93" s="306">
        <v>1052</v>
      </c>
      <c r="G93" s="306">
        <v>100819</v>
      </c>
      <c r="H93" s="306">
        <v>8382</v>
      </c>
      <c r="I93" s="306">
        <v>92437</v>
      </c>
      <c r="J93" s="306">
        <v>91218</v>
      </c>
      <c r="K93" s="306">
        <v>73704</v>
      </c>
      <c r="L93" s="306">
        <v>17514</v>
      </c>
      <c r="M93" s="306">
        <v>1219</v>
      </c>
      <c r="N93" s="306">
        <v>5759</v>
      </c>
      <c r="O93" s="306">
        <v>5049</v>
      </c>
      <c r="P93" s="241"/>
    </row>
    <row r="94" spans="1:16" x14ac:dyDescent="0.25">
      <c r="A94" s="240">
        <v>88</v>
      </c>
      <c r="B94" s="304" t="s">
        <v>464</v>
      </c>
      <c r="C94" s="305" t="s">
        <v>761</v>
      </c>
      <c r="D94" s="306">
        <v>286622</v>
      </c>
      <c r="E94" s="306">
        <v>29744</v>
      </c>
      <c r="F94" s="306">
        <v>1112</v>
      </c>
      <c r="G94" s="306">
        <v>255766</v>
      </c>
      <c r="H94" s="306">
        <v>24057</v>
      </c>
      <c r="I94" s="306">
        <v>231709</v>
      </c>
      <c r="J94" s="306">
        <v>224716</v>
      </c>
      <c r="K94" s="306">
        <v>179229</v>
      </c>
      <c r="L94" s="306">
        <v>45487</v>
      </c>
      <c r="M94" s="306">
        <v>6993</v>
      </c>
      <c r="N94" s="306">
        <v>6287</v>
      </c>
      <c r="O94" s="306">
        <v>5381</v>
      </c>
      <c r="P94" s="241"/>
    </row>
    <row r="95" spans="1:16" x14ac:dyDescent="0.25">
      <c r="A95" s="240">
        <v>89</v>
      </c>
      <c r="B95" s="304" t="s">
        <v>466</v>
      </c>
      <c r="C95" s="305" t="s">
        <v>762</v>
      </c>
      <c r="D95" s="306">
        <v>2028588</v>
      </c>
      <c r="E95" s="306">
        <v>0</v>
      </c>
      <c r="F95" s="306">
        <v>0</v>
      </c>
      <c r="G95" s="306">
        <v>2028588</v>
      </c>
      <c r="H95" s="306">
        <v>0</v>
      </c>
      <c r="I95" s="306">
        <v>2028588</v>
      </c>
      <c r="J95" s="306">
        <v>2006994</v>
      </c>
      <c r="K95" s="306">
        <v>1714544</v>
      </c>
      <c r="L95" s="306">
        <v>292450</v>
      </c>
      <c r="M95" s="306">
        <v>21594</v>
      </c>
      <c r="N95" s="306">
        <v>7061</v>
      </c>
      <c r="O95" s="306">
        <v>5306</v>
      </c>
      <c r="P95" s="241"/>
    </row>
    <row r="96" spans="1:16" x14ac:dyDescent="0.25">
      <c r="A96" s="240">
        <v>90</v>
      </c>
      <c r="B96" s="304" t="s">
        <v>467</v>
      </c>
      <c r="C96" s="305" t="s">
        <v>763</v>
      </c>
      <c r="D96" s="306">
        <v>2464432</v>
      </c>
      <c r="E96" s="306">
        <v>7822</v>
      </c>
      <c r="F96" s="306">
        <v>1348</v>
      </c>
      <c r="G96" s="306">
        <v>2455262</v>
      </c>
      <c r="H96" s="306">
        <v>20645</v>
      </c>
      <c r="I96" s="306">
        <v>2434617</v>
      </c>
      <c r="J96" s="306">
        <v>2346653</v>
      </c>
      <c r="K96" s="306">
        <v>1628898</v>
      </c>
      <c r="L96" s="306">
        <v>717755</v>
      </c>
      <c r="M96" s="306">
        <v>87964</v>
      </c>
      <c r="N96" s="306">
        <v>6036</v>
      </c>
      <c r="O96" s="306">
        <v>4922</v>
      </c>
      <c r="P96" s="241"/>
    </row>
    <row r="97" spans="1:16" x14ac:dyDescent="0.25">
      <c r="A97" s="240">
        <v>91</v>
      </c>
      <c r="B97" s="304" t="s">
        <v>468</v>
      </c>
      <c r="C97" s="305" t="s">
        <v>764</v>
      </c>
      <c r="D97" s="306">
        <v>1016010</v>
      </c>
      <c r="E97" s="306">
        <v>0</v>
      </c>
      <c r="F97" s="306">
        <v>0</v>
      </c>
      <c r="G97" s="306">
        <v>1016010</v>
      </c>
      <c r="H97" s="306">
        <v>9722</v>
      </c>
      <c r="I97" s="306">
        <v>1006288</v>
      </c>
      <c r="J97" s="306">
        <v>971300</v>
      </c>
      <c r="K97" s="306">
        <v>676550</v>
      </c>
      <c r="L97" s="306">
        <v>294750</v>
      </c>
      <c r="M97" s="306">
        <v>34988</v>
      </c>
      <c r="N97" s="306">
        <v>7259</v>
      </c>
      <c r="O97" s="306">
        <v>6086</v>
      </c>
      <c r="P97" s="241"/>
    </row>
    <row r="98" spans="1:16" x14ac:dyDescent="0.25">
      <c r="A98" s="240">
        <v>92</v>
      </c>
      <c r="B98" s="304" t="s">
        <v>469</v>
      </c>
      <c r="C98" s="305" t="s">
        <v>765</v>
      </c>
      <c r="D98" s="306">
        <v>4179337</v>
      </c>
      <c r="E98" s="306">
        <v>203175</v>
      </c>
      <c r="F98" s="306">
        <v>87349</v>
      </c>
      <c r="G98" s="306">
        <v>3888813</v>
      </c>
      <c r="H98" s="306">
        <v>160145</v>
      </c>
      <c r="I98" s="306">
        <v>3728668</v>
      </c>
      <c r="J98" s="306">
        <v>3645846</v>
      </c>
      <c r="K98" s="306">
        <v>2556615</v>
      </c>
      <c r="L98" s="306">
        <v>1089231</v>
      </c>
      <c r="M98" s="306">
        <v>82822</v>
      </c>
      <c r="N98" s="306">
        <v>5278</v>
      </c>
      <c r="O98" s="306">
        <v>4394</v>
      </c>
      <c r="P98" s="241"/>
    </row>
    <row r="99" spans="1:16" x14ac:dyDescent="0.25">
      <c r="A99" s="240">
        <v>93</v>
      </c>
      <c r="B99" s="304" t="s">
        <v>471</v>
      </c>
      <c r="C99" s="305" t="s">
        <v>766</v>
      </c>
      <c r="D99" s="306">
        <v>228293</v>
      </c>
      <c r="E99" s="306">
        <v>5788</v>
      </c>
      <c r="F99" s="306">
        <v>195</v>
      </c>
      <c r="G99" s="306">
        <v>222310</v>
      </c>
      <c r="H99" s="306">
        <v>4550</v>
      </c>
      <c r="I99" s="306">
        <v>217760</v>
      </c>
      <c r="J99" s="306">
        <v>194545</v>
      </c>
      <c r="K99" s="306">
        <v>124768</v>
      </c>
      <c r="L99" s="306">
        <v>69777</v>
      </c>
      <c r="M99" s="306">
        <v>23215</v>
      </c>
      <c r="N99" s="306">
        <v>4743</v>
      </c>
      <c r="O99" s="306">
        <v>4467</v>
      </c>
      <c r="P99" s="241"/>
    </row>
    <row r="100" spans="1:16" x14ac:dyDescent="0.25">
      <c r="A100" s="240">
        <v>94</v>
      </c>
      <c r="B100" s="304" t="s">
        <v>473</v>
      </c>
      <c r="C100" s="305" t="s">
        <v>767</v>
      </c>
      <c r="D100" s="306">
        <v>1547422</v>
      </c>
      <c r="E100" s="306">
        <v>2335</v>
      </c>
      <c r="F100" s="306">
        <v>575</v>
      </c>
      <c r="G100" s="306">
        <v>1544512</v>
      </c>
      <c r="H100" s="306">
        <v>20083</v>
      </c>
      <c r="I100" s="306">
        <v>1524429</v>
      </c>
      <c r="J100" s="306">
        <v>1463817</v>
      </c>
      <c r="K100" s="306">
        <v>854759</v>
      </c>
      <c r="L100" s="306">
        <v>609058</v>
      </c>
      <c r="M100" s="306">
        <v>60612</v>
      </c>
      <c r="N100" s="306">
        <v>4074</v>
      </c>
      <c r="O100" s="306">
        <v>3548</v>
      </c>
      <c r="P100" s="241"/>
    </row>
    <row r="101" spans="1:16" x14ac:dyDescent="0.25">
      <c r="A101" s="240">
        <v>95</v>
      </c>
      <c r="B101" s="304" t="s">
        <v>475</v>
      </c>
      <c r="C101" s="305" t="s">
        <v>768</v>
      </c>
      <c r="D101" s="306">
        <v>1739091</v>
      </c>
      <c r="E101" s="306">
        <v>0</v>
      </c>
      <c r="F101" s="306">
        <v>0</v>
      </c>
      <c r="G101" s="306">
        <v>1739091</v>
      </c>
      <c r="H101" s="306">
        <v>28189</v>
      </c>
      <c r="I101" s="306">
        <v>1710902</v>
      </c>
      <c r="J101" s="306">
        <v>1611780</v>
      </c>
      <c r="K101" s="306">
        <v>955816</v>
      </c>
      <c r="L101" s="306">
        <v>655964</v>
      </c>
      <c r="M101" s="306">
        <v>99122</v>
      </c>
      <c r="N101" s="306">
        <v>3627</v>
      </c>
      <c r="O101" s="306">
        <v>3219</v>
      </c>
      <c r="P101" s="241"/>
    </row>
    <row r="102" spans="1:16" x14ac:dyDescent="0.25">
      <c r="A102" s="240">
        <v>96</v>
      </c>
      <c r="B102" s="304" t="s">
        <v>477</v>
      </c>
      <c r="C102" s="305" t="s">
        <v>769</v>
      </c>
      <c r="D102" s="306">
        <v>575575</v>
      </c>
      <c r="E102" s="306">
        <v>25637</v>
      </c>
      <c r="F102" s="306">
        <v>13628</v>
      </c>
      <c r="G102" s="306">
        <v>536310</v>
      </c>
      <c r="H102" s="306">
        <v>101859</v>
      </c>
      <c r="I102" s="306">
        <v>434451</v>
      </c>
      <c r="J102" s="306">
        <v>407790</v>
      </c>
      <c r="K102" s="306">
        <v>283621</v>
      </c>
      <c r="L102" s="306">
        <v>124169</v>
      </c>
      <c r="M102" s="306">
        <v>26661</v>
      </c>
      <c r="N102" s="306">
        <v>4104</v>
      </c>
      <c r="O102" s="306">
        <v>3536</v>
      </c>
      <c r="P102" s="241"/>
    </row>
    <row r="103" spans="1:16" x14ac:dyDescent="0.25">
      <c r="A103" s="240">
        <v>97</v>
      </c>
      <c r="B103" s="304" t="s">
        <v>479</v>
      </c>
      <c r="C103" s="305" t="s">
        <v>770</v>
      </c>
      <c r="D103" s="306">
        <v>302571</v>
      </c>
      <c r="E103" s="306">
        <v>10725</v>
      </c>
      <c r="F103" s="306">
        <v>2372</v>
      </c>
      <c r="G103" s="306">
        <v>289474</v>
      </c>
      <c r="H103" s="306">
        <v>19263</v>
      </c>
      <c r="I103" s="306">
        <v>270211</v>
      </c>
      <c r="J103" s="306">
        <v>261425</v>
      </c>
      <c r="K103" s="306">
        <v>176756</v>
      </c>
      <c r="L103" s="306">
        <v>84669</v>
      </c>
      <c r="M103" s="306">
        <v>8786</v>
      </c>
      <c r="N103" s="306">
        <v>4358</v>
      </c>
      <c r="O103" s="306">
        <v>3916</v>
      </c>
      <c r="P103" s="241"/>
    </row>
    <row r="104" spans="1:16" x14ac:dyDescent="0.25">
      <c r="A104" s="240">
        <v>98</v>
      </c>
      <c r="B104" s="304" t="s">
        <v>480</v>
      </c>
      <c r="C104" s="305" t="s">
        <v>771</v>
      </c>
      <c r="D104" s="306">
        <v>187559</v>
      </c>
      <c r="E104" s="306">
        <v>8501</v>
      </c>
      <c r="F104" s="306">
        <v>882</v>
      </c>
      <c r="G104" s="306">
        <v>178176</v>
      </c>
      <c r="H104" s="306">
        <v>25923</v>
      </c>
      <c r="I104" s="306">
        <v>152253</v>
      </c>
      <c r="J104" s="306">
        <v>147361</v>
      </c>
      <c r="K104" s="306">
        <v>121651</v>
      </c>
      <c r="L104" s="306">
        <v>25710</v>
      </c>
      <c r="M104" s="306">
        <v>4892</v>
      </c>
      <c r="N104" s="306">
        <v>5641</v>
      </c>
      <c r="O104" s="306">
        <v>4737</v>
      </c>
      <c r="P104" s="241"/>
    </row>
    <row r="105" spans="1:16" x14ac:dyDescent="0.25">
      <c r="A105" s="240">
        <v>99</v>
      </c>
      <c r="B105" s="304" t="s">
        <v>481</v>
      </c>
      <c r="C105" s="305" t="s">
        <v>772</v>
      </c>
      <c r="D105" s="306">
        <v>848591</v>
      </c>
      <c r="E105" s="306">
        <v>76704</v>
      </c>
      <c r="F105" s="306">
        <v>33731</v>
      </c>
      <c r="G105" s="306">
        <v>738156</v>
      </c>
      <c r="H105" s="306">
        <v>102950</v>
      </c>
      <c r="I105" s="306">
        <v>635206</v>
      </c>
      <c r="J105" s="306">
        <v>618589</v>
      </c>
      <c r="K105" s="306">
        <v>514322</v>
      </c>
      <c r="L105" s="306">
        <v>104267</v>
      </c>
      <c r="M105" s="306">
        <v>16617</v>
      </c>
      <c r="N105" s="306">
        <v>4369</v>
      </c>
      <c r="O105" s="306">
        <v>3635</v>
      </c>
      <c r="P105" s="241"/>
    </row>
    <row r="106" spans="1:16" x14ac:dyDescent="0.25">
      <c r="A106" s="240">
        <v>100</v>
      </c>
      <c r="B106" s="304" t="s">
        <v>482</v>
      </c>
      <c r="C106" s="305" t="s">
        <v>773</v>
      </c>
      <c r="D106" s="306">
        <v>6073083</v>
      </c>
      <c r="E106" s="306">
        <v>756889</v>
      </c>
      <c r="F106" s="306">
        <v>90045</v>
      </c>
      <c r="G106" s="306">
        <v>5226149</v>
      </c>
      <c r="H106" s="306">
        <v>219827</v>
      </c>
      <c r="I106" s="306">
        <v>5006322</v>
      </c>
      <c r="J106" s="306">
        <v>4721606</v>
      </c>
      <c r="K106" s="306">
        <v>2274934</v>
      </c>
      <c r="L106" s="306">
        <v>2446672</v>
      </c>
      <c r="M106" s="306">
        <v>284716</v>
      </c>
      <c r="N106" s="306">
        <v>3875</v>
      </c>
      <c r="O106" s="306">
        <v>3399</v>
      </c>
      <c r="P106" s="241"/>
    </row>
    <row r="107" spans="1:16" x14ac:dyDescent="0.25">
      <c r="A107" s="240">
        <v>101</v>
      </c>
      <c r="B107" s="304" t="s">
        <v>484</v>
      </c>
      <c r="C107" s="305" t="s">
        <v>774</v>
      </c>
      <c r="D107" s="306">
        <v>495544</v>
      </c>
      <c r="E107" s="306">
        <v>14766</v>
      </c>
      <c r="F107" s="306">
        <v>12653</v>
      </c>
      <c r="G107" s="306">
        <v>468125</v>
      </c>
      <c r="H107" s="306">
        <v>18361</v>
      </c>
      <c r="I107" s="306">
        <v>449764</v>
      </c>
      <c r="J107" s="306">
        <v>410959</v>
      </c>
      <c r="K107" s="306">
        <v>187346</v>
      </c>
      <c r="L107" s="306">
        <v>223613</v>
      </c>
      <c r="M107" s="306">
        <v>38805</v>
      </c>
      <c r="N107" s="306">
        <v>2659</v>
      </c>
      <c r="O107" s="306">
        <v>2400</v>
      </c>
      <c r="P107" s="241"/>
    </row>
    <row r="108" spans="1:16" x14ac:dyDescent="0.25">
      <c r="A108" s="240">
        <v>102</v>
      </c>
      <c r="B108" s="304" t="s">
        <v>486</v>
      </c>
      <c r="C108" s="305" t="s">
        <v>775</v>
      </c>
      <c r="D108" s="306">
        <v>5032918</v>
      </c>
      <c r="E108" s="306">
        <v>405822</v>
      </c>
      <c r="F108" s="306">
        <v>181447</v>
      </c>
      <c r="G108" s="306">
        <v>4445649</v>
      </c>
      <c r="H108" s="306">
        <v>110350</v>
      </c>
      <c r="I108" s="306">
        <v>4335299</v>
      </c>
      <c r="J108" s="306">
        <v>4021428</v>
      </c>
      <c r="K108" s="306">
        <v>875772</v>
      </c>
      <c r="L108" s="306">
        <v>3145656</v>
      </c>
      <c r="M108" s="306">
        <v>313871</v>
      </c>
      <c r="N108" s="306">
        <v>1744</v>
      </c>
      <c r="O108" s="306">
        <v>1637</v>
      </c>
      <c r="P108" s="241"/>
    </row>
    <row r="109" spans="1:16" x14ac:dyDescent="0.25">
      <c r="A109" s="240">
        <v>103</v>
      </c>
      <c r="B109" s="304" t="s">
        <v>488</v>
      </c>
      <c r="C109" s="305" t="s">
        <v>776</v>
      </c>
      <c r="D109" s="306">
        <v>825821</v>
      </c>
      <c r="E109" s="306">
        <v>202230</v>
      </c>
      <c r="F109" s="306">
        <v>69797</v>
      </c>
      <c r="G109" s="306">
        <v>553794</v>
      </c>
      <c r="H109" s="306">
        <v>34907</v>
      </c>
      <c r="I109" s="306">
        <v>518887</v>
      </c>
      <c r="J109" s="306">
        <v>495897</v>
      </c>
      <c r="K109" s="306">
        <v>254525</v>
      </c>
      <c r="L109" s="306">
        <v>241372</v>
      </c>
      <c r="M109" s="306">
        <v>22990</v>
      </c>
      <c r="N109" s="306">
        <v>2530</v>
      </c>
      <c r="O109" s="306">
        <v>2301</v>
      </c>
      <c r="P109" s="241"/>
    </row>
    <row r="110" spans="1:16" x14ac:dyDescent="0.25">
      <c r="A110" s="240">
        <v>104</v>
      </c>
      <c r="B110" s="304" t="s">
        <v>490</v>
      </c>
      <c r="C110" s="305" t="s">
        <v>777</v>
      </c>
      <c r="D110" s="306">
        <v>810044</v>
      </c>
      <c r="E110" s="306">
        <v>58469</v>
      </c>
      <c r="F110" s="306">
        <v>6349</v>
      </c>
      <c r="G110" s="306">
        <v>745226</v>
      </c>
      <c r="H110" s="306">
        <v>25457</v>
      </c>
      <c r="I110" s="306">
        <v>719769</v>
      </c>
      <c r="J110" s="306">
        <v>652820</v>
      </c>
      <c r="K110" s="306">
        <v>258587</v>
      </c>
      <c r="L110" s="306">
        <v>394233</v>
      </c>
      <c r="M110" s="306">
        <v>66949</v>
      </c>
      <c r="N110" s="306">
        <v>3007</v>
      </c>
      <c r="O110" s="306">
        <v>2654</v>
      </c>
      <c r="P110" s="241"/>
    </row>
    <row r="111" spans="1:16" x14ac:dyDescent="0.25">
      <c r="A111" s="240">
        <v>105</v>
      </c>
      <c r="B111" s="304" t="s">
        <v>492</v>
      </c>
      <c r="C111" s="305" t="s">
        <v>778</v>
      </c>
      <c r="D111" s="306">
        <v>1469191</v>
      </c>
      <c r="E111" s="306">
        <v>416568</v>
      </c>
      <c r="F111" s="306">
        <v>49079</v>
      </c>
      <c r="G111" s="306">
        <v>1003544</v>
      </c>
      <c r="H111" s="306">
        <v>58048</v>
      </c>
      <c r="I111" s="306">
        <v>945496</v>
      </c>
      <c r="J111" s="306">
        <v>848086</v>
      </c>
      <c r="K111" s="306">
        <v>314837</v>
      </c>
      <c r="L111" s="306">
        <v>533249</v>
      </c>
      <c r="M111" s="306">
        <v>97410</v>
      </c>
      <c r="N111" s="306">
        <v>2118</v>
      </c>
      <c r="O111" s="306">
        <v>1850</v>
      </c>
      <c r="P111" s="241"/>
    </row>
    <row r="112" spans="1:16" x14ac:dyDescent="0.25">
      <c r="A112" s="240">
        <v>106</v>
      </c>
      <c r="B112" s="307"/>
      <c r="C112" s="308"/>
      <c r="D112" s="309"/>
      <c r="E112" s="309"/>
      <c r="F112" s="309"/>
      <c r="G112" s="309"/>
      <c r="H112" s="309"/>
      <c r="I112" s="309"/>
      <c r="J112" s="309"/>
      <c r="K112" s="309"/>
      <c r="L112" s="309"/>
      <c r="M112" s="309"/>
      <c r="N112" s="309"/>
      <c r="O112" s="309"/>
      <c r="P112" s="241"/>
    </row>
    <row r="113" spans="1:16" x14ac:dyDescent="0.25">
      <c r="A113" s="240">
        <v>107</v>
      </c>
      <c r="B113" s="304" t="s">
        <v>494</v>
      </c>
      <c r="C113" s="305" t="s">
        <v>779</v>
      </c>
      <c r="D113" s="306">
        <v>10816</v>
      </c>
      <c r="E113" s="306">
        <v>41</v>
      </c>
      <c r="F113" s="306">
        <v>7</v>
      </c>
      <c r="G113" s="306">
        <v>10768</v>
      </c>
      <c r="H113" s="306">
        <v>933</v>
      </c>
      <c r="I113" s="306">
        <v>9835</v>
      </c>
      <c r="J113" s="306">
        <v>9756</v>
      </c>
      <c r="K113" s="306">
        <v>8832</v>
      </c>
      <c r="L113" s="306">
        <v>924</v>
      </c>
      <c r="M113" s="306">
        <v>79</v>
      </c>
      <c r="N113" s="306">
        <v>5519</v>
      </c>
      <c r="O113" s="306">
        <v>4878</v>
      </c>
      <c r="P113" s="241"/>
    </row>
    <row r="114" spans="1:16" x14ac:dyDescent="0.25">
      <c r="B114" s="310"/>
      <c r="C114" s="305" t="s">
        <v>873</v>
      </c>
      <c r="D114" s="306">
        <v>68565034</v>
      </c>
      <c r="E114" s="306">
        <v>6019505</v>
      </c>
      <c r="F114" s="306">
        <v>3173885</v>
      </c>
      <c r="G114" s="306">
        <v>59371644</v>
      </c>
      <c r="H114" s="306">
        <v>3463113</v>
      </c>
      <c r="I114" s="306">
        <v>55908531</v>
      </c>
      <c r="J114" s="306">
        <v>53637096</v>
      </c>
      <c r="K114" s="306">
        <v>33972745</v>
      </c>
      <c r="L114" s="306">
        <v>19664351</v>
      </c>
      <c r="M114" s="306">
        <v>2271435</v>
      </c>
      <c r="N114" s="306">
        <v>4477</v>
      </c>
      <c r="O114" s="306">
        <v>3798</v>
      </c>
      <c r="P114" s="241"/>
    </row>
  </sheetData>
  <mergeCells count="12">
    <mergeCell ref="B2:O2"/>
    <mergeCell ref="M5:M6"/>
    <mergeCell ref="N3:N6"/>
    <mergeCell ref="O3:O6"/>
    <mergeCell ref="B4:C5"/>
    <mergeCell ref="D4:D6"/>
    <mergeCell ref="E4:E6"/>
    <mergeCell ref="F4:F6"/>
    <mergeCell ref="G4:G6"/>
    <mergeCell ref="H4:H6"/>
    <mergeCell ref="I4:I6"/>
    <mergeCell ref="J5:J6"/>
  </mergeCells>
  <phoneticPr fontId="23"/>
  <pageMargins left="0.7" right="0.7" top="0.75" bottom="0.75" header="0.3" footer="0.3"/>
  <pageSetup paperSize="8" scale="64"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vt:i4>
      </vt:variant>
    </vt:vector>
  </HeadingPairs>
  <TitlesOfParts>
    <vt:vector size="17" baseType="lpstr">
      <vt:lpstr>利用の手引</vt:lpstr>
      <vt:lpstr>入力1</vt:lpstr>
      <vt:lpstr>入力2</vt:lpstr>
      <vt:lpstr>簡易分析結果</vt:lpstr>
      <vt:lpstr>分析結果</vt:lpstr>
      <vt:lpstr>効果推計</vt:lpstr>
      <vt:lpstr>(建設)投入分析</vt:lpstr>
      <vt:lpstr>(建設)投入係数表</vt:lpstr>
      <vt:lpstr>H27建設IO</vt:lpstr>
      <vt:lpstr>取引基本表</vt:lpstr>
      <vt:lpstr>投入係数表</vt:lpstr>
      <vt:lpstr>逆行列係数表</vt:lpstr>
      <vt:lpstr>係数表</vt:lpstr>
      <vt:lpstr>雇用票</vt:lpstr>
      <vt:lpstr>逆行列係数表!Print_Titles</vt:lpstr>
      <vt:lpstr>取引基本表!Print_Titles</vt:lpstr>
      <vt:lpstr>投入係数表!Print_Titles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2023-10-05T06:03:55Z</dcterms:created>
  <dcterms:modified xsi:type="dcterms:W3CDTF">2023-10-18T05:26:49Z</dcterms:modified>
</cp:coreProperties>
</file>