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Z:\1015_財政部\10_財政課\02 財政担当\30 県調査物\05 財政状況資料集\R3決算　財政状況資料集\07 R5.9.29統合版提出用\"/>
    </mc:Choice>
  </mc:AlternateContent>
  <xr:revisionPtr revIDLastSave="0" documentId="13_ncr:1_{66F6D50C-51EB-4EE0-A7CD-1983E82ED2F5}" xr6:coauthVersionLast="47" xr6:coauthVersionMax="47" xr10:uidLastSave="{00000000-0000-0000-0000-000000000000}"/>
  <bookViews>
    <workbookView xWindow="-120" yWindow="-120" windowWidth="20730" windowHeight="1176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E37" i="10"/>
  <c r="AM37" i="10"/>
  <c r="U37" i="10"/>
  <c r="BE36" i="10"/>
  <c r="BW35" i="10"/>
  <c r="BW36" i="10" s="1"/>
  <c r="BE35" i="10"/>
  <c r="BW34" i="10"/>
  <c r="C34" i="10"/>
  <c r="BW37" i="10" l="1"/>
  <c r="CO34" i="10"/>
  <c r="CO35" i="10" s="1"/>
  <c r="CO36" i="10" s="1"/>
  <c r="CO37" i="10" s="1"/>
  <c r="CO38" i="10" s="1"/>
  <c r="CO39" i="10" s="1"/>
  <c r="CO40" i="10" s="1"/>
  <c r="C35" i="10"/>
  <c r="C36" i="10" s="1"/>
  <c r="C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alcChain>
</file>

<file path=xl/sharedStrings.xml><?xml version="1.0" encoding="utf-8"?>
<sst xmlns="http://schemas.openxmlformats.org/spreadsheetml/2006/main" count="1105" uniqueCount="621">
  <si>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</si>
  <si>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</si>
  <si>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</si>
  <si>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</si>
  <si>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</si>
  <si>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</si>
  <si>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</si>
  <si>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</si>
  <si>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</si>
  <si>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</si>
  <si>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</si>
  <si>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</si>
  <si>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</si>
  <si>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</si>
  <si>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</si>
  <si>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</si>
  <si>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</si>
  <si>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</si>
  <si>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</si>
  <si>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</si>
  <si>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</si>
  <si>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</si>
  <si>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</si>
  <si>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</si>
  <si>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</si>
  <si>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</si>
  <si>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</si>
  <si>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</si>
  <si>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</si>
  <si>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</si>
  <si>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</si>
  <si>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</si>
  <si>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</si>
  <si>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</si>
  <si>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</si>
  <si>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</si>
  <si>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</si>
  <si>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</si>
  <si>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</si>
  <si>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</si>
  <si>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</si>
  <si>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</si>
  <si>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</si>
  <si>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</si>
  <si>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</si>
  <si>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</si>
  <si>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</si>
  <si>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</si>
  <si>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</si>
  <si>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</si>
  <si>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</si>
  <si>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</si>
  <si>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</si>
  <si>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</si>
  <si>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</si>
  <si>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</si>
  <si>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</si>
  <si>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</si>
  <si>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</si>
  <si>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</si>
  <si>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</si>
  <si>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</si>
  <si>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</si>
  <si>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</si>
  <si>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</si>
  <si>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</si>
  <si>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</si>
  <si>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</si>
  <si>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</si>
  <si>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</si>
  <si>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</si>
  <si>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</si>
  <si>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</si>
  <si>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</si>
  <si>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</si>
  <si>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</si>
  <si>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</si>
  <si>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</si>
  <si>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</si>
  <si>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</si>
  <si>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</si>
  <si>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</si>
  <si>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</si>
  <si>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</si>
  <si>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</si>
  <si>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施行時特例市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</si>
  <si>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</si>
  <si>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</si>
  <si>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</si>
  <si>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</si>
  <si>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</si>
  <si>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</si>
  <si>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</si>
  <si>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</si>
  <si>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</si>
  <si>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</si>
  <si>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</si>
  <si>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</si>
  <si>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春日井市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</si>
  <si>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</si>
  <si>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</si>
  <si>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</si>
  <si>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</si>
  <si>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</si>
  <si>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</si>
  <si>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</si>
  <si>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</si>
  <si>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</si>
  <si>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</si>
  <si>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</si>
  <si>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</si>
  <si>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</si>
  <si>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</si>
  <si>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</si>
  <si>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</si>
  <si>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</si>
  <si>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</si>
  <si>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</si>
  <si>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</si>
  <si>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</si>
  <si>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</si>
  <si>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</si>
  <si>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</si>
  <si>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</si>
  <si>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</si>
  <si>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</si>
  <si>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</si>
  <si>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</si>
  <si>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</si>
  <si>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</si>
  <si>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</si>
  <si>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</si>
  <si>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</si>
  <si>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</si>
  <si>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</si>
  <si>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</si>
  <si>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</si>
  <si>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</si>
  <si>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</si>
  <si>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</si>
  <si>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</si>
  <si>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</si>
  <si>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</si>
  <si>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</si>
  <si>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</si>
  <si>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</si>
  <si>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</si>
  <si>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</si>
  <si>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</si>
  <si>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</si>
  <si>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</si>
  <si>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</si>
  <si>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</si>
  <si>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</si>
  <si>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</si>
  <si>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</si>
  <si>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</si>
  <si>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</si>
  <si>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</si>
  <si>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</si>
  <si>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</si>
  <si>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</si>
  <si>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</si>
  <si>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</si>
  <si>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</si>
  <si>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</si>
  <si>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</si>
  <si>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</si>
  <si>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</si>
  <si>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</si>
  <si>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</si>
  <si>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</si>
  <si>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</si>
  <si>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</si>
  <si>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</si>
  <si>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</si>
  <si>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</si>
  <si>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</si>
  <si>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</si>
  <si>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</si>
  <si>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</si>
  <si>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</si>
  <si>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</si>
  <si>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</si>
  <si>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</si>
  <si>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</si>
  <si>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</si>
  <si>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</si>
  <si>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</si>
  <si>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</si>
  <si>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</si>
  <si>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</si>
  <si>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</si>
  <si>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</si>
  <si>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</si>
  <si>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</si>
  <si>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</si>
  <si>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</si>
  <si>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</si>
  <si>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</si>
  <si>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</si>
  <si>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</si>
  <si>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</si>
  <si>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</si>
  <si>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</si>
  <si>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</si>
  <si>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</si>
  <si>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</si>
  <si>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</si>
  <si>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</si>
  <si>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</si>
  <si>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愛知県春日井市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</si>
  <si>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</si>
  <si>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</si>
  <si>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</si>
  <si>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</si>
  <si>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</si>
  <si>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</si>
  <si>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</si>
  <si>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</si>
  <si>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</si>
  <si>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</si>
  <si>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</si>
  <si>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</si>
  <si>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</si>
  <si>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</si>
  <si>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</si>
  <si>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</si>
  <si>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</si>
  <si>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</si>
  <si>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</si>
  <si>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</si>
  <si>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</si>
  <si>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</si>
  <si>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</si>
  <si>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</si>
  <si>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</si>
  <si>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</si>
  <si>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</si>
  <si>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</si>
  <si>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</si>
  <si>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</si>
  <si>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</si>
  <si>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</si>
  <si>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</si>
  <si>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</si>
  <si>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</si>
  <si>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</si>
  <si>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</si>
  <si>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</si>
  <si>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</si>
  <si>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</si>
  <si>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</si>
  <si>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</si>
  <si>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</si>
  <si>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</si>
  <si>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</si>
  <si>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</si>
  <si>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</si>
  <si>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</si>
  <si>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</si>
  <si>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</si>
  <si>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</si>
  <si>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</si>
  <si>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</si>
  <si>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</si>
  <si>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</si>
  <si>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</si>
  <si>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</si>
  <si>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</si>
  <si>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</si>
  <si>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</si>
  <si>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</si>
  <si>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</si>
  <si>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</si>
  <si>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</si>
  <si>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</si>
  <si>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</si>
  <si>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</si>
  <si>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</si>
  <si>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</si>
  <si>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</si>
  <si>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</si>
  <si>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</si>
  <si>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</si>
  <si>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</si>
  <si>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</si>
  <si>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</si>
  <si>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</si>
  <si>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</si>
  <si>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</si>
  <si>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</si>
  <si>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</si>
  <si>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</si>
  <si>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</si>
  <si>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</si>
  <si>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</si>
  <si>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</si>
  <si>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</si>
  <si>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</si>
  <si>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</si>
  <si>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</si>
  <si>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</si>
  <si>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</si>
  <si>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</si>
  <si>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</si>
  <si>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</si>
  <si>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</si>
  <si>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</si>
  <si>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</si>
  <si>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</si>
  <si>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</si>
  <si>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</si>
  <si>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</si>
  <si>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</si>
  <si>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</si>
  <si>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</si>
  <si>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</si>
  <si>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</si>
  <si>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</si>
  <si>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</si>
  <si>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</si>
  <si>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</si>
  <si>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</si>
  <si>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</si>
  <si>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</si>
  <si>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</si>
  <si>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</si>
  <si>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</si>
  <si>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</si>
  <si>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</si>
  <si>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</si>
  <si>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</si>
  <si>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</si>
  <si>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</si>
  <si>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</si>
  <si>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</si>
  <si>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</si>
  <si>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</si>
  <si>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</si>
  <si>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</si>
  <si>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</si>
  <si>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</si>
  <si>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</si>
  <si>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</si>
  <si>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</si>
  <si>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</si>
  <si>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</si>
  <si>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</si>
  <si>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</si>
  <si>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</si>
  <si>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</si>
  <si>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</si>
  <si>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</si>
  <si>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</si>
  <si>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</si>
  <si>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</si>
  <si>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</si>
  <si>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</si>
  <si>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</si>
  <si>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</si>
  <si>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</si>
  <si>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</si>
  <si>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</si>
  <si>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</si>
  <si>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愛知県春日井市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</si>
  <si>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</si>
  <si>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</si>
  <si>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</si>
  <si>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</si>
  <si>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</si>
  <si>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</si>
  <si>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</si>
  <si>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</si>
  <si>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</si>
  <si>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</si>
  <si>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</si>
  <si>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</si>
  <si>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</si>
  <si>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</si>
  <si>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</si>
  <si>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</si>
  <si>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</si>
  <si>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</si>
  <si>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</si>
  <si>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</si>
  <si>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春日井市公共用地先行取得事業特別会計</t>
    <phoneticPr fontId="5"/>
  </si>
  <si>
    <t>-</t>
    <phoneticPr fontId="5"/>
  </si>
  <si>
    <t>春日井市民家防音事業特別会計</t>
    <phoneticPr fontId="5"/>
  </si>
  <si>
    <t>-</t>
    <phoneticPr fontId="5"/>
  </si>
  <si>
    <t>春日井市潮見坂平和公園事業特別会計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</si>
  <si>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</si>
  <si>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</si>
  <si>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</si>
  <si>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</si>
  <si>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</si>
  <si>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</si>
  <si>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</si>
  <si>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</si>
  <si>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</si>
  <si>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</si>
  <si>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</si>
  <si>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</si>
  <si>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</si>
  <si>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</si>
  <si>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</si>
  <si>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春日井市国民健康保険事業特別会計</t>
    <phoneticPr fontId="5"/>
  </si>
  <si>
    <t>春日井市後期高齢者医療事業特別会計</t>
    <phoneticPr fontId="5"/>
  </si>
  <si>
    <t>春日井市介護保険事業特別会計</t>
    <phoneticPr fontId="5"/>
  </si>
  <si>
    <t>春日井市水道事業会計</t>
    <phoneticPr fontId="5"/>
  </si>
  <si>
    <t>春日井市春日井市民病院事業会計</t>
    <phoneticPr fontId="5"/>
  </si>
  <si>
    <t>春日井市公共下水道事業会計</t>
    <phoneticPr fontId="5"/>
  </si>
  <si>
    <t>春日井市春日井インター北企業用地整備事業特別会計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</si>
  <si>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</si>
  <si>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</si>
  <si>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</si>
  <si>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</si>
  <si>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</si>
  <si>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</si>
  <si>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</si>
  <si>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</si>
  <si>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</si>
  <si>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</si>
  <si>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</si>
  <si>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</si>
  <si>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</si>
  <si>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</si>
  <si>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</si>
  <si>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</si>
  <si>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</si>
  <si>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</si>
  <si>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</si>
  <si>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</si>
  <si>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</si>
  <si>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</si>
  <si>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</si>
  <si>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</si>
  <si>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</si>
  <si>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</si>
  <si>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</si>
  <si>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</si>
  <si>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</si>
  <si>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</si>
  <si>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</si>
  <si>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</si>
  <si>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</si>
  <si>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</si>
  <si>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</si>
  <si>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</si>
  <si>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</si>
  <si>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</si>
  <si>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</si>
  <si>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</si>
  <si>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</si>
  <si>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</si>
  <si>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</si>
  <si>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</si>
  <si>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</si>
  <si>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</si>
  <si>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</si>
  <si>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</si>
  <si>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</si>
  <si>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</si>
  <si>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</si>
  <si>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</si>
  <si>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</si>
  <si>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</si>
  <si>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</si>
  <si>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</si>
  <si>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</si>
  <si>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</si>
  <si>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</si>
  <si>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</si>
  <si>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</si>
  <si>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</si>
  <si>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</si>
  <si>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</si>
  <si>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</si>
  <si>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</si>
  <si>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春日井市公共下水道事業会計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</si>
  <si>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</si>
  <si>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</si>
  <si>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春日井市春日井市民病院事業会計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</si>
  <si>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</si>
  <si>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春日井市水道事業会計</t>
    <phoneticPr fontId="5"/>
  </si>
  <si>
    <t>(Ｆ)</t>
    <phoneticPr fontId="5"/>
  </si>
  <si>
    <t>春日井市介護保険事業特別会計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</si>
  <si>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</si>
  <si>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</si>
  <si>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</si>
  <si>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</si>
  <si>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</si>
  <si>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</si>
  <si>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</si>
  <si>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</si>
  <si>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</si>
  <si>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</si>
  <si>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</si>
  <si>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</si>
  <si>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</si>
  <si>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</si>
  <si>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</si>
  <si>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</si>
  <si>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</si>
  <si>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</si>
  <si>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</si>
  <si>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</si>
  <si>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</si>
  <si>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</si>
  <si>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</si>
  <si>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</si>
  <si>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</si>
  <si>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</si>
  <si>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</si>
  <si>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</si>
  <si>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</si>
  <si>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</si>
  <si>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</si>
  <si>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</si>
  <si>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</si>
  <si>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</si>
  <si>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</si>
  <si>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</si>
  <si>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</si>
  <si>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</si>
  <si>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</si>
  <si>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</si>
  <si>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</si>
  <si>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</si>
  <si>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</si>
  <si>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</si>
  <si>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</si>
  <si>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</si>
  <si>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</si>
  <si>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</si>
  <si>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</si>
  <si>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</si>
  <si>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</si>
  <si>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</si>
  <si>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</si>
  <si>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</si>
  <si>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</si>
  <si>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</si>
  <si>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</si>
  <si>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</si>
  <si>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</si>
  <si>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</si>
  <si>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</si>
  <si>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</si>
  <si>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</si>
  <si>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</si>
  <si>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</si>
  <si>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</si>
  <si>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</si>
  <si>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</si>
  <si>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</si>
  <si>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</si>
  <si>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</si>
  <si>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</si>
  <si>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</si>
  <si>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</si>
  <si>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</si>
  <si>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</si>
  <si>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</si>
  <si>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</si>
  <si>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</si>
  <si>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</si>
  <si>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</si>
  <si>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</si>
  <si>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</si>
  <si>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</si>
  <si>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2.87</t>
  </si>
  <si>
    <t>春日井市春日井市民病院事業会計</t>
  </si>
  <si>
    <t>春日井市水道事業会計</t>
  </si>
  <si>
    <t>一般会計</t>
  </si>
  <si>
    <t>春日井市介護保険事業特別会計</t>
  </si>
  <si>
    <t>春日井市国民健康保険事業特別会計</t>
  </si>
  <si>
    <t>春日井市後期高齢者医療事業特別会計</t>
  </si>
  <si>
    <t>春日井市公共下水道事業会計</t>
  </si>
  <si>
    <t>春日井市公共用地先行取得事業特別会計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</si>
  <si>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</si>
  <si>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</si>
  <si>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</si>
  <si>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</si>
  <si>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</si>
  <si>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</si>
  <si>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</si>
  <si>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</si>
  <si>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かすがい市民文化財団</t>
    <rPh sb="4" eb="6">
      <t>シミン</t>
    </rPh>
    <rPh sb="6" eb="8">
      <t>ブンカ</t>
    </rPh>
    <rPh sb="8" eb="10">
      <t>ザイダン</t>
    </rPh>
    <phoneticPr fontId="2"/>
  </si>
  <si>
    <t>春日井市土地開発公社</t>
    <rPh sb="0" eb="4">
      <t>カスガイシ</t>
    </rPh>
    <rPh sb="4" eb="6">
      <t>トチ</t>
    </rPh>
    <rPh sb="6" eb="8">
      <t>カイハツ</t>
    </rPh>
    <rPh sb="8" eb="10">
      <t>コウシャ</t>
    </rPh>
    <phoneticPr fontId="2"/>
  </si>
  <si>
    <t>春日井市健康管理事業団</t>
    <rPh sb="0" eb="4">
      <t>カスガイシ</t>
    </rPh>
    <rPh sb="4" eb="6">
      <t>ケンコウ</t>
    </rPh>
    <rPh sb="6" eb="8">
      <t>カンリ</t>
    </rPh>
    <rPh sb="8" eb="11">
      <t>ジギョウダン</t>
    </rPh>
    <phoneticPr fontId="2"/>
  </si>
  <si>
    <t>春日井市スポーツ・ふれあい財団</t>
    <rPh sb="0" eb="4">
      <t>カスガイシ</t>
    </rPh>
    <rPh sb="13" eb="15">
      <t>ザイダン</t>
    </rPh>
    <phoneticPr fontId="2"/>
  </si>
  <si>
    <t>春日井市食育推進給食会</t>
    <rPh sb="0" eb="4">
      <t>カスガイシ</t>
    </rPh>
    <rPh sb="4" eb="6">
      <t>ショクイク</t>
    </rPh>
    <rPh sb="6" eb="8">
      <t>スイシン</t>
    </rPh>
    <rPh sb="8" eb="10">
      <t>キュウショク</t>
    </rPh>
    <rPh sb="10" eb="11">
      <t>カイ</t>
    </rPh>
    <phoneticPr fontId="2"/>
  </si>
  <si>
    <t>勝川開発</t>
    <rPh sb="0" eb="2">
      <t>カチガワ</t>
    </rPh>
    <rPh sb="2" eb="4">
      <t>カイハツ</t>
    </rPh>
    <phoneticPr fontId="2"/>
  </si>
  <si>
    <t>高蔵寺まちづくり</t>
    <rPh sb="0" eb="3">
      <t>コウゾウジ</t>
    </rPh>
    <phoneticPr fontId="2"/>
  </si>
  <si>
    <t>尾張東部火葬場管理組合</t>
    <rPh sb="0" eb="2">
      <t>オワリ</t>
    </rPh>
    <rPh sb="2" eb="4">
      <t>トウブ</t>
    </rPh>
    <rPh sb="4" eb="6">
      <t>カソウ</t>
    </rPh>
    <rPh sb="6" eb="7">
      <t>ジョウ</t>
    </rPh>
    <rPh sb="7" eb="9">
      <t>カンリ</t>
    </rPh>
    <rPh sb="9" eb="11">
      <t>クミアイ</t>
    </rPh>
    <phoneticPr fontId="2"/>
  </si>
  <si>
    <t>春日井小牧看護専門学校管理組合</t>
    <rPh sb="0" eb="3">
      <t>カスガイ</t>
    </rPh>
    <rPh sb="3" eb="5">
      <t>コマキ</t>
    </rPh>
    <rPh sb="5" eb="7">
      <t>カンゴ</t>
    </rPh>
    <rPh sb="7" eb="9">
      <t>センモン</t>
    </rPh>
    <rPh sb="9" eb="11">
      <t>ガッコウ</t>
    </rPh>
    <rPh sb="11" eb="13">
      <t>カンリ</t>
    </rPh>
    <rPh sb="13" eb="15">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</si>
  <si>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</si>
  <si>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</si>
  <si>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</si>
  <si>
    <t>法非適用企業</t>
  </si>
  <si>
    <t>-</t>
    <phoneticPr fontId="2"/>
  </si>
  <si>
    <t>-</t>
    <phoneticPr fontId="2"/>
  </si>
  <si>
    <t>公共施設等整備基金</t>
    <rPh sb="0" eb="2">
      <t>コウキョウ</t>
    </rPh>
    <rPh sb="2" eb="4">
      <t>シセツ</t>
    </rPh>
    <rPh sb="4" eb="5">
      <t>トウ</t>
    </rPh>
    <rPh sb="5" eb="7">
      <t>セイビ</t>
    </rPh>
    <rPh sb="7" eb="9">
      <t>キキン</t>
    </rPh>
    <phoneticPr fontId="2"/>
  </si>
  <si>
    <t>文化スポーツ施設整備基金</t>
    <rPh sb="0" eb="2">
      <t>ブンカ</t>
    </rPh>
    <rPh sb="6" eb="8">
      <t>シセツ</t>
    </rPh>
    <rPh sb="8" eb="12">
      <t>セイビキキン</t>
    </rPh>
    <phoneticPr fontId="5"/>
  </si>
  <si>
    <t>潮見坂平和公園墓所整備基金</t>
    <rPh sb="0" eb="3">
      <t>シオミザカ</t>
    </rPh>
    <rPh sb="3" eb="7">
      <t>ヘイワコウエン</t>
    </rPh>
    <rPh sb="7" eb="9">
      <t>ボショ</t>
    </rPh>
    <rPh sb="9" eb="13">
      <t>セイビキキン</t>
    </rPh>
    <phoneticPr fontId="2"/>
  </si>
  <si>
    <t>潮見坂平和公園永代清掃基金</t>
    <rPh sb="0" eb="3">
      <t>シオミザカ</t>
    </rPh>
    <rPh sb="3" eb="7">
      <t>ヘイワコウエン</t>
    </rPh>
    <rPh sb="7" eb="9">
      <t>エイダイ</t>
    </rPh>
    <rPh sb="9" eb="13">
      <t>セイソウキキン</t>
    </rPh>
    <phoneticPr fontId="2"/>
  </si>
  <si>
    <t>まちづくり寄附基金</t>
    <rPh sb="5" eb="9">
      <t>キフキキン</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</si>
  <si>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</si>
  <si>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</si>
  <si>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</si>
  <si>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</si>
  <si>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いずれも類似団体より高い水準にあるが、下水道事業会計や水道事業会計の地方債現在高の減少や、土地開発公社の負債の減少により、将来負担比率については、令和２年度と比較し7.3%の減少となっている。
有形固定資産減価償却率は増加傾向となっているが、令和元年度末に策定した公共施設個別施設計画に基づき、計画的に維持管理や更新等を実施することにより、比率の改善に努めていく。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</si>
  <si>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</si>
  <si>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</si>
  <si>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</si>
  <si>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</si>
  <si>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</si>
  <si>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</si>
  <si>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については、類似団体と比較して高い状況となっている。これは、人口急増が始まった昭和40年代半ばからの都市環境整備に多額の地方債を活用したことにより、一般会計の地方債残高、公共下水道事業特別会計の地方債残高、土地開発公社への負担額等が多くなっているためである。しかし、土地開発公社の経営健全化等を進めてきたことにより、将来負担比率は減少してきており、今後も引き続き土地開発公社の経営健全化に努める必要がある。実質公債費比率については、過去に実施した、橋りょう耐震等改良事業、衛生プラント基幹的設備改良事業で借り入れを行った元金の償還開始等に伴い、令和３年度も増加したため、地方債の計画的な借入を行うことにより、公債費の適正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</si>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</sst>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0" fontId="1" fillId="0" borderId="89" xfId="20" applyBorder="1" applyAlignment="1">
      <alignment horizontal="right" vertical="center" shrinkToFit="1"/>
    </xf>
    <xf numFmtId="181" fontId="20" fillId="0" borderId="91" xfId="20" applyNumberFormat="1" applyFont="1"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4" fillId="0" borderId="0" xfId="20" applyFont="1">
      <alignment vertical="center"/>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85"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85" xfId="20" applyNumberForma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54"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38" xfId="20" applyNumberFormat="1" applyFont="1" applyBorder="1" applyAlignment="1">
      <alignment horizontal="right" vertical="center" shrinkToFit="1"/>
    </xf>
    <xf numFmtId="0" fontId="1" fillId="0" borderId="40" xfId="20" applyBorder="1" applyAlignment="1">
      <alignment horizontal="right" vertical="center" shrinkToFit="1"/>
    </xf>
    <xf numFmtId="178" fontId="20" fillId="0" borderId="40" xfId="20" applyNumberFormat="1" applyFont="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1" fillId="0" borderId="38" xfId="20" applyBorder="1" applyAlignment="1">
      <alignment horizontal="right" vertical="center" shrinkToFit="1"/>
    </xf>
    <xf numFmtId="178" fontId="20" fillId="0" borderId="38" xfId="20" applyNumberFormat="1" applyFont="1" applyBorder="1" applyAlignment="1">
      <alignment horizontal="right" vertical="center" shrinkToFit="1"/>
    </xf>
    <xf numFmtId="181" fontId="1" fillId="0" borderId="38" xfId="20" applyNumberFormat="1" applyBorder="1" applyAlignment="1">
      <alignment horizontal="right" vertical="center" shrinkToFi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48" xfId="20" applyNumberFormat="1" applyFont="1" applyBorder="1" applyAlignment="1">
      <alignment horizontal="right" vertical="center" shrinkToFit="1"/>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181" fontId="20" fillId="0" borderId="37" xfId="20" applyNumberFormat="1" applyFon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81" fontId="20" fillId="0" borderId="64" xfId="20" applyNumberFormat="1" applyFont="1" applyBorder="1" applyAlignment="1">
      <alignment horizontal="right" vertical="center" shrinkToFit="1"/>
    </xf>
    <xf numFmtId="181" fontId="20" fillId="0" borderId="41" xfId="20" applyNumberFormat="1" applyFont="1" applyBorder="1" applyAlignment="1">
      <alignment horizontal="right" vertical="center" shrinkToFit="1"/>
    </xf>
    <xf numFmtId="0" fontId="1" fillId="0" borderId="12" xfId="20" applyBorder="1" applyAlignment="1">
      <alignment horizontal="right" vertical="center" shrinkToFit="1"/>
    </xf>
    <xf numFmtId="181" fontId="20" fillId="0" borderId="12" xfId="20" applyNumberFormat="1" applyFont="1" applyBorder="1" applyAlignment="1">
      <alignment horizontal="right" vertical="center" shrinkToFit="1"/>
    </xf>
    <xf numFmtId="0" fontId="1" fillId="0" borderId="48" xfId="20"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0" fontId="1" fillId="0" borderId="31" xfId="20" applyBorder="1" applyAlignment="1">
      <alignment horizontal="center" vertical="center"/>
    </xf>
    <xf numFmtId="0" fontId="1" fillId="0" borderId="42" xfId="20" applyBorder="1" applyAlignment="1">
      <alignment horizontal="center" vertical="center"/>
    </xf>
    <xf numFmtId="178" fontId="20" fillId="0" borderId="87"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4"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78" fontId="20" fillId="0" borderId="64"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178" fontId="20" fillId="0" borderId="88"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178" fontId="20" fillId="0" borderId="38" xfId="20" applyNumberFormat="1" applyFont="1" applyBorder="1" applyAlignment="1">
      <alignment horizontal="right" vertical="center"/>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4" xfId="20"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3">
    <cellStyle name="標準" xfId="0" builtinId="0"/>
    <cellStyle name="標準 2" xfId="6" xr:uid="{00000000-0005-0000-0000-000001000000}"/>
    <cellStyle name="標準 2 2" xfId="7" xr:uid="{00000000-0005-0000-0000-000002000000}"/>
    <cellStyle name="標準 2 2 2" xfId="21" xr:uid="{507FB331-A2B4-408F-8F1D-F261E93ADDFB}"/>
    <cellStyle name="標準 2 3" xfId="10" xr:uid="{00000000-0005-0000-0000-000003000000}"/>
    <cellStyle name="標準 3" xfId="11" xr:uid="{00000000-0005-0000-0000-000004000000}"/>
    <cellStyle name="標準 3 2" xfId="20" xr:uid="{52F7F278-C80F-45AD-BA90-B27D0F467633}"/>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2" xr:uid="{F7F8615B-34AC-4F0B-97EB-88BCDA443F6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40626</c:v>
                </c:pt>
              </c:numCache>
            </c:numRef>
          </c:val>
          <c:smooth val="0"/>
          <c:extLst>
            <c:ext xmlns:c16="http://schemas.microsoft.com/office/drawing/2014/chart" uri="{C3380CC4-5D6E-409C-BE32-E72D297353CC}">
              <c16:uniqueId val="{00000000-EAF3-4830-B2F7-63D270AFDD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37246</c:v>
                </c:pt>
                <c:pt idx="1">
                  <c:v>34139</c:v>
                </c:pt>
                <c:pt idx="2">
                  <c:v>34165</c:v>
                </c:pt>
                <c:pt idx="3">
                  <c:v>48767</c:v>
                </c:pt>
                <c:pt idx="4">
                  <c:v>52008</c:v>
                </c:pt>
              </c:numCache>
            </c:numRef>
          </c:val>
          <c:smooth val="0"/>
          <c:extLst>
            <c:ext xmlns:c16="http://schemas.microsoft.com/office/drawing/2014/chart" uri="{C3380CC4-5D6E-409C-BE32-E72D297353CC}">
              <c16:uniqueId val="{00000001-EAF3-4830-B2F7-63D270AFDD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3.78</c:v>
                </c:pt>
                <c:pt idx="1">
                  <c:v>3.09</c:v>
                </c:pt>
                <c:pt idx="2">
                  <c:v>3.51</c:v>
                </c:pt>
                <c:pt idx="3">
                  <c:v>0.08</c:v>
                </c:pt>
                <c:pt idx="4">
                  <c:v>1.6</c:v>
                </c:pt>
              </c:numCache>
            </c:numRef>
          </c:val>
          <c:extLst>
            <c:ext xmlns:c16="http://schemas.microsoft.com/office/drawing/2014/chart" uri="{C3380CC4-5D6E-409C-BE32-E72D297353CC}">
              <c16:uniqueId val="{00000000-F5D7-4965-BA5B-1577737C40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13.52</c:v>
                </c:pt>
                <c:pt idx="1">
                  <c:v>15.19</c:v>
                </c:pt>
                <c:pt idx="2">
                  <c:v>16.77</c:v>
                </c:pt>
                <c:pt idx="3">
                  <c:v>16.64</c:v>
                </c:pt>
                <c:pt idx="4">
                  <c:v>15.93</c:v>
                </c:pt>
              </c:numCache>
            </c:numRef>
          </c:val>
          <c:extLst>
            <c:ext xmlns:c16="http://schemas.microsoft.com/office/drawing/2014/chart" uri="{C3380CC4-5D6E-409C-BE32-E72D297353CC}">
              <c16:uniqueId val="{00000001-F5D7-4965-BA5B-1577737C40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1.75</c:v>
                </c:pt>
                <c:pt idx="1">
                  <c:v>1.26</c:v>
                </c:pt>
                <c:pt idx="2">
                  <c:v>1.99</c:v>
                </c:pt>
                <c:pt idx="3">
                  <c:v>-2.87</c:v>
                </c:pt>
                <c:pt idx="4">
                  <c:v>1.57</c:v>
                </c:pt>
              </c:numCache>
            </c:numRef>
          </c:val>
          <c:smooth val="0"/>
          <c:extLst>
            <c:ext xmlns:c16="http://schemas.microsoft.com/office/drawing/2014/chart" uri="{C3380CC4-5D6E-409C-BE32-E72D297353CC}">
              <c16:uniqueId val="{00000002-F5D7-4965-BA5B-1577737C40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1.17</c:v>
                </c:pt>
                <c:pt idx="2">
                  <c:v>#N/A</c:v>
                </c:pt>
                <c:pt idx="3">
                  <c:v>1.32</c:v>
                </c:pt>
                <c:pt idx="4">
                  <c:v>#N/A</c:v>
                </c:pt>
                <c:pt idx="5">
                  <c:v>1.42</c:v>
                </c:pt>
                <c:pt idx="6">
                  <c:v>#N/A</c:v>
                </c:pt>
                <c:pt idx="7">
                  <c:v>0</c:v>
                </c:pt>
                <c:pt idx="8">
                  <c:v>#N/A</c:v>
                </c:pt>
                <c:pt idx="9">
                  <c:v>0</c:v>
                </c:pt>
              </c:numCache>
            </c:numRef>
          </c:val>
          <c:extLst>
            <c:ext xmlns:c16="http://schemas.microsoft.com/office/drawing/2014/chart" uri="{C3380CC4-5D6E-409C-BE32-E72D297353CC}">
              <c16:uniqueId val="{00000000-E711-4C7D-ACBB-DBF04BCC2F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11-4C7D-ACBB-DBF04BCC2F60}"/>
            </c:ext>
          </c:extLst>
        </c:ser>
        <c:ser>
          <c:idx val="2"/>
          <c:order val="2"/>
          <c:tx>
            <c:strRef>
              <c:f>データシート!$A$29</c:f>
              <c:strCache>
                <c:ptCount val="1"/>
                <c:pt idx="0">
                  <c:v>春日井市公共用地先行取得事業特別会計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711-4C7D-ACBB-DBF04BCC2F60}"/>
            </c:ext>
          </c:extLst>
        </c:ser>
        <c:ser>
          <c:idx val="3"/>
          <c:order val="3"/>
          <c:tx>
            <c:strRef>
              <c:f>データシート!$A$30</c:f>
              <c:strCache>
                <c:ptCount val="1"/>
                <c:pt idx="0">
                  <c:v>春日井市公共下水道事業会計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0.05</c:v>
                </c:pt>
                <c:pt idx="4">
                  <c:v>#N/A</c:v>
                </c:pt>
                <c:pt idx="5">
                  <c:v>7.0000000000000007E-2</c:v>
                </c:pt>
                <c:pt idx="6">
                  <c:v>#N/A</c:v>
                </c:pt>
                <c:pt idx="7">
                  <c:v>0.36</c:v>
                </c:pt>
                <c:pt idx="8">
                  <c:v>#N/A</c:v>
                </c:pt>
                <c:pt idx="9">
                  <c:v>0.13</c:v>
                </c:pt>
              </c:numCache>
            </c:numRef>
          </c:val>
          <c:extLst>
            <c:ext xmlns:c16="http://schemas.microsoft.com/office/drawing/2014/chart" uri="{C3380CC4-5D6E-409C-BE32-E72D297353CC}">
              <c16:uniqueId val="{00000003-E711-4C7D-ACBB-DBF04BCC2F60}"/>
            </c:ext>
          </c:extLst>
        </c:ser>
        <c:ser>
          <c:idx val="4"/>
          <c:order val="4"/>
          <c:tx>
            <c:strRef>
              <c:f>データシート!$A$31</c:f>
              <c:strCache>
                <c:ptCount val="1"/>
                <c:pt idx="0">
                  <c:v>春日井市後期高齢者医療事業特別会計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0.18</c:v>
                </c:pt>
                <c:pt idx="2">
                  <c:v>#N/A</c:v>
                </c:pt>
                <c:pt idx="3">
                  <c:v>0.18</c:v>
                </c:pt>
                <c:pt idx="4">
                  <c:v>#N/A</c:v>
                </c:pt>
                <c:pt idx="5">
                  <c:v>0.17</c:v>
                </c:pt>
                <c:pt idx="6">
                  <c:v>#N/A</c:v>
                </c:pt>
                <c:pt idx="7">
                  <c:v>0.21</c:v>
                </c:pt>
                <c:pt idx="8">
                  <c:v>#N/A</c:v>
                </c:pt>
                <c:pt idx="9">
                  <c:v>0.19</c:v>
                </c:pt>
              </c:numCache>
            </c:numRef>
          </c:val>
          <c:extLst>
            <c:ext xmlns:c16="http://schemas.microsoft.com/office/drawing/2014/chart" uri="{C3380CC4-5D6E-409C-BE32-E72D297353CC}">
              <c16:uniqueId val="{00000004-E711-4C7D-ACBB-DBF04BCC2F60}"/>
            </c:ext>
          </c:extLst>
        </c:ser>
        <c:ser>
          <c:idx val="5"/>
          <c:order val="5"/>
          <c:tx>
            <c:strRef>
              <c:f>データシート!$A$32</c:f>
              <c:strCache>
                <c:ptCount val="1"/>
                <c:pt idx="0">
                  <c:v>春日井市国民健康保険事業特別会計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1.03</c:v>
                </c:pt>
                <c:pt idx="2">
                  <c:v>#N/A</c:v>
                </c:pt>
                <c:pt idx="3">
                  <c:v>0.23</c:v>
                </c:pt>
                <c:pt idx="4">
                  <c:v>#N/A</c:v>
                </c:pt>
                <c:pt idx="5">
                  <c:v>0.13</c:v>
                </c:pt>
                <c:pt idx="6">
                  <c:v>#N/A</c:v>
                </c:pt>
                <c:pt idx="7">
                  <c:v>0.59</c:v>
                </c:pt>
                <c:pt idx="8">
                  <c:v>#N/A</c:v>
                </c:pt>
                <c:pt idx="9">
                  <c:v>0.61</c:v>
                </c:pt>
              </c:numCache>
            </c:numRef>
          </c:val>
          <c:extLst>
            <c:ext xmlns:c16="http://schemas.microsoft.com/office/drawing/2014/chart" uri="{C3380CC4-5D6E-409C-BE32-E72D297353CC}">
              <c16:uniqueId val="{00000005-E711-4C7D-ACBB-DBF04BCC2F60}"/>
            </c:ext>
          </c:extLst>
        </c:ser>
        <c:ser>
          <c:idx val="6"/>
          <c:order val="6"/>
          <c:tx>
            <c:strRef>
              <c:f>データシート!$A$33</c:f>
              <c:strCache>
                <c:ptCount val="1"/>
                <c:pt idx="0">
                  <c:v>春日井市介護保険事業特別会計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0.82</c:v>
                </c:pt>
                <c:pt idx="2">
                  <c:v>#N/A</c:v>
                </c:pt>
                <c:pt idx="3">
                  <c:v>1.53</c:v>
                </c:pt>
                <c:pt idx="4">
                  <c:v>#N/A</c:v>
                </c:pt>
                <c:pt idx="5">
                  <c:v>1.8</c:v>
                </c:pt>
                <c:pt idx="6">
                  <c:v>#N/A</c:v>
                </c:pt>
                <c:pt idx="7">
                  <c:v>1.38</c:v>
                </c:pt>
                <c:pt idx="8">
                  <c:v>#N/A</c:v>
                </c:pt>
                <c:pt idx="9">
                  <c:v>0.97</c:v>
                </c:pt>
              </c:numCache>
            </c:numRef>
          </c:val>
          <c:extLst>
            <c:ext xmlns:c16="http://schemas.microsoft.com/office/drawing/2014/chart" uri="{C3380CC4-5D6E-409C-BE32-E72D297353CC}">
              <c16:uniqueId val="{00000006-E711-4C7D-ACBB-DBF04BCC2F6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3.77</c:v>
                </c:pt>
                <c:pt idx="2">
                  <c:v>#N/A</c:v>
                </c:pt>
                <c:pt idx="3">
                  <c:v>3.09</c:v>
                </c:pt>
                <c:pt idx="4">
                  <c:v>#N/A</c:v>
                </c:pt>
                <c:pt idx="5">
                  <c:v>3.5</c:v>
                </c:pt>
                <c:pt idx="6">
                  <c:v>#N/A</c:v>
                </c:pt>
                <c:pt idx="7">
                  <c:v>7.0000000000000007E-2</c:v>
                </c:pt>
                <c:pt idx="8">
                  <c:v>#N/A</c:v>
                </c:pt>
                <c:pt idx="9">
                  <c:v>1.59</c:v>
                </c:pt>
              </c:numCache>
            </c:numRef>
          </c:val>
          <c:extLst>
            <c:ext xmlns:c16="http://schemas.microsoft.com/office/drawing/2014/chart" uri="{C3380CC4-5D6E-409C-BE32-E72D297353CC}">
              <c16:uniqueId val="{00000007-E711-4C7D-ACBB-DBF04BCC2F60}"/>
            </c:ext>
          </c:extLst>
        </c:ser>
        <c:ser>
          <c:idx val="8"/>
          <c:order val="8"/>
          <c:tx>
            <c:strRef>
              <c:f>データシート!$A$35</c:f>
              <c:strCache>
                <c:ptCount val="1"/>
                <c:pt idx="0">
                  <c:v>春日井市水道事業会計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4.84</c:v>
                </c:pt>
                <c:pt idx="2">
                  <c:v>#N/A</c:v>
                </c:pt>
                <c:pt idx="3">
                  <c:v>7.08</c:v>
                </c:pt>
                <c:pt idx="4">
                  <c:v>#N/A</c:v>
                </c:pt>
                <c:pt idx="5">
                  <c:v>8.5399999999999991</c:v>
                </c:pt>
                <c:pt idx="6">
                  <c:v>#N/A</c:v>
                </c:pt>
                <c:pt idx="7">
                  <c:v>9.5500000000000007</c:v>
                </c:pt>
                <c:pt idx="8">
                  <c:v>#N/A</c:v>
                </c:pt>
                <c:pt idx="9">
                  <c:v>10.18</c:v>
                </c:pt>
              </c:numCache>
            </c:numRef>
          </c:val>
          <c:extLst>
            <c:ext xmlns:c16="http://schemas.microsoft.com/office/drawing/2014/chart" uri="{C3380CC4-5D6E-409C-BE32-E72D297353CC}">
              <c16:uniqueId val="{00000008-E711-4C7D-ACBB-DBF04BCC2F60}"/>
            </c:ext>
          </c:extLst>
        </c:ser>
        <c:ser>
          <c:idx val="9"/>
          <c:order val="9"/>
          <c:tx>
            <c:strRef>
              <c:f>データシート!$A$36</c:f>
              <c:strCache>
                <c:ptCount val="1"/>
                <c:pt idx="0">
                  <c:v>春日井市春日井市民病院事業会計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13.52</c:v>
                </c:pt>
                <c:pt idx="2">
                  <c:v>#N/A</c:v>
                </c:pt>
                <c:pt idx="3">
                  <c:v>14.88</c:v>
                </c:pt>
                <c:pt idx="4">
                  <c:v>#N/A</c:v>
                </c:pt>
                <c:pt idx="5">
                  <c:v>16.55</c:v>
                </c:pt>
                <c:pt idx="6">
                  <c:v>#N/A</c:v>
                </c:pt>
                <c:pt idx="7">
                  <c:v>15.11</c:v>
                </c:pt>
                <c:pt idx="8">
                  <c:v>#N/A</c:v>
                </c:pt>
                <c:pt idx="9">
                  <c:v>14.51</c:v>
                </c:pt>
              </c:numCache>
            </c:numRef>
          </c:val>
          <c:extLst>
            <c:ext xmlns:c16="http://schemas.microsoft.com/office/drawing/2014/chart" uri="{C3380CC4-5D6E-409C-BE32-E72D297353CC}">
              <c16:uniqueId val="{00000009-E711-4C7D-ACBB-DBF04BCC2F6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9068</c:v>
                </c:pt>
                <c:pt idx="5">
                  <c:v>9149</c:v>
                </c:pt>
                <c:pt idx="8">
                  <c:v>8796</c:v>
                </c:pt>
                <c:pt idx="11">
                  <c:v>8444</c:v>
                </c:pt>
                <c:pt idx="14">
                  <c:v>8682</c:v>
                </c:pt>
              </c:numCache>
            </c:numRef>
          </c:val>
          <c:extLst>
            <c:ext xmlns:c16="http://schemas.microsoft.com/office/drawing/2014/chart" uri="{C3380CC4-5D6E-409C-BE32-E72D297353CC}">
              <c16:uniqueId val="{00000000-328E-461D-8F70-8BCEC6BFBD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8E-461D-8F70-8BCEC6BFBD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66</c:v>
                </c:pt>
                <c:pt idx="3">
                  <c:v>58</c:v>
                </c:pt>
                <c:pt idx="6">
                  <c:v>56</c:v>
                </c:pt>
                <c:pt idx="9">
                  <c:v>55</c:v>
                </c:pt>
                <c:pt idx="12">
                  <c:v>55</c:v>
                </c:pt>
              </c:numCache>
            </c:numRef>
          </c:val>
          <c:extLst>
            <c:ext xmlns:c16="http://schemas.microsoft.com/office/drawing/2014/chart" uri="{C3380CC4-5D6E-409C-BE32-E72D297353CC}">
              <c16:uniqueId val="{00000002-328E-461D-8F70-8BCEC6BFBD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c:v>
                </c:pt>
                <c:pt idx="3">
                  <c:v>4</c:v>
                </c:pt>
                <c:pt idx="6">
                  <c:v>4</c:v>
                </c:pt>
                <c:pt idx="9">
                  <c:v>4</c:v>
                </c:pt>
                <c:pt idx="12">
                  <c:v>5</c:v>
                </c:pt>
              </c:numCache>
            </c:numRef>
          </c:val>
          <c:extLst>
            <c:ext xmlns:c16="http://schemas.microsoft.com/office/drawing/2014/chart" uri="{C3380CC4-5D6E-409C-BE32-E72D297353CC}">
              <c16:uniqueId val="{00000003-328E-461D-8F70-8BCEC6BFBD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3199</c:v>
                </c:pt>
                <c:pt idx="3">
                  <c:v>3046</c:v>
                </c:pt>
                <c:pt idx="6">
                  <c:v>2952</c:v>
                </c:pt>
                <c:pt idx="9">
                  <c:v>3094</c:v>
                </c:pt>
                <c:pt idx="12">
                  <c:v>2526</c:v>
                </c:pt>
              </c:numCache>
            </c:numRef>
          </c:val>
          <c:extLst>
            <c:ext xmlns:c16="http://schemas.microsoft.com/office/drawing/2014/chart" uri="{C3380CC4-5D6E-409C-BE32-E72D297353CC}">
              <c16:uniqueId val="{00000004-328E-461D-8F70-8BCEC6BFBD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8E-461D-8F70-8BCEC6BFBD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8E-461D-8F70-8BCEC6BFBD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8043</c:v>
                </c:pt>
                <c:pt idx="3">
                  <c:v>7984</c:v>
                </c:pt>
                <c:pt idx="6">
                  <c:v>8388</c:v>
                </c:pt>
                <c:pt idx="9">
                  <c:v>8392</c:v>
                </c:pt>
                <c:pt idx="12">
                  <c:v>8420</c:v>
                </c:pt>
              </c:numCache>
            </c:numRef>
          </c:val>
          <c:extLst>
            <c:ext xmlns:c16="http://schemas.microsoft.com/office/drawing/2014/chart" uri="{C3380CC4-5D6E-409C-BE32-E72D297353CC}">
              <c16:uniqueId val="{00000007-328E-461D-8F70-8BCEC6BFBD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2245</c:v>
                </c:pt>
                <c:pt idx="2">
                  <c:v>#N/A</c:v>
                </c:pt>
                <c:pt idx="3">
                  <c:v>#N/A</c:v>
                </c:pt>
                <c:pt idx="4">
                  <c:v>1943</c:v>
                </c:pt>
                <c:pt idx="5">
                  <c:v>#N/A</c:v>
                </c:pt>
                <c:pt idx="6">
                  <c:v>#N/A</c:v>
                </c:pt>
                <c:pt idx="7">
                  <c:v>2604</c:v>
                </c:pt>
                <c:pt idx="8">
                  <c:v>#N/A</c:v>
                </c:pt>
                <c:pt idx="9">
                  <c:v>#N/A</c:v>
                </c:pt>
                <c:pt idx="10">
                  <c:v>3101</c:v>
                </c:pt>
                <c:pt idx="11">
                  <c:v>#N/A</c:v>
                </c:pt>
                <c:pt idx="12">
                  <c:v>#N/A</c:v>
                </c:pt>
                <c:pt idx="13">
                  <c:v>2324</c:v>
                </c:pt>
                <c:pt idx="14">
                  <c:v>#N/A</c:v>
                </c:pt>
              </c:numCache>
            </c:numRef>
          </c:val>
          <c:smooth val="0"/>
          <c:extLst>
            <c:ext xmlns:c16="http://schemas.microsoft.com/office/drawing/2014/chart" uri="{C3380CC4-5D6E-409C-BE32-E72D297353CC}">
              <c16:uniqueId val="{00000008-328E-461D-8F70-8BCEC6BFBD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67897</c:v>
                </c:pt>
                <c:pt idx="5">
                  <c:v>67007</c:v>
                </c:pt>
                <c:pt idx="8">
                  <c:v>65308</c:v>
                </c:pt>
                <c:pt idx="11">
                  <c:v>64455</c:v>
                </c:pt>
                <c:pt idx="14">
                  <c:v>64941</c:v>
                </c:pt>
              </c:numCache>
            </c:numRef>
          </c:val>
          <c:extLst>
            <c:ext xmlns:c16="http://schemas.microsoft.com/office/drawing/2014/chart" uri="{C3380CC4-5D6E-409C-BE32-E72D297353CC}">
              <c16:uniqueId val="{00000000-1B43-443F-BFB7-25DC7B68C7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32274</c:v>
                </c:pt>
                <c:pt idx="5">
                  <c:v>31919</c:v>
                </c:pt>
                <c:pt idx="8">
                  <c:v>31619</c:v>
                </c:pt>
                <c:pt idx="11">
                  <c:v>30319</c:v>
                </c:pt>
                <c:pt idx="14">
                  <c:v>28111</c:v>
                </c:pt>
              </c:numCache>
            </c:numRef>
          </c:val>
          <c:extLst>
            <c:ext xmlns:c16="http://schemas.microsoft.com/office/drawing/2014/chart" uri="{C3380CC4-5D6E-409C-BE32-E72D297353CC}">
              <c16:uniqueId val="{00000001-1B43-443F-BFB7-25DC7B68C7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14051</c:v>
                </c:pt>
                <c:pt idx="5">
                  <c:v>16436</c:v>
                </c:pt>
                <c:pt idx="8">
                  <c:v>17967</c:v>
                </c:pt>
                <c:pt idx="11">
                  <c:v>19194</c:v>
                </c:pt>
                <c:pt idx="14">
                  <c:v>21974</c:v>
                </c:pt>
              </c:numCache>
            </c:numRef>
          </c:val>
          <c:extLst>
            <c:ext xmlns:c16="http://schemas.microsoft.com/office/drawing/2014/chart" uri="{C3380CC4-5D6E-409C-BE32-E72D297353CC}">
              <c16:uniqueId val="{00000002-1B43-443F-BFB7-25DC7B68C7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43-443F-BFB7-25DC7B68C7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B43-443F-BFB7-25DC7B68C7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8200</c:v>
                </c:pt>
                <c:pt idx="3">
                  <c:v>6753</c:v>
                </c:pt>
                <c:pt idx="6">
                  <c:v>5444</c:v>
                </c:pt>
                <c:pt idx="9">
                  <c:v>4437</c:v>
                </c:pt>
                <c:pt idx="12">
                  <c:v>3346</c:v>
                </c:pt>
              </c:numCache>
            </c:numRef>
          </c:val>
          <c:extLst>
            <c:ext xmlns:c16="http://schemas.microsoft.com/office/drawing/2014/chart" uri="{C3380CC4-5D6E-409C-BE32-E72D297353CC}">
              <c16:uniqueId val="{00000005-1B43-443F-BFB7-25DC7B68C7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9614</c:v>
                </c:pt>
                <c:pt idx="3">
                  <c:v>9110</c:v>
                </c:pt>
                <c:pt idx="6">
                  <c:v>8929</c:v>
                </c:pt>
                <c:pt idx="9">
                  <c:v>9246</c:v>
                </c:pt>
                <c:pt idx="12">
                  <c:v>9588</c:v>
                </c:pt>
              </c:numCache>
            </c:numRef>
          </c:val>
          <c:extLst>
            <c:ext xmlns:c16="http://schemas.microsoft.com/office/drawing/2014/chart" uri="{C3380CC4-5D6E-409C-BE32-E72D297353CC}">
              <c16:uniqueId val="{00000006-1B43-443F-BFB7-25DC7B68C7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c:v>
                </c:pt>
                <c:pt idx="3">
                  <c:v>34</c:v>
                </c:pt>
                <c:pt idx="6">
                  <c:v>30</c:v>
                </c:pt>
                <c:pt idx="9">
                  <c:v>25</c:v>
                </c:pt>
                <c:pt idx="12">
                  <c:v>21</c:v>
                </c:pt>
              </c:numCache>
            </c:numRef>
          </c:val>
          <c:extLst>
            <c:ext xmlns:c16="http://schemas.microsoft.com/office/drawing/2014/chart" uri="{C3380CC4-5D6E-409C-BE32-E72D297353CC}">
              <c16:uniqueId val="{00000007-1B43-443F-BFB7-25DC7B68C7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38248</c:v>
                </c:pt>
                <c:pt idx="3">
                  <c:v>36245</c:v>
                </c:pt>
                <c:pt idx="6">
                  <c:v>34841</c:v>
                </c:pt>
                <c:pt idx="9">
                  <c:v>34047</c:v>
                </c:pt>
                <c:pt idx="12">
                  <c:v>31036</c:v>
                </c:pt>
              </c:numCache>
            </c:numRef>
          </c:val>
          <c:extLst>
            <c:ext xmlns:c16="http://schemas.microsoft.com/office/drawing/2014/chart" uri="{C3380CC4-5D6E-409C-BE32-E72D297353CC}">
              <c16:uniqueId val="{00000008-1B43-443F-BFB7-25DC7B68C7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571</c:v>
                </c:pt>
                <c:pt idx="3">
                  <c:v>531</c:v>
                </c:pt>
                <c:pt idx="6">
                  <c:v>491</c:v>
                </c:pt>
                <c:pt idx="9">
                  <c:v>450</c:v>
                </c:pt>
                <c:pt idx="12">
                  <c:v>409</c:v>
                </c:pt>
              </c:numCache>
            </c:numRef>
          </c:val>
          <c:extLst>
            <c:ext xmlns:c16="http://schemas.microsoft.com/office/drawing/2014/chart" uri="{C3380CC4-5D6E-409C-BE32-E72D297353CC}">
              <c16:uniqueId val="{00000009-1B43-443F-BFB7-25DC7B68C7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80139</c:v>
                </c:pt>
                <c:pt idx="3">
                  <c:v>79859</c:v>
                </c:pt>
                <c:pt idx="6">
                  <c:v>78327</c:v>
                </c:pt>
                <c:pt idx="9">
                  <c:v>78567</c:v>
                </c:pt>
                <c:pt idx="12">
                  <c:v>79959</c:v>
                </c:pt>
              </c:numCache>
            </c:numRef>
          </c:val>
          <c:extLst>
            <c:ext xmlns:c16="http://schemas.microsoft.com/office/drawing/2014/chart" uri="{C3380CC4-5D6E-409C-BE32-E72D297353CC}">
              <c16:uniqueId val="{0000000A-1B43-443F-BFB7-25DC7B68C7D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22566</c:v>
                </c:pt>
                <c:pt idx="2">
                  <c:v>#N/A</c:v>
                </c:pt>
                <c:pt idx="3">
                  <c:v>#N/A</c:v>
                </c:pt>
                <c:pt idx="4">
                  <c:v>17170</c:v>
                </c:pt>
                <c:pt idx="5">
                  <c:v>#N/A</c:v>
                </c:pt>
                <c:pt idx="6">
                  <c:v>#N/A</c:v>
                </c:pt>
                <c:pt idx="7">
                  <c:v>13167</c:v>
                </c:pt>
                <c:pt idx="8">
                  <c:v>#N/A</c:v>
                </c:pt>
                <c:pt idx="9">
                  <c:v>#N/A</c:v>
                </c:pt>
                <c:pt idx="10">
                  <c:v>12804</c:v>
                </c:pt>
                <c:pt idx="11">
                  <c:v>#N/A</c:v>
                </c:pt>
                <c:pt idx="12">
                  <c:v>#N/A</c:v>
                </c:pt>
                <c:pt idx="13">
                  <c:v>9331</c:v>
                </c:pt>
                <c:pt idx="14">
                  <c:v>#N/A</c:v>
                </c:pt>
              </c:numCache>
            </c:numRef>
          </c:val>
          <c:smooth val="0"/>
          <c:extLst>
            <c:ext xmlns:c16="http://schemas.microsoft.com/office/drawing/2014/chart" uri="{C3380CC4-5D6E-409C-BE32-E72D297353CC}">
              <c16:uniqueId val="{0000000B-1B43-443F-BFB7-25DC7B68C7D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9687</c:v>
                </c:pt>
                <c:pt idx="1">
                  <c:v>9952</c:v>
                </c:pt>
                <c:pt idx="2">
                  <c:v>9985</c:v>
                </c:pt>
              </c:numCache>
            </c:numRef>
          </c:val>
          <c:extLst>
            <c:ext xmlns:c16="http://schemas.microsoft.com/office/drawing/2014/chart" uri="{C3380CC4-5D6E-409C-BE32-E72D297353CC}">
              <c16:uniqueId val="{00000000-AD90-4ACE-9499-41E1FBF827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53</c:v>
                </c:pt>
                <c:pt idx="1">
                  <c:v>20</c:v>
                </c:pt>
                <c:pt idx="2">
                  <c:v>3</c:v>
                </c:pt>
              </c:numCache>
            </c:numRef>
          </c:val>
          <c:extLst>
            <c:ext xmlns:c16="http://schemas.microsoft.com/office/drawing/2014/chart" uri="{C3380CC4-5D6E-409C-BE32-E72D297353CC}">
              <c16:uniqueId val="{00000001-AD90-4ACE-9499-41E1FBF827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3071</c:v>
                </c:pt>
                <c:pt idx="1">
                  <c:v>3440</c:v>
                </c:pt>
                <c:pt idx="2">
                  <c:v>5281</c:v>
                </c:pt>
              </c:numCache>
            </c:numRef>
          </c:val>
          <c:extLst>
            <c:ext xmlns:c16="http://schemas.microsoft.com/office/drawing/2014/chart" uri="{C3380CC4-5D6E-409C-BE32-E72D297353CC}">
              <c16:uniqueId val="{00000002-AD90-4ACE-9499-41E1FBF827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{381BE1BE-D756-4F3F-94AE-32DB85B0A9CC}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C01-407C-9477-0F15E13977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{3DB52427-7BFB-4B9D-9347-D499B3201A67}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01-407C-9477-0F15E13977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{1DED74C5-5A73-443C-9423-CA3303874712}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01-407C-9477-0F15E13977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{B98CF21E-646B-41FD-AF46-D672432625D8}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01-407C-9477-0F15E13977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{995D73D3-1994-450A-97B8-095FA0BC138C}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01-407C-9477-0F15E13977D1}"/>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{2588586D-5266-43BC-8935-10E0DF654013}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C01-407C-9477-0F15E13977D1}"/>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{7126ED39-3EA6-406D-A84C-D2D5D532C82F}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C01-407C-9477-0F15E13977D1}"/>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{580AE85D-E0C0-4918-B62A-3CFC9D42852F}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C01-407C-9477-0F15E13977D1}"/>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{3DEFE09F-70FA-4BB9-ABF2-1928A62CB73B}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C01-407C-9477-0F15E13977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c:v>
                </c:pt>
                <c:pt idx="8">
                  <c:v>66.099999999999994</c:v>
                </c:pt>
                <c:pt idx="16">
                  <c:v>67.3</c:v>
                </c:pt>
                <c:pt idx="24">
                  <c:v>68.2</c:v>
                </c:pt>
                <c:pt idx="32">
                  <c:v>68.400000000000006</c:v>
                </c:pt>
              </c:numCache>
            </c:numRef>
          </c:xVal>
          <c:yVal>
            <c:numRef>
              <c:f>公会計指標分析・財政指標組合せ分析表!$BP$51:$DC$51</c:f>
              <c:numCache>
                <c:formatCode>#,##0.0;"▲ "#,##0.0</c:formatCode>
                <c:ptCount val="40"/>
                <c:pt idx="0">
                  <c:v>44.5</c:v>
                </c:pt>
                <c:pt idx="8">
                  <c:v>33.200000000000003</c:v>
                </c:pt>
                <c:pt idx="16">
                  <c:v>25.4</c:v>
                </c:pt>
                <c:pt idx="24">
                  <c:v>23.7</c:v>
                </c:pt>
                <c:pt idx="32">
                  <c:v>16.399999999999999</c:v>
                </c:pt>
              </c:numCache>
            </c:numRef>
          </c:yVal>
          <c:smooth val="0"/>
          <c:extLst>
            <c:ext xmlns:c16="http://schemas.microsoft.com/office/drawing/2014/chart" uri="{C3380CC4-5D6E-409C-BE32-E72D297353CC}">
              <c16:uniqueId val="{00000009-4C01-407C-9477-0F15E13977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{93ED128C-1C93-4187-AAC2-5C4E2022C80C}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C01-407C-9477-0F15E13977D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{9D9F32C6-9919-4582-91B6-AFF3EF1033E0}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01-407C-9477-0F15E13977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{01020FF7-E2CB-4274-AA95-B9B81437C147}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01-407C-9477-0F15E13977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{17591151-3810-40E1-B157-7EED8E7E37F6}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01-407C-9477-0F15E13977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{477CEEEE-A4D1-4D9B-9D14-1C215F0E3892}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01-407C-9477-0F15E13977D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{3FDDE2C5-B435-47D3-9826-DE92088BBF4B}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C01-407C-9477-0F15E13977D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{ADC0B09E-E005-447A-B8D0-4D9BFDC2604A}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C01-407C-9477-0F15E13977D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{AC010D06-25F1-4C5D-8330-87435E11CBD9}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C01-407C-9477-0F15E13977D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{6B8933AD-B49A-459E-8D6B-15341EA29A26}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C01-407C-9477-0F15E13977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60.9</c:v>
                </c:pt>
                <c:pt idx="24">
                  <c:v>61.9</c:v>
                </c:pt>
                <c:pt idx="32">
                  <c:v>62.5</c:v>
                </c:pt>
              </c:numCache>
            </c:numRef>
          </c:xVal>
          <c:yVal>
            <c:numRef>
              <c:f>公会計指標分析・財政指標組合せ分析表!$BP$55:$DC$55</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4C01-407C-9477-0F15E13977D1}"/>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{14516139-0836-4CA1-B510-E1B2DBF611A1}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089-4693-9205-F4BF9DBD34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{41CDDB5E-3499-4732-923A-86128A08F59B}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89-4693-9205-F4BF9DBD34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{795C1FA0-8AAD-42D7-AC5D-8787520CB323}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89-4693-9205-F4BF9DBD34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{719F414D-6731-4052-A4D1-05EFDF0D5D47}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89-4693-9205-F4BF9DBD34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{D86613EA-1FD4-4F6E-80E7-3CE0630A17F3}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89-4693-9205-F4BF9DBD345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{F9839580-D51F-4A99-B04D-BF76D6DBB760}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089-4693-9205-F4BF9DBD345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{B4182031-C1F9-4CBC-A167-1F4C73C99378}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089-4693-9205-F4BF9DBD345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{09196A01-EE5E-4787-9AF4-8927EE2DDB05}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089-4693-9205-F4BF9DBD345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{0AC23748-023F-4FF5-9DDE-171B6A6A7A8E}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089-4693-9205-F4BF9DBD34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4.2</c:v>
                </c:pt>
                <c:pt idx="16">
                  <c:v>4.4000000000000004</c:v>
                </c:pt>
                <c:pt idx="24">
                  <c:v>4.8</c:v>
                </c:pt>
                <c:pt idx="32">
                  <c:v>4.9000000000000004</c:v>
                </c:pt>
              </c:numCache>
            </c:numRef>
          </c:xVal>
          <c:yVal>
            <c:numRef>
              <c:f>公会計指標分析・財政指標組合せ分析表!$BP$73:$DC$73</c:f>
              <c:numCache>
                <c:formatCode>#,##0.0;"▲ "#,##0.0</c:formatCode>
                <c:ptCount val="40"/>
                <c:pt idx="0">
                  <c:v>44.5</c:v>
                </c:pt>
                <c:pt idx="8">
                  <c:v>33.200000000000003</c:v>
                </c:pt>
                <c:pt idx="16">
                  <c:v>25.4</c:v>
                </c:pt>
                <c:pt idx="24">
                  <c:v>23.7</c:v>
                </c:pt>
                <c:pt idx="32">
                  <c:v>16.399999999999999</c:v>
                </c:pt>
              </c:numCache>
            </c:numRef>
          </c:yVal>
          <c:smooth val="0"/>
          <c:extLst>
            <c:ext xmlns:c16="http://schemas.microsoft.com/office/drawing/2014/chart" uri="{C3380CC4-5D6E-409C-BE32-E72D297353CC}">
              <c16:uniqueId val="{00000009-2089-4693-9205-F4BF9DBD345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{2301B018-183C-420F-9C1F-C86DE113C19D}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089-4693-9205-F4BF9DBD345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{2617DA63-AB01-447D-A892-1AE91794FC73}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89-4693-9205-F4BF9DBD34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{F829D840-733B-4F41-9ACE-B52D193E9AF6}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89-4693-9205-F4BF9DBD34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{725CB41B-A745-4D6B-A7C4-603D4E1E76B4}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89-4693-9205-F4BF9DBD34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{D90A2B72-6318-4504-8408-F6A3AA2B004B}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89-4693-9205-F4BF9DBD345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{B773283C-56B1-4243-B4B5-73E9A6E232A2}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089-4693-9205-F4BF9DBD345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{3ABD9864-B827-46FC-BE03-92CC1C018D75}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089-4693-9205-F4BF9DBD345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{05FA0879-7B80-42F6-BA78-8F2866CB846D}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089-4693-9205-F4BF9DBD345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{16FC784E-9210-4F62-911F-674C54CE15FD}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089-4693-9205-F4BF9DBD34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3.6</c:v>
                </c:pt>
                <c:pt idx="24">
                  <c:v>3.5</c:v>
                </c:pt>
                <c:pt idx="32">
                  <c:v>3.6</c:v>
                </c:pt>
              </c:numCache>
            </c:numRef>
          </c:xVal>
          <c:yVal>
            <c:numRef>
              <c:f>公会計指標分析・財政指標組合せ分析表!$BP$77:$DC$77</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2089-4693-9205-F4BF9DBD345A}"/>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49583F5-01C8-4455-9B97-2B8091795E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2E69AB1-6D62-4F65-9765-32466F91E41E}"/>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３か年平均でみると前年度と比較して</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％増加した。</a:t>
          </a:r>
          <a:endParaRPr lang="ja-JP" altLang="ja-JP" sz="1400">
            <a:effectLst/>
          </a:endParaRPr>
        </a:p>
        <a:p>
          <a:r>
            <a:rPr lang="ja-JP" altLang="ja-JP" sz="1100">
              <a:solidFill>
                <a:schemeClr val="dk1"/>
              </a:solidFill>
              <a:effectLst/>
              <a:latin typeface="+mn-lt"/>
              <a:ea typeface="+mn-ea"/>
              <a:cs typeface="+mn-cs"/>
            </a:rPr>
            <a:t>　これは、</a:t>
          </a:r>
          <a:r>
            <a:rPr kumimoji="1" lang="ja-JP" altLang="ja-JP" sz="1100">
              <a:solidFill>
                <a:schemeClr val="dk1"/>
              </a:solidFill>
              <a:effectLst/>
              <a:latin typeface="+mn-lt"/>
              <a:ea typeface="+mn-ea"/>
              <a:cs typeface="+mn-cs"/>
            </a:rPr>
            <a:t>土地開発公社経営健全</a:t>
          </a:r>
          <a:r>
            <a:rPr kumimoji="1" lang="ja-JP" altLang="en-US" sz="1100">
              <a:solidFill>
                <a:schemeClr val="dk1"/>
              </a:solidFill>
              <a:effectLst/>
              <a:latin typeface="+mn-lt"/>
              <a:ea typeface="+mn-ea"/>
              <a:cs typeface="+mn-cs"/>
            </a:rPr>
            <a:t>化</a:t>
          </a:r>
          <a:r>
            <a:rPr kumimoji="1" lang="ja-JP" altLang="ja-JP" sz="1100">
              <a:solidFill>
                <a:schemeClr val="dk1"/>
              </a:solidFill>
              <a:effectLst/>
              <a:latin typeface="+mn-lt"/>
              <a:ea typeface="+mn-ea"/>
              <a:cs typeface="+mn-cs"/>
            </a:rPr>
            <a:t>事業</a:t>
          </a:r>
          <a:r>
            <a:rPr lang="ja-JP" altLang="ja-JP" sz="1100">
              <a:solidFill>
                <a:schemeClr val="dk1"/>
              </a:solidFill>
              <a:effectLst/>
              <a:latin typeface="+mn-lt"/>
              <a:ea typeface="+mn-ea"/>
              <a:cs typeface="+mn-cs"/>
            </a:rPr>
            <a:t>や橋りょう耐震改修事業に係る地方債の償還が開始したことにより、地方債元利償還金が</a:t>
          </a:r>
          <a:r>
            <a:rPr lang="en-US" altLang="ja-JP" sz="1100">
              <a:solidFill>
                <a:schemeClr val="dk1"/>
              </a:solidFill>
              <a:effectLst/>
              <a:latin typeface="+mn-lt"/>
              <a:ea typeface="+mn-ea"/>
              <a:cs typeface="+mn-cs"/>
            </a:rPr>
            <a:t>4.4</a:t>
          </a:r>
          <a:r>
            <a:rPr lang="ja-JP" altLang="ja-JP" sz="1100">
              <a:solidFill>
                <a:schemeClr val="dk1"/>
              </a:solidFill>
              <a:effectLst/>
              <a:latin typeface="+mn-lt"/>
              <a:ea typeface="+mn-ea"/>
              <a:cs typeface="+mn-cs"/>
            </a:rPr>
            <a:t>億円増加したためである。</a:t>
          </a:r>
          <a:endParaRPr lang="ja-JP" altLang="ja-JP" sz="1400">
            <a:effectLst/>
          </a:endParaRPr>
        </a:p>
        <a:p>
          <a:r>
            <a:rPr lang="ja-JP" altLang="ja-JP" sz="1100">
              <a:solidFill>
                <a:schemeClr val="dk1"/>
              </a:solidFill>
              <a:effectLst/>
              <a:latin typeface="+mn-lt"/>
              <a:ea typeface="+mn-ea"/>
              <a:cs typeface="+mn-cs"/>
            </a:rPr>
            <a:t>　今後も元利償還金の額については増加する見込みであるため、計画的な借入を行うことにより、健全な財政運営に努める。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満期一括償還地方債は利用していない。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将来負担比率</a:t>
          </a:r>
          <a:r>
            <a:rPr kumimoji="1" lang="ja-JP" altLang="ja-JP" sz="1100" b="0" i="0" baseline="0">
              <a:solidFill>
                <a:schemeClr val="dk1"/>
              </a:solidFill>
              <a:effectLst/>
              <a:latin typeface="+mn-lt"/>
              <a:ea typeface="+mn-ea"/>
              <a:cs typeface="+mn-cs"/>
            </a:rPr>
            <a:t>は前年度と比較して、</a:t>
          </a:r>
          <a:r>
            <a:rPr kumimoji="1" lang="en-US" altLang="ja-JP" sz="1100" b="0" i="0" baseline="0">
              <a:solidFill>
                <a:schemeClr val="dk1"/>
              </a:solidFill>
              <a:effectLst/>
              <a:latin typeface="+mn-lt"/>
              <a:ea typeface="+mn-ea"/>
              <a:cs typeface="+mn-cs"/>
            </a:rPr>
            <a:t>7.3</a:t>
          </a:r>
          <a:r>
            <a:rPr kumimoji="1" lang="ja-JP" altLang="ja-JP" sz="1100" b="0" i="0" baseline="0">
              <a:solidFill>
                <a:schemeClr val="dk1"/>
              </a:solidFill>
              <a:effectLst/>
              <a:latin typeface="+mn-lt"/>
              <a:ea typeface="+mn-ea"/>
              <a:cs typeface="+mn-cs"/>
            </a:rPr>
            <a:t>％減少した。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これは、</a:t>
          </a:r>
          <a:r>
            <a:rPr kumimoji="1" lang="ja-JP" altLang="en-US" sz="1100" b="0" i="0" baseline="0">
              <a:solidFill>
                <a:schemeClr val="dk1"/>
              </a:solidFill>
              <a:effectLst/>
              <a:latin typeface="+mn-lt"/>
              <a:ea typeface="+mn-ea"/>
              <a:cs typeface="+mn-cs"/>
            </a:rPr>
            <a:t>公共下水道事業</a:t>
          </a:r>
          <a:r>
            <a:rPr kumimoji="1" lang="ja-JP" altLang="ja-JP" sz="1100" b="0" i="0" baseline="0">
              <a:solidFill>
                <a:schemeClr val="dk1"/>
              </a:solidFill>
              <a:effectLst/>
              <a:latin typeface="+mn-lt"/>
              <a:ea typeface="+mn-ea"/>
              <a:cs typeface="+mn-cs"/>
            </a:rPr>
            <a:t>会計の地方債の現在高が減少（約</a:t>
          </a:r>
          <a:r>
            <a:rPr kumimoji="1" lang="en-US" altLang="ja-JP" sz="1100" b="0" i="0" baseline="0">
              <a:solidFill>
                <a:schemeClr val="dk1"/>
              </a:solidFill>
              <a:effectLst/>
              <a:latin typeface="+mn-lt"/>
              <a:ea typeface="+mn-ea"/>
              <a:cs typeface="+mn-cs"/>
            </a:rPr>
            <a:t>13.4</a:t>
          </a:r>
          <a:r>
            <a:rPr kumimoji="1" lang="ja-JP" altLang="ja-JP" sz="1100" b="0" i="0" baseline="0">
              <a:solidFill>
                <a:schemeClr val="dk1"/>
              </a:solidFill>
              <a:effectLst/>
              <a:latin typeface="+mn-lt"/>
              <a:ea typeface="+mn-ea"/>
              <a:cs typeface="+mn-cs"/>
            </a:rPr>
            <a:t>億円）</a:t>
          </a:r>
          <a:r>
            <a:rPr kumimoji="1" lang="ja-JP" altLang="en-US" sz="1100" b="0" i="0" baseline="0">
              <a:solidFill>
                <a:schemeClr val="dk1"/>
              </a:solidFill>
              <a:effectLst/>
              <a:latin typeface="+mn-lt"/>
              <a:ea typeface="+mn-ea"/>
              <a:cs typeface="+mn-cs"/>
            </a:rPr>
            <a:t>したことや</a:t>
          </a:r>
          <a:r>
            <a:rPr kumimoji="1" lang="ja-JP" altLang="ja-JP" sz="1100" b="0" i="0" baseline="0">
              <a:solidFill>
                <a:schemeClr val="dk1"/>
              </a:solidFill>
              <a:effectLst/>
              <a:latin typeface="+mn-lt"/>
              <a:ea typeface="+mn-ea"/>
              <a:cs typeface="+mn-cs"/>
            </a:rPr>
            <a:t>、土地開発公社の経営健全化による負債額が減少（約</a:t>
          </a:r>
          <a:r>
            <a:rPr kumimoji="1" lang="en-US" altLang="ja-JP" sz="1100" b="0" i="0" baseline="0">
              <a:solidFill>
                <a:schemeClr val="dk1"/>
              </a:solidFill>
              <a:effectLst/>
              <a:latin typeface="+mn-lt"/>
              <a:ea typeface="+mn-ea"/>
              <a:cs typeface="+mn-cs"/>
            </a:rPr>
            <a:t>10.1</a:t>
          </a:r>
          <a:r>
            <a:rPr kumimoji="1" lang="ja-JP" altLang="ja-JP" sz="1100" b="0" i="0" baseline="0">
              <a:solidFill>
                <a:schemeClr val="dk1"/>
              </a:solidFill>
              <a:effectLst/>
              <a:latin typeface="+mn-lt"/>
              <a:ea typeface="+mn-ea"/>
              <a:cs typeface="+mn-cs"/>
            </a:rPr>
            <a:t>億円）したこと及び充当可能基金のうち</a:t>
          </a:r>
          <a:r>
            <a:rPr kumimoji="1" lang="ja-JP" altLang="en-US" sz="1100" b="0" i="0" baseline="0">
              <a:solidFill>
                <a:schemeClr val="dk1"/>
              </a:solidFill>
              <a:effectLst/>
              <a:latin typeface="+mn-lt"/>
              <a:ea typeface="+mn-ea"/>
              <a:cs typeface="+mn-cs"/>
            </a:rPr>
            <a:t>公共施設等整備基金</a:t>
          </a:r>
          <a:r>
            <a:rPr kumimoji="1" lang="ja-JP" altLang="ja-JP" sz="1100" b="0" i="0" baseline="0">
              <a:solidFill>
                <a:schemeClr val="dk1"/>
              </a:solidFill>
              <a:effectLst/>
              <a:latin typeface="+mn-lt"/>
              <a:ea typeface="+mn-ea"/>
              <a:cs typeface="+mn-cs"/>
            </a:rPr>
            <a:t>が</a:t>
          </a:r>
          <a:r>
            <a:rPr kumimoji="1" lang="en-US" altLang="ja-JP" sz="1100" b="0" i="0" baseline="0">
              <a:solidFill>
                <a:schemeClr val="dk1"/>
              </a:solidFill>
              <a:effectLst/>
              <a:latin typeface="+mn-lt"/>
              <a:ea typeface="+mn-ea"/>
              <a:cs typeface="+mn-cs"/>
            </a:rPr>
            <a:t>20.0</a:t>
          </a:r>
          <a:r>
            <a:rPr kumimoji="1" lang="ja-JP" altLang="ja-JP" sz="1100" b="0" i="0" baseline="0">
              <a:solidFill>
                <a:schemeClr val="dk1"/>
              </a:solidFill>
              <a:effectLst/>
              <a:latin typeface="+mn-lt"/>
              <a:ea typeface="+mn-ea"/>
              <a:cs typeface="+mn-cs"/>
            </a:rPr>
            <a:t>億円増加したためである。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今後も、地方債の計画的な運用に努める。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愛知県春日井市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文化スポーツ施設整備基金が</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年度～４年度の継続事業である朝宮公園第２期整備のために約</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億円取り崩したため減少</a:t>
          </a:r>
          <a:r>
            <a:rPr kumimoji="1" lang="ja-JP" altLang="en-US" sz="1100" b="0" i="0" baseline="0">
              <a:solidFill>
                <a:schemeClr val="dk1"/>
              </a:solidFill>
              <a:effectLst/>
              <a:latin typeface="+mn-lt"/>
              <a:ea typeface="+mn-ea"/>
              <a:cs typeface="+mn-cs"/>
            </a:rPr>
            <a:t>した</a:t>
          </a:r>
          <a:r>
            <a:rPr kumimoji="1" lang="ja-JP" altLang="ja-JP" sz="1100" b="0" i="0" baseline="0">
              <a:solidFill>
                <a:schemeClr val="dk1"/>
              </a:solidFill>
              <a:effectLst/>
              <a:latin typeface="+mn-lt"/>
              <a:ea typeface="+mn-ea"/>
              <a:cs typeface="+mn-cs"/>
            </a:rPr>
            <a:t>ものの、公共施設等整備基金</a:t>
          </a:r>
          <a:r>
            <a:rPr kumimoji="1" lang="ja-JP" altLang="en-US" sz="1100" b="0" i="0" baseline="0">
              <a:solidFill>
                <a:schemeClr val="dk1"/>
              </a:solidFill>
              <a:effectLst/>
              <a:latin typeface="+mn-lt"/>
              <a:ea typeface="+mn-ea"/>
              <a:cs typeface="+mn-cs"/>
            </a:rPr>
            <a:t>について、</a:t>
          </a:r>
          <a:r>
            <a:rPr kumimoji="1" lang="ja-JP" altLang="ja-JP" sz="1100" b="0" i="0" baseline="0">
              <a:solidFill>
                <a:schemeClr val="dk1"/>
              </a:solidFill>
              <a:effectLst/>
              <a:latin typeface="+mn-lt"/>
              <a:ea typeface="+mn-ea"/>
              <a:cs typeface="+mn-cs"/>
            </a:rPr>
            <a:t>当初予定していた</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億円に加え、決算状況を踏まえて</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億円増額して積立を行</a:t>
          </a:r>
          <a:r>
            <a:rPr kumimoji="1" lang="ja-JP" altLang="en-US" sz="1100" b="0" i="0" baseline="0">
              <a:solidFill>
                <a:schemeClr val="dk1"/>
              </a:solidFill>
              <a:effectLst/>
              <a:latin typeface="+mn-lt"/>
              <a:ea typeface="+mn-ea"/>
              <a:cs typeface="+mn-cs"/>
            </a:rPr>
            <a:t>い、合わせて</a:t>
          </a:r>
          <a:r>
            <a:rPr kumimoji="1" lang="en-US" altLang="ja-JP" sz="1100" b="0" i="0" baseline="0">
              <a:solidFill>
                <a:schemeClr val="dk1"/>
              </a:solidFill>
              <a:effectLst/>
              <a:latin typeface="+mn-lt"/>
              <a:ea typeface="+mn-ea"/>
              <a:cs typeface="+mn-cs"/>
            </a:rPr>
            <a:t>20</a:t>
          </a:r>
          <a:r>
            <a:rPr kumimoji="1" lang="ja-JP" altLang="en-US" sz="1100" b="0" i="0" baseline="0">
              <a:solidFill>
                <a:schemeClr val="dk1"/>
              </a:solidFill>
              <a:effectLst/>
              <a:latin typeface="+mn-lt"/>
              <a:ea typeface="+mn-ea"/>
              <a:cs typeface="+mn-cs"/>
            </a:rPr>
            <a:t>億円</a:t>
          </a:r>
          <a:r>
            <a:rPr kumimoji="1" lang="ja-JP" altLang="ja-JP" sz="1100" b="0" i="0" baseline="0">
              <a:solidFill>
                <a:schemeClr val="dk1"/>
              </a:solidFill>
              <a:effectLst/>
              <a:latin typeface="+mn-lt"/>
              <a:ea typeface="+mn-ea"/>
              <a:cs typeface="+mn-cs"/>
            </a:rPr>
            <a:t>増加した</a:t>
          </a:r>
          <a:r>
            <a:rPr kumimoji="1" lang="ja-JP" altLang="en-US" sz="1100" b="0" i="0" baseline="0">
              <a:solidFill>
                <a:schemeClr val="dk1"/>
              </a:solidFill>
              <a:effectLst/>
              <a:latin typeface="+mn-lt"/>
              <a:ea typeface="+mn-ea"/>
              <a:cs typeface="+mn-cs"/>
            </a:rPr>
            <a:t>ことなどにより、</a:t>
          </a:r>
          <a:r>
            <a:rPr kumimoji="1" lang="ja-JP" altLang="ja-JP" sz="1100" b="0" i="0" baseline="0">
              <a:solidFill>
                <a:schemeClr val="dk1"/>
              </a:solidFill>
              <a:effectLst/>
              <a:latin typeface="+mn-lt"/>
              <a:ea typeface="+mn-ea"/>
              <a:cs typeface="+mn-cs"/>
            </a:rPr>
            <a:t>基金全体としては約</a:t>
          </a:r>
          <a:r>
            <a:rPr kumimoji="1" lang="en-US" altLang="ja-JP" sz="1100" b="0" i="0" baseline="0">
              <a:solidFill>
                <a:schemeClr val="dk1"/>
              </a:solidFill>
              <a:effectLst/>
              <a:latin typeface="+mn-lt"/>
              <a:ea typeface="+mn-ea"/>
              <a:cs typeface="+mn-cs"/>
            </a:rPr>
            <a:t>18.6</a:t>
          </a:r>
          <a:r>
            <a:rPr kumimoji="1" lang="ja-JP" altLang="ja-JP" sz="1100" b="0" i="0" baseline="0">
              <a:solidFill>
                <a:schemeClr val="dk1"/>
              </a:solidFill>
              <a:effectLst/>
              <a:latin typeface="+mn-lt"/>
              <a:ea typeface="+mn-ea"/>
              <a:cs typeface="+mn-cs"/>
            </a:rPr>
            <a:t>億円増加した。</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　財政調整基金については、標準財政規模の１割程度を確保し、維持することとし、今後は積増しを積極的に進めるのではなく、公共施設などの老朽化により今後増加が見込まれる維持管理費や更新費用を確保するために令和２年４月１日に設置した公共施設等整備基金への積立てを進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また、その他の基金については、設置目的、運用状況や充当事業を見直し、有効活用していく。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文化スポーツ施設整備基金：文化施設及びスポーツ施設の整備に要する費用に充当する。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まちづくり寄附基金：子育て環境の整備等の良好なまちづくりのため寄せられた寄附金を、寄附者の意向に沿った事業に充当する。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緑化振興基金：緑あふれる美しいまちづくりを推進するための緑化啓発等に充当する。</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0" i="0" baseline="0">
              <a:solidFill>
                <a:schemeClr val="dk1"/>
              </a:solidFill>
              <a:effectLst/>
              <a:latin typeface="+mn-lt"/>
              <a:ea typeface="+mn-ea"/>
              <a:cs typeface="+mn-cs"/>
            </a:rPr>
            <a:t>公共施設等整備基金：当初予定していた</a:t>
          </a:r>
          <a:r>
            <a:rPr kumimoji="1" lang="en-US" altLang="ja-JP" sz="1100" b="0" i="0" baseline="0">
              <a:solidFill>
                <a:schemeClr val="dk1"/>
              </a:solidFill>
              <a:effectLst/>
              <a:latin typeface="+mn-lt"/>
              <a:ea typeface="+mn-ea"/>
              <a:cs typeface="+mn-cs"/>
            </a:rPr>
            <a:t>5</a:t>
          </a:r>
          <a:r>
            <a:rPr kumimoji="1" lang="ja-JP" altLang="en-US" sz="1100" b="0" i="0" baseline="0">
              <a:solidFill>
                <a:schemeClr val="dk1"/>
              </a:solidFill>
              <a:effectLst/>
              <a:latin typeface="+mn-lt"/>
              <a:ea typeface="+mn-ea"/>
              <a:cs typeface="+mn-cs"/>
            </a:rPr>
            <a:t>億円に加え、決算状況を踏まえて</a:t>
          </a:r>
          <a:r>
            <a:rPr kumimoji="1" lang="en-US" altLang="ja-JP" sz="1100" b="0" i="0" baseline="0">
              <a:solidFill>
                <a:schemeClr val="dk1"/>
              </a:solidFill>
              <a:effectLst/>
              <a:latin typeface="+mn-lt"/>
              <a:ea typeface="+mn-ea"/>
              <a:cs typeface="+mn-cs"/>
            </a:rPr>
            <a:t>15</a:t>
          </a:r>
          <a:r>
            <a:rPr kumimoji="1" lang="ja-JP" altLang="en-US" sz="1100" b="0" i="0" baseline="0">
              <a:solidFill>
                <a:schemeClr val="dk1"/>
              </a:solidFill>
              <a:effectLst/>
              <a:latin typeface="+mn-lt"/>
              <a:ea typeface="+mn-ea"/>
              <a:cs typeface="+mn-cs"/>
            </a:rPr>
            <a:t>億円増額して積立を行ったため大幅に増加した。</a:t>
          </a:r>
          <a:endParaRPr kumimoji="1" lang="en-US" altLang="ja-JP" sz="1100" b="0" i="0" baseline="0">
            <a:solidFill>
              <a:schemeClr val="dk1"/>
            </a:solidFill>
            <a:effectLst/>
            <a:latin typeface="+mn-lt"/>
            <a:ea typeface="+mn-ea"/>
            <a:cs typeface="+mn-cs"/>
          </a:endParaRPr>
        </a:p>
        <a:p>
          <a:r>
            <a:rPr kumimoji="1" lang="ja-JP" altLang="ja-JP" sz="1100" b="0" i="0" baseline="0">
              <a:solidFill>
                <a:schemeClr val="dk1"/>
              </a:solidFill>
              <a:effectLst/>
              <a:latin typeface="+mn-lt"/>
              <a:ea typeface="+mn-ea"/>
              <a:cs typeface="+mn-cs"/>
            </a:rPr>
            <a:t>文化スポーツ施設整備基金：</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年度～４年度の継続事業である朝宮公園第２期整備のために約</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億円取り崩したため減少した。</a:t>
          </a:r>
          <a:endParaRPr lang="ja-JP" altLang="ja-JP" sz="1400">
            <a:effectLst/>
          </a:endParaRPr>
        </a:p>
        <a:p>
          <a:r>
            <a:rPr kumimoji="1" lang="ja-JP" altLang="ja-JP" sz="1100" b="0" i="0" baseline="0">
              <a:solidFill>
                <a:schemeClr val="dk1"/>
              </a:solidFill>
              <a:effectLst/>
              <a:latin typeface="+mn-lt"/>
              <a:ea typeface="+mn-ea"/>
              <a:cs typeface="+mn-cs"/>
            </a:rPr>
            <a:t>まちづくり寄附基金：</a:t>
          </a:r>
          <a:r>
            <a:rPr kumimoji="1" lang="ja-JP" altLang="en-US" sz="1100" b="0" i="0" baseline="0">
              <a:solidFill>
                <a:schemeClr val="dk1"/>
              </a:solidFill>
              <a:effectLst/>
              <a:latin typeface="+mn-lt"/>
              <a:ea typeface="+mn-ea"/>
              <a:cs typeface="+mn-cs"/>
            </a:rPr>
            <a:t>令和２年に比べ令和３年の</a:t>
          </a:r>
          <a:r>
            <a:rPr kumimoji="1" lang="ja-JP" altLang="ja-JP" sz="1100" b="0" i="0" baseline="0">
              <a:solidFill>
                <a:schemeClr val="dk1"/>
              </a:solidFill>
              <a:effectLst/>
              <a:latin typeface="+mn-lt"/>
              <a:ea typeface="+mn-ea"/>
              <a:cs typeface="+mn-cs"/>
            </a:rPr>
            <a:t>ふるさと納税の寄附金が</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したことにより、</a:t>
          </a:r>
          <a:r>
            <a:rPr kumimoji="1" lang="ja-JP" altLang="en-US" sz="1100" b="0" i="0" baseline="0">
              <a:solidFill>
                <a:schemeClr val="dk1"/>
              </a:solidFill>
              <a:effectLst/>
              <a:latin typeface="+mn-lt"/>
              <a:ea typeface="+mn-ea"/>
              <a:cs typeface="+mn-cs"/>
            </a:rPr>
            <a:t>基金残高も</a:t>
          </a:r>
          <a:r>
            <a:rPr kumimoji="1" lang="ja-JP" altLang="ja-JP" sz="1100" b="0" i="0" baseline="0">
              <a:solidFill>
                <a:schemeClr val="dk1"/>
              </a:solidFill>
              <a:effectLst/>
              <a:latin typeface="+mn-lt"/>
              <a:ea typeface="+mn-ea"/>
              <a:cs typeface="+mn-cs"/>
            </a:rPr>
            <a:t>約</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億円</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公共施設等整備基金</a:t>
          </a:r>
          <a:r>
            <a:rPr kumimoji="1"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公共施設などの老朽化により、今後増加が見込まれる維持管理費や更新費用を確保するために積立てを進め、適切な時期に取崩しを行う。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新型コロナウイルス感染症の影響により地方税は減少したものの、地方消費税交付金の増額や新型コロナウイルス感染症対策地方税減収補填特別交付金創設等による各種交付金が増加したことから取り崩しを実施せず、令和２年度決算剰余金を財源とし</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億円積立てたため、令和３年度末残高は約</a:t>
          </a:r>
          <a:r>
            <a:rPr kumimoji="1" lang="en-US" altLang="ja-JP" sz="1100" b="0" i="0" baseline="0">
              <a:solidFill>
                <a:schemeClr val="dk1"/>
              </a:solidFill>
              <a:effectLst/>
              <a:latin typeface="+mn-lt"/>
              <a:ea typeface="+mn-ea"/>
              <a:cs typeface="+mn-cs"/>
            </a:rPr>
            <a:t>99.8</a:t>
          </a:r>
          <a:r>
            <a:rPr kumimoji="1" lang="ja-JP" altLang="ja-JP" sz="1100" b="0" i="0" baseline="0">
              <a:solidFill>
                <a:schemeClr val="dk1"/>
              </a:solidFill>
              <a:effectLst/>
              <a:latin typeface="+mn-lt"/>
              <a:ea typeface="+mn-ea"/>
              <a:cs typeface="+mn-cs"/>
            </a:rPr>
            <a:t>億円となり、前年度から</a:t>
          </a:r>
          <a:r>
            <a:rPr kumimoji="1" lang="ja-JP" altLang="en-US" sz="1100" b="0" i="0" baseline="0">
              <a:solidFill>
                <a:schemeClr val="dk1"/>
              </a:solidFill>
              <a:effectLst/>
              <a:latin typeface="+mn-lt"/>
              <a:ea typeface="+mn-ea"/>
              <a:cs typeface="+mn-cs"/>
            </a:rPr>
            <a:t>微増となった</a:t>
          </a:r>
          <a:r>
            <a:rPr kumimoji="1" lang="ja-JP" altLang="ja-JP" sz="1100" b="0" i="0" baseline="0">
              <a:solidFill>
                <a:schemeClr val="dk1"/>
              </a:solidFill>
              <a:effectLst/>
              <a:latin typeface="+mn-lt"/>
              <a:ea typeface="+mn-ea"/>
              <a:cs typeface="+mn-cs"/>
            </a:rPr>
            <a:t>。</a:t>
          </a:r>
          <a:endParaRPr lang="ja-JP" altLang="ja-JP">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標準財政規模の１割程度の残高を確保し、年度間の財政負担の平準化と景気変動リスクに対応するための財源としていく。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年度末に廃止した松河戸土地区画整理事業特別会計から引き継いだ地方債の元利償還額を取り崩したため減少した。</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年度末に廃止した松河戸土地区画整理事業特別会計の地方債の元利償還</a:t>
          </a:r>
          <a:r>
            <a:rPr kumimoji="1" lang="ja-JP" altLang="en-US" sz="1100" b="0" i="0" baseline="0">
              <a:solidFill>
                <a:schemeClr val="dk1"/>
              </a:solidFill>
              <a:effectLst/>
              <a:latin typeface="+mn-lt"/>
              <a:ea typeface="+mn-ea"/>
              <a:cs typeface="+mn-cs"/>
            </a:rPr>
            <a:t>を取り崩していたが、令和３年度に終了した。</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今後については、公共施設の老朽化等に伴う建設事業の増加も見込まれるため、公共施設整備基金への統合も含め、基金のあり方を検討していく。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BB51786-DE85-4B75-BB3E-C026F88E87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5364C03-12F9-4A1F-A650-0C63A14DFB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F27A9E1-F323-4A58-99C7-4680B00E7E6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42239C9-C9E3-4CBE-B2CD-51CEEBB5C90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0B19104-F3AF-43E7-A9BF-938BF2F5342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98DB672-2DF0-4044-885C-41278984457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2B7A719-9B5E-426C-BC30-3B40B7D522C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0F987C8-F847-4091-AFEE-75E708F0624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0F9A1D7-E6FD-443C-9EA2-0B2193F5FC6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D6259CD-F3A8-4709-8CF7-8906D6382F9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01CD190-6C79-4DB3-93D5-CBFBB28A744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53D18F-07E3-466B-BB66-0AE7446AA8A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309,788
302,238
92.78
118,769,892
117,530,702
1,000,230
62,698,326
79,959,174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6637A84-4571-48A4-9101-3DD73F4DDA1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CC938BE-EEEE-4C28-9907-8AFAD17867B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CB3D5DC-8176-48B5-B043-D06FC37E4C6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42641C0-F83A-45E9-9359-D7F4F002B20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D77E4B8-AFD7-4C5A-A0CF-5B602E27E6A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F995ABD-66AC-41E6-825F-C92F3EDA094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39444E1-EB94-4C09-A63B-541518A8140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B703ED5-9C5E-4A98-ACE2-952B9DEC046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32B1EBD-91C8-4AEB-88C4-1F563686A5C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7D3E518-E77F-44DF-8C63-F887C0E743B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ED71421-3692-4CBE-BF77-8FE348B522D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06E972D-3685-4642-AFA3-7A9E7E286CE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3ACEF80-AD13-438B-9CE6-5A4CAD9A076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64F44CC-842D-4588-863C-788A309CFA0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12348EE-04EB-42B4-8A10-5064CF88F9A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8FAACDC-B52A-450E-83CA-034FA39F113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BB606D6-119E-4F74-AFA0-10BE53C4007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F1DF804-DEAB-4CA1-8858-8C17C77E2CB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61B34A0-6C90-4989-8141-E89782F76B5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6F48ECD-4B24-487D-9141-06DC53C4E6E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7B9FBF0-C316-420E-85F2-861C39E2C0B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B2672D0-DB68-40E7-8E25-E264AD3A658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39759F8-341E-4E7C-A273-8FFF100AAF6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B8FE8E9-AD3B-4356-BEF9-5745D5F86E5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EA37BDC-5620-47C1-AB0F-26181F2C24A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4370BCB-2A23-49FE-A8AE-C594ADE1B69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4EFC290-5738-4F81-B76B-C105DF72D74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524C3A5-651E-480B-8D5E-134C93DED1F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0A02293-F8E4-4F44-8D01-B39FEE043CD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3AE7DDB-AAF2-46B7-AEBD-4EA94808B1C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D6B6A30-9654-4569-A86E-7EB2AEDC86E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660EAF3-1F5A-4A80-9821-3C3D7185370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BBCB5CF-5E2D-4315-93F1-C5B36FFA297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4AEEF88-6E6F-48B9-AB63-3F5F6633EA8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679B81B-D300-4FE0-BF6B-FEE5BBC0555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1960</a:t>
          </a:r>
          <a:r>
            <a:rPr kumimoji="1" lang="ja-JP" altLang="ja-JP" sz="1100">
              <a:solidFill>
                <a:schemeClr val="dk1"/>
              </a:solidFill>
              <a:effectLst/>
              <a:latin typeface="+mn-lt"/>
              <a:ea typeface="+mn-ea"/>
              <a:cs typeface="+mn-cs"/>
            </a:rPr>
            <a:t>年代～</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年代にかけた急激な人口増加等に伴い、積極的な施設整備を推進してきたが、こうした施設の老朽化が進行しているため、高い水準にある。今後、施設の維持管理や更新等については、令和元年度に策定した公共施設個別施設計画に基づき、計画的に実施し、比率の改善に努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A2FD725-6C83-49DB-9AF5-899FE30BAE4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00415EE-4DF4-4934-B684-82E378B8CAB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BA08D05F-F779-4172-AA7D-843CE9526CB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731E5739-493D-4022-9D15-2DF3D192855C}"/>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E84CBB17-C0B4-4525-A7FC-4B340A108376}"/>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C9FE59-71EB-46C9-95B3-F851FD35E5DF}"/>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15C5EB-7936-44B1-9EA7-07CA8C899BC1}"/>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494CD21D-A7BD-4CC9-A0BF-61877A784302}"/>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3591C912-A0CD-4083-A087-EC288428031F}"/>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6D061610-EA8D-46A4-A6CA-95E7E41F5194}"/>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35F15D71-76EB-4406-9F98-148E1B715B7C}"/>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6CF71206-F34F-412B-B1CB-1D50B4CDE32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D52C09FD-10B5-4B00-B1AD-884D6B99875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664D87C7-9F4B-4A53-8F32-2ABFCE1BA03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22987</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7D43C016-BF10-49A4-AB17-8B7B11B16E9D}"/>
            </a:ext>
          </a:extLst>
        </xdr:cNvPr>
        <xdr:cNvCxnSpPr/>
      </xdr:nvCxnSpPr>
      <xdr:spPr>
        <a:xfrm flipV="1">
          <a:off x="4760595" y="5423662"/>
          <a:ext cx="1270" cy="1044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11428905-2361-4C55-B354-E69CA2975A8E}"/>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5C4DDAF5-2925-4770-80DE-448F874B6081}"/>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141114</xdr:rowOff>
    </xdr:from>
    <xdr:ext cx="405111" cy="259045"/>
    <xdr:sp macro="" textlink="">
      <xdr:nvSpPr>
        <xdr:cNvPr id="66" name="有形固定資産減価償却率最大値テキスト">
          <a:extLst>
            <a:ext uri="{FF2B5EF4-FFF2-40B4-BE49-F238E27FC236}">
              <a16:creationId xmlns:a16="http://schemas.microsoft.com/office/drawing/2014/main" id="{A78E81E7-20F2-47D4-A7A2-E7C0D7D3F962}"/>
            </a:ext>
          </a:extLst>
        </xdr:cNvPr>
        <xdr:cNvSpPr txBox="1"/>
      </xdr:nvSpPr>
      <xdr:spPr>
        <a:xfrm>
          <a:off x="4813300" y="5198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22987</xdr:rowOff>
    </xdr:from>
    <xdr:to>
      <xdr:col>23</xdr:col>
      <xdr:colOff>174625</xdr:colOff>
      <xdr:row>27</xdr:row>
      <xdr:rowOff>22987</xdr:rowOff>
    </xdr:to>
    <xdr:cxnSp macro="">
      <xdr:nvCxnSpPr>
        <xdr:cNvPr id="67" name="直線コネクタ 66">
          <a:extLst>
            <a:ext uri="{FF2B5EF4-FFF2-40B4-BE49-F238E27FC236}">
              <a16:creationId xmlns:a16="http://schemas.microsoft.com/office/drawing/2014/main" id="{1DEC599F-5745-490B-B164-CC80A17CB828}"/>
            </a:ext>
          </a:extLst>
        </xdr:cNvPr>
        <xdr:cNvCxnSpPr/>
      </xdr:nvCxnSpPr>
      <xdr:spPr>
        <a:xfrm>
          <a:off x="4673600" y="542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68" name="有形固定資産減価償却率平均値テキスト">
          <a:extLst>
            <a:ext uri="{FF2B5EF4-FFF2-40B4-BE49-F238E27FC236}">
              <a16:creationId xmlns:a16="http://schemas.microsoft.com/office/drawing/2014/main" id="{0AF31638-2FF7-4BB1-A9A6-47DEB37993C6}"/>
            </a:ext>
          </a:extLst>
        </xdr:cNvPr>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69" name="フローチャート: 判断 68">
          <a:extLst>
            <a:ext uri="{FF2B5EF4-FFF2-40B4-BE49-F238E27FC236}">
              <a16:creationId xmlns:a16="http://schemas.microsoft.com/office/drawing/2014/main" id="{D94DA493-E46F-4ACE-93C2-C4280FFB10B3}"/>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104267</xdr:rowOff>
    </xdr:from>
    <xdr:to>
      <xdr:col>19</xdr:col>
      <xdr:colOff>187325</xdr:colOff>
      <xdr:row>30</xdr:row>
      <xdr:rowOff>34417</xdr:rowOff>
    </xdr:to>
    <xdr:sp macro="" textlink="">
      <xdr:nvSpPr>
        <xdr:cNvPr id="70" name="フローチャート: 判断 69">
          <a:extLst>
            <a:ext uri="{FF2B5EF4-FFF2-40B4-BE49-F238E27FC236}">
              <a16:creationId xmlns:a16="http://schemas.microsoft.com/office/drawing/2014/main" id="{CB332FDF-780A-4374-BB37-C9CE8DCEEE2D}"/>
            </a:ext>
          </a:extLst>
        </xdr:cNvPr>
        <xdr:cNvSpPr/>
      </xdr:nvSpPr>
      <xdr:spPr>
        <a:xfrm>
          <a:off x="40005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1" name="フローチャート: 判断 70">
          <a:extLst>
            <a:ext uri="{FF2B5EF4-FFF2-40B4-BE49-F238E27FC236}">
              <a16:creationId xmlns:a16="http://schemas.microsoft.com/office/drawing/2014/main" id="{DEB55E18-4F46-477D-BAAD-B30D4CD40825}"/>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39497</xdr:rowOff>
    </xdr:from>
    <xdr:to>
      <xdr:col>11</xdr:col>
      <xdr:colOff>187325</xdr:colOff>
      <xdr:row>29</xdr:row>
      <xdr:rowOff>141097</xdr:rowOff>
    </xdr:to>
    <xdr:sp macro="" textlink="">
      <xdr:nvSpPr>
        <xdr:cNvPr id="72" name="フローチャート: 判断 71">
          <a:extLst>
            <a:ext uri="{FF2B5EF4-FFF2-40B4-BE49-F238E27FC236}">
              <a16:creationId xmlns:a16="http://schemas.microsoft.com/office/drawing/2014/main" id="{8C8BD0CB-0187-4B18-8DEF-579AEE045725}"/>
            </a:ext>
          </a:extLst>
        </xdr:cNvPr>
        <xdr:cNvSpPr/>
      </xdr:nvSpPr>
      <xdr:spPr>
        <a:xfrm>
          <a:off x="2476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120269</xdr:rowOff>
    </xdr:from>
    <xdr:to>
      <xdr:col>7</xdr:col>
      <xdr:colOff>187325</xdr:colOff>
      <xdr:row>29</xdr:row>
      <xdr:rowOff>50419</xdr:rowOff>
    </xdr:to>
    <xdr:sp macro="" textlink="">
      <xdr:nvSpPr>
        <xdr:cNvPr id="73" name="フローチャート: 判断 72">
          <a:extLst>
            <a:ext uri="{FF2B5EF4-FFF2-40B4-BE49-F238E27FC236}">
              <a16:creationId xmlns:a16="http://schemas.microsoft.com/office/drawing/2014/main" id="{7D34141B-D2AB-46D1-99C8-70198108C687}"/>
            </a:ext>
          </a:extLst>
        </xdr:cNvPr>
        <xdr:cNvSpPr/>
      </xdr:nvSpPr>
      <xdr:spPr>
        <a:xfrm>
          <a:off x="1714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11254607-5CEA-4B9F-9871-CCC1F29E7EB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1DAF1B3A-E422-4FC0-8005-877579856C3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5C61429-F308-48F8-9477-754CD43D5F8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2F90714-7216-48CA-933D-C90692CFC4E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58E1B74-AF2B-4EE1-A653-B527F03292F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42037</xdr:rowOff>
    </xdr:from>
    <xdr:to>
      <xdr:col>23</xdr:col>
      <xdr:colOff>136525</xdr:colOff>
      <xdr:row>31</xdr:row>
      <xdr:rowOff>143637</xdr:rowOff>
    </xdr:to>
    <xdr:sp macro="" textlink="">
      <xdr:nvSpPr>
        <xdr:cNvPr id="79" name="楕円 78">
          <a:extLst>
            <a:ext uri="{FF2B5EF4-FFF2-40B4-BE49-F238E27FC236}">
              <a16:creationId xmlns:a16="http://schemas.microsoft.com/office/drawing/2014/main" id="{704BB4CC-0064-4A16-B747-E38F4EE75AD2}"/>
            </a:ext>
          </a:extLst>
        </xdr:cNvPr>
        <xdr:cNvSpPr/>
      </xdr:nvSpPr>
      <xdr:spPr>
        <a:xfrm>
          <a:off x="47117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20464</xdr:rowOff>
    </xdr:from>
    <xdr:ext cx="405111" cy="259045"/>
    <xdr:sp macro="" textlink="">
      <xdr:nvSpPr>
        <xdr:cNvPr id="80" name="有形固定資産減価償却率該当値テキスト">
          <a:extLst>
            <a:ext uri="{FF2B5EF4-FFF2-40B4-BE49-F238E27FC236}">
              <a16:creationId xmlns:a16="http://schemas.microsoft.com/office/drawing/2014/main" id="{5B54D397-F043-4A22-BAC0-F262D19DA370}"/>
            </a:ext>
          </a:extLst>
        </xdr:cNvPr>
        <xdr:cNvSpPr txBox="1"/>
      </xdr:nvSpPr>
      <xdr:spPr>
        <a:xfrm>
          <a:off x="4813300" y="610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33401</xdr:rowOff>
    </xdr:from>
    <xdr:to>
      <xdr:col>19</xdr:col>
      <xdr:colOff>187325</xdr:colOff>
      <xdr:row>31</xdr:row>
      <xdr:rowOff>135001</xdr:rowOff>
    </xdr:to>
    <xdr:sp macro="" textlink="">
      <xdr:nvSpPr>
        <xdr:cNvPr id="81" name="楕円 80">
          <a:extLst>
            <a:ext uri="{FF2B5EF4-FFF2-40B4-BE49-F238E27FC236}">
              <a16:creationId xmlns:a16="http://schemas.microsoft.com/office/drawing/2014/main" id="{16D7FF2A-B023-4214-A56A-87DBD14A6B82}"/>
            </a:ext>
          </a:extLst>
        </xdr:cNvPr>
        <xdr:cNvSpPr/>
      </xdr:nvSpPr>
      <xdr:spPr>
        <a:xfrm>
          <a:off x="4000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84201</xdr:rowOff>
    </xdr:from>
    <xdr:to>
      <xdr:col>23</xdr:col>
      <xdr:colOff>85725</xdr:colOff>
      <xdr:row>31</xdr:row>
      <xdr:rowOff>92837</xdr:rowOff>
    </xdr:to>
    <xdr:cxnSp macro="">
      <xdr:nvCxnSpPr>
        <xdr:cNvPr id="82" name="直線コネクタ 81">
          <a:extLst>
            <a:ext uri="{FF2B5EF4-FFF2-40B4-BE49-F238E27FC236}">
              <a16:creationId xmlns:a16="http://schemas.microsoft.com/office/drawing/2014/main" id="{B5EBBCAD-3BE0-45A8-8712-322A8B8B2985}"/>
            </a:ext>
          </a:extLst>
        </xdr:cNvPr>
        <xdr:cNvCxnSpPr/>
      </xdr:nvCxnSpPr>
      <xdr:spPr>
        <a:xfrm>
          <a:off x="4051300" y="6170676"/>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165989</xdr:rowOff>
    </xdr:from>
    <xdr:to>
      <xdr:col>15</xdr:col>
      <xdr:colOff>187325</xdr:colOff>
      <xdr:row>31</xdr:row>
      <xdr:rowOff>96139</xdr:rowOff>
    </xdr:to>
    <xdr:sp macro="" textlink="">
      <xdr:nvSpPr>
        <xdr:cNvPr id="83" name="楕円 82">
          <a:extLst>
            <a:ext uri="{FF2B5EF4-FFF2-40B4-BE49-F238E27FC236}">
              <a16:creationId xmlns:a16="http://schemas.microsoft.com/office/drawing/2014/main" id="{4A9C1168-AB8A-42C9-8116-02591DEC0C1A}"/>
            </a:ext>
          </a:extLst>
        </xdr:cNvPr>
        <xdr:cNvSpPr/>
      </xdr:nvSpPr>
      <xdr:spPr>
        <a:xfrm>
          <a:off x="3238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45339</xdr:rowOff>
    </xdr:from>
    <xdr:to>
      <xdr:col>19</xdr:col>
      <xdr:colOff>136525</xdr:colOff>
      <xdr:row>31</xdr:row>
      <xdr:rowOff>84201</xdr:rowOff>
    </xdr:to>
    <xdr:cxnSp macro="">
      <xdr:nvCxnSpPr>
        <xdr:cNvPr id="84" name="直線コネクタ 83">
          <a:extLst>
            <a:ext uri="{FF2B5EF4-FFF2-40B4-BE49-F238E27FC236}">
              <a16:creationId xmlns:a16="http://schemas.microsoft.com/office/drawing/2014/main" id="{D6330B26-E0EF-4E02-BCB8-8749D90263D8}"/>
            </a:ext>
          </a:extLst>
        </xdr:cNvPr>
        <xdr:cNvCxnSpPr/>
      </xdr:nvCxnSpPr>
      <xdr:spPr>
        <a:xfrm>
          <a:off x="3289300" y="613181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114173</xdr:rowOff>
    </xdr:from>
    <xdr:to>
      <xdr:col>11</xdr:col>
      <xdr:colOff>187325</xdr:colOff>
      <xdr:row>31</xdr:row>
      <xdr:rowOff>44323</xdr:rowOff>
    </xdr:to>
    <xdr:sp macro="" textlink="">
      <xdr:nvSpPr>
        <xdr:cNvPr id="85" name="楕円 84">
          <a:extLst>
            <a:ext uri="{FF2B5EF4-FFF2-40B4-BE49-F238E27FC236}">
              <a16:creationId xmlns:a16="http://schemas.microsoft.com/office/drawing/2014/main" id="{250932D7-1033-4428-BC77-8D2358C93672}"/>
            </a:ext>
          </a:extLst>
        </xdr:cNvPr>
        <xdr:cNvSpPr/>
      </xdr:nvSpPr>
      <xdr:spPr>
        <a:xfrm>
          <a:off x="2476500" y="60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164973</xdr:rowOff>
    </xdr:from>
    <xdr:to>
      <xdr:col>15</xdr:col>
      <xdr:colOff>136525</xdr:colOff>
      <xdr:row>31</xdr:row>
      <xdr:rowOff>45339</xdr:rowOff>
    </xdr:to>
    <xdr:cxnSp macro="">
      <xdr:nvCxnSpPr>
        <xdr:cNvPr id="86" name="直線コネクタ 85">
          <a:extLst>
            <a:ext uri="{FF2B5EF4-FFF2-40B4-BE49-F238E27FC236}">
              <a16:creationId xmlns:a16="http://schemas.microsoft.com/office/drawing/2014/main" id="{335A780E-4D93-448F-8AB0-E463C9950836}"/>
            </a:ext>
          </a:extLst>
        </xdr:cNvPr>
        <xdr:cNvCxnSpPr/>
      </xdr:nvCxnSpPr>
      <xdr:spPr>
        <a:xfrm>
          <a:off x="2527300" y="6079998"/>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66675</xdr:rowOff>
    </xdr:from>
    <xdr:to>
      <xdr:col>7</xdr:col>
      <xdr:colOff>187325</xdr:colOff>
      <xdr:row>30</xdr:row>
      <xdr:rowOff>168275</xdr:rowOff>
    </xdr:to>
    <xdr:sp macro="" textlink="">
      <xdr:nvSpPr>
        <xdr:cNvPr id="87" name="楕円 86">
          <a:extLst>
            <a:ext uri="{FF2B5EF4-FFF2-40B4-BE49-F238E27FC236}">
              <a16:creationId xmlns:a16="http://schemas.microsoft.com/office/drawing/2014/main" id="{A5844AEA-44AC-4F64-8549-643CA04BC3A2}"/>
            </a:ext>
          </a:extLst>
        </xdr:cNvPr>
        <xdr:cNvSpPr/>
      </xdr:nvSpPr>
      <xdr:spPr>
        <a:xfrm>
          <a:off x="1714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117475</xdr:rowOff>
    </xdr:from>
    <xdr:to>
      <xdr:col>11</xdr:col>
      <xdr:colOff>136525</xdr:colOff>
      <xdr:row>30</xdr:row>
      <xdr:rowOff>164973</xdr:rowOff>
    </xdr:to>
    <xdr:cxnSp macro="">
      <xdr:nvCxnSpPr>
        <xdr:cNvPr id="88" name="直線コネクタ 87">
          <a:extLst>
            <a:ext uri="{FF2B5EF4-FFF2-40B4-BE49-F238E27FC236}">
              <a16:creationId xmlns:a16="http://schemas.microsoft.com/office/drawing/2014/main" id="{ED952962-77AF-4C3A-8C31-1B47DB748703}"/>
            </a:ext>
          </a:extLst>
        </xdr:cNvPr>
        <xdr:cNvCxnSpPr/>
      </xdr:nvCxnSpPr>
      <xdr:spPr>
        <a:xfrm>
          <a:off x="1765300" y="6032500"/>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50944</xdr:rowOff>
    </xdr:from>
    <xdr:ext cx="405111" cy="259045"/>
    <xdr:sp macro="" textlink="">
      <xdr:nvSpPr>
        <xdr:cNvPr id="89" name="n_1aveValue有形固定資産減価償却率">
          <a:extLst>
            <a:ext uri="{FF2B5EF4-FFF2-40B4-BE49-F238E27FC236}">
              <a16:creationId xmlns:a16="http://schemas.microsoft.com/office/drawing/2014/main" id="{484BE4FA-F2F9-4DED-A8D4-7F7DDEBADFFC}"/>
            </a:ext>
          </a:extLst>
        </xdr:cNvPr>
        <xdr:cNvSpPr txBox="1"/>
      </xdr:nvSpPr>
      <xdr:spPr>
        <a:xfrm>
          <a:off x="3836044" y="562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90" name="n_2aveValue有形固定資産減価償却率">
          <a:extLst>
            <a:ext uri="{FF2B5EF4-FFF2-40B4-BE49-F238E27FC236}">
              <a16:creationId xmlns:a16="http://schemas.microsoft.com/office/drawing/2014/main" id="{A8FBD82B-26FE-41A3-B624-0333195BDA32}"/>
            </a:ext>
          </a:extLst>
        </xdr:cNvPr>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157624</xdr:rowOff>
    </xdr:from>
    <xdr:ext cx="405111" cy="259045"/>
    <xdr:sp macro="" textlink="">
      <xdr:nvSpPr>
        <xdr:cNvPr id="91" name="n_3aveValue有形固定資産減価償却率">
          <a:extLst>
            <a:ext uri="{FF2B5EF4-FFF2-40B4-BE49-F238E27FC236}">
              <a16:creationId xmlns:a16="http://schemas.microsoft.com/office/drawing/2014/main" id="{8C387746-A971-47C8-9006-336ACEE5D2BA}"/>
            </a:ext>
          </a:extLst>
        </xdr:cNvPr>
        <xdr:cNvSpPr txBox="1"/>
      </xdr:nvSpPr>
      <xdr:spPr>
        <a:xfrm>
          <a:off x="2324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66946</xdr:rowOff>
    </xdr:from>
    <xdr:ext cx="405111" cy="259045"/>
    <xdr:sp macro="" textlink="">
      <xdr:nvSpPr>
        <xdr:cNvPr id="92" name="n_4aveValue有形固定資産減価償却率">
          <a:extLst>
            <a:ext uri="{FF2B5EF4-FFF2-40B4-BE49-F238E27FC236}">
              <a16:creationId xmlns:a16="http://schemas.microsoft.com/office/drawing/2014/main" id="{B494F94E-3F8A-4D31-93DE-075814B7A346}"/>
            </a:ext>
          </a:extLst>
        </xdr:cNvPr>
        <xdr:cNvSpPr txBox="1"/>
      </xdr:nvSpPr>
      <xdr:spPr>
        <a:xfrm>
          <a:off x="1562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126128</xdr:rowOff>
    </xdr:from>
    <xdr:ext cx="405111" cy="259045"/>
    <xdr:sp macro="" textlink="">
      <xdr:nvSpPr>
        <xdr:cNvPr id="93" name="n_1mainValue有形固定資産減価償却率">
          <a:extLst>
            <a:ext uri="{FF2B5EF4-FFF2-40B4-BE49-F238E27FC236}">
              <a16:creationId xmlns:a16="http://schemas.microsoft.com/office/drawing/2014/main" id="{D103BF3C-8351-4DF1-A26A-B30FB6029074}"/>
            </a:ext>
          </a:extLst>
        </xdr:cNvPr>
        <xdr:cNvSpPr txBox="1"/>
      </xdr:nvSpPr>
      <xdr:spPr>
        <a:xfrm>
          <a:off x="3836044" y="621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87266</xdr:rowOff>
    </xdr:from>
    <xdr:ext cx="405111" cy="259045"/>
    <xdr:sp macro="" textlink="">
      <xdr:nvSpPr>
        <xdr:cNvPr id="94" name="n_2mainValue有形固定資産減価償却率">
          <a:extLst>
            <a:ext uri="{FF2B5EF4-FFF2-40B4-BE49-F238E27FC236}">
              <a16:creationId xmlns:a16="http://schemas.microsoft.com/office/drawing/2014/main" id="{026BD5ED-232B-43BC-B072-4B5596353AEE}"/>
            </a:ext>
          </a:extLst>
        </xdr:cNvPr>
        <xdr:cNvSpPr txBox="1"/>
      </xdr:nvSpPr>
      <xdr:spPr>
        <a:xfrm>
          <a:off x="3086744" y="61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35450</xdr:rowOff>
    </xdr:from>
    <xdr:ext cx="405111" cy="259045"/>
    <xdr:sp macro="" textlink="">
      <xdr:nvSpPr>
        <xdr:cNvPr id="95" name="n_3mainValue有形固定資産減価償却率">
          <a:extLst>
            <a:ext uri="{FF2B5EF4-FFF2-40B4-BE49-F238E27FC236}">
              <a16:creationId xmlns:a16="http://schemas.microsoft.com/office/drawing/2014/main" id="{D1DE5C9C-3942-44C9-B78C-C3120C993A94}"/>
            </a:ext>
          </a:extLst>
        </xdr:cNvPr>
        <xdr:cNvSpPr txBox="1"/>
      </xdr:nvSpPr>
      <xdr:spPr>
        <a:xfrm>
          <a:off x="2324744" y="61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96" name="n_4mainValue有形固定資産減価償却率">
          <a:extLst>
            <a:ext uri="{FF2B5EF4-FFF2-40B4-BE49-F238E27FC236}">
              <a16:creationId xmlns:a16="http://schemas.microsoft.com/office/drawing/2014/main" id="{1F8D3093-6175-4EA1-BCA4-57A48D035B93}"/>
            </a:ext>
          </a:extLst>
        </xdr:cNvPr>
        <xdr:cNvSpPr txBox="1"/>
      </xdr:nvSpPr>
      <xdr:spPr>
        <a:xfrm>
          <a:off x="1562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2D2073FF-5A08-408E-8A9F-CB61B86B97D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8AB7724E-D511-4A69-8FA1-D2C17F7081F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6C4EA7A3-556F-46FB-B8AF-B88D9BB4F8C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8208EFF6-0182-4460-9197-1CAF1EBAFB1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90D22DE2-9DB4-4935-843F-3C10BAF8C69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2C86E6AB-DBDC-4429-8C40-A8272C55E38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5FEFABB1-6753-4347-8235-CF3B4274B44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33545A98-A65F-4ACF-979B-72F1EFBF3E0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6722A048-EB28-4F04-95F4-BCECC3CFFFE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A48387CC-AB40-4A0A-8E48-C13D154E14C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67DDE340-F330-47B5-AD49-DB4A7F0FC88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A8C3014E-B017-4668-9B04-5AC3BB7CEB0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E07FEF0E-4ED9-4789-AAB7-A4DD8FEA6F9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下水道事業会計や水道事業会計の地方債現在高が減少していることや、経営健全化計画に基づき保有地の売却を進めてきたことにより土地開発公社の負債が減少したことにより、債務償還比率は令和２年度と比較して減少したと考えられる。今後公共施設個別計画に基づく維持管理や更新の実施に伴い、市債の発行の増加や基金の取崩しを行うことが予想されるが、市債と基金の残高に注視しつつ、債務償還比率が増加しないよう、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315770EC-E0C0-4474-9A5B-323CD27A995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D6A5F6FB-9B7F-4FDA-B17F-E2E8A804A2E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BEEB6C-366D-4453-A109-B96F867FABF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a:extLst>
            <a:ext uri="{FF2B5EF4-FFF2-40B4-BE49-F238E27FC236}">
              <a16:creationId xmlns:a16="http://schemas.microsoft.com/office/drawing/2014/main" id="{F6046FAC-580F-4146-93FE-D697F338C5F2}"/>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4" name="テキスト ボックス 113">
          <a:extLst>
            <a:ext uri="{FF2B5EF4-FFF2-40B4-BE49-F238E27FC236}">
              <a16:creationId xmlns:a16="http://schemas.microsoft.com/office/drawing/2014/main" id="{339B1840-ACE7-440D-82D8-BEFAC37ADEDB}"/>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a:extLst>
            <a:ext uri="{FF2B5EF4-FFF2-40B4-BE49-F238E27FC236}">
              <a16:creationId xmlns:a16="http://schemas.microsoft.com/office/drawing/2014/main" id="{59BBD768-C18C-4C00-9B0C-8C6B72C2AF71}"/>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6" name="テキスト ボックス 115">
          <a:extLst>
            <a:ext uri="{FF2B5EF4-FFF2-40B4-BE49-F238E27FC236}">
              <a16:creationId xmlns:a16="http://schemas.microsoft.com/office/drawing/2014/main" id="{1C561F97-A0D6-4D9A-9328-4C4A7640659D}"/>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a:extLst>
            <a:ext uri="{FF2B5EF4-FFF2-40B4-BE49-F238E27FC236}">
              <a16:creationId xmlns:a16="http://schemas.microsoft.com/office/drawing/2014/main" id="{A3B5EC73-59EA-4BE3-BB97-45C0CBFA4BA6}"/>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8" name="テキスト ボックス 117">
          <a:extLst>
            <a:ext uri="{FF2B5EF4-FFF2-40B4-BE49-F238E27FC236}">
              <a16:creationId xmlns:a16="http://schemas.microsoft.com/office/drawing/2014/main" id="{3CEEEE6F-3E85-4F5B-9EA0-65ED65454096}"/>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a:extLst>
            <a:ext uri="{FF2B5EF4-FFF2-40B4-BE49-F238E27FC236}">
              <a16:creationId xmlns:a16="http://schemas.microsoft.com/office/drawing/2014/main" id="{59F99058-702B-4CC9-B602-4AEFDE163E09}"/>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0" name="テキスト ボックス 119">
          <a:extLst>
            <a:ext uri="{FF2B5EF4-FFF2-40B4-BE49-F238E27FC236}">
              <a16:creationId xmlns:a16="http://schemas.microsoft.com/office/drawing/2014/main" id="{B53EE83B-E335-4C36-9C20-4D2489110EF7}"/>
            </a:ext>
          </a:extLst>
        </xdr:cNvPr>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CC825BB5-2317-4E43-A8DC-B4343EB6C52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2" name="テキスト ボックス 121">
          <a:extLst>
            <a:ext uri="{FF2B5EF4-FFF2-40B4-BE49-F238E27FC236}">
              <a16:creationId xmlns:a16="http://schemas.microsoft.com/office/drawing/2014/main" id="{FD51D2DC-2BF4-41C9-B8BF-22822327857B}"/>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4C28C7C4-CAD5-4E4F-8C0E-6EF10B076CD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32944</xdr:rowOff>
    </xdr:from>
    <xdr:to>
      <xdr:col>76</xdr:col>
      <xdr:colOff>21589</xdr:colOff>
      <xdr:row>33</xdr:row>
      <xdr:rowOff>61049</xdr:rowOff>
    </xdr:to>
    <xdr:cxnSp macro="">
      <xdr:nvCxnSpPr>
        <xdr:cNvPr id="124" name="直線コネクタ 123">
          <a:extLst>
            <a:ext uri="{FF2B5EF4-FFF2-40B4-BE49-F238E27FC236}">
              <a16:creationId xmlns:a16="http://schemas.microsoft.com/office/drawing/2014/main" id="{74FB87A0-621E-4B42-99ED-14B4A9B77AF5}"/>
            </a:ext>
          </a:extLst>
        </xdr:cNvPr>
        <xdr:cNvCxnSpPr/>
      </xdr:nvCxnSpPr>
      <xdr:spPr>
        <a:xfrm flipV="1">
          <a:off x="14793595" y="5262169"/>
          <a:ext cx="1269" cy="122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64876</xdr:rowOff>
    </xdr:from>
    <xdr:ext cx="469744" cy="259045"/>
    <xdr:sp macro="" textlink="">
      <xdr:nvSpPr>
        <xdr:cNvPr id="125" name="債務償還比率最小値テキスト">
          <a:extLst>
            <a:ext uri="{FF2B5EF4-FFF2-40B4-BE49-F238E27FC236}">
              <a16:creationId xmlns:a16="http://schemas.microsoft.com/office/drawing/2014/main" id="{092C6CEB-D856-45BC-9EE7-F1722F921B1C}"/>
            </a:ext>
          </a:extLst>
        </xdr:cNvPr>
        <xdr:cNvSpPr txBox="1"/>
      </xdr:nvSpPr>
      <xdr:spPr>
        <a:xfrm>
          <a:off x="14846300" y="64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61049</xdr:rowOff>
    </xdr:from>
    <xdr:to>
      <xdr:col>76</xdr:col>
      <xdr:colOff>111125</xdr:colOff>
      <xdr:row>33</xdr:row>
      <xdr:rowOff>61049</xdr:rowOff>
    </xdr:to>
    <xdr:cxnSp macro="">
      <xdr:nvCxnSpPr>
        <xdr:cNvPr id="126" name="直線コネクタ 125">
          <a:extLst>
            <a:ext uri="{FF2B5EF4-FFF2-40B4-BE49-F238E27FC236}">
              <a16:creationId xmlns:a16="http://schemas.microsoft.com/office/drawing/2014/main" id="{23512087-8289-4BA4-AF37-5FE454FD131C}"/>
            </a:ext>
          </a:extLst>
        </xdr:cNvPr>
        <xdr:cNvCxnSpPr/>
      </xdr:nvCxnSpPr>
      <xdr:spPr>
        <a:xfrm>
          <a:off x="14706600" y="6490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151071</xdr:rowOff>
    </xdr:from>
    <xdr:ext cx="469744" cy="259045"/>
    <xdr:sp macro="" textlink="">
      <xdr:nvSpPr>
        <xdr:cNvPr id="127" name="債務償還比率最大値テキスト">
          <a:extLst>
            <a:ext uri="{FF2B5EF4-FFF2-40B4-BE49-F238E27FC236}">
              <a16:creationId xmlns:a16="http://schemas.microsoft.com/office/drawing/2014/main" id="{66AAFB52-22ED-43FF-B947-FD3517C45C8F}"/>
            </a:ext>
          </a:extLst>
        </xdr:cNvPr>
        <xdr:cNvSpPr txBox="1"/>
      </xdr:nvSpPr>
      <xdr:spPr>
        <a:xfrm>
          <a:off x="14846300" y="503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32944</xdr:rowOff>
    </xdr:from>
    <xdr:to>
      <xdr:col>76</xdr:col>
      <xdr:colOff>111125</xdr:colOff>
      <xdr:row>26</xdr:row>
      <xdr:rowOff>32944</xdr:rowOff>
    </xdr:to>
    <xdr:cxnSp macro="">
      <xdr:nvCxnSpPr>
        <xdr:cNvPr id="128" name="直線コネクタ 127">
          <a:extLst>
            <a:ext uri="{FF2B5EF4-FFF2-40B4-BE49-F238E27FC236}">
              <a16:creationId xmlns:a16="http://schemas.microsoft.com/office/drawing/2014/main" id="{E89A71D2-7BD8-4F80-B913-6C6E8C0B9B31}"/>
            </a:ext>
          </a:extLst>
        </xdr:cNvPr>
        <xdr:cNvCxnSpPr/>
      </xdr:nvCxnSpPr>
      <xdr:spPr>
        <a:xfrm>
          <a:off x="14706600" y="526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81399</xdr:rowOff>
    </xdr:from>
    <xdr:ext cx="469744" cy="259045"/>
    <xdr:sp macro="" textlink="">
      <xdr:nvSpPr>
        <xdr:cNvPr id="129" name="債務償還比率平均値テキスト">
          <a:extLst>
            <a:ext uri="{FF2B5EF4-FFF2-40B4-BE49-F238E27FC236}">
              <a16:creationId xmlns:a16="http://schemas.microsoft.com/office/drawing/2014/main" id="{557CC91E-7B53-4F11-8AFD-922197E89B68}"/>
            </a:ext>
          </a:extLst>
        </xdr:cNvPr>
        <xdr:cNvSpPr txBox="1"/>
      </xdr:nvSpPr>
      <xdr:spPr>
        <a:xfrm>
          <a:off x="14846300" y="582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102972</xdr:rowOff>
    </xdr:from>
    <xdr:to>
      <xdr:col>76</xdr:col>
      <xdr:colOff>73025</xdr:colOff>
      <xdr:row>30</xdr:row>
      <xdr:rowOff>33122</xdr:rowOff>
    </xdr:to>
    <xdr:sp macro="" textlink="">
      <xdr:nvSpPr>
        <xdr:cNvPr id="130" name="フローチャート: 判断 129">
          <a:extLst>
            <a:ext uri="{FF2B5EF4-FFF2-40B4-BE49-F238E27FC236}">
              <a16:creationId xmlns:a16="http://schemas.microsoft.com/office/drawing/2014/main" id="{18EBC381-FD2C-4777-936E-040C220E8FB8}"/>
            </a:ext>
          </a:extLst>
        </xdr:cNvPr>
        <xdr:cNvSpPr/>
      </xdr:nvSpPr>
      <xdr:spPr>
        <a:xfrm>
          <a:off x="14744700" y="58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49593</xdr:rowOff>
    </xdr:from>
    <xdr:to>
      <xdr:col>72</xdr:col>
      <xdr:colOff>123825</xdr:colOff>
      <xdr:row>31</xdr:row>
      <xdr:rowOff>151193</xdr:rowOff>
    </xdr:to>
    <xdr:sp macro="" textlink="">
      <xdr:nvSpPr>
        <xdr:cNvPr id="131" name="フローチャート: 判断 130">
          <a:extLst>
            <a:ext uri="{FF2B5EF4-FFF2-40B4-BE49-F238E27FC236}">
              <a16:creationId xmlns:a16="http://schemas.microsoft.com/office/drawing/2014/main" id="{026930F4-77DA-4C6A-8E0E-64ADDDDFC0FD}"/>
            </a:ext>
          </a:extLst>
        </xdr:cNvPr>
        <xdr:cNvSpPr/>
      </xdr:nvSpPr>
      <xdr:spPr>
        <a:xfrm>
          <a:off x="14033500" y="61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117602</xdr:rowOff>
    </xdr:from>
    <xdr:to>
      <xdr:col>68</xdr:col>
      <xdr:colOff>123825</xdr:colOff>
      <xdr:row>32</xdr:row>
      <xdr:rowOff>47752</xdr:rowOff>
    </xdr:to>
    <xdr:sp macro="" textlink="">
      <xdr:nvSpPr>
        <xdr:cNvPr id="132" name="フローチャート: 判断 131">
          <a:extLst>
            <a:ext uri="{FF2B5EF4-FFF2-40B4-BE49-F238E27FC236}">
              <a16:creationId xmlns:a16="http://schemas.microsoft.com/office/drawing/2014/main" id="{A33A63E4-16BF-4002-839F-924EA9AC2F0D}"/>
            </a:ext>
          </a:extLst>
        </xdr:cNvPr>
        <xdr:cNvSpPr/>
      </xdr:nvSpPr>
      <xdr:spPr>
        <a:xfrm>
          <a:off x="13271500" y="62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125806</xdr:rowOff>
    </xdr:from>
    <xdr:to>
      <xdr:col>64</xdr:col>
      <xdr:colOff>123825</xdr:colOff>
      <xdr:row>32</xdr:row>
      <xdr:rowOff>55956</xdr:rowOff>
    </xdr:to>
    <xdr:sp macro="" textlink="">
      <xdr:nvSpPr>
        <xdr:cNvPr id="133" name="フローチャート: 判断 132">
          <a:extLst>
            <a:ext uri="{FF2B5EF4-FFF2-40B4-BE49-F238E27FC236}">
              <a16:creationId xmlns:a16="http://schemas.microsoft.com/office/drawing/2014/main" id="{B7D15E07-F271-421E-88A1-80378DD7D19E}"/>
            </a:ext>
          </a:extLst>
        </xdr:cNvPr>
        <xdr:cNvSpPr/>
      </xdr:nvSpPr>
      <xdr:spPr>
        <a:xfrm>
          <a:off x="12509500" y="62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16967</xdr:rowOff>
    </xdr:from>
    <xdr:to>
      <xdr:col>60</xdr:col>
      <xdr:colOff>123825</xdr:colOff>
      <xdr:row>32</xdr:row>
      <xdr:rowOff>118567</xdr:rowOff>
    </xdr:to>
    <xdr:sp macro="" textlink="">
      <xdr:nvSpPr>
        <xdr:cNvPr id="134" name="フローチャート: 判断 133">
          <a:extLst>
            <a:ext uri="{FF2B5EF4-FFF2-40B4-BE49-F238E27FC236}">
              <a16:creationId xmlns:a16="http://schemas.microsoft.com/office/drawing/2014/main" id="{F87B8259-4157-47E8-BE51-07824FB972CD}"/>
            </a:ext>
          </a:extLst>
        </xdr:cNvPr>
        <xdr:cNvSpPr/>
      </xdr:nvSpPr>
      <xdr:spPr>
        <a:xfrm>
          <a:off x="11747500" y="62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121EF7E9-4408-47CB-9099-F54C8CB657D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A1A33607-2E12-4368-9A44-ED898258E01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CD58D907-E79E-4350-8ABD-8CABBF2BFF1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A2B8F3C5-C897-431E-B5FD-84E869289B8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AAED2477-5C1F-42F5-9149-A0F6C5DE9CF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65189</xdr:rowOff>
    </xdr:from>
    <xdr:to>
      <xdr:col>76</xdr:col>
      <xdr:colOff>73025</xdr:colOff>
      <xdr:row>29</xdr:row>
      <xdr:rowOff>166789</xdr:rowOff>
    </xdr:to>
    <xdr:sp macro="" textlink="">
      <xdr:nvSpPr>
        <xdr:cNvPr id="140" name="楕円 139">
          <a:extLst>
            <a:ext uri="{FF2B5EF4-FFF2-40B4-BE49-F238E27FC236}">
              <a16:creationId xmlns:a16="http://schemas.microsoft.com/office/drawing/2014/main" id="{3932442A-DE01-4812-B78A-695152454153}"/>
            </a:ext>
          </a:extLst>
        </xdr:cNvPr>
        <xdr:cNvSpPr/>
      </xdr:nvSpPr>
      <xdr:spPr>
        <a:xfrm>
          <a:off x="14744700" y="580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88066</xdr:rowOff>
    </xdr:from>
    <xdr:ext cx="469744" cy="259045"/>
    <xdr:sp macro="" textlink="">
      <xdr:nvSpPr>
        <xdr:cNvPr id="141" name="債務償還比率該当値テキスト">
          <a:extLst>
            <a:ext uri="{FF2B5EF4-FFF2-40B4-BE49-F238E27FC236}">
              <a16:creationId xmlns:a16="http://schemas.microsoft.com/office/drawing/2014/main" id="{E61F7889-AD2F-4533-9048-BAD9DA52A926}"/>
            </a:ext>
          </a:extLst>
        </xdr:cNvPr>
        <xdr:cNvSpPr txBox="1"/>
      </xdr:nvSpPr>
      <xdr:spPr>
        <a:xfrm>
          <a:off x="14846300" y="566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19583</xdr:rowOff>
    </xdr:from>
    <xdr:to>
      <xdr:col>72</xdr:col>
      <xdr:colOff>123825</xdr:colOff>
      <xdr:row>31</xdr:row>
      <xdr:rowOff>121183</xdr:rowOff>
    </xdr:to>
    <xdr:sp macro="" textlink="">
      <xdr:nvSpPr>
        <xdr:cNvPr id="142" name="楕円 141">
          <a:extLst>
            <a:ext uri="{FF2B5EF4-FFF2-40B4-BE49-F238E27FC236}">
              <a16:creationId xmlns:a16="http://schemas.microsoft.com/office/drawing/2014/main" id="{748B1C96-110F-4D7D-8260-2155F03AB56E}"/>
            </a:ext>
          </a:extLst>
        </xdr:cNvPr>
        <xdr:cNvSpPr/>
      </xdr:nvSpPr>
      <xdr:spPr>
        <a:xfrm>
          <a:off x="14033500" y="61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115989</xdr:rowOff>
    </xdr:from>
    <xdr:to>
      <xdr:col>76</xdr:col>
      <xdr:colOff>22225</xdr:colOff>
      <xdr:row>31</xdr:row>
      <xdr:rowOff>70383</xdr:rowOff>
    </xdr:to>
    <xdr:cxnSp macro="">
      <xdr:nvCxnSpPr>
        <xdr:cNvPr id="143" name="直線コネクタ 142">
          <a:extLst>
            <a:ext uri="{FF2B5EF4-FFF2-40B4-BE49-F238E27FC236}">
              <a16:creationId xmlns:a16="http://schemas.microsoft.com/office/drawing/2014/main" id="{40C9487A-F4AE-4232-9F64-CAC53D890AA0}"/>
            </a:ext>
          </a:extLst>
        </xdr:cNvPr>
        <xdr:cNvCxnSpPr/>
      </xdr:nvCxnSpPr>
      <xdr:spPr>
        <a:xfrm flipV="1">
          <a:off x="14084300" y="5859564"/>
          <a:ext cx="711200" cy="29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5118</xdr:rowOff>
    </xdr:from>
    <xdr:to>
      <xdr:col>68</xdr:col>
      <xdr:colOff>123825</xdr:colOff>
      <xdr:row>31</xdr:row>
      <xdr:rowOff>106718</xdr:rowOff>
    </xdr:to>
    <xdr:sp macro="" textlink="">
      <xdr:nvSpPr>
        <xdr:cNvPr id="144" name="楕円 143">
          <a:extLst>
            <a:ext uri="{FF2B5EF4-FFF2-40B4-BE49-F238E27FC236}">
              <a16:creationId xmlns:a16="http://schemas.microsoft.com/office/drawing/2014/main" id="{134B4CBC-E287-4CAB-A07B-0470CD62CC00}"/>
            </a:ext>
          </a:extLst>
        </xdr:cNvPr>
        <xdr:cNvSpPr/>
      </xdr:nvSpPr>
      <xdr:spPr>
        <a:xfrm>
          <a:off x="13271500" y="609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55918</xdr:rowOff>
    </xdr:from>
    <xdr:to>
      <xdr:col>72</xdr:col>
      <xdr:colOff>73025</xdr:colOff>
      <xdr:row>31</xdr:row>
      <xdr:rowOff>70383</xdr:rowOff>
    </xdr:to>
    <xdr:cxnSp macro="">
      <xdr:nvCxnSpPr>
        <xdr:cNvPr id="145" name="直線コネクタ 144">
          <a:extLst>
            <a:ext uri="{FF2B5EF4-FFF2-40B4-BE49-F238E27FC236}">
              <a16:creationId xmlns:a16="http://schemas.microsoft.com/office/drawing/2014/main" id="{9E4AFB60-FE09-4E4C-813F-D4073914E018}"/>
            </a:ext>
          </a:extLst>
        </xdr:cNvPr>
        <xdr:cNvCxnSpPr/>
      </xdr:nvCxnSpPr>
      <xdr:spPr>
        <a:xfrm>
          <a:off x="13322300" y="6142393"/>
          <a:ext cx="762000" cy="1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48730</xdr:rowOff>
    </xdr:from>
    <xdr:to>
      <xdr:col>64</xdr:col>
      <xdr:colOff>123825</xdr:colOff>
      <xdr:row>31</xdr:row>
      <xdr:rowOff>150330</xdr:rowOff>
    </xdr:to>
    <xdr:sp macro="" textlink="">
      <xdr:nvSpPr>
        <xdr:cNvPr id="146" name="楕円 145">
          <a:extLst>
            <a:ext uri="{FF2B5EF4-FFF2-40B4-BE49-F238E27FC236}">
              <a16:creationId xmlns:a16="http://schemas.microsoft.com/office/drawing/2014/main" id="{00FBC07D-C17D-439A-9D32-B37FDC8DFB99}"/>
            </a:ext>
          </a:extLst>
        </xdr:cNvPr>
        <xdr:cNvSpPr/>
      </xdr:nvSpPr>
      <xdr:spPr>
        <a:xfrm>
          <a:off x="12509500" y="61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55918</xdr:rowOff>
    </xdr:from>
    <xdr:to>
      <xdr:col>68</xdr:col>
      <xdr:colOff>73025</xdr:colOff>
      <xdr:row>31</xdr:row>
      <xdr:rowOff>99530</xdr:rowOff>
    </xdr:to>
    <xdr:cxnSp macro="">
      <xdr:nvCxnSpPr>
        <xdr:cNvPr id="147" name="直線コネクタ 146">
          <a:extLst>
            <a:ext uri="{FF2B5EF4-FFF2-40B4-BE49-F238E27FC236}">
              <a16:creationId xmlns:a16="http://schemas.microsoft.com/office/drawing/2014/main" id="{69BA028B-E2CB-4820-B782-068B07F78170}"/>
            </a:ext>
          </a:extLst>
        </xdr:cNvPr>
        <xdr:cNvCxnSpPr/>
      </xdr:nvCxnSpPr>
      <xdr:spPr>
        <a:xfrm flipV="1">
          <a:off x="12560300" y="6142393"/>
          <a:ext cx="762000" cy="4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86081</xdr:rowOff>
    </xdr:from>
    <xdr:to>
      <xdr:col>60</xdr:col>
      <xdr:colOff>123825</xdr:colOff>
      <xdr:row>32</xdr:row>
      <xdr:rowOff>16231</xdr:rowOff>
    </xdr:to>
    <xdr:sp macro="" textlink="">
      <xdr:nvSpPr>
        <xdr:cNvPr id="148" name="楕円 147">
          <a:extLst>
            <a:ext uri="{FF2B5EF4-FFF2-40B4-BE49-F238E27FC236}">
              <a16:creationId xmlns:a16="http://schemas.microsoft.com/office/drawing/2014/main" id="{08B2EB7B-E570-40F9-B358-FF7BB95F9DBF}"/>
            </a:ext>
          </a:extLst>
        </xdr:cNvPr>
        <xdr:cNvSpPr/>
      </xdr:nvSpPr>
      <xdr:spPr>
        <a:xfrm>
          <a:off x="11747500" y="617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99530</xdr:rowOff>
    </xdr:from>
    <xdr:to>
      <xdr:col>64</xdr:col>
      <xdr:colOff>73025</xdr:colOff>
      <xdr:row>31</xdr:row>
      <xdr:rowOff>136881</xdr:rowOff>
    </xdr:to>
    <xdr:cxnSp macro="">
      <xdr:nvCxnSpPr>
        <xdr:cNvPr id="149" name="直線コネクタ 148">
          <a:extLst>
            <a:ext uri="{FF2B5EF4-FFF2-40B4-BE49-F238E27FC236}">
              <a16:creationId xmlns:a16="http://schemas.microsoft.com/office/drawing/2014/main" id="{9615F569-55E6-43D8-A6DB-2D3B3D74CFAF}"/>
            </a:ext>
          </a:extLst>
        </xdr:cNvPr>
        <xdr:cNvCxnSpPr/>
      </xdr:nvCxnSpPr>
      <xdr:spPr>
        <a:xfrm flipV="1">
          <a:off x="11798300" y="6186005"/>
          <a:ext cx="762000" cy="3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142320</xdr:rowOff>
    </xdr:from>
    <xdr:ext cx="469744" cy="259045"/>
    <xdr:sp macro="" textlink="">
      <xdr:nvSpPr>
        <xdr:cNvPr id="150" name="n_1aveValue債務償還比率">
          <a:extLst>
            <a:ext uri="{FF2B5EF4-FFF2-40B4-BE49-F238E27FC236}">
              <a16:creationId xmlns:a16="http://schemas.microsoft.com/office/drawing/2014/main" id="{65FB197D-3FE0-4164-A1E3-CBB891F1578E}"/>
            </a:ext>
          </a:extLst>
        </xdr:cNvPr>
        <xdr:cNvSpPr txBox="1"/>
      </xdr:nvSpPr>
      <xdr:spPr>
        <a:xfrm>
          <a:off x="13836727" y="622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38879</xdr:rowOff>
    </xdr:from>
    <xdr:ext cx="469744" cy="259045"/>
    <xdr:sp macro="" textlink="">
      <xdr:nvSpPr>
        <xdr:cNvPr id="151" name="n_2aveValue債務償還比率">
          <a:extLst>
            <a:ext uri="{FF2B5EF4-FFF2-40B4-BE49-F238E27FC236}">
              <a16:creationId xmlns:a16="http://schemas.microsoft.com/office/drawing/2014/main" id="{8051F127-4DD3-43FF-840D-8818C6B856C0}"/>
            </a:ext>
          </a:extLst>
        </xdr:cNvPr>
        <xdr:cNvSpPr txBox="1"/>
      </xdr:nvSpPr>
      <xdr:spPr>
        <a:xfrm>
          <a:off x="13087427" y="629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47083</xdr:rowOff>
    </xdr:from>
    <xdr:ext cx="469744" cy="259045"/>
    <xdr:sp macro="" textlink="">
      <xdr:nvSpPr>
        <xdr:cNvPr id="152" name="n_3aveValue債務償還比率">
          <a:extLst>
            <a:ext uri="{FF2B5EF4-FFF2-40B4-BE49-F238E27FC236}">
              <a16:creationId xmlns:a16="http://schemas.microsoft.com/office/drawing/2014/main" id="{0FAFD3A6-475D-47D5-84DC-B4928D9D942F}"/>
            </a:ext>
          </a:extLst>
        </xdr:cNvPr>
        <xdr:cNvSpPr txBox="1"/>
      </xdr:nvSpPr>
      <xdr:spPr>
        <a:xfrm>
          <a:off x="12325427" y="630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109694</xdr:rowOff>
    </xdr:from>
    <xdr:ext cx="469744" cy="259045"/>
    <xdr:sp macro="" textlink="">
      <xdr:nvSpPr>
        <xdr:cNvPr id="153" name="n_4aveValue債務償還比率">
          <a:extLst>
            <a:ext uri="{FF2B5EF4-FFF2-40B4-BE49-F238E27FC236}">
              <a16:creationId xmlns:a16="http://schemas.microsoft.com/office/drawing/2014/main" id="{3082287B-D1E3-4C8D-BC1D-5950369A84C5}"/>
            </a:ext>
          </a:extLst>
        </xdr:cNvPr>
        <xdr:cNvSpPr txBox="1"/>
      </xdr:nvSpPr>
      <xdr:spPr>
        <a:xfrm>
          <a:off x="11563427" y="636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137710</xdr:rowOff>
    </xdr:from>
    <xdr:ext cx="469744" cy="259045"/>
    <xdr:sp macro="" textlink="">
      <xdr:nvSpPr>
        <xdr:cNvPr id="154" name="n_1mainValue債務償還比率">
          <a:extLst>
            <a:ext uri="{FF2B5EF4-FFF2-40B4-BE49-F238E27FC236}">
              <a16:creationId xmlns:a16="http://schemas.microsoft.com/office/drawing/2014/main" id="{5583E622-F2D9-41A8-8FAC-B0EC27E11B5C}"/>
            </a:ext>
          </a:extLst>
        </xdr:cNvPr>
        <xdr:cNvSpPr txBox="1"/>
      </xdr:nvSpPr>
      <xdr:spPr>
        <a:xfrm>
          <a:off x="13836727" y="58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123245</xdr:rowOff>
    </xdr:from>
    <xdr:ext cx="469744" cy="259045"/>
    <xdr:sp macro="" textlink="">
      <xdr:nvSpPr>
        <xdr:cNvPr id="155" name="n_2mainValue債務償還比率">
          <a:extLst>
            <a:ext uri="{FF2B5EF4-FFF2-40B4-BE49-F238E27FC236}">
              <a16:creationId xmlns:a16="http://schemas.microsoft.com/office/drawing/2014/main" id="{82358DFF-C0C4-4A70-B233-7C1F624BA0B5}"/>
            </a:ext>
          </a:extLst>
        </xdr:cNvPr>
        <xdr:cNvSpPr txBox="1"/>
      </xdr:nvSpPr>
      <xdr:spPr>
        <a:xfrm>
          <a:off x="13087427" y="586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166857</xdr:rowOff>
    </xdr:from>
    <xdr:ext cx="469744" cy="259045"/>
    <xdr:sp macro="" textlink="">
      <xdr:nvSpPr>
        <xdr:cNvPr id="156" name="n_3mainValue債務償還比率">
          <a:extLst>
            <a:ext uri="{FF2B5EF4-FFF2-40B4-BE49-F238E27FC236}">
              <a16:creationId xmlns:a16="http://schemas.microsoft.com/office/drawing/2014/main" id="{1A946627-4EFD-4CB0-B253-55A736051C64}"/>
            </a:ext>
          </a:extLst>
        </xdr:cNvPr>
        <xdr:cNvSpPr txBox="1"/>
      </xdr:nvSpPr>
      <xdr:spPr>
        <a:xfrm>
          <a:off x="12325427" y="591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32758</xdr:rowOff>
    </xdr:from>
    <xdr:ext cx="469744" cy="259045"/>
    <xdr:sp macro="" textlink="">
      <xdr:nvSpPr>
        <xdr:cNvPr id="157" name="n_4mainValue債務償還比率">
          <a:extLst>
            <a:ext uri="{FF2B5EF4-FFF2-40B4-BE49-F238E27FC236}">
              <a16:creationId xmlns:a16="http://schemas.microsoft.com/office/drawing/2014/main" id="{0093B5EC-D973-4F2F-A373-259D5734E043}"/>
            </a:ext>
          </a:extLst>
        </xdr:cNvPr>
        <xdr:cNvSpPr txBox="1"/>
      </xdr:nvSpPr>
      <xdr:spPr>
        <a:xfrm>
          <a:off x="11563427" y="594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74D1F1CC-AEE2-4E11-A58C-31DE20C725F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FD38AC4F-448B-4C70-97B3-9581730695F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B48B5258-9370-403C-B746-A3DFCC64EEF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520AE79-E218-4E73-86CF-C24453F2C1F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FBC47E2B-551F-4F25-9E34-004E6851508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3FB1C898-DFE7-4DFA-95F6-9D26049BF44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A97DA5D-615E-4FEF-BC32-1BDC81B649B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DE5E981-C095-4876-83C8-7A4DD641ABF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2ED9408-2E24-41EC-86BA-19923AD6540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B63051A-7494-45B0-AA74-E21A885D022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D759684-8948-44D2-9765-03CA1398A49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F060416-92A0-4B35-9BA0-1C088016498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C4DA5FD-80E7-4179-9831-08347469811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B6BAAC-DE2C-444E-B457-412A60BFFF9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99E45BA-8877-4881-B3A7-CE622A913E8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A913E38-5490-451C-AB3A-E93B68ED9AD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309,788
302,238
92.78
118,769,892
117,530,702
1,000,230
62,698,326
79,959,174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F683064-928E-4EE5-A17B-09F273378E9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BC7A8B4-6BEE-49E3-8C27-4EAFB366FBD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BE2C912-E0A3-410B-B020-64E6A50128F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8392BEC-032F-4F77-BE40-822EE8CC9E3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7539BE4-C8C7-4180-80BF-85C0213960A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D878666-A485-49AE-BE79-450AFF45BF1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09AEC2A-4488-48BF-9BBB-955A416A9D8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4706617-AAF4-4E34-87FF-ACE46A23F62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E8C7188-3DD0-4C35-BAE3-ACD0F248E06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BF48390-32E4-4BCB-9877-3EA03DEBD96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29EC528-4384-4F51-906D-28150270387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AD9D52B-48B3-4753-A862-9421B3A37F7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B41BF59-BE3B-4E4F-9695-5BCD68AEBCB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3415D79-C345-47C5-A08E-6F371892BA3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A95CB98-42C6-45E7-9765-B2EF5070468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EA79E12-0FB4-4568-AC4E-8E2868B1298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B303821-42F1-4580-BB1A-6D73362904E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3D9C6ED-5268-4327-BABF-2D4C3950EF4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B47D4A2-0D3B-460C-8B53-7EC9DA1B598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667475B-02A6-4795-8C2D-48121C9C203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99C4848-71BE-4CF1-B1B2-46FAEFE8601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A8CE07F-BCDA-4725-9993-B5B3ECD408E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24110AF-9875-445C-849D-323AC77A9AF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EB3650D-1F37-4FB5-9883-0A890C03028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96136D1-695E-4580-AB5F-90EBBE18139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6C18156-8EE5-4EA8-85D8-1BF8A15FE0E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27BDC6B-CC60-4E4D-8D5E-CAE8C37B219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34C5242-6867-40C6-8704-2DE47DEEBAE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853C1D4-8A61-43EF-B4C3-843DAC9B998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E63EA72-D953-471C-A9FF-523C5515FEB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1D8B6A9-A909-4BC3-8200-0EF37F3F559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D5A3B28-70ED-4F9D-AE43-622A99738CB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A136D87-8ADC-42E8-8A90-FEEE58E6DC3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B8F952E-8F93-40DB-8A06-A08A30BEF6C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598D88C-C61E-4CBB-A9AB-7D4591AEAC7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D9C5E5E-563A-4100-AD0C-E0648EF6927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083E9EC-86AE-4CFA-AD88-4F796A3EDA1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B726F0A-FB38-4B0A-A9AF-055F6B961DE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4AE35B8-92CF-4EC6-8F0A-329A030C6F5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B3CA9E7-3910-4E3C-AFCC-75805F6E1E8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B3B703C-9318-462A-845E-9B0135FD7F6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B2E1E12-3946-4EDC-86DC-68A465D07F0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24FB30D-0055-4586-9492-272699D7F24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9923861-72DA-403C-916B-A72CB687482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CC00CF3-0FA7-4F1A-9D46-AE863B8799D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78105</xdr:rowOff>
    </xdr:to>
    <xdr:cxnSp macro="">
      <xdr:nvCxnSpPr>
        <xdr:cNvPr id="57" name="直線コネクタ 56">
          <a:extLst>
            <a:ext uri="{FF2B5EF4-FFF2-40B4-BE49-F238E27FC236}">
              <a16:creationId xmlns:a16="http://schemas.microsoft.com/office/drawing/2014/main" id="{A5DD3FC6-80A0-4E76-A79A-8BD5515C214F}"/>
            </a:ext>
          </a:extLst>
        </xdr:cNvPr>
        <xdr:cNvCxnSpPr/>
      </xdr:nvCxnSpPr>
      <xdr:spPr>
        <a:xfrm flipV="1">
          <a:off x="4634865" y="59016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81932</xdr:rowOff>
    </xdr:from>
    <xdr:ext cx="405111" cy="259045"/>
    <xdr:sp macro="" textlink="">
      <xdr:nvSpPr>
        <xdr:cNvPr id="58" name="【道路】&#10;有形固定資産減価償却率最小値テキスト">
          <a:extLst>
            <a:ext uri="{FF2B5EF4-FFF2-40B4-BE49-F238E27FC236}">
              <a16:creationId xmlns:a16="http://schemas.microsoft.com/office/drawing/2014/main" id="{AE487C28-79D9-4216-A2E4-CC310970CC58}"/>
            </a:ext>
          </a:extLst>
        </xdr:cNvPr>
        <xdr:cNvSpPr txBox="1"/>
      </xdr:nvSpPr>
      <xdr:spPr>
        <a:xfrm>
          <a:off x="46736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78105</xdr:rowOff>
    </xdr:from>
    <xdr:to>
      <xdr:col>24</xdr:col>
      <xdr:colOff>152400</xdr:colOff>
      <xdr:row>41</xdr:row>
      <xdr:rowOff>78105</xdr:rowOff>
    </xdr:to>
    <xdr:cxnSp macro="">
      <xdr:nvCxnSpPr>
        <xdr:cNvPr id="59" name="直線コネクタ 58">
          <a:extLst>
            <a:ext uri="{FF2B5EF4-FFF2-40B4-BE49-F238E27FC236}">
              <a16:creationId xmlns:a16="http://schemas.microsoft.com/office/drawing/2014/main" id="{F6BEDDB0-04BE-4106-A4CC-5B0A7C0F0671}"/>
            </a:ext>
          </a:extLst>
        </xdr:cNvPr>
        <xdr:cNvCxnSpPr/>
      </xdr:nvCxnSpPr>
      <xdr:spPr>
        <a:xfrm>
          <a:off x="4546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9E394D91-3340-49BE-851B-4AA87E0DEEA4}"/>
            </a:ext>
          </a:extLst>
        </xdr:cNvPr>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DAE18464-F074-4066-B948-A4EF91D98086}"/>
            </a:ext>
          </a:extLst>
        </xdr:cNvPr>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10177</xdr:rowOff>
    </xdr:from>
    <xdr:ext cx="405111" cy="259045"/>
    <xdr:sp macro="" textlink="">
      <xdr:nvSpPr>
        <xdr:cNvPr id="62" name="【道路】&#10;有形固定資産減価償却率平均値テキスト">
          <a:extLst>
            <a:ext uri="{FF2B5EF4-FFF2-40B4-BE49-F238E27FC236}">
              <a16:creationId xmlns:a16="http://schemas.microsoft.com/office/drawing/2014/main" id="{F74308B6-79AD-4A12-80C7-D354C12C1891}"/>
            </a:ext>
          </a:extLst>
        </xdr:cNvPr>
        <xdr:cNvSpPr txBox="1"/>
      </xdr:nvSpPr>
      <xdr:spPr>
        <a:xfrm>
          <a:off x="4673600" y="635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63" name="フローチャート: 判断 62">
          <a:extLst>
            <a:ext uri="{FF2B5EF4-FFF2-40B4-BE49-F238E27FC236}">
              <a16:creationId xmlns:a16="http://schemas.microsoft.com/office/drawing/2014/main" id="{04B8B7E3-EB9C-4BF1-8775-459B85FBEF87}"/>
            </a:ext>
          </a:extLst>
        </xdr:cNvPr>
        <xdr:cNvSpPr/>
      </xdr:nvSpPr>
      <xdr:spPr>
        <a:xfrm>
          <a:off x="4584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20192B03-3C7C-4ACA-8EEF-0AC97F14A831}"/>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1DF94210-D483-47B9-9898-8F890F9618C8}"/>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a:extLst>
            <a:ext uri="{FF2B5EF4-FFF2-40B4-BE49-F238E27FC236}">
              <a16:creationId xmlns:a16="http://schemas.microsoft.com/office/drawing/2014/main" id="{9CB3694A-0DE2-47AA-B1D2-7F1833039054}"/>
            </a:ext>
          </a:extLst>
        </xdr:cNvPr>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a:extLst>
            <a:ext uri="{FF2B5EF4-FFF2-40B4-BE49-F238E27FC236}">
              <a16:creationId xmlns:a16="http://schemas.microsoft.com/office/drawing/2014/main" id="{86C488E8-5417-445E-9E4E-310D4E08CFA5}"/>
            </a:ext>
          </a:extLst>
        </xdr:cNvPr>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184CCDA-71E6-440C-A0C8-935C7CC2625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D2C00D2-EC3D-44F0-ABB2-A7306F4C5A7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7A9E153-A355-4ED0-B6B7-6CFD6C468C4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B760299-DBCC-429F-B32C-784365AD8AD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68DA665-F998-4895-A66A-77EC875A8F4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103505</xdr:rowOff>
    </xdr:from>
    <xdr:to>
      <xdr:col>24</xdr:col>
      <xdr:colOff>114300</xdr:colOff>
      <xdr:row>39</xdr:row>
      <xdr:rowOff>33655</xdr:rowOff>
    </xdr:to>
    <xdr:sp macro="" textlink="">
      <xdr:nvSpPr>
        <xdr:cNvPr id="73" name="楕円 72">
          <a:extLst>
            <a:ext uri="{FF2B5EF4-FFF2-40B4-BE49-F238E27FC236}">
              <a16:creationId xmlns:a16="http://schemas.microsoft.com/office/drawing/2014/main" id="{3F0952AB-C186-46F9-B78C-3BF015FD29A4}"/>
            </a:ext>
          </a:extLst>
        </xdr:cNvPr>
        <xdr:cNvSpPr/>
      </xdr:nvSpPr>
      <xdr:spPr>
        <a:xfrm>
          <a:off x="45847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81932</xdr:rowOff>
    </xdr:from>
    <xdr:ext cx="405111" cy="259045"/>
    <xdr:sp macro="" textlink="">
      <xdr:nvSpPr>
        <xdr:cNvPr id="74" name="【道路】&#10;有形固定資産減価償却率該当値テキスト">
          <a:extLst>
            <a:ext uri="{FF2B5EF4-FFF2-40B4-BE49-F238E27FC236}">
              <a16:creationId xmlns:a16="http://schemas.microsoft.com/office/drawing/2014/main" id="{E6437FBB-6AEA-4938-BEF2-317E59099080}"/>
            </a:ext>
          </a:extLst>
        </xdr:cNvPr>
        <xdr:cNvSpPr txBox="1"/>
      </xdr:nvSpPr>
      <xdr:spPr>
        <a:xfrm>
          <a:off x="4673600"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69215</xdr:rowOff>
    </xdr:from>
    <xdr:to>
      <xdr:col>20</xdr:col>
      <xdr:colOff>38100</xdr:colOff>
      <xdr:row>38</xdr:row>
      <xdr:rowOff>170815</xdr:rowOff>
    </xdr:to>
    <xdr:sp macro="" textlink="">
      <xdr:nvSpPr>
        <xdr:cNvPr id="75" name="楕円 74">
          <a:extLst>
            <a:ext uri="{FF2B5EF4-FFF2-40B4-BE49-F238E27FC236}">
              <a16:creationId xmlns:a16="http://schemas.microsoft.com/office/drawing/2014/main" id="{50CDFC47-A57E-458C-9766-C8F4FD2099FC}"/>
            </a:ext>
          </a:extLst>
        </xdr:cNvPr>
        <xdr:cNvSpPr/>
      </xdr:nvSpPr>
      <xdr:spPr>
        <a:xfrm>
          <a:off x="3746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120015</xdr:rowOff>
    </xdr:from>
    <xdr:to>
      <xdr:col>24</xdr:col>
      <xdr:colOff>63500</xdr:colOff>
      <xdr:row>38</xdr:row>
      <xdr:rowOff>154305</xdr:rowOff>
    </xdr:to>
    <xdr:cxnSp macro="">
      <xdr:nvCxnSpPr>
        <xdr:cNvPr id="76" name="直線コネクタ 75">
          <a:extLst>
            <a:ext uri="{FF2B5EF4-FFF2-40B4-BE49-F238E27FC236}">
              <a16:creationId xmlns:a16="http://schemas.microsoft.com/office/drawing/2014/main" id="{DBFB54AD-5B17-403D-804C-7756442423C9}"/>
            </a:ext>
          </a:extLst>
        </xdr:cNvPr>
        <xdr:cNvCxnSpPr/>
      </xdr:nvCxnSpPr>
      <xdr:spPr>
        <a:xfrm>
          <a:off x="3797300" y="663511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34925</xdr:rowOff>
    </xdr:from>
    <xdr:to>
      <xdr:col>15</xdr:col>
      <xdr:colOff>101600</xdr:colOff>
      <xdr:row>38</xdr:row>
      <xdr:rowOff>136525</xdr:rowOff>
    </xdr:to>
    <xdr:sp macro="" textlink="">
      <xdr:nvSpPr>
        <xdr:cNvPr id="77" name="楕円 76">
          <a:extLst>
            <a:ext uri="{FF2B5EF4-FFF2-40B4-BE49-F238E27FC236}">
              <a16:creationId xmlns:a16="http://schemas.microsoft.com/office/drawing/2014/main" id="{2CE5AB0D-4F86-401E-9605-65351B8A4237}"/>
            </a:ext>
          </a:extLst>
        </xdr:cNvPr>
        <xdr:cNvSpPr/>
      </xdr:nvSpPr>
      <xdr:spPr>
        <a:xfrm>
          <a:off x="2857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85725</xdr:rowOff>
    </xdr:from>
    <xdr:to>
      <xdr:col>19</xdr:col>
      <xdr:colOff>177800</xdr:colOff>
      <xdr:row>38</xdr:row>
      <xdr:rowOff>120015</xdr:rowOff>
    </xdr:to>
    <xdr:cxnSp macro="">
      <xdr:nvCxnSpPr>
        <xdr:cNvPr id="78" name="直線コネクタ 77">
          <a:extLst>
            <a:ext uri="{FF2B5EF4-FFF2-40B4-BE49-F238E27FC236}">
              <a16:creationId xmlns:a16="http://schemas.microsoft.com/office/drawing/2014/main" id="{3D82A69F-78B5-4AEB-8E8D-639B04AB86DE}"/>
            </a:ext>
          </a:extLst>
        </xdr:cNvPr>
        <xdr:cNvCxnSpPr/>
      </xdr:nvCxnSpPr>
      <xdr:spPr>
        <a:xfrm>
          <a:off x="2908300" y="66008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xdr:rowOff>
    </xdr:from>
    <xdr:to>
      <xdr:col>10</xdr:col>
      <xdr:colOff>165100</xdr:colOff>
      <xdr:row>38</xdr:row>
      <xdr:rowOff>102235</xdr:rowOff>
    </xdr:to>
    <xdr:sp macro="" textlink="">
      <xdr:nvSpPr>
        <xdr:cNvPr id="79" name="楕円 78">
          <a:extLst>
            <a:ext uri="{FF2B5EF4-FFF2-40B4-BE49-F238E27FC236}">
              <a16:creationId xmlns:a16="http://schemas.microsoft.com/office/drawing/2014/main" id="{56A64550-C893-4535-A270-ACC3E0A5D2DA}"/>
            </a:ext>
          </a:extLst>
        </xdr:cNvPr>
        <xdr:cNvSpPr/>
      </xdr:nvSpPr>
      <xdr:spPr>
        <a:xfrm>
          <a:off x="1968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51435</xdr:rowOff>
    </xdr:from>
    <xdr:to>
      <xdr:col>15</xdr:col>
      <xdr:colOff>50800</xdr:colOff>
      <xdr:row>38</xdr:row>
      <xdr:rowOff>85725</xdr:rowOff>
    </xdr:to>
    <xdr:cxnSp macro="">
      <xdr:nvCxnSpPr>
        <xdr:cNvPr id="80" name="直線コネクタ 79">
          <a:extLst>
            <a:ext uri="{FF2B5EF4-FFF2-40B4-BE49-F238E27FC236}">
              <a16:creationId xmlns:a16="http://schemas.microsoft.com/office/drawing/2014/main" id="{EB441011-E4C8-4649-9947-B6A925AD32BE}"/>
            </a:ext>
          </a:extLst>
        </xdr:cNvPr>
        <xdr:cNvCxnSpPr/>
      </xdr:nvCxnSpPr>
      <xdr:spPr>
        <a:xfrm>
          <a:off x="2019300" y="65665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137795</xdr:rowOff>
    </xdr:from>
    <xdr:to>
      <xdr:col>6</xdr:col>
      <xdr:colOff>38100</xdr:colOff>
      <xdr:row>38</xdr:row>
      <xdr:rowOff>67945</xdr:rowOff>
    </xdr:to>
    <xdr:sp macro="" textlink="">
      <xdr:nvSpPr>
        <xdr:cNvPr id="81" name="楕円 80">
          <a:extLst>
            <a:ext uri="{FF2B5EF4-FFF2-40B4-BE49-F238E27FC236}">
              <a16:creationId xmlns:a16="http://schemas.microsoft.com/office/drawing/2014/main" id="{A82D3DDF-6016-43D1-98E8-09B2BB76C132}"/>
            </a:ext>
          </a:extLst>
        </xdr:cNvPr>
        <xdr:cNvSpPr/>
      </xdr:nvSpPr>
      <xdr:spPr>
        <a:xfrm>
          <a:off x="1079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17145</xdr:rowOff>
    </xdr:from>
    <xdr:to>
      <xdr:col>10</xdr:col>
      <xdr:colOff>114300</xdr:colOff>
      <xdr:row>38</xdr:row>
      <xdr:rowOff>51435</xdr:rowOff>
    </xdr:to>
    <xdr:cxnSp macro="">
      <xdr:nvCxnSpPr>
        <xdr:cNvPr id="82" name="直線コネクタ 81">
          <a:extLst>
            <a:ext uri="{FF2B5EF4-FFF2-40B4-BE49-F238E27FC236}">
              <a16:creationId xmlns:a16="http://schemas.microsoft.com/office/drawing/2014/main" id="{195D9926-DED2-449A-9FDC-B4829A3E34F4}"/>
            </a:ext>
          </a:extLst>
        </xdr:cNvPr>
        <xdr:cNvCxnSpPr/>
      </xdr:nvCxnSpPr>
      <xdr:spPr>
        <a:xfrm>
          <a:off x="1130300" y="65322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3FC417EE-4A38-4BAD-B06A-842416244800}"/>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a:extLst>
            <a:ext uri="{FF2B5EF4-FFF2-40B4-BE49-F238E27FC236}">
              <a16:creationId xmlns:a16="http://schemas.microsoft.com/office/drawing/2014/main" id="{FDE30DCD-54A6-4B0D-9935-615CE876D194}"/>
            </a:ext>
          </a:extLst>
        </xdr:cNvPr>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61612</xdr:rowOff>
    </xdr:from>
    <xdr:ext cx="405111" cy="259045"/>
    <xdr:sp macro="" textlink="">
      <xdr:nvSpPr>
        <xdr:cNvPr id="85" name="n_3aveValue【道路】&#10;有形固定資産減価償却率">
          <a:extLst>
            <a:ext uri="{FF2B5EF4-FFF2-40B4-BE49-F238E27FC236}">
              <a16:creationId xmlns:a16="http://schemas.microsoft.com/office/drawing/2014/main" id="{AB343570-F590-4450-94AA-DA5708585288}"/>
            </a:ext>
          </a:extLst>
        </xdr:cNvPr>
        <xdr:cNvSpPr txBox="1"/>
      </xdr:nvSpPr>
      <xdr:spPr>
        <a:xfrm>
          <a:off x="1816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27322</xdr:rowOff>
    </xdr:from>
    <xdr:ext cx="405111" cy="259045"/>
    <xdr:sp macro="" textlink="">
      <xdr:nvSpPr>
        <xdr:cNvPr id="86" name="n_4aveValue【道路】&#10;有形固定資産減価償却率">
          <a:extLst>
            <a:ext uri="{FF2B5EF4-FFF2-40B4-BE49-F238E27FC236}">
              <a16:creationId xmlns:a16="http://schemas.microsoft.com/office/drawing/2014/main" id="{65B7446D-901C-4025-8795-AD0380A6B4C7}"/>
            </a:ext>
          </a:extLst>
        </xdr:cNvPr>
        <xdr:cNvSpPr txBox="1"/>
      </xdr:nvSpPr>
      <xdr:spPr>
        <a:xfrm>
          <a:off x="927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161942</xdr:rowOff>
    </xdr:from>
    <xdr:ext cx="405111" cy="259045"/>
    <xdr:sp macro="" textlink="">
      <xdr:nvSpPr>
        <xdr:cNvPr id="87" name="n_1mainValue【道路】&#10;有形固定資産減価償却率">
          <a:extLst>
            <a:ext uri="{FF2B5EF4-FFF2-40B4-BE49-F238E27FC236}">
              <a16:creationId xmlns:a16="http://schemas.microsoft.com/office/drawing/2014/main" id="{A31BA593-B7AB-4C21-94E5-3456E4FF2D1A}"/>
            </a:ext>
          </a:extLst>
        </xdr:cNvPr>
        <xdr:cNvSpPr txBox="1"/>
      </xdr:nvSpPr>
      <xdr:spPr>
        <a:xfrm>
          <a:off x="35820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88" name="n_2mainValue【道路】&#10;有形固定資産減価償却率">
          <a:extLst>
            <a:ext uri="{FF2B5EF4-FFF2-40B4-BE49-F238E27FC236}">
              <a16:creationId xmlns:a16="http://schemas.microsoft.com/office/drawing/2014/main" id="{56A12A83-8C8F-42F1-83ED-3ED7BC48E47B}"/>
            </a:ext>
          </a:extLst>
        </xdr:cNvPr>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93362</xdr:rowOff>
    </xdr:from>
    <xdr:ext cx="405111" cy="259045"/>
    <xdr:sp macro="" textlink="">
      <xdr:nvSpPr>
        <xdr:cNvPr id="89" name="n_3mainValue【道路】&#10;有形固定資産減価償却率">
          <a:extLst>
            <a:ext uri="{FF2B5EF4-FFF2-40B4-BE49-F238E27FC236}">
              <a16:creationId xmlns:a16="http://schemas.microsoft.com/office/drawing/2014/main" id="{14F97CAB-474E-4DD7-B2EF-590729554730}"/>
            </a:ext>
          </a:extLst>
        </xdr:cNvPr>
        <xdr:cNvSpPr txBox="1"/>
      </xdr:nvSpPr>
      <xdr:spPr>
        <a:xfrm>
          <a:off x="1816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59072</xdr:rowOff>
    </xdr:from>
    <xdr:ext cx="405111" cy="259045"/>
    <xdr:sp macro="" textlink="">
      <xdr:nvSpPr>
        <xdr:cNvPr id="90" name="n_4mainValue【道路】&#10;有形固定資産減価償却率">
          <a:extLst>
            <a:ext uri="{FF2B5EF4-FFF2-40B4-BE49-F238E27FC236}">
              <a16:creationId xmlns:a16="http://schemas.microsoft.com/office/drawing/2014/main" id="{426481C0-58B1-4E38-9CF2-72D05B6B87B3}"/>
            </a:ext>
          </a:extLst>
        </xdr:cNvPr>
        <xdr:cNvSpPr txBox="1"/>
      </xdr:nvSpPr>
      <xdr:spPr>
        <a:xfrm>
          <a:off x="927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4FA2F2D-8044-43F7-81C0-CBB665BDD0A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B22A613-4838-4AC0-A2D7-59916B993D1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2541C22-EA71-417E-A113-FF62517504C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DF700DA-250A-4BCA-8F45-EC52C4D555F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471BA00-80B8-48ED-8ADF-D640AF3F1F6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7C1F66E-CC91-4B90-B77F-365B5E1395F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C352E19-F5CC-4CD5-937E-EC07E5FAED9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3FAE211-87B9-463E-ACC5-8BE2BDD57E6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FD90AAB-B936-4B59-B5C3-39D3C4824E8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6E6B415-6C6A-42B6-AFFD-07C73DC8398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25C00C88-51BB-43B0-A2F8-7B6873317B7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8B0857D7-B13A-4944-8DFB-2DBA031EF8A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4866B863-3814-44FD-8514-4484650F259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A814EED7-DE13-4D97-B1E4-3B136BE57BBB}"/>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C0EF9EBF-7A63-448E-A9F9-0B2BE655AFA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EA2EDF17-6C29-4E2D-8CB4-0FCC662EE11E}"/>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8D3CE071-0390-4855-A8DF-7A53A3F7E85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7A266378-F86D-441A-BD22-A330332373E5}"/>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3DBDA35-7653-492D-A190-87AB8040ACC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A85423E5-4355-4E47-9028-A5C86797FF1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7C0DF3FC-420C-4F4B-80B8-DA060267A5B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82967</xdr:rowOff>
    </xdr:from>
    <xdr:to>
      <xdr:col>54</xdr:col>
      <xdr:colOff>189865</xdr:colOff>
      <xdr:row>41</xdr:row>
      <xdr:rowOff>27325</xdr:rowOff>
    </xdr:to>
    <xdr:cxnSp macro="">
      <xdr:nvCxnSpPr>
        <xdr:cNvPr id="112" name="直線コネクタ 111">
          <a:extLst>
            <a:ext uri="{FF2B5EF4-FFF2-40B4-BE49-F238E27FC236}">
              <a16:creationId xmlns:a16="http://schemas.microsoft.com/office/drawing/2014/main" id="{0CFCA462-EAB6-46DC-8AFD-096C08E8D655}"/>
            </a:ext>
          </a:extLst>
        </xdr:cNvPr>
        <xdr:cNvCxnSpPr/>
      </xdr:nvCxnSpPr>
      <xdr:spPr>
        <a:xfrm flipV="1">
          <a:off x="10476865" y="5740817"/>
          <a:ext cx="0" cy="131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31152</xdr:rowOff>
    </xdr:from>
    <xdr:ext cx="469744" cy="259045"/>
    <xdr:sp macro="" textlink="">
      <xdr:nvSpPr>
        <xdr:cNvPr id="113" name="【道路】&#10;一人当たり延長最小値テキスト">
          <a:extLst>
            <a:ext uri="{FF2B5EF4-FFF2-40B4-BE49-F238E27FC236}">
              <a16:creationId xmlns:a16="http://schemas.microsoft.com/office/drawing/2014/main" id="{886909B7-C498-4AD6-BBB5-5AC75D4B58C5}"/>
            </a:ext>
          </a:extLst>
        </xdr:cNvPr>
        <xdr:cNvSpPr txBox="1"/>
      </xdr:nvSpPr>
      <xdr:spPr>
        <a:xfrm>
          <a:off x="10515600" y="706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27325</xdr:rowOff>
    </xdr:from>
    <xdr:to>
      <xdr:col>55</xdr:col>
      <xdr:colOff>88900</xdr:colOff>
      <xdr:row>41</xdr:row>
      <xdr:rowOff>27325</xdr:rowOff>
    </xdr:to>
    <xdr:cxnSp macro="">
      <xdr:nvCxnSpPr>
        <xdr:cNvPr id="114" name="直線コネクタ 113">
          <a:extLst>
            <a:ext uri="{FF2B5EF4-FFF2-40B4-BE49-F238E27FC236}">
              <a16:creationId xmlns:a16="http://schemas.microsoft.com/office/drawing/2014/main" id="{05870D72-DEE8-4411-9F69-24260840C44B}"/>
            </a:ext>
          </a:extLst>
        </xdr:cNvPr>
        <xdr:cNvCxnSpPr/>
      </xdr:nvCxnSpPr>
      <xdr:spPr>
        <a:xfrm>
          <a:off x="10388600" y="705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29644</xdr:rowOff>
    </xdr:from>
    <xdr:ext cx="534377" cy="259045"/>
    <xdr:sp macro="" textlink="">
      <xdr:nvSpPr>
        <xdr:cNvPr id="115" name="【道路】&#10;一人当たり延長最大値テキスト">
          <a:extLst>
            <a:ext uri="{FF2B5EF4-FFF2-40B4-BE49-F238E27FC236}">
              <a16:creationId xmlns:a16="http://schemas.microsoft.com/office/drawing/2014/main" id="{F232B4F1-EAB8-405A-B196-CA2DA361B822}"/>
            </a:ext>
          </a:extLst>
        </xdr:cNvPr>
        <xdr:cNvSpPr txBox="1"/>
      </xdr:nvSpPr>
      <xdr:spPr>
        <a:xfrm>
          <a:off x="10515600" y="55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82967</xdr:rowOff>
    </xdr:from>
    <xdr:to>
      <xdr:col>55</xdr:col>
      <xdr:colOff>88900</xdr:colOff>
      <xdr:row>33</xdr:row>
      <xdr:rowOff>82967</xdr:rowOff>
    </xdr:to>
    <xdr:cxnSp macro="">
      <xdr:nvCxnSpPr>
        <xdr:cNvPr id="116" name="直線コネクタ 115">
          <a:extLst>
            <a:ext uri="{FF2B5EF4-FFF2-40B4-BE49-F238E27FC236}">
              <a16:creationId xmlns:a16="http://schemas.microsoft.com/office/drawing/2014/main" id="{DC965688-3E61-4DF4-8AEC-45D776A46853}"/>
            </a:ext>
          </a:extLst>
        </xdr:cNvPr>
        <xdr:cNvCxnSpPr/>
      </xdr:nvCxnSpPr>
      <xdr:spPr>
        <a:xfrm>
          <a:off x="10388600" y="57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135008</xdr:rowOff>
    </xdr:from>
    <xdr:ext cx="469744" cy="259045"/>
    <xdr:sp macro="" textlink="">
      <xdr:nvSpPr>
        <xdr:cNvPr id="117" name="【道路】&#10;一人当たり延長平均値テキスト">
          <a:extLst>
            <a:ext uri="{FF2B5EF4-FFF2-40B4-BE49-F238E27FC236}">
              <a16:creationId xmlns:a16="http://schemas.microsoft.com/office/drawing/2014/main" id="{03A8A5B1-75BD-4235-9D33-B3C3AE5318C9}"/>
            </a:ext>
          </a:extLst>
        </xdr:cNvPr>
        <xdr:cNvSpPr txBox="1"/>
      </xdr:nvSpPr>
      <xdr:spPr>
        <a:xfrm>
          <a:off x="10515600" y="6650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112131</xdr:rowOff>
    </xdr:from>
    <xdr:to>
      <xdr:col>55</xdr:col>
      <xdr:colOff>50800</xdr:colOff>
      <xdr:row>40</xdr:row>
      <xdr:rowOff>42281</xdr:rowOff>
    </xdr:to>
    <xdr:sp macro="" textlink="">
      <xdr:nvSpPr>
        <xdr:cNvPr id="118" name="フローチャート: 判断 117">
          <a:extLst>
            <a:ext uri="{FF2B5EF4-FFF2-40B4-BE49-F238E27FC236}">
              <a16:creationId xmlns:a16="http://schemas.microsoft.com/office/drawing/2014/main" id="{113D3F13-291F-4F55-8734-92EE0EB83394}"/>
            </a:ext>
          </a:extLst>
        </xdr:cNvPr>
        <xdr:cNvSpPr/>
      </xdr:nvSpPr>
      <xdr:spPr>
        <a:xfrm>
          <a:off x="10426700" y="6798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118257</xdr:rowOff>
    </xdr:from>
    <xdr:to>
      <xdr:col>50</xdr:col>
      <xdr:colOff>165100</xdr:colOff>
      <xdr:row>40</xdr:row>
      <xdr:rowOff>48407</xdr:rowOff>
    </xdr:to>
    <xdr:sp macro="" textlink="">
      <xdr:nvSpPr>
        <xdr:cNvPr id="119" name="フローチャート: 判断 118">
          <a:extLst>
            <a:ext uri="{FF2B5EF4-FFF2-40B4-BE49-F238E27FC236}">
              <a16:creationId xmlns:a16="http://schemas.microsoft.com/office/drawing/2014/main" id="{E4A532ED-FBBF-4A36-B59A-EDAFAFB3D345}"/>
            </a:ext>
          </a:extLst>
        </xdr:cNvPr>
        <xdr:cNvSpPr/>
      </xdr:nvSpPr>
      <xdr:spPr>
        <a:xfrm>
          <a:off x="95885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125755</xdr:rowOff>
    </xdr:from>
    <xdr:to>
      <xdr:col>46</xdr:col>
      <xdr:colOff>38100</xdr:colOff>
      <xdr:row>40</xdr:row>
      <xdr:rowOff>55905</xdr:rowOff>
    </xdr:to>
    <xdr:sp macro="" textlink="">
      <xdr:nvSpPr>
        <xdr:cNvPr id="120" name="フローチャート: 判断 119">
          <a:extLst>
            <a:ext uri="{FF2B5EF4-FFF2-40B4-BE49-F238E27FC236}">
              <a16:creationId xmlns:a16="http://schemas.microsoft.com/office/drawing/2014/main" id="{C9E09888-EFEF-459C-85AC-771D96AB5CB4}"/>
            </a:ext>
          </a:extLst>
        </xdr:cNvPr>
        <xdr:cNvSpPr/>
      </xdr:nvSpPr>
      <xdr:spPr>
        <a:xfrm>
          <a:off x="8699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126578</xdr:rowOff>
    </xdr:from>
    <xdr:to>
      <xdr:col>41</xdr:col>
      <xdr:colOff>101600</xdr:colOff>
      <xdr:row>40</xdr:row>
      <xdr:rowOff>56728</xdr:rowOff>
    </xdr:to>
    <xdr:sp macro="" textlink="">
      <xdr:nvSpPr>
        <xdr:cNvPr id="121" name="フローチャート: 判断 120">
          <a:extLst>
            <a:ext uri="{FF2B5EF4-FFF2-40B4-BE49-F238E27FC236}">
              <a16:creationId xmlns:a16="http://schemas.microsoft.com/office/drawing/2014/main" id="{DFF962F7-927C-4526-BD59-282F55D11B5D}"/>
            </a:ext>
          </a:extLst>
        </xdr:cNvPr>
        <xdr:cNvSpPr/>
      </xdr:nvSpPr>
      <xdr:spPr>
        <a:xfrm>
          <a:off x="7810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142855</xdr:rowOff>
    </xdr:from>
    <xdr:to>
      <xdr:col>36</xdr:col>
      <xdr:colOff>165100</xdr:colOff>
      <xdr:row>40</xdr:row>
      <xdr:rowOff>73005</xdr:rowOff>
    </xdr:to>
    <xdr:sp macro="" textlink="">
      <xdr:nvSpPr>
        <xdr:cNvPr id="122" name="フローチャート: 判断 121">
          <a:extLst>
            <a:ext uri="{FF2B5EF4-FFF2-40B4-BE49-F238E27FC236}">
              <a16:creationId xmlns:a16="http://schemas.microsoft.com/office/drawing/2014/main" id="{16B6F6BF-EDCC-41D5-B6B4-AE84B3880FB7}"/>
            </a:ext>
          </a:extLst>
        </xdr:cNvPr>
        <xdr:cNvSpPr/>
      </xdr:nvSpPr>
      <xdr:spPr>
        <a:xfrm>
          <a:off x="6921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AB97B53-D017-482F-AA42-B159B8F7E7C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38E2141-250D-4C42-B518-1EE64041573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23BB0A1-B433-4EA8-B4EF-E95C85859E3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A2CBEF1-2205-4FD2-BDF8-B9B91706F83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AB98C6F-7A7A-49D0-911F-A211CCC7C96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60604</xdr:rowOff>
    </xdr:from>
    <xdr:to>
      <xdr:col>55</xdr:col>
      <xdr:colOff>50800</xdr:colOff>
      <xdr:row>40</xdr:row>
      <xdr:rowOff>162204</xdr:rowOff>
    </xdr:to>
    <xdr:sp macro="" textlink="">
      <xdr:nvSpPr>
        <xdr:cNvPr id="128" name="楕円 127">
          <a:extLst>
            <a:ext uri="{FF2B5EF4-FFF2-40B4-BE49-F238E27FC236}">
              <a16:creationId xmlns:a16="http://schemas.microsoft.com/office/drawing/2014/main" id="{519F19D5-298E-4574-AB84-197D2F14F791}"/>
            </a:ext>
          </a:extLst>
        </xdr:cNvPr>
        <xdr:cNvSpPr/>
      </xdr:nvSpPr>
      <xdr:spPr>
        <a:xfrm>
          <a:off x="10426700" y="69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146981</xdr:rowOff>
    </xdr:from>
    <xdr:ext cx="469744" cy="259045"/>
    <xdr:sp macro="" textlink="">
      <xdr:nvSpPr>
        <xdr:cNvPr id="129" name="【道路】&#10;一人当たり延長該当値テキスト">
          <a:extLst>
            <a:ext uri="{FF2B5EF4-FFF2-40B4-BE49-F238E27FC236}">
              <a16:creationId xmlns:a16="http://schemas.microsoft.com/office/drawing/2014/main" id="{DC177AC5-DBD3-4915-83A5-3A266A74A877}"/>
            </a:ext>
          </a:extLst>
        </xdr:cNvPr>
        <xdr:cNvSpPr txBox="1"/>
      </xdr:nvSpPr>
      <xdr:spPr>
        <a:xfrm>
          <a:off x="10515600" y="683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61336</xdr:rowOff>
    </xdr:from>
    <xdr:to>
      <xdr:col>50</xdr:col>
      <xdr:colOff>165100</xdr:colOff>
      <xdr:row>40</xdr:row>
      <xdr:rowOff>162936</xdr:rowOff>
    </xdr:to>
    <xdr:sp macro="" textlink="">
      <xdr:nvSpPr>
        <xdr:cNvPr id="130" name="楕円 129">
          <a:extLst>
            <a:ext uri="{FF2B5EF4-FFF2-40B4-BE49-F238E27FC236}">
              <a16:creationId xmlns:a16="http://schemas.microsoft.com/office/drawing/2014/main" id="{DAC07523-18E2-436D-8282-36F65588D731}"/>
            </a:ext>
          </a:extLst>
        </xdr:cNvPr>
        <xdr:cNvSpPr/>
      </xdr:nvSpPr>
      <xdr:spPr>
        <a:xfrm>
          <a:off x="9588500" y="69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111404</xdr:rowOff>
    </xdr:from>
    <xdr:to>
      <xdr:col>55</xdr:col>
      <xdr:colOff>0</xdr:colOff>
      <xdr:row>40</xdr:row>
      <xdr:rowOff>112136</xdr:rowOff>
    </xdr:to>
    <xdr:cxnSp macro="">
      <xdr:nvCxnSpPr>
        <xdr:cNvPr id="131" name="直線コネクタ 130">
          <a:extLst>
            <a:ext uri="{FF2B5EF4-FFF2-40B4-BE49-F238E27FC236}">
              <a16:creationId xmlns:a16="http://schemas.microsoft.com/office/drawing/2014/main" id="{DF649C32-88FA-44EE-B4F4-858C1F51D1D0}"/>
            </a:ext>
          </a:extLst>
        </xdr:cNvPr>
        <xdr:cNvCxnSpPr/>
      </xdr:nvCxnSpPr>
      <xdr:spPr>
        <a:xfrm flipV="1">
          <a:off x="9639300" y="6969404"/>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61564</xdr:rowOff>
    </xdr:from>
    <xdr:to>
      <xdr:col>46</xdr:col>
      <xdr:colOff>38100</xdr:colOff>
      <xdr:row>40</xdr:row>
      <xdr:rowOff>163164</xdr:rowOff>
    </xdr:to>
    <xdr:sp macro="" textlink="">
      <xdr:nvSpPr>
        <xdr:cNvPr id="132" name="楕円 131">
          <a:extLst>
            <a:ext uri="{FF2B5EF4-FFF2-40B4-BE49-F238E27FC236}">
              <a16:creationId xmlns:a16="http://schemas.microsoft.com/office/drawing/2014/main" id="{7F304160-31AA-41C3-B361-7EB8587536C3}"/>
            </a:ext>
          </a:extLst>
        </xdr:cNvPr>
        <xdr:cNvSpPr/>
      </xdr:nvSpPr>
      <xdr:spPr>
        <a:xfrm>
          <a:off x="8699500" y="69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112136</xdr:rowOff>
    </xdr:from>
    <xdr:to>
      <xdr:col>50</xdr:col>
      <xdr:colOff>114300</xdr:colOff>
      <xdr:row>40</xdr:row>
      <xdr:rowOff>112364</xdr:rowOff>
    </xdr:to>
    <xdr:cxnSp macro="">
      <xdr:nvCxnSpPr>
        <xdr:cNvPr id="133" name="直線コネクタ 132">
          <a:extLst>
            <a:ext uri="{FF2B5EF4-FFF2-40B4-BE49-F238E27FC236}">
              <a16:creationId xmlns:a16="http://schemas.microsoft.com/office/drawing/2014/main" id="{A9A60005-29A6-49D9-BDE9-98E7646E3433}"/>
            </a:ext>
          </a:extLst>
        </xdr:cNvPr>
        <xdr:cNvCxnSpPr/>
      </xdr:nvCxnSpPr>
      <xdr:spPr>
        <a:xfrm flipV="1">
          <a:off x="8750300" y="697013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61976</xdr:rowOff>
    </xdr:from>
    <xdr:to>
      <xdr:col>41</xdr:col>
      <xdr:colOff>101600</xdr:colOff>
      <xdr:row>40</xdr:row>
      <xdr:rowOff>163576</xdr:rowOff>
    </xdr:to>
    <xdr:sp macro="" textlink="">
      <xdr:nvSpPr>
        <xdr:cNvPr id="134" name="楕円 133">
          <a:extLst>
            <a:ext uri="{FF2B5EF4-FFF2-40B4-BE49-F238E27FC236}">
              <a16:creationId xmlns:a16="http://schemas.microsoft.com/office/drawing/2014/main" id="{89E58C11-DBB7-4EEF-8521-243FEA559D92}"/>
            </a:ext>
          </a:extLst>
        </xdr:cNvPr>
        <xdr:cNvSpPr/>
      </xdr:nvSpPr>
      <xdr:spPr>
        <a:xfrm>
          <a:off x="7810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112364</xdr:rowOff>
    </xdr:from>
    <xdr:to>
      <xdr:col>45</xdr:col>
      <xdr:colOff>177800</xdr:colOff>
      <xdr:row>40</xdr:row>
      <xdr:rowOff>112776</xdr:rowOff>
    </xdr:to>
    <xdr:cxnSp macro="">
      <xdr:nvCxnSpPr>
        <xdr:cNvPr id="135" name="直線コネクタ 134">
          <a:extLst>
            <a:ext uri="{FF2B5EF4-FFF2-40B4-BE49-F238E27FC236}">
              <a16:creationId xmlns:a16="http://schemas.microsoft.com/office/drawing/2014/main" id="{45966925-963D-4DC5-BCD7-622C27E385D8}"/>
            </a:ext>
          </a:extLst>
        </xdr:cNvPr>
        <xdr:cNvCxnSpPr/>
      </xdr:nvCxnSpPr>
      <xdr:spPr>
        <a:xfrm flipV="1">
          <a:off x="7861300" y="6970364"/>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61702</xdr:rowOff>
    </xdr:from>
    <xdr:to>
      <xdr:col>36</xdr:col>
      <xdr:colOff>165100</xdr:colOff>
      <xdr:row>40</xdr:row>
      <xdr:rowOff>163302</xdr:rowOff>
    </xdr:to>
    <xdr:sp macro="" textlink="">
      <xdr:nvSpPr>
        <xdr:cNvPr id="136" name="楕円 135">
          <a:extLst>
            <a:ext uri="{FF2B5EF4-FFF2-40B4-BE49-F238E27FC236}">
              <a16:creationId xmlns:a16="http://schemas.microsoft.com/office/drawing/2014/main" id="{BA7F879F-892A-4A00-B94B-9CC01F38A80C}"/>
            </a:ext>
          </a:extLst>
        </xdr:cNvPr>
        <xdr:cNvSpPr/>
      </xdr:nvSpPr>
      <xdr:spPr>
        <a:xfrm>
          <a:off x="6921500" y="69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112502</xdr:rowOff>
    </xdr:from>
    <xdr:to>
      <xdr:col>41</xdr:col>
      <xdr:colOff>50800</xdr:colOff>
      <xdr:row>40</xdr:row>
      <xdr:rowOff>112776</xdr:rowOff>
    </xdr:to>
    <xdr:cxnSp macro="">
      <xdr:nvCxnSpPr>
        <xdr:cNvPr id="137" name="直線コネクタ 136">
          <a:extLst>
            <a:ext uri="{FF2B5EF4-FFF2-40B4-BE49-F238E27FC236}">
              <a16:creationId xmlns:a16="http://schemas.microsoft.com/office/drawing/2014/main" id="{4BBBA318-D187-43CC-8B39-BB64D13BCFA7}"/>
            </a:ext>
          </a:extLst>
        </xdr:cNvPr>
        <xdr:cNvCxnSpPr/>
      </xdr:nvCxnSpPr>
      <xdr:spPr>
        <a:xfrm>
          <a:off x="6972300" y="697050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64934</xdr:rowOff>
    </xdr:from>
    <xdr:ext cx="469744" cy="259045"/>
    <xdr:sp macro="" textlink="">
      <xdr:nvSpPr>
        <xdr:cNvPr id="138" name="n_1aveValue【道路】&#10;一人当たり延長">
          <a:extLst>
            <a:ext uri="{FF2B5EF4-FFF2-40B4-BE49-F238E27FC236}">
              <a16:creationId xmlns:a16="http://schemas.microsoft.com/office/drawing/2014/main" id="{07C4D351-38D5-4B38-B06A-1EC893936743}"/>
            </a:ext>
          </a:extLst>
        </xdr:cNvPr>
        <xdr:cNvSpPr txBox="1"/>
      </xdr:nvSpPr>
      <xdr:spPr>
        <a:xfrm>
          <a:off x="9391727" y="658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72432</xdr:rowOff>
    </xdr:from>
    <xdr:ext cx="469744" cy="259045"/>
    <xdr:sp macro="" textlink="">
      <xdr:nvSpPr>
        <xdr:cNvPr id="139" name="n_2aveValue【道路】&#10;一人当たり延長">
          <a:extLst>
            <a:ext uri="{FF2B5EF4-FFF2-40B4-BE49-F238E27FC236}">
              <a16:creationId xmlns:a16="http://schemas.microsoft.com/office/drawing/2014/main" id="{BCA05F97-9297-4D4D-9D15-5A56CC29D6E2}"/>
            </a:ext>
          </a:extLst>
        </xdr:cNvPr>
        <xdr:cNvSpPr txBox="1"/>
      </xdr:nvSpPr>
      <xdr:spPr>
        <a:xfrm>
          <a:off x="8515427" y="65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73255</xdr:rowOff>
    </xdr:from>
    <xdr:ext cx="469744" cy="259045"/>
    <xdr:sp macro="" textlink="">
      <xdr:nvSpPr>
        <xdr:cNvPr id="140" name="n_3aveValue【道路】&#10;一人当たり延長">
          <a:extLst>
            <a:ext uri="{FF2B5EF4-FFF2-40B4-BE49-F238E27FC236}">
              <a16:creationId xmlns:a16="http://schemas.microsoft.com/office/drawing/2014/main" id="{C81E28DE-915E-489E-9E7D-68A8E9F00C6B}"/>
            </a:ext>
          </a:extLst>
        </xdr:cNvPr>
        <xdr:cNvSpPr txBox="1"/>
      </xdr:nvSpPr>
      <xdr:spPr>
        <a:xfrm>
          <a:off x="76264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89532</xdr:rowOff>
    </xdr:from>
    <xdr:ext cx="469744" cy="259045"/>
    <xdr:sp macro="" textlink="">
      <xdr:nvSpPr>
        <xdr:cNvPr id="141" name="n_4aveValue【道路】&#10;一人当たり延長">
          <a:extLst>
            <a:ext uri="{FF2B5EF4-FFF2-40B4-BE49-F238E27FC236}">
              <a16:creationId xmlns:a16="http://schemas.microsoft.com/office/drawing/2014/main" id="{8523E4D4-EB55-4ED4-90A8-40566D6DD026}"/>
            </a:ext>
          </a:extLst>
        </xdr:cNvPr>
        <xdr:cNvSpPr txBox="1"/>
      </xdr:nvSpPr>
      <xdr:spPr>
        <a:xfrm>
          <a:off x="6737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154063</xdr:rowOff>
    </xdr:from>
    <xdr:ext cx="469744" cy="259045"/>
    <xdr:sp macro="" textlink="">
      <xdr:nvSpPr>
        <xdr:cNvPr id="142" name="n_1mainValue【道路】&#10;一人当たり延長">
          <a:extLst>
            <a:ext uri="{FF2B5EF4-FFF2-40B4-BE49-F238E27FC236}">
              <a16:creationId xmlns:a16="http://schemas.microsoft.com/office/drawing/2014/main" id="{F96D5616-5985-4B4C-8728-D31681017A21}"/>
            </a:ext>
          </a:extLst>
        </xdr:cNvPr>
        <xdr:cNvSpPr txBox="1"/>
      </xdr:nvSpPr>
      <xdr:spPr>
        <a:xfrm>
          <a:off x="9391727" y="701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154291</xdr:rowOff>
    </xdr:from>
    <xdr:ext cx="469744" cy="259045"/>
    <xdr:sp macro="" textlink="">
      <xdr:nvSpPr>
        <xdr:cNvPr id="143" name="n_2mainValue【道路】&#10;一人当たり延長">
          <a:extLst>
            <a:ext uri="{FF2B5EF4-FFF2-40B4-BE49-F238E27FC236}">
              <a16:creationId xmlns:a16="http://schemas.microsoft.com/office/drawing/2014/main" id="{656D402E-EEB5-40AF-8420-7D197A479C06}"/>
            </a:ext>
          </a:extLst>
        </xdr:cNvPr>
        <xdr:cNvSpPr txBox="1"/>
      </xdr:nvSpPr>
      <xdr:spPr>
        <a:xfrm>
          <a:off x="8515427" y="701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154703</xdr:rowOff>
    </xdr:from>
    <xdr:ext cx="469744" cy="259045"/>
    <xdr:sp macro="" textlink="">
      <xdr:nvSpPr>
        <xdr:cNvPr id="144" name="n_3mainValue【道路】&#10;一人当たり延長">
          <a:extLst>
            <a:ext uri="{FF2B5EF4-FFF2-40B4-BE49-F238E27FC236}">
              <a16:creationId xmlns:a16="http://schemas.microsoft.com/office/drawing/2014/main" id="{7E39683A-C7E2-4E75-B141-07C38FAADF51}"/>
            </a:ext>
          </a:extLst>
        </xdr:cNvPr>
        <xdr:cNvSpPr txBox="1"/>
      </xdr:nvSpPr>
      <xdr:spPr>
        <a:xfrm>
          <a:off x="7626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154429</xdr:rowOff>
    </xdr:from>
    <xdr:ext cx="469744" cy="259045"/>
    <xdr:sp macro="" textlink="">
      <xdr:nvSpPr>
        <xdr:cNvPr id="145" name="n_4mainValue【道路】&#10;一人当たり延長">
          <a:extLst>
            <a:ext uri="{FF2B5EF4-FFF2-40B4-BE49-F238E27FC236}">
              <a16:creationId xmlns:a16="http://schemas.microsoft.com/office/drawing/2014/main" id="{CCD75440-9B1F-4169-A871-7DD55E5A6BE5}"/>
            </a:ext>
          </a:extLst>
        </xdr:cNvPr>
        <xdr:cNvSpPr txBox="1"/>
      </xdr:nvSpPr>
      <xdr:spPr>
        <a:xfrm>
          <a:off x="6737427" y="701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3D83222A-A78A-477F-926E-5F083101991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83A6E35B-2F3C-441A-8343-688A00CA427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9835C570-8CEB-4AB2-A0A4-0F8F0AE4C0B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1A57BC7-91C5-47A2-B3A3-B7295EB2B51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0F001A4-D5A1-45AF-AB1F-7681E531B7F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51536AD6-9A06-4795-8261-ED878075D87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48FC0A60-049E-423A-969B-5E4EBABB477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63B1764E-2656-4EC7-A825-D9D541F9FD6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C8CBB42-5FF4-410F-AE44-B8AFE30A190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64CB6923-FAAC-4EA0-92D0-5B08F0DF777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4A2ADAB4-01C4-4899-9E44-5744084F49F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9FE505C-9BB6-45E6-813A-A2DA21A3954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1B24794E-0A28-4096-921C-18631768E6E6}"/>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9B1079D9-11A6-4553-B4E9-48FF99694AB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44B77CAF-0190-47E4-8F85-EE803EA72C8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17FF728E-5887-46A9-A22C-7DF345D760B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C7112127-B5D1-4286-ACD4-4494E44478A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54D042AA-A77F-4B92-8BB7-51EDB33822B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8E408C82-CB76-499E-B88C-7317E2B3EB4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5BEBF0E5-899D-4DA0-9F1F-BD0DADE262F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2E0D2D9-E016-491D-8EC0-232C7206C64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1294E86E-6088-476F-A264-F6F45C8E65F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AC9A3466-FDD4-4FBE-9823-A316D3E12A35}"/>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182A1104-8FF4-4643-9B89-A4D6B50181F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2E43DBDF-E216-49A1-AC06-0F383F6618FB}"/>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BD211947-1D9D-42A1-A679-75BCDD7A89F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158387</xdr:rowOff>
    </xdr:from>
    <xdr:to>
      <xdr:col>24</xdr:col>
      <xdr:colOff>62865</xdr:colOff>
      <xdr:row>63</xdr:row>
      <xdr:rowOff>76744</xdr:rowOff>
    </xdr:to>
    <xdr:cxnSp macro="">
      <xdr:nvCxnSpPr>
        <xdr:cNvPr id="172" name="直線コネクタ 171">
          <a:extLst>
            <a:ext uri="{FF2B5EF4-FFF2-40B4-BE49-F238E27FC236}">
              <a16:creationId xmlns:a16="http://schemas.microsoft.com/office/drawing/2014/main" id="{AE9793B8-0E20-44E7-8246-355842F67AA6}"/>
            </a:ext>
          </a:extLst>
        </xdr:cNvPr>
        <xdr:cNvCxnSpPr/>
      </xdr:nvCxnSpPr>
      <xdr:spPr>
        <a:xfrm flipV="1">
          <a:off x="4634865" y="958813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F83332CA-A708-455D-BE1B-78646D29F73E}"/>
            </a:ext>
          </a:extLst>
        </xdr:cNvPr>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4" name="直線コネクタ 173">
          <a:extLst>
            <a:ext uri="{FF2B5EF4-FFF2-40B4-BE49-F238E27FC236}">
              <a16:creationId xmlns:a16="http://schemas.microsoft.com/office/drawing/2014/main" id="{EBE785BC-B45F-4B5D-9597-A6E6B89FEEAD}"/>
            </a:ext>
          </a:extLst>
        </xdr:cNvPr>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105064</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380A4DB8-21D8-46E9-AF53-A3ADF0F449CF}"/>
            </a:ext>
          </a:extLst>
        </xdr:cNvPr>
        <xdr:cNvSpPr txBox="1"/>
      </xdr:nvSpPr>
      <xdr:spPr>
        <a:xfrm>
          <a:off x="4673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158387</xdr:rowOff>
    </xdr:from>
    <xdr:to>
      <xdr:col>24</xdr:col>
      <xdr:colOff>152400</xdr:colOff>
      <xdr:row>55</xdr:row>
      <xdr:rowOff>158387</xdr:rowOff>
    </xdr:to>
    <xdr:cxnSp macro="">
      <xdr:nvCxnSpPr>
        <xdr:cNvPr id="176" name="直線コネクタ 175">
          <a:extLst>
            <a:ext uri="{FF2B5EF4-FFF2-40B4-BE49-F238E27FC236}">
              <a16:creationId xmlns:a16="http://schemas.microsoft.com/office/drawing/2014/main" id="{0E0CF999-A661-4CF9-B76D-19CAB88EC4A0}"/>
            </a:ext>
          </a:extLst>
        </xdr:cNvPr>
        <xdr:cNvCxnSpPr/>
      </xdr:nvCxnSpPr>
      <xdr:spPr>
        <a:xfrm>
          <a:off x="4546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55353</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2B4A09BF-BAC0-43D5-A3A7-210D56868BD0}"/>
            </a:ext>
          </a:extLst>
        </xdr:cNvPr>
        <xdr:cNvSpPr txBox="1"/>
      </xdr:nvSpPr>
      <xdr:spPr>
        <a:xfrm>
          <a:off x="4673600" y="999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78" name="フローチャート: 判断 177">
          <a:extLst>
            <a:ext uri="{FF2B5EF4-FFF2-40B4-BE49-F238E27FC236}">
              <a16:creationId xmlns:a16="http://schemas.microsoft.com/office/drawing/2014/main" id="{1693E464-F9C4-49BA-BBF7-EC5C7B5F3A2A}"/>
            </a:ext>
          </a:extLst>
        </xdr:cNvPr>
        <xdr:cNvSpPr/>
      </xdr:nvSpPr>
      <xdr:spPr>
        <a:xfrm>
          <a:off x="45847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151674</xdr:rowOff>
    </xdr:from>
    <xdr:to>
      <xdr:col>20</xdr:col>
      <xdr:colOff>38100</xdr:colOff>
      <xdr:row>59</xdr:row>
      <xdr:rowOff>81824</xdr:rowOff>
    </xdr:to>
    <xdr:sp macro="" textlink="">
      <xdr:nvSpPr>
        <xdr:cNvPr id="179" name="フローチャート: 判断 178">
          <a:extLst>
            <a:ext uri="{FF2B5EF4-FFF2-40B4-BE49-F238E27FC236}">
              <a16:creationId xmlns:a16="http://schemas.microsoft.com/office/drawing/2014/main" id="{3E0CC5A1-3414-45F3-AAE4-4F3250D80792}"/>
            </a:ext>
          </a:extLst>
        </xdr:cNvPr>
        <xdr:cNvSpPr/>
      </xdr:nvSpPr>
      <xdr:spPr>
        <a:xfrm>
          <a:off x="3746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112485</xdr:rowOff>
    </xdr:from>
    <xdr:to>
      <xdr:col>15</xdr:col>
      <xdr:colOff>101600</xdr:colOff>
      <xdr:row>59</xdr:row>
      <xdr:rowOff>42635</xdr:rowOff>
    </xdr:to>
    <xdr:sp macro="" textlink="">
      <xdr:nvSpPr>
        <xdr:cNvPr id="180" name="フローチャート: 判断 179">
          <a:extLst>
            <a:ext uri="{FF2B5EF4-FFF2-40B4-BE49-F238E27FC236}">
              <a16:creationId xmlns:a16="http://schemas.microsoft.com/office/drawing/2014/main" id="{B208992A-7D70-43BC-877F-EF481A7D427D}"/>
            </a:ext>
          </a:extLst>
        </xdr:cNvPr>
        <xdr:cNvSpPr/>
      </xdr:nvSpPr>
      <xdr:spPr>
        <a:xfrm>
          <a:off x="2857500" y="1005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81" name="フローチャート: 判断 180">
          <a:extLst>
            <a:ext uri="{FF2B5EF4-FFF2-40B4-BE49-F238E27FC236}">
              <a16:creationId xmlns:a16="http://schemas.microsoft.com/office/drawing/2014/main" id="{6AD6FEAD-D99D-43A1-BCD2-EDECEE566381}"/>
            </a:ext>
          </a:extLst>
        </xdr:cNvPr>
        <xdr:cNvSpPr/>
      </xdr:nvSpPr>
      <xdr:spPr>
        <a:xfrm>
          <a:off x="1968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153307</xdr:rowOff>
    </xdr:from>
    <xdr:to>
      <xdr:col>6</xdr:col>
      <xdr:colOff>38100</xdr:colOff>
      <xdr:row>58</xdr:row>
      <xdr:rowOff>83457</xdr:rowOff>
    </xdr:to>
    <xdr:sp macro="" textlink="">
      <xdr:nvSpPr>
        <xdr:cNvPr id="182" name="フローチャート: 判断 181">
          <a:extLst>
            <a:ext uri="{FF2B5EF4-FFF2-40B4-BE49-F238E27FC236}">
              <a16:creationId xmlns:a16="http://schemas.microsoft.com/office/drawing/2014/main" id="{17B9CC3C-E4C0-4B64-8135-A0A39B42579C}"/>
            </a:ext>
          </a:extLst>
        </xdr:cNvPr>
        <xdr:cNvSpPr/>
      </xdr:nvSpPr>
      <xdr:spPr>
        <a:xfrm>
          <a:off x="1079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57627FE-0344-4E03-A8B3-417032D8443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1C809F3-9EF3-4E04-B167-812D6E88659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0565097-2B4D-4BEC-9FDC-82DB5D88A42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4F3B056-4986-4EDA-80D0-053F172C101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D373D50-5708-4F1D-A5C3-676EC542AF1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25944</xdr:rowOff>
    </xdr:from>
    <xdr:to>
      <xdr:col>24</xdr:col>
      <xdr:colOff>114300</xdr:colOff>
      <xdr:row>63</xdr:row>
      <xdr:rowOff>127544</xdr:rowOff>
    </xdr:to>
    <xdr:sp macro="" textlink="">
      <xdr:nvSpPr>
        <xdr:cNvPr id="188" name="楕円 187">
          <a:extLst>
            <a:ext uri="{FF2B5EF4-FFF2-40B4-BE49-F238E27FC236}">
              <a16:creationId xmlns:a16="http://schemas.microsoft.com/office/drawing/2014/main" id="{7BC2FDEC-9EB5-45F4-8E27-7E637BAA63A4}"/>
            </a:ext>
          </a:extLst>
        </xdr:cNvPr>
        <xdr:cNvSpPr/>
      </xdr:nvSpPr>
      <xdr:spPr>
        <a:xfrm>
          <a:off x="45847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112321</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E35AC5C8-C178-4DBB-B32F-42D6B8D3FD1F}"/>
            </a:ext>
          </a:extLst>
        </xdr:cNvPr>
        <xdr:cNvSpPr txBox="1"/>
      </xdr:nvSpPr>
      <xdr:spPr>
        <a:xfrm>
          <a:off x="4673600" y="1074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168003</xdr:rowOff>
    </xdr:from>
    <xdr:to>
      <xdr:col>20</xdr:col>
      <xdr:colOff>38100</xdr:colOff>
      <xdr:row>63</xdr:row>
      <xdr:rowOff>98153</xdr:rowOff>
    </xdr:to>
    <xdr:sp macro="" textlink="">
      <xdr:nvSpPr>
        <xdr:cNvPr id="190" name="楕円 189">
          <a:extLst>
            <a:ext uri="{FF2B5EF4-FFF2-40B4-BE49-F238E27FC236}">
              <a16:creationId xmlns:a16="http://schemas.microsoft.com/office/drawing/2014/main" id="{C816CA88-D0D9-4A65-B138-AE700961CC75}"/>
            </a:ext>
          </a:extLst>
        </xdr:cNvPr>
        <xdr:cNvSpPr/>
      </xdr:nvSpPr>
      <xdr:spPr>
        <a:xfrm>
          <a:off x="3746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47353</xdr:rowOff>
    </xdr:from>
    <xdr:to>
      <xdr:col>24</xdr:col>
      <xdr:colOff>63500</xdr:colOff>
      <xdr:row>63</xdr:row>
      <xdr:rowOff>76744</xdr:rowOff>
    </xdr:to>
    <xdr:cxnSp macro="">
      <xdr:nvCxnSpPr>
        <xdr:cNvPr id="191" name="直線コネクタ 190">
          <a:extLst>
            <a:ext uri="{FF2B5EF4-FFF2-40B4-BE49-F238E27FC236}">
              <a16:creationId xmlns:a16="http://schemas.microsoft.com/office/drawing/2014/main" id="{A9803B23-62FB-4B5F-9E65-CD040B22737F}"/>
            </a:ext>
          </a:extLst>
        </xdr:cNvPr>
        <xdr:cNvCxnSpPr/>
      </xdr:nvCxnSpPr>
      <xdr:spPr>
        <a:xfrm>
          <a:off x="3797300" y="1084870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132080</xdr:rowOff>
    </xdr:from>
    <xdr:to>
      <xdr:col>15</xdr:col>
      <xdr:colOff>101600</xdr:colOff>
      <xdr:row>63</xdr:row>
      <xdr:rowOff>62230</xdr:rowOff>
    </xdr:to>
    <xdr:sp macro="" textlink="">
      <xdr:nvSpPr>
        <xdr:cNvPr id="192" name="楕円 191">
          <a:extLst>
            <a:ext uri="{FF2B5EF4-FFF2-40B4-BE49-F238E27FC236}">
              <a16:creationId xmlns:a16="http://schemas.microsoft.com/office/drawing/2014/main" id="{B1D37498-334D-4732-AAA7-230A1150FC56}"/>
            </a:ext>
          </a:extLst>
        </xdr:cNvPr>
        <xdr:cNvSpPr/>
      </xdr:nvSpPr>
      <xdr:spPr>
        <a:xfrm>
          <a:off x="2857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11430</xdr:rowOff>
    </xdr:from>
    <xdr:to>
      <xdr:col>19</xdr:col>
      <xdr:colOff>177800</xdr:colOff>
      <xdr:row>63</xdr:row>
      <xdr:rowOff>47353</xdr:rowOff>
    </xdr:to>
    <xdr:cxnSp macro="">
      <xdr:nvCxnSpPr>
        <xdr:cNvPr id="193" name="直線コネクタ 192">
          <a:extLst>
            <a:ext uri="{FF2B5EF4-FFF2-40B4-BE49-F238E27FC236}">
              <a16:creationId xmlns:a16="http://schemas.microsoft.com/office/drawing/2014/main" id="{B1E5384E-29FD-40FF-8525-E031A48422EB}"/>
            </a:ext>
          </a:extLst>
        </xdr:cNvPr>
        <xdr:cNvCxnSpPr/>
      </xdr:nvCxnSpPr>
      <xdr:spPr>
        <a:xfrm>
          <a:off x="2908300" y="108127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99423</xdr:rowOff>
    </xdr:from>
    <xdr:to>
      <xdr:col>10</xdr:col>
      <xdr:colOff>165100</xdr:colOff>
      <xdr:row>63</xdr:row>
      <xdr:rowOff>29573</xdr:rowOff>
    </xdr:to>
    <xdr:sp macro="" textlink="">
      <xdr:nvSpPr>
        <xdr:cNvPr id="194" name="楕円 193">
          <a:extLst>
            <a:ext uri="{FF2B5EF4-FFF2-40B4-BE49-F238E27FC236}">
              <a16:creationId xmlns:a16="http://schemas.microsoft.com/office/drawing/2014/main" id="{B13244DD-C5FB-4768-A177-D85F3ED9B154}"/>
            </a:ext>
          </a:extLst>
        </xdr:cNvPr>
        <xdr:cNvSpPr/>
      </xdr:nvSpPr>
      <xdr:spPr>
        <a:xfrm>
          <a:off x="1968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150223</xdr:rowOff>
    </xdr:from>
    <xdr:to>
      <xdr:col>15</xdr:col>
      <xdr:colOff>50800</xdr:colOff>
      <xdr:row>63</xdr:row>
      <xdr:rowOff>11430</xdr:rowOff>
    </xdr:to>
    <xdr:cxnSp macro="">
      <xdr:nvCxnSpPr>
        <xdr:cNvPr id="195" name="直線コネクタ 194">
          <a:extLst>
            <a:ext uri="{FF2B5EF4-FFF2-40B4-BE49-F238E27FC236}">
              <a16:creationId xmlns:a16="http://schemas.microsoft.com/office/drawing/2014/main" id="{79B647BA-6433-49BB-AAD0-4B950A9E9DDF}"/>
            </a:ext>
          </a:extLst>
        </xdr:cNvPr>
        <xdr:cNvCxnSpPr/>
      </xdr:nvCxnSpPr>
      <xdr:spPr>
        <a:xfrm>
          <a:off x="2019300" y="107801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60234</xdr:rowOff>
    </xdr:from>
    <xdr:to>
      <xdr:col>6</xdr:col>
      <xdr:colOff>38100</xdr:colOff>
      <xdr:row>62</xdr:row>
      <xdr:rowOff>161834</xdr:rowOff>
    </xdr:to>
    <xdr:sp macro="" textlink="">
      <xdr:nvSpPr>
        <xdr:cNvPr id="196" name="楕円 195">
          <a:extLst>
            <a:ext uri="{FF2B5EF4-FFF2-40B4-BE49-F238E27FC236}">
              <a16:creationId xmlns:a16="http://schemas.microsoft.com/office/drawing/2014/main" id="{4AF52EDC-23CB-4E82-9898-DDDB291041F3}"/>
            </a:ext>
          </a:extLst>
        </xdr:cNvPr>
        <xdr:cNvSpPr/>
      </xdr:nvSpPr>
      <xdr:spPr>
        <a:xfrm>
          <a:off x="1079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111034</xdr:rowOff>
    </xdr:from>
    <xdr:to>
      <xdr:col>10</xdr:col>
      <xdr:colOff>114300</xdr:colOff>
      <xdr:row>62</xdr:row>
      <xdr:rowOff>150223</xdr:rowOff>
    </xdr:to>
    <xdr:cxnSp macro="">
      <xdr:nvCxnSpPr>
        <xdr:cNvPr id="197" name="直線コネクタ 196">
          <a:extLst>
            <a:ext uri="{FF2B5EF4-FFF2-40B4-BE49-F238E27FC236}">
              <a16:creationId xmlns:a16="http://schemas.microsoft.com/office/drawing/2014/main" id="{AEB6203E-B6BA-453E-A572-68B6B501557C}"/>
            </a:ext>
          </a:extLst>
        </xdr:cNvPr>
        <xdr:cNvCxnSpPr/>
      </xdr:nvCxnSpPr>
      <xdr:spPr>
        <a:xfrm>
          <a:off x="1130300" y="107409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98351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575F1008-CEC2-4E20-91CB-8DB6C209A703}"/>
            </a:ext>
          </a:extLst>
        </xdr:cNvPr>
        <xdr:cNvSpPr txBox="1"/>
      </xdr:nvSpPr>
      <xdr:spPr>
        <a:xfrm>
          <a:off x="3582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59162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EA999067-B374-426C-9904-79D6A538ECF9}"/>
            </a:ext>
          </a:extLst>
        </xdr:cNvPr>
        <xdr:cNvSpPr txBox="1"/>
      </xdr:nvSpPr>
      <xdr:spPr>
        <a:xfrm>
          <a:off x="2705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162033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FC0A4C41-97C6-474E-BC6F-0E4EF07094E1}"/>
            </a:ext>
          </a:extLst>
        </xdr:cNvPr>
        <xdr:cNvSpPr txBox="1"/>
      </xdr:nvSpPr>
      <xdr:spPr>
        <a:xfrm>
          <a:off x="1816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99984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DCA3325C-321F-4AF2-B6ED-EC61A3AB72D8}"/>
            </a:ext>
          </a:extLst>
        </xdr:cNvPr>
        <xdr:cNvSpPr txBox="1"/>
      </xdr:nvSpPr>
      <xdr:spPr>
        <a:xfrm>
          <a:off x="927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89280</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5101DA7A-4CC9-43F0-92A6-C8FDD771F767}"/>
            </a:ext>
          </a:extLst>
        </xdr:cNvPr>
        <xdr:cNvSpPr txBox="1"/>
      </xdr:nvSpPr>
      <xdr:spPr>
        <a:xfrm>
          <a:off x="3582044"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53357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586A6EDC-DE51-4A66-ACDF-9D5C2E1BC707}"/>
            </a:ext>
          </a:extLst>
        </xdr:cNvPr>
        <xdr:cNvSpPr txBox="1"/>
      </xdr:nvSpPr>
      <xdr:spPr>
        <a:xfrm>
          <a:off x="2705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20700</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8333C2D4-EE53-40C8-9EB6-0B3601F3A0BA}"/>
            </a:ext>
          </a:extLst>
        </xdr:cNvPr>
        <xdr:cNvSpPr txBox="1"/>
      </xdr:nvSpPr>
      <xdr:spPr>
        <a:xfrm>
          <a:off x="18167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152961</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6639CD70-E0F3-4277-B5E5-3D7BDA167DFF}"/>
            </a:ext>
          </a:extLst>
        </xdr:cNvPr>
        <xdr:cNvSpPr txBox="1"/>
      </xdr:nvSpPr>
      <xdr:spPr>
        <a:xfrm>
          <a:off x="927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217BC08A-AFD3-44F9-AB15-F08EBB9A29A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D6F60D5B-1E61-4620-9F62-F609647779D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715129A2-6E23-46CB-9CD5-727EA34EA8D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2BE353A6-A6B4-4C45-9C06-45A8E28BD7B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E2E586C7-CDD2-4595-8A13-B802D4358D6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C9D02B70-06F5-456C-ABB0-21D222F2DAD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F605CA20-CAA7-459E-B3EF-BE0089125B6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96EA28D3-2C3B-437B-8E19-5CED82A465E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A2AA1664-54B9-4929-8539-E398FE58FCD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40C10634-37FA-42A5-8B00-50C4D3ECFAA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C3521A13-D1FB-4FA9-AB11-2556C340C34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F26854CA-99DF-4E2B-B508-4A05B057A60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1D2D70DE-42E7-4D69-AA99-0B6DDA4FB5C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6A7C8006-3FCA-4731-9DAE-26FFB2A7D64B}"/>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3A05E5FB-4C2E-4181-9E80-788E0D9122A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E48004BC-5126-4874-8543-D14CB391536E}"/>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C4FD9C84-108D-4A74-A7C2-CB690823619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5F819600-BCD9-4657-B814-F12DB689F6DC}"/>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EF98FB06-881D-46C1-B55D-A74C10DCE40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192047E4-3FCE-4574-B515-DE6BD00592AE}"/>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ACCAFADB-B4DA-4AA6-B0E4-02CE93F0817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132424</xdr:rowOff>
    </xdr:from>
    <xdr:to>
      <xdr:col>54</xdr:col>
      <xdr:colOff>189865</xdr:colOff>
      <xdr:row>63</xdr:row>
      <xdr:rowOff>166937</xdr:rowOff>
    </xdr:to>
    <xdr:cxnSp macro="">
      <xdr:nvCxnSpPr>
        <xdr:cNvPr id="227" name="直線コネクタ 226">
          <a:extLst>
            <a:ext uri="{FF2B5EF4-FFF2-40B4-BE49-F238E27FC236}">
              <a16:creationId xmlns:a16="http://schemas.microsoft.com/office/drawing/2014/main" id="{7B23D43E-8573-450B-AB4B-5ED0B2963ED2}"/>
            </a:ext>
          </a:extLst>
        </xdr:cNvPr>
        <xdr:cNvCxnSpPr/>
      </xdr:nvCxnSpPr>
      <xdr:spPr>
        <a:xfrm flipV="1">
          <a:off x="10476865" y="9905074"/>
          <a:ext cx="0" cy="106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170764</xdr:rowOff>
    </xdr:from>
    <xdr:ext cx="378565" cy="259045"/>
    <xdr:sp macro="" textlink="">
      <xdr:nvSpPr>
        <xdr:cNvPr id="228" name="【橋りょう・トンネル】&#10;一人当たり有形固定資産（償却資産）額最小値テキスト">
          <a:extLst>
            <a:ext uri="{FF2B5EF4-FFF2-40B4-BE49-F238E27FC236}">
              <a16:creationId xmlns:a16="http://schemas.microsoft.com/office/drawing/2014/main" id="{82D8B6FE-1621-44B7-BB09-005E7A0B88D6}"/>
            </a:ext>
          </a:extLst>
        </xdr:cNvPr>
        <xdr:cNvSpPr txBox="1"/>
      </xdr:nvSpPr>
      <xdr:spPr>
        <a:xfrm>
          <a:off x="10515600" y="1097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166937</xdr:rowOff>
    </xdr:from>
    <xdr:to>
      <xdr:col>55</xdr:col>
      <xdr:colOff>88900</xdr:colOff>
      <xdr:row>63</xdr:row>
      <xdr:rowOff>166937</xdr:rowOff>
    </xdr:to>
    <xdr:cxnSp macro="">
      <xdr:nvCxnSpPr>
        <xdr:cNvPr id="229" name="直線コネクタ 228">
          <a:extLst>
            <a:ext uri="{FF2B5EF4-FFF2-40B4-BE49-F238E27FC236}">
              <a16:creationId xmlns:a16="http://schemas.microsoft.com/office/drawing/2014/main" id="{602B4F7E-511A-4A2B-A5EF-57B3DBBA1FFB}"/>
            </a:ext>
          </a:extLst>
        </xdr:cNvPr>
        <xdr:cNvCxnSpPr/>
      </xdr:nvCxnSpPr>
      <xdr:spPr>
        <a:xfrm>
          <a:off x="10388600" y="109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79101</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2618610E-71D9-4BF7-AF08-4B293DE61C91}"/>
            </a:ext>
          </a:extLst>
        </xdr:cNvPr>
        <xdr:cNvSpPr txBox="1"/>
      </xdr:nvSpPr>
      <xdr:spPr>
        <a:xfrm>
          <a:off x="10515600" y="968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132424</xdr:rowOff>
    </xdr:from>
    <xdr:to>
      <xdr:col>55</xdr:col>
      <xdr:colOff>88900</xdr:colOff>
      <xdr:row>57</xdr:row>
      <xdr:rowOff>132424</xdr:rowOff>
    </xdr:to>
    <xdr:cxnSp macro="">
      <xdr:nvCxnSpPr>
        <xdr:cNvPr id="231" name="直線コネクタ 230">
          <a:extLst>
            <a:ext uri="{FF2B5EF4-FFF2-40B4-BE49-F238E27FC236}">
              <a16:creationId xmlns:a16="http://schemas.microsoft.com/office/drawing/2014/main" id="{B2B07C5E-A961-4644-BF0F-EB89BBEDFD0B}"/>
            </a:ext>
          </a:extLst>
        </xdr:cNvPr>
        <xdr:cNvCxnSpPr/>
      </xdr:nvCxnSpPr>
      <xdr:spPr>
        <a:xfrm>
          <a:off x="10388600" y="990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70127</xdr:rowOff>
    </xdr:from>
    <xdr:ext cx="534377" cy="259045"/>
    <xdr:sp macro="" textlink="">
      <xdr:nvSpPr>
        <xdr:cNvPr id="232" name="【橋りょう・トンネル】&#10;一人当たり有形固定資産（償却資産）額平均値テキスト">
          <a:extLst>
            <a:ext uri="{FF2B5EF4-FFF2-40B4-BE49-F238E27FC236}">
              <a16:creationId xmlns:a16="http://schemas.microsoft.com/office/drawing/2014/main" id="{89C8227D-3CFE-4184-AFAB-E8DCE03992C0}"/>
            </a:ext>
          </a:extLst>
        </xdr:cNvPr>
        <xdr:cNvSpPr txBox="1"/>
      </xdr:nvSpPr>
      <xdr:spPr>
        <a:xfrm>
          <a:off x="10515600" y="1052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91700</xdr:rowOff>
    </xdr:from>
    <xdr:to>
      <xdr:col>55</xdr:col>
      <xdr:colOff>50800</xdr:colOff>
      <xdr:row>62</xdr:row>
      <xdr:rowOff>21850</xdr:rowOff>
    </xdr:to>
    <xdr:sp macro="" textlink="">
      <xdr:nvSpPr>
        <xdr:cNvPr id="233" name="フローチャート: 判断 232">
          <a:extLst>
            <a:ext uri="{FF2B5EF4-FFF2-40B4-BE49-F238E27FC236}">
              <a16:creationId xmlns:a16="http://schemas.microsoft.com/office/drawing/2014/main" id="{665879F7-CD3D-4E36-A987-7862C830AEF0}"/>
            </a:ext>
          </a:extLst>
        </xdr:cNvPr>
        <xdr:cNvSpPr/>
      </xdr:nvSpPr>
      <xdr:spPr>
        <a:xfrm>
          <a:off x="10426700" y="1055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94791</xdr:rowOff>
    </xdr:from>
    <xdr:to>
      <xdr:col>50</xdr:col>
      <xdr:colOff>165100</xdr:colOff>
      <xdr:row>62</xdr:row>
      <xdr:rowOff>24941</xdr:rowOff>
    </xdr:to>
    <xdr:sp macro="" textlink="">
      <xdr:nvSpPr>
        <xdr:cNvPr id="234" name="フローチャート: 判断 233">
          <a:extLst>
            <a:ext uri="{FF2B5EF4-FFF2-40B4-BE49-F238E27FC236}">
              <a16:creationId xmlns:a16="http://schemas.microsoft.com/office/drawing/2014/main" id="{4F00141D-6FB4-42ED-8331-16E36078A473}"/>
            </a:ext>
          </a:extLst>
        </xdr:cNvPr>
        <xdr:cNvSpPr/>
      </xdr:nvSpPr>
      <xdr:spPr>
        <a:xfrm>
          <a:off x="95885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120819</xdr:rowOff>
    </xdr:from>
    <xdr:to>
      <xdr:col>46</xdr:col>
      <xdr:colOff>38100</xdr:colOff>
      <xdr:row>62</xdr:row>
      <xdr:rowOff>50969</xdr:rowOff>
    </xdr:to>
    <xdr:sp macro="" textlink="">
      <xdr:nvSpPr>
        <xdr:cNvPr id="235" name="フローチャート: 判断 234">
          <a:extLst>
            <a:ext uri="{FF2B5EF4-FFF2-40B4-BE49-F238E27FC236}">
              <a16:creationId xmlns:a16="http://schemas.microsoft.com/office/drawing/2014/main" id="{4B725BCD-F198-49DC-A835-991B87E355B3}"/>
            </a:ext>
          </a:extLst>
        </xdr:cNvPr>
        <xdr:cNvSpPr/>
      </xdr:nvSpPr>
      <xdr:spPr>
        <a:xfrm>
          <a:off x="8699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97191</xdr:rowOff>
    </xdr:from>
    <xdr:to>
      <xdr:col>41</xdr:col>
      <xdr:colOff>101600</xdr:colOff>
      <xdr:row>62</xdr:row>
      <xdr:rowOff>27341</xdr:rowOff>
    </xdr:to>
    <xdr:sp macro="" textlink="">
      <xdr:nvSpPr>
        <xdr:cNvPr id="236" name="フローチャート: 判断 235">
          <a:extLst>
            <a:ext uri="{FF2B5EF4-FFF2-40B4-BE49-F238E27FC236}">
              <a16:creationId xmlns:a16="http://schemas.microsoft.com/office/drawing/2014/main" id="{8739CE3A-86B1-4C18-AA4C-2E2B0932BDD0}"/>
            </a:ext>
          </a:extLst>
        </xdr:cNvPr>
        <xdr:cNvSpPr/>
      </xdr:nvSpPr>
      <xdr:spPr>
        <a:xfrm>
          <a:off x="7810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86913</xdr:rowOff>
    </xdr:from>
    <xdr:to>
      <xdr:col>36</xdr:col>
      <xdr:colOff>165100</xdr:colOff>
      <xdr:row>62</xdr:row>
      <xdr:rowOff>17063</xdr:rowOff>
    </xdr:to>
    <xdr:sp macro="" textlink="">
      <xdr:nvSpPr>
        <xdr:cNvPr id="237" name="フローチャート: 判断 236">
          <a:extLst>
            <a:ext uri="{FF2B5EF4-FFF2-40B4-BE49-F238E27FC236}">
              <a16:creationId xmlns:a16="http://schemas.microsoft.com/office/drawing/2014/main" id="{D53D60C2-B22E-4BEA-AC3F-3E16DBA0688C}"/>
            </a:ext>
          </a:extLst>
        </xdr:cNvPr>
        <xdr:cNvSpPr/>
      </xdr:nvSpPr>
      <xdr:spPr>
        <a:xfrm>
          <a:off x="6921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89DB565B-4455-4917-AF0B-64A2ACC0D6C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37BFF04-2C15-43AE-9AAF-45AEAE8DC69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68115C6-4DDF-4861-A99B-8460656B2F9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F82B52B-B854-49A1-A228-22C3669B52C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7C2AE09-FA1B-4745-8392-33E2E236741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4507</xdr:rowOff>
    </xdr:from>
    <xdr:to>
      <xdr:col>55</xdr:col>
      <xdr:colOff>50800</xdr:colOff>
      <xdr:row>60</xdr:row>
      <xdr:rowOff>106107</xdr:rowOff>
    </xdr:to>
    <xdr:sp macro="" textlink="">
      <xdr:nvSpPr>
        <xdr:cNvPr id="243" name="楕円 242">
          <a:extLst>
            <a:ext uri="{FF2B5EF4-FFF2-40B4-BE49-F238E27FC236}">
              <a16:creationId xmlns:a16="http://schemas.microsoft.com/office/drawing/2014/main" id="{0B838E76-0814-4706-8F7E-45230CE1D365}"/>
            </a:ext>
          </a:extLst>
        </xdr:cNvPr>
        <xdr:cNvSpPr/>
      </xdr:nvSpPr>
      <xdr:spPr>
        <a:xfrm>
          <a:off x="10426700" y="1029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27384</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874221AE-C03F-4DA9-A037-E89516AFEA21}"/>
            </a:ext>
          </a:extLst>
        </xdr:cNvPr>
        <xdr:cNvSpPr txBox="1"/>
      </xdr:nvSpPr>
      <xdr:spPr>
        <a:xfrm>
          <a:off x="10515600" y="1014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10076</xdr:rowOff>
    </xdr:from>
    <xdr:to>
      <xdr:col>50</xdr:col>
      <xdr:colOff>165100</xdr:colOff>
      <xdr:row>60</xdr:row>
      <xdr:rowOff>111676</xdr:rowOff>
    </xdr:to>
    <xdr:sp macro="" textlink="">
      <xdr:nvSpPr>
        <xdr:cNvPr id="245" name="楕円 244">
          <a:extLst>
            <a:ext uri="{FF2B5EF4-FFF2-40B4-BE49-F238E27FC236}">
              <a16:creationId xmlns:a16="http://schemas.microsoft.com/office/drawing/2014/main" id="{E20EEFE8-759A-4945-BD72-CA723BAE2640}"/>
            </a:ext>
          </a:extLst>
        </xdr:cNvPr>
        <xdr:cNvSpPr/>
      </xdr:nvSpPr>
      <xdr:spPr>
        <a:xfrm>
          <a:off x="9588500" y="102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55307</xdr:rowOff>
    </xdr:from>
    <xdr:to>
      <xdr:col>55</xdr:col>
      <xdr:colOff>0</xdr:colOff>
      <xdr:row>60</xdr:row>
      <xdr:rowOff>60876</xdr:rowOff>
    </xdr:to>
    <xdr:cxnSp macro="">
      <xdr:nvCxnSpPr>
        <xdr:cNvPr id="246" name="直線コネクタ 245">
          <a:extLst>
            <a:ext uri="{FF2B5EF4-FFF2-40B4-BE49-F238E27FC236}">
              <a16:creationId xmlns:a16="http://schemas.microsoft.com/office/drawing/2014/main" id="{11FB57C1-3B9B-4499-89F3-8B2E17EE6250}"/>
            </a:ext>
          </a:extLst>
        </xdr:cNvPr>
        <xdr:cNvCxnSpPr/>
      </xdr:nvCxnSpPr>
      <xdr:spPr>
        <a:xfrm flipV="1">
          <a:off x="9639300" y="10342307"/>
          <a:ext cx="838200" cy="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12755</xdr:rowOff>
    </xdr:from>
    <xdr:to>
      <xdr:col>46</xdr:col>
      <xdr:colOff>38100</xdr:colOff>
      <xdr:row>60</xdr:row>
      <xdr:rowOff>114355</xdr:rowOff>
    </xdr:to>
    <xdr:sp macro="" textlink="">
      <xdr:nvSpPr>
        <xdr:cNvPr id="247" name="楕円 246">
          <a:extLst>
            <a:ext uri="{FF2B5EF4-FFF2-40B4-BE49-F238E27FC236}">
              <a16:creationId xmlns:a16="http://schemas.microsoft.com/office/drawing/2014/main" id="{2BCC64EA-2414-47A6-B220-0E016C65120E}"/>
            </a:ext>
          </a:extLst>
        </xdr:cNvPr>
        <xdr:cNvSpPr/>
      </xdr:nvSpPr>
      <xdr:spPr>
        <a:xfrm>
          <a:off x="8699500" y="1029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60876</xdr:rowOff>
    </xdr:from>
    <xdr:to>
      <xdr:col>50</xdr:col>
      <xdr:colOff>114300</xdr:colOff>
      <xdr:row>60</xdr:row>
      <xdr:rowOff>63555</xdr:rowOff>
    </xdr:to>
    <xdr:cxnSp macro="">
      <xdr:nvCxnSpPr>
        <xdr:cNvPr id="248" name="直線コネクタ 247">
          <a:extLst>
            <a:ext uri="{FF2B5EF4-FFF2-40B4-BE49-F238E27FC236}">
              <a16:creationId xmlns:a16="http://schemas.microsoft.com/office/drawing/2014/main" id="{8E68BC63-C5B4-4E91-B3D0-2736A77315E2}"/>
            </a:ext>
          </a:extLst>
        </xdr:cNvPr>
        <xdr:cNvCxnSpPr/>
      </xdr:nvCxnSpPr>
      <xdr:spPr>
        <a:xfrm flipV="1">
          <a:off x="8750300" y="10347876"/>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17670</xdr:rowOff>
    </xdr:from>
    <xdr:to>
      <xdr:col>41</xdr:col>
      <xdr:colOff>101600</xdr:colOff>
      <xdr:row>60</xdr:row>
      <xdr:rowOff>119270</xdr:rowOff>
    </xdr:to>
    <xdr:sp macro="" textlink="">
      <xdr:nvSpPr>
        <xdr:cNvPr id="249" name="楕円 248">
          <a:extLst>
            <a:ext uri="{FF2B5EF4-FFF2-40B4-BE49-F238E27FC236}">
              <a16:creationId xmlns:a16="http://schemas.microsoft.com/office/drawing/2014/main" id="{3C00637A-3FD1-48BB-84DF-921F00EC8721}"/>
            </a:ext>
          </a:extLst>
        </xdr:cNvPr>
        <xdr:cNvSpPr/>
      </xdr:nvSpPr>
      <xdr:spPr>
        <a:xfrm>
          <a:off x="7810500" y="1030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63555</xdr:rowOff>
    </xdr:from>
    <xdr:to>
      <xdr:col>45</xdr:col>
      <xdr:colOff>177800</xdr:colOff>
      <xdr:row>60</xdr:row>
      <xdr:rowOff>68470</xdr:rowOff>
    </xdr:to>
    <xdr:cxnSp macro="">
      <xdr:nvCxnSpPr>
        <xdr:cNvPr id="250" name="直線コネクタ 249">
          <a:extLst>
            <a:ext uri="{FF2B5EF4-FFF2-40B4-BE49-F238E27FC236}">
              <a16:creationId xmlns:a16="http://schemas.microsoft.com/office/drawing/2014/main" id="{C722E118-705C-4CA7-A70B-4F0BAF15EC60}"/>
            </a:ext>
          </a:extLst>
        </xdr:cNvPr>
        <xdr:cNvCxnSpPr/>
      </xdr:nvCxnSpPr>
      <xdr:spPr>
        <a:xfrm flipV="1">
          <a:off x="7861300" y="10350555"/>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17940</xdr:rowOff>
    </xdr:from>
    <xdr:to>
      <xdr:col>36</xdr:col>
      <xdr:colOff>165100</xdr:colOff>
      <xdr:row>60</xdr:row>
      <xdr:rowOff>119540</xdr:rowOff>
    </xdr:to>
    <xdr:sp macro="" textlink="">
      <xdr:nvSpPr>
        <xdr:cNvPr id="251" name="楕円 250">
          <a:extLst>
            <a:ext uri="{FF2B5EF4-FFF2-40B4-BE49-F238E27FC236}">
              <a16:creationId xmlns:a16="http://schemas.microsoft.com/office/drawing/2014/main" id="{D080B298-2AB3-4B39-B35A-566D24C9399B}"/>
            </a:ext>
          </a:extLst>
        </xdr:cNvPr>
        <xdr:cNvSpPr/>
      </xdr:nvSpPr>
      <xdr:spPr>
        <a:xfrm>
          <a:off x="6921500" y="103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68470</xdr:rowOff>
    </xdr:from>
    <xdr:to>
      <xdr:col>41</xdr:col>
      <xdr:colOff>50800</xdr:colOff>
      <xdr:row>60</xdr:row>
      <xdr:rowOff>68740</xdr:rowOff>
    </xdr:to>
    <xdr:cxnSp macro="">
      <xdr:nvCxnSpPr>
        <xdr:cNvPr id="252" name="直線コネクタ 251">
          <a:extLst>
            <a:ext uri="{FF2B5EF4-FFF2-40B4-BE49-F238E27FC236}">
              <a16:creationId xmlns:a16="http://schemas.microsoft.com/office/drawing/2014/main" id="{05B55B56-1E11-4C44-AA92-281B717693FE}"/>
            </a:ext>
          </a:extLst>
        </xdr:cNvPr>
        <xdr:cNvCxnSpPr/>
      </xdr:nvCxnSpPr>
      <xdr:spPr>
        <a:xfrm flipV="1">
          <a:off x="6972300" y="10355470"/>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16068</xdr:rowOff>
    </xdr:from>
    <xdr:ext cx="534377" cy="259045"/>
    <xdr:sp macro="" textlink="">
      <xdr:nvSpPr>
        <xdr:cNvPr id="253" name="n_1aveValue【橋りょう・トンネル】&#10;一人当たり有形固定資産（償却資産）額">
          <a:extLst>
            <a:ext uri="{FF2B5EF4-FFF2-40B4-BE49-F238E27FC236}">
              <a16:creationId xmlns:a16="http://schemas.microsoft.com/office/drawing/2014/main" id="{D02267BC-3327-4F76-B5A7-1C678A218F91}"/>
            </a:ext>
          </a:extLst>
        </xdr:cNvPr>
        <xdr:cNvSpPr txBox="1"/>
      </xdr:nvSpPr>
      <xdr:spPr>
        <a:xfrm>
          <a:off x="9359411" y="10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42096</xdr:rowOff>
    </xdr:from>
    <xdr:ext cx="534377" cy="259045"/>
    <xdr:sp macro="" textlink="">
      <xdr:nvSpPr>
        <xdr:cNvPr id="254" name="n_2aveValue【橋りょう・トンネル】&#10;一人当たり有形固定資産（償却資産）額">
          <a:extLst>
            <a:ext uri="{FF2B5EF4-FFF2-40B4-BE49-F238E27FC236}">
              <a16:creationId xmlns:a16="http://schemas.microsoft.com/office/drawing/2014/main" id="{1DDE16CC-795D-46CE-AF0E-0892BD6D3774}"/>
            </a:ext>
          </a:extLst>
        </xdr:cNvPr>
        <xdr:cNvSpPr txBox="1"/>
      </xdr:nvSpPr>
      <xdr:spPr>
        <a:xfrm>
          <a:off x="8483111" y="106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18468</xdr:rowOff>
    </xdr:from>
    <xdr:ext cx="534377" cy="259045"/>
    <xdr:sp macro="" textlink="">
      <xdr:nvSpPr>
        <xdr:cNvPr id="255" name="n_3aveValue【橋りょう・トンネル】&#10;一人当たり有形固定資産（償却資産）額">
          <a:extLst>
            <a:ext uri="{FF2B5EF4-FFF2-40B4-BE49-F238E27FC236}">
              <a16:creationId xmlns:a16="http://schemas.microsoft.com/office/drawing/2014/main" id="{024E9FE9-80B6-4987-B874-D75527CA9F92}"/>
            </a:ext>
          </a:extLst>
        </xdr:cNvPr>
        <xdr:cNvSpPr txBox="1"/>
      </xdr:nvSpPr>
      <xdr:spPr>
        <a:xfrm>
          <a:off x="7594111" y="1064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8190</xdr:rowOff>
    </xdr:from>
    <xdr:ext cx="534377" cy="259045"/>
    <xdr:sp macro="" textlink="">
      <xdr:nvSpPr>
        <xdr:cNvPr id="256" name="n_4aveValue【橋りょう・トンネル】&#10;一人当たり有形固定資産（償却資産）額">
          <a:extLst>
            <a:ext uri="{FF2B5EF4-FFF2-40B4-BE49-F238E27FC236}">
              <a16:creationId xmlns:a16="http://schemas.microsoft.com/office/drawing/2014/main" id="{C08DB933-B5CE-4E5B-A82F-2A219E5E560C}"/>
            </a:ext>
          </a:extLst>
        </xdr:cNvPr>
        <xdr:cNvSpPr txBox="1"/>
      </xdr:nvSpPr>
      <xdr:spPr>
        <a:xfrm>
          <a:off x="67051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128203</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AC09FF3D-BD14-41AA-BB5E-A1D994C54C2F}"/>
            </a:ext>
          </a:extLst>
        </xdr:cNvPr>
        <xdr:cNvSpPr txBox="1"/>
      </xdr:nvSpPr>
      <xdr:spPr>
        <a:xfrm>
          <a:off x="9327095" y="1007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130882</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44DEF6A7-D83F-4C6C-9138-123EF38369F0}"/>
            </a:ext>
          </a:extLst>
        </xdr:cNvPr>
        <xdr:cNvSpPr txBox="1"/>
      </xdr:nvSpPr>
      <xdr:spPr>
        <a:xfrm>
          <a:off x="8450795" y="1007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135797</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0EB8A73F-DE7B-4344-A2B6-13BBF057AEED}"/>
            </a:ext>
          </a:extLst>
        </xdr:cNvPr>
        <xdr:cNvSpPr txBox="1"/>
      </xdr:nvSpPr>
      <xdr:spPr>
        <a:xfrm>
          <a:off x="7561795" y="1007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136067</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633B8A7B-802A-47F3-BE77-2EA15ABB0A24}"/>
            </a:ext>
          </a:extLst>
        </xdr:cNvPr>
        <xdr:cNvSpPr txBox="1"/>
      </xdr:nvSpPr>
      <xdr:spPr>
        <a:xfrm>
          <a:off x="6672795" y="10080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ED9537BA-29C4-4B2A-9F2F-CDE4A44B2F0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E4562CF9-3F00-447D-A404-37CDE702B5F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3E9829C4-0663-4732-B2CB-EC34026EA06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40EF5147-7332-4FA4-9943-A6CB7B09522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6CE480F1-E8EC-4F70-BCFD-BE3DD034442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94EB8DED-FD6C-4667-B831-133544B5BDC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17ECFA9B-3FAA-4C7A-833F-B90389154E2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CAA10B13-E995-433A-AE7C-EC1181F8DEB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61F64E30-06CF-4186-8C05-75546DBE364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9B7CA4A8-318F-471C-B320-3EDFA9F4F6D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A88A2344-E37F-4883-8E45-C9DB9E24227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a:extLst>
            <a:ext uri="{FF2B5EF4-FFF2-40B4-BE49-F238E27FC236}">
              <a16:creationId xmlns:a16="http://schemas.microsoft.com/office/drawing/2014/main" id="{24DF56DD-D231-4EBD-8F23-F0C9B2540CF6}"/>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a:extLst>
            <a:ext uri="{FF2B5EF4-FFF2-40B4-BE49-F238E27FC236}">
              <a16:creationId xmlns:a16="http://schemas.microsoft.com/office/drawing/2014/main" id="{40748F86-AD59-4E71-8CD8-AF698E62FBB5}"/>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a:extLst>
            <a:ext uri="{FF2B5EF4-FFF2-40B4-BE49-F238E27FC236}">
              <a16:creationId xmlns:a16="http://schemas.microsoft.com/office/drawing/2014/main" id="{EDF6CB99-C327-4102-A9C5-396A61A1038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a:extLst>
            <a:ext uri="{FF2B5EF4-FFF2-40B4-BE49-F238E27FC236}">
              <a16:creationId xmlns:a16="http://schemas.microsoft.com/office/drawing/2014/main" id="{A8A5DD7E-9AAB-41BF-95F6-EE6E512FCD9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a:extLst>
            <a:ext uri="{FF2B5EF4-FFF2-40B4-BE49-F238E27FC236}">
              <a16:creationId xmlns:a16="http://schemas.microsoft.com/office/drawing/2014/main" id="{E3EB40DC-16D8-4151-BAA5-3D16E9CD9F93}"/>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a:extLst>
            <a:ext uri="{FF2B5EF4-FFF2-40B4-BE49-F238E27FC236}">
              <a16:creationId xmlns:a16="http://schemas.microsoft.com/office/drawing/2014/main" id="{F2987975-72F5-49B4-95F3-C72DB864CA72}"/>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a:extLst>
            <a:ext uri="{FF2B5EF4-FFF2-40B4-BE49-F238E27FC236}">
              <a16:creationId xmlns:a16="http://schemas.microsoft.com/office/drawing/2014/main" id="{7C0972D8-7CB7-441E-808B-AB60EC3D08A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a:extLst>
            <a:ext uri="{FF2B5EF4-FFF2-40B4-BE49-F238E27FC236}">
              <a16:creationId xmlns:a16="http://schemas.microsoft.com/office/drawing/2014/main" id="{5BC80B37-2B16-4B8D-BCA6-6B378935CCD3}"/>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17E0050C-BFA1-4E3C-A3F2-C0DDB6B079A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a:extLst>
            <a:ext uri="{FF2B5EF4-FFF2-40B4-BE49-F238E27FC236}">
              <a16:creationId xmlns:a16="http://schemas.microsoft.com/office/drawing/2014/main" id="{9CFFFED6-8C07-47B0-841B-6482AE9CB5F9}"/>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EFBC85A-F477-4415-8054-DAB7458D279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35813</xdr:rowOff>
    </xdr:to>
    <xdr:cxnSp macro="">
      <xdr:nvCxnSpPr>
        <xdr:cNvPr id="283" name="直線コネクタ 282">
          <a:extLst>
            <a:ext uri="{FF2B5EF4-FFF2-40B4-BE49-F238E27FC236}">
              <a16:creationId xmlns:a16="http://schemas.microsoft.com/office/drawing/2014/main" id="{7E2BE0C7-797B-4CA6-BB73-F10E440F16BA}"/>
            </a:ext>
          </a:extLst>
        </xdr:cNvPr>
        <xdr:cNvCxnSpPr/>
      </xdr:nvCxnSpPr>
      <xdr:spPr>
        <a:xfrm flipV="1">
          <a:off x="4634865" y="1342263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4" name="【公営住宅】&#10;有形固定資産減価償却率最小値テキスト">
          <a:extLst>
            <a:ext uri="{FF2B5EF4-FFF2-40B4-BE49-F238E27FC236}">
              <a16:creationId xmlns:a16="http://schemas.microsoft.com/office/drawing/2014/main" id="{A5D51A6A-7A1B-46B1-A390-67E1F1BD215D}"/>
            </a:ext>
          </a:extLst>
        </xdr:cNvPr>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5" name="直線コネクタ 284">
          <a:extLst>
            <a:ext uri="{FF2B5EF4-FFF2-40B4-BE49-F238E27FC236}">
              <a16:creationId xmlns:a16="http://schemas.microsoft.com/office/drawing/2014/main" id="{694E02AE-A8A2-433C-84E2-4E50EA74B966}"/>
            </a:ext>
          </a:extLst>
        </xdr:cNvPr>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A7898308-1821-4FD0-999B-FDFD9B83C2C2}"/>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7" name="直線コネクタ 286">
          <a:extLst>
            <a:ext uri="{FF2B5EF4-FFF2-40B4-BE49-F238E27FC236}">
              <a16:creationId xmlns:a16="http://schemas.microsoft.com/office/drawing/2014/main" id="{9F68C6C0-3061-4B10-80EB-F96A37CB608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7EC69484-7F25-4067-8DE0-6EEA8173B6CC}"/>
            </a:ext>
          </a:extLst>
        </xdr:cNvPr>
        <xdr:cNvSpPr txBox="1"/>
      </xdr:nvSpPr>
      <xdr:spPr>
        <a:xfrm>
          <a:off x="4673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89" name="フローチャート: 判断 288">
          <a:extLst>
            <a:ext uri="{FF2B5EF4-FFF2-40B4-BE49-F238E27FC236}">
              <a16:creationId xmlns:a16="http://schemas.microsoft.com/office/drawing/2014/main" id="{DB8F7355-8EEC-420B-AC3B-7C9DC50F6A2B}"/>
            </a:ext>
          </a:extLst>
        </xdr:cNvPr>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0" name="フローチャート: 判断 289">
          <a:extLst>
            <a:ext uri="{FF2B5EF4-FFF2-40B4-BE49-F238E27FC236}">
              <a16:creationId xmlns:a16="http://schemas.microsoft.com/office/drawing/2014/main" id="{606D87EF-FBCF-4333-8D2A-B398D0B65088}"/>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5587</xdr:rowOff>
    </xdr:from>
    <xdr:to>
      <xdr:col>15</xdr:col>
      <xdr:colOff>101600</xdr:colOff>
      <xdr:row>81</xdr:row>
      <xdr:rowOff>107187</xdr:rowOff>
    </xdr:to>
    <xdr:sp macro="" textlink="">
      <xdr:nvSpPr>
        <xdr:cNvPr id="291" name="フローチャート: 判断 290">
          <a:extLst>
            <a:ext uri="{FF2B5EF4-FFF2-40B4-BE49-F238E27FC236}">
              <a16:creationId xmlns:a16="http://schemas.microsoft.com/office/drawing/2014/main" id="{195E4D6E-F24B-4796-9B20-6D3BDF3CA415}"/>
            </a:ext>
          </a:extLst>
        </xdr:cNvPr>
        <xdr:cNvSpPr/>
      </xdr:nvSpPr>
      <xdr:spPr>
        <a:xfrm>
          <a:off x="2857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138176</xdr:rowOff>
    </xdr:from>
    <xdr:to>
      <xdr:col>10</xdr:col>
      <xdr:colOff>165100</xdr:colOff>
      <xdr:row>81</xdr:row>
      <xdr:rowOff>68326</xdr:rowOff>
    </xdr:to>
    <xdr:sp macro="" textlink="">
      <xdr:nvSpPr>
        <xdr:cNvPr id="292" name="フローチャート: 判断 291">
          <a:extLst>
            <a:ext uri="{FF2B5EF4-FFF2-40B4-BE49-F238E27FC236}">
              <a16:creationId xmlns:a16="http://schemas.microsoft.com/office/drawing/2014/main" id="{88A3CA6F-87EF-4D72-9BDB-EEBEB5BCC740}"/>
            </a:ext>
          </a:extLst>
        </xdr:cNvPr>
        <xdr:cNvSpPr/>
      </xdr:nvSpPr>
      <xdr:spPr>
        <a:xfrm>
          <a:off x="1968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129032</xdr:rowOff>
    </xdr:from>
    <xdr:to>
      <xdr:col>6</xdr:col>
      <xdr:colOff>38100</xdr:colOff>
      <xdr:row>81</xdr:row>
      <xdr:rowOff>59182</xdr:rowOff>
    </xdr:to>
    <xdr:sp macro="" textlink="">
      <xdr:nvSpPr>
        <xdr:cNvPr id="293" name="フローチャート: 判断 292">
          <a:extLst>
            <a:ext uri="{FF2B5EF4-FFF2-40B4-BE49-F238E27FC236}">
              <a16:creationId xmlns:a16="http://schemas.microsoft.com/office/drawing/2014/main" id="{B790F448-0280-4149-B7C4-3F915E627BDE}"/>
            </a:ext>
          </a:extLst>
        </xdr:cNvPr>
        <xdr:cNvSpPr/>
      </xdr:nvSpPr>
      <xdr:spPr>
        <a:xfrm>
          <a:off x="1079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300DAAE8-F76A-469D-9F6F-B861F7855A7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12B03D8C-646E-4481-A832-8F2DE571C26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15998740-6057-459E-BC8E-81624F8DED6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2C4555E-B060-4179-9A3A-9EA4F481034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1E290BF-3D8E-414A-9415-6E1301FC658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170180</xdr:rowOff>
    </xdr:from>
    <xdr:to>
      <xdr:col>24</xdr:col>
      <xdr:colOff>114300</xdr:colOff>
      <xdr:row>79</xdr:row>
      <xdr:rowOff>100330</xdr:rowOff>
    </xdr:to>
    <xdr:sp macro="" textlink="">
      <xdr:nvSpPr>
        <xdr:cNvPr id="299" name="楕円 298">
          <a:extLst>
            <a:ext uri="{FF2B5EF4-FFF2-40B4-BE49-F238E27FC236}">
              <a16:creationId xmlns:a16="http://schemas.microsoft.com/office/drawing/2014/main" id="{E0F70B9E-A9FC-41D9-A5F4-318BFAE41B41}"/>
            </a:ext>
          </a:extLst>
        </xdr:cNvPr>
        <xdr:cNvSpPr/>
      </xdr:nvSpPr>
      <xdr:spPr>
        <a:xfrm>
          <a:off x="4584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21607</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C18FA7CF-A110-4E7F-87AF-2913E556F607}"/>
            </a:ext>
          </a:extLst>
        </xdr:cNvPr>
        <xdr:cNvSpPr txBox="1"/>
      </xdr:nvSpPr>
      <xdr:spPr>
        <a:xfrm>
          <a:off x="4673600"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131318</xdr:rowOff>
    </xdr:from>
    <xdr:to>
      <xdr:col>20</xdr:col>
      <xdr:colOff>38100</xdr:colOff>
      <xdr:row>79</xdr:row>
      <xdr:rowOff>61468</xdr:rowOff>
    </xdr:to>
    <xdr:sp macro="" textlink="">
      <xdr:nvSpPr>
        <xdr:cNvPr id="301" name="楕円 300">
          <a:extLst>
            <a:ext uri="{FF2B5EF4-FFF2-40B4-BE49-F238E27FC236}">
              <a16:creationId xmlns:a16="http://schemas.microsoft.com/office/drawing/2014/main" id="{3130BA16-AE0B-4648-A8AF-6D542C64C8B7}"/>
            </a:ext>
          </a:extLst>
        </xdr:cNvPr>
        <xdr:cNvSpPr/>
      </xdr:nvSpPr>
      <xdr:spPr>
        <a:xfrm>
          <a:off x="3746500" y="135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10668</xdr:rowOff>
    </xdr:from>
    <xdr:to>
      <xdr:col>24</xdr:col>
      <xdr:colOff>63500</xdr:colOff>
      <xdr:row>79</xdr:row>
      <xdr:rowOff>49530</xdr:rowOff>
    </xdr:to>
    <xdr:cxnSp macro="">
      <xdr:nvCxnSpPr>
        <xdr:cNvPr id="302" name="直線コネクタ 301">
          <a:extLst>
            <a:ext uri="{FF2B5EF4-FFF2-40B4-BE49-F238E27FC236}">
              <a16:creationId xmlns:a16="http://schemas.microsoft.com/office/drawing/2014/main" id="{32DFC399-A5A3-459F-8A4B-802F10DED4F1}"/>
            </a:ext>
          </a:extLst>
        </xdr:cNvPr>
        <xdr:cNvCxnSpPr/>
      </xdr:nvCxnSpPr>
      <xdr:spPr>
        <a:xfrm>
          <a:off x="3797300" y="1355521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117602</xdr:rowOff>
    </xdr:from>
    <xdr:to>
      <xdr:col>15</xdr:col>
      <xdr:colOff>101600</xdr:colOff>
      <xdr:row>79</xdr:row>
      <xdr:rowOff>47752</xdr:rowOff>
    </xdr:to>
    <xdr:sp macro="" textlink="">
      <xdr:nvSpPr>
        <xdr:cNvPr id="303" name="楕円 302">
          <a:extLst>
            <a:ext uri="{FF2B5EF4-FFF2-40B4-BE49-F238E27FC236}">
              <a16:creationId xmlns:a16="http://schemas.microsoft.com/office/drawing/2014/main" id="{DED62246-1308-4F00-90FF-7D200BB3B759}"/>
            </a:ext>
          </a:extLst>
        </xdr:cNvPr>
        <xdr:cNvSpPr/>
      </xdr:nvSpPr>
      <xdr:spPr>
        <a:xfrm>
          <a:off x="2857500" y="134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168402</xdr:rowOff>
    </xdr:from>
    <xdr:to>
      <xdr:col>19</xdr:col>
      <xdr:colOff>177800</xdr:colOff>
      <xdr:row>79</xdr:row>
      <xdr:rowOff>10668</xdr:rowOff>
    </xdr:to>
    <xdr:cxnSp macro="">
      <xdr:nvCxnSpPr>
        <xdr:cNvPr id="304" name="直線コネクタ 303">
          <a:extLst>
            <a:ext uri="{FF2B5EF4-FFF2-40B4-BE49-F238E27FC236}">
              <a16:creationId xmlns:a16="http://schemas.microsoft.com/office/drawing/2014/main" id="{5DEAEF2D-4947-4C8D-BCCE-456CDB45061B}"/>
            </a:ext>
          </a:extLst>
        </xdr:cNvPr>
        <xdr:cNvCxnSpPr/>
      </xdr:nvCxnSpPr>
      <xdr:spPr>
        <a:xfrm>
          <a:off x="2908300" y="1354150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92456</xdr:rowOff>
    </xdr:from>
    <xdr:to>
      <xdr:col>10</xdr:col>
      <xdr:colOff>165100</xdr:colOff>
      <xdr:row>79</xdr:row>
      <xdr:rowOff>22606</xdr:rowOff>
    </xdr:to>
    <xdr:sp macro="" textlink="">
      <xdr:nvSpPr>
        <xdr:cNvPr id="305" name="楕円 304">
          <a:extLst>
            <a:ext uri="{FF2B5EF4-FFF2-40B4-BE49-F238E27FC236}">
              <a16:creationId xmlns:a16="http://schemas.microsoft.com/office/drawing/2014/main" id="{0C5D9BC6-3615-40FF-94B9-761C76DC8260}"/>
            </a:ext>
          </a:extLst>
        </xdr:cNvPr>
        <xdr:cNvSpPr/>
      </xdr:nvSpPr>
      <xdr:spPr>
        <a:xfrm>
          <a:off x="1968500" y="134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143256</xdr:rowOff>
    </xdr:from>
    <xdr:to>
      <xdr:col>15</xdr:col>
      <xdr:colOff>50800</xdr:colOff>
      <xdr:row>78</xdr:row>
      <xdr:rowOff>168402</xdr:rowOff>
    </xdr:to>
    <xdr:cxnSp macro="">
      <xdr:nvCxnSpPr>
        <xdr:cNvPr id="306" name="直線コネクタ 305">
          <a:extLst>
            <a:ext uri="{FF2B5EF4-FFF2-40B4-BE49-F238E27FC236}">
              <a16:creationId xmlns:a16="http://schemas.microsoft.com/office/drawing/2014/main" id="{2FC5156A-1C13-40B3-9AF1-D6F9E4AB0364}"/>
            </a:ext>
          </a:extLst>
        </xdr:cNvPr>
        <xdr:cNvCxnSpPr/>
      </xdr:nvCxnSpPr>
      <xdr:spPr>
        <a:xfrm>
          <a:off x="2019300" y="1351635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76454</xdr:rowOff>
    </xdr:from>
    <xdr:to>
      <xdr:col>6</xdr:col>
      <xdr:colOff>38100</xdr:colOff>
      <xdr:row>79</xdr:row>
      <xdr:rowOff>6604</xdr:rowOff>
    </xdr:to>
    <xdr:sp macro="" textlink="">
      <xdr:nvSpPr>
        <xdr:cNvPr id="307" name="楕円 306">
          <a:extLst>
            <a:ext uri="{FF2B5EF4-FFF2-40B4-BE49-F238E27FC236}">
              <a16:creationId xmlns:a16="http://schemas.microsoft.com/office/drawing/2014/main" id="{F0424274-7BA3-4C1B-90DE-EF93E464FF73}"/>
            </a:ext>
          </a:extLst>
        </xdr:cNvPr>
        <xdr:cNvSpPr/>
      </xdr:nvSpPr>
      <xdr:spPr>
        <a:xfrm>
          <a:off x="1079500" y="134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127254</xdr:rowOff>
    </xdr:from>
    <xdr:to>
      <xdr:col>10</xdr:col>
      <xdr:colOff>114300</xdr:colOff>
      <xdr:row>78</xdr:row>
      <xdr:rowOff>143256</xdr:rowOff>
    </xdr:to>
    <xdr:cxnSp macro="">
      <xdr:nvCxnSpPr>
        <xdr:cNvPr id="308" name="直線コネクタ 307">
          <a:extLst>
            <a:ext uri="{FF2B5EF4-FFF2-40B4-BE49-F238E27FC236}">
              <a16:creationId xmlns:a16="http://schemas.microsoft.com/office/drawing/2014/main" id="{03347B16-4B5E-4306-9014-F5C8DE5EE1EB}"/>
            </a:ext>
          </a:extLst>
        </xdr:cNvPr>
        <xdr:cNvCxnSpPr/>
      </xdr:nvCxnSpPr>
      <xdr:spPr>
        <a:xfrm>
          <a:off x="1130300" y="1350035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137177</xdr:rowOff>
    </xdr:from>
    <xdr:ext cx="405111" cy="259045"/>
    <xdr:sp macro="" textlink="">
      <xdr:nvSpPr>
        <xdr:cNvPr id="309" name="n_1aveValue【公営住宅】&#10;有形固定資産減価償却率">
          <a:extLst>
            <a:ext uri="{FF2B5EF4-FFF2-40B4-BE49-F238E27FC236}">
              <a16:creationId xmlns:a16="http://schemas.microsoft.com/office/drawing/2014/main" id="{19CB4ECA-68BA-44F3-84F7-F0A6D3807F42}"/>
            </a:ext>
          </a:extLst>
        </xdr:cNvPr>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98314</xdr:rowOff>
    </xdr:from>
    <xdr:ext cx="405111" cy="259045"/>
    <xdr:sp macro="" textlink="">
      <xdr:nvSpPr>
        <xdr:cNvPr id="310" name="n_2aveValue【公営住宅】&#10;有形固定資産減価償却率">
          <a:extLst>
            <a:ext uri="{FF2B5EF4-FFF2-40B4-BE49-F238E27FC236}">
              <a16:creationId xmlns:a16="http://schemas.microsoft.com/office/drawing/2014/main" id="{A4BC748B-A594-4D37-91DC-2174387CF90F}"/>
            </a:ext>
          </a:extLst>
        </xdr:cNvPr>
        <xdr:cNvSpPr txBox="1"/>
      </xdr:nvSpPr>
      <xdr:spPr>
        <a:xfrm>
          <a:off x="2705744" y="1398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59453</xdr:rowOff>
    </xdr:from>
    <xdr:ext cx="405111" cy="259045"/>
    <xdr:sp macro="" textlink="">
      <xdr:nvSpPr>
        <xdr:cNvPr id="311" name="n_3aveValue【公営住宅】&#10;有形固定資産減価償却率">
          <a:extLst>
            <a:ext uri="{FF2B5EF4-FFF2-40B4-BE49-F238E27FC236}">
              <a16:creationId xmlns:a16="http://schemas.microsoft.com/office/drawing/2014/main" id="{C47C1FDE-68D9-4919-BB5F-5DF130ADD374}"/>
            </a:ext>
          </a:extLst>
        </xdr:cNvPr>
        <xdr:cNvSpPr txBox="1"/>
      </xdr:nvSpPr>
      <xdr:spPr>
        <a:xfrm>
          <a:off x="18167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50309</xdr:rowOff>
    </xdr:from>
    <xdr:ext cx="405111" cy="259045"/>
    <xdr:sp macro="" textlink="">
      <xdr:nvSpPr>
        <xdr:cNvPr id="312" name="n_4aveValue【公営住宅】&#10;有形固定資産減価償却率">
          <a:extLst>
            <a:ext uri="{FF2B5EF4-FFF2-40B4-BE49-F238E27FC236}">
              <a16:creationId xmlns:a16="http://schemas.microsoft.com/office/drawing/2014/main" id="{978350B4-1015-4D99-BE8B-1648741E8CCF}"/>
            </a:ext>
          </a:extLst>
        </xdr:cNvPr>
        <xdr:cNvSpPr txBox="1"/>
      </xdr:nvSpPr>
      <xdr:spPr>
        <a:xfrm>
          <a:off x="927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77995</xdr:rowOff>
    </xdr:from>
    <xdr:ext cx="405111" cy="259045"/>
    <xdr:sp macro="" textlink="">
      <xdr:nvSpPr>
        <xdr:cNvPr id="313" name="n_1mainValue【公営住宅】&#10;有形固定資産減価償却率">
          <a:extLst>
            <a:ext uri="{FF2B5EF4-FFF2-40B4-BE49-F238E27FC236}">
              <a16:creationId xmlns:a16="http://schemas.microsoft.com/office/drawing/2014/main" id="{FDE64F48-ED66-418A-B9C8-9831ECDB3DE1}"/>
            </a:ext>
          </a:extLst>
        </xdr:cNvPr>
        <xdr:cNvSpPr txBox="1"/>
      </xdr:nvSpPr>
      <xdr:spPr>
        <a:xfrm>
          <a:off x="3582044" y="1327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64279</xdr:rowOff>
    </xdr:from>
    <xdr:ext cx="405111" cy="259045"/>
    <xdr:sp macro="" textlink="">
      <xdr:nvSpPr>
        <xdr:cNvPr id="314" name="n_2mainValue【公営住宅】&#10;有形固定資産減価償却率">
          <a:extLst>
            <a:ext uri="{FF2B5EF4-FFF2-40B4-BE49-F238E27FC236}">
              <a16:creationId xmlns:a16="http://schemas.microsoft.com/office/drawing/2014/main" id="{3B53C29C-E1E8-430B-A2B1-A55EF5383D4E}"/>
            </a:ext>
          </a:extLst>
        </xdr:cNvPr>
        <xdr:cNvSpPr txBox="1"/>
      </xdr:nvSpPr>
      <xdr:spPr>
        <a:xfrm>
          <a:off x="2705744" y="1326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39133</xdr:rowOff>
    </xdr:from>
    <xdr:ext cx="405111" cy="259045"/>
    <xdr:sp macro="" textlink="">
      <xdr:nvSpPr>
        <xdr:cNvPr id="315" name="n_3mainValue【公営住宅】&#10;有形固定資産減価償却率">
          <a:extLst>
            <a:ext uri="{FF2B5EF4-FFF2-40B4-BE49-F238E27FC236}">
              <a16:creationId xmlns:a16="http://schemas.microsoft.com/office/drawing/2014/main" id="{AED3AAC9-EF3B-4BE1-993F-8F50411C2B7D}"/>
            </a:ext>
          </a:extLst>
        </xdr:cNvPr>
        <xdr:cNvSpPr txBox="1"/>
      </xdr:nvSpPr>
      <xdr:spPr>
        <a:xfrm>
          <a:off x="1816744" y="1324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23131</xdr:rowOff>
    </xdr:from>
    <xdr:ext cx="405111" cy="259045"/>
    <xdr:sp macro="" textlink="">
      <xdr:nvSpPr>
        <xdr:cNvPr id="316" name="n_4mainValue【公営住宅】&#10;有形固定資産減価償却率">
          <a:extLst>
            <a:ext uri="{FF2B5EF4-FFF2-40B4-BE49-F238E27FC236}">
              <a16:creationId xmlns:a16="http://schemas.microsoft.com/office/drawing/2014/main" id="{7EEED374-6ED1-4820-99C4-7CEBE5AFA5E1}"/>
            </a:ext>
          </a:extLst>
        </xdr:cNvPr>
        <xdr:cNvSpPr txBox="1"/>
      </xdr:nvSpPr>
      <xdr:spPr>
        <a:xfrm>
          <a:off x="927744" y="132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35D452E3-5D1E-4A1D-BB8D-ED375DC8C62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2D32772E-3931-4460-89CB-30FC905BDFF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CF366D99-B230-4903-A037-F176B2D1350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413B6250-946F-44B4-9A9A-182E529C5F6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43286B5-B827-4E79-B731-135AC519485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4A497A0B-E67C-49FD-AF14-350A3F9F7F5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BCD070F6-2716-49A6-9623-50D9A40CEEC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D0B56BC6-7393-45F3-8641-75C83BB589F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F135FB74-1C6C-4C34-9387-523839E47BF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36A636DA-020F-48EA-90F1-B8DA8AFF23C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3C7856C0-D5D6-4363-9627-817E8514B91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BEB7A032-FA6C-4747-BED5-A6D876783EA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BF5E546D-E8D9-4DED-9693-EF66DC80288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11871347-465F-4CFD-AB1D-2DD8B9BF2B8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41C3CC24-EAAF-4BB2-A5AE-875034B6934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E39DBE2A-3AC3-431D-93D2-68AB4BFA6A2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4175DD5D-3514-4ACA-965F-C2967C9EE75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E77B2583-A9CC-4637-AE2F-C6B43310C33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E1B91F3C-1A25-489A-B0B8-ED6E7773FB0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1A234EB2-7BF3-4C28-8AA8-D182B4E6757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26619E63-C2C1-4216-ABBC-9FEE702E155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a:extLst>
            <a:ext uri="{FF2B5EF4-FFF2-40B4-BE49-F238E27FC236}">
              <a16:creationId xmlns:a16="http://schemas.microsoft.com/office/drawing/2014/main" id="{53638B8C-0AE7-4623-9245-DDC5584018B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F0C9328D-597B-4F6A-B82B-D6BBA5215F9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5F7A910F-D6E0-4B0A-B7C0-4894D781BC4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51295DEB-C05A-468C-9629-E17F59D57F5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167095</xdr:rowOff>
    </xdr:from>
    <xdr:to>
      <xdr:col>54</xdr:col>
      <xdr:colOff>189865</xdr:colOff>
      <xdr:row>86</xdr:row>
      <xdr:rowOff>111579</xdr:rowOff>
    </xdr:to>
    <xdr:cxnSp macro="">
      <xdr:nvCxnSpPr>
        <xdr:cNvPr id="342" name="直線コネクタ 341">
          <a:extLst>
            <a:ext uri="{FF2B5EF4-FFF2-40B4-BE49-F238E27FC236}">
              <a16:creationId xmlns:a16="http://schemas.microsoft.com/office/drawing/2014/main" id="{1FE3315E-9C63-4BAB-9316-882F42ACFE75}"/>
            </a:ext>
          </a:extLst>
        </xdr:cNvPr>
        <xdr:cNvCxnSpPr/>
      </xdr:nvCxnSpPr>
      <xdr:spPr>
        <a:xfrm flipV="1">
          <a:off x="10476865" y="13368745"/>
          <a:ext cx="0" cy="148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3" name="【公営住宅】&#10;一人当たり面積最小値テキスト">
          <a:extLst>
            <a:ext uri="{FF2B5EF4-FFF2-40B4-BE49-F238E27FC236}">
              <a16:creationId xmlns:a16="http://schemas.microsoft.com/office/drawing/2014/main" id="{61CE1A37-72DC-4853-BFDC-A4B05CBB6ACC}"/>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4" name="直線コネクタ 343">
          <a:extLst>
            <a:ext uri="{FF2B5EF4-FFF2-40B4-BE49-F238E27FC236}">
              <a16:creationId xmlns:a16="http://schemas.microsoft.com/office/drawing/2014/main" id="{746F3F98-DA05-4437-B6B0-614D678296B7}"/>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113772</xdr:rowOff>
    </xdr:from>
    <xdr:ext cx="469744" cy="259045"/>
    <xdr:sp macro="" textlink="">
      <xdr:nvSpPr>
        <xdr:cNvPr id="345" name="【公営住宅】&#10;一人当たり面積最大値テキスト">
          <a:extLst>
            <a:ext uri="{FF2B5EF4-FFF2-40B4-BE49-F238E27FC236}">
              <a16:creationId xmlns:a16="http://schemas.microsoft.com/office/drawing/2014/main" id="{77F22193-5159-440F-AB4C-445DD4C0CAFD}"/>
            </a:ext>
          </a:extLst>
        </xdr:cNvPr>
        <xdr:cNvSpPr txBox="1"/>
      </xdr:nvSpPr>
      <xdr:spPr>
        <a:xfrm>
          <a:off x="10515600" y="13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167095</xdr:rowOff>
    </xdr:from>
    <xdr:to>
      <xdr:col>55</xdr:col>
      <xdr:colOff>88900</xdr:colOff>
      <xdr:row>77</xdr:row>
      <xdr:rowOff>167095</xdr:rowOff>
    </xdr:to>
    <xdr:cxnSp macro="">
      <xdr:nvCxnSpPr>
        <xdr:cNvPr id="346" name="直線コネクタ 345">
          <a:extLst>
            <a:ext uri="{FF2B5EF4-FFF2-40B4-BE49-F238E27FC236}">
              <a16:creationId xmlns:a16="http://schemas.microsoft.com/office/drawing/2014/main" id="{5E6874FF-44C6-4064-8914-D5FC29B4A808}"/>
            </a:ext>
          </a:extLst>
        </xdr:cNvPr>
        <xdr:cNvCxnSpPr/>
      </xdr:nvCxnSpPr>
      <xdr:spPr>
        <a:xfrm>
          <a:off x="10388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132641</xdr:rowOff>
    </xdr:from>
    <xdr:ext cx="469744" cy="259045"/>
    <xdr:sp macro="" textlink="">
      <xdr:nvSpPr>
        <xdr:cNvPr id="347" name="【公営住宅】&#10;一人当たり面積平均値テキスト">
          <a:extLst>
            <a:ext uri="{FF2B5EF4-FFF2-40B4-BE49-F238E27FC236}">
              <a16:creationId xmlns:a16="http://schemas.microsoft.com/office/drawing/2014/main" id="{B7586EBC-8DED-4266-9560-428FC9149FE5}"/>
            </a:ext>
          </a:extLst>
        </xdr:cNvPr>
        <xdr:cNvSpPr txBox="1"/>
      </xdr:nvSpPr>
      <xdr:spPr>
        <a:xfrm>
          <a:off x="10515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109764</xdr:rowOff>
    </xdr:from>
    <xdr:to>
      <xdr:col>55</xdr:col>
      <xdr:colOff>50800</xdr:colOff>
      <xdr:row>84</xdr:row>
      <xdr:rowOff>39914</xdr:rowOff>
    </xdr:to>
    <xdr:sp macro="" textlink="">
      <xdr:nvSpPr>
        <xdr:cNvPr id="348" name="フローチャート: 判断 347">
          <a:extLst>
            <a:ext uri="{FF2B5EF4-FFF2-40B4-BE49-F238E27FC236}">
              <a16:creationId xmlns:a16="http://schemas.microsoft.com/office/drawing/2014/main" id="{9F54F94E-23DE-4668-9822-B6797A30DAFA}"/>
            </a:ext>
          </a:extLst>
        </xdr:cNvPr>
        <xdr:cNvSpPr/>
      </xdr:nvSpPr>
      <xdr:spPr>
        <a:xfrm>
          <a:off x="10426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70576</xdr:rowOff>
    </xdr:from>
    <xdr:to>
      <xdr:col>50</xdr:col>
      <xdr:colOff>165100</xdr:colOff>
      <xdr:row>84</xdr:row>
      <xdr:rowOff>726</xdr:rowOff>
    </xdr:to>
    <xdr:sp macro="" textlink="">
      <xdr:nvSpPr>
        <xdr:cNvPr id="349" name="フローチャート: 判断 348">
          <a:extLst>
            <a:ext uri="{FF2B5EF4-FFF2-40B4-BE49-F238E27FC236}">
              <a16:creationId xmlns:a16="http://schemas.microsoft.com/office/drawing/2014/main" id="{F0A03EE2-50AD-4369-BDCA-D568188E01F6}"/>
            </a:ext>
          </a:extLst>
        </xdr:cNvPr>
        <xdr:cNvSpPr/>
      </xdr:nvSpPr>
      <xdr:spPr>
        <a:xfrm>
          <a:off x="9588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0" name="フローチャート: 判断 349">
          <a:extLst>
            <a:ext uri="{FF2B5EF4-FFF2-40B4-BE49-F238E27FC236}">
              <a16:creationId xmlns:a16="http://schemas.microsoft.com/office/drawing/2014/main" id="{01C722B9-88B4-48FA-9B54-5D3DF910561D}"/>
            </a:ext>
          </a:extLst>
        </xdr:cNvPr>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16692</xdr:rowOff>
    </xdr:from>
    <xdr:to>
      <xdr:col>41</xdr:col>
      <xdr:colOff>101600</xdr:colOff>
      <xdr:row>83</xdr:row>
      <xdr:rowOff>118292</xdr:rowOff>
    </xdr:to>
    <xdr:sp macro="" textlink="">
      <xdr:nvSpPr>
        <xdr:cNvPr id="351" name="フローチャート: 判断 350">
          <a:extLst>
            <a:ext uri="{FF2B5EF4-FFF2-40B4-BE49-F238E27FC236}">
              <a16:creationId xmlns:a16="http://schemas.microsoft.com/office/drawing/2014/main" id="{7CB6FDE5-23E2-43AF-B65E-3DFD2C537913}"/>
            </a:ext>
          </a:extLst>
        </xdr:cNvPr>
        <xdr:cNvSpPr/>
      </xdr:nvSpPr>
      <xdr:spPr>
        <a:xfrm>
          <a:off x="7810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162016</xdr:rowOff>
    </xdr:from>
    <xdr:to>
      <xdr:col>36</xdr:col>
      <xdr:colOff>165100</xdr:colOff>
      <xdr:row>83</xdr:row>
      <xdr:rowOff>92166</xdr:rowOff>
    </xdr:to>
    <xdr:sp macro="" textlink="">
      <xdr:nvSpPr>
        <xdr:cNvPr id="352" name="フローチャート: 判断 351">
          <a:extLst>
            <a:ext uri="{FF2B5EF4-FFF2-40B4-BE49-F238E27FC236}">
              <a16:creationId xmlns:a16="http://schemas.microsoft.com/office/drawing/2014/main" id="{13012282-016A-4117-9D89-D7969120A16B}"/>
            </a:ext>
          </a:extLst>
        </xdr:cNvPr>
        <xdr:cNvSpPr/>
      </xdr:nvSpPr>
      <xdr:spPr>
        <a:xfrm>
          <a:off x="6921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99BA5C18-65A5-4EF8-B096-83CBD27B76B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6A348B9-4F72-4A84-8314-17EEF03E643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2AD081F-B535-4EB0-BB78-477AD432140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535653E-D753-4BA4-923A-A411E32A03D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F99EE12-8484-4A4D-AF81-C9CCF3BDDE2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57513</xdr:rowOff>
    </xdr:from>
    <xdr:to>
      <xdr:col>55</xdr:col>
      <xdr:colOff>50800</xdr:colOff>
      <xdr:row>85</xdr:row>
      <xdr:rowOff>159113</xdr:rowOff>
    </xdr:to>
    <xdr:sp macro="" textlink="">
      <xdr:nvSpPr>
        <xdr:cNvPr id="358" name="楕円 357">
          <a:extLst>
            <a:ext uri="{FF2B5EF4-FFF2-40B4-BE49-F238E27FC236}">
              <a16:creationId xmlns:a16="http://schemas.microsoft.com/office/drawing/2014/main" id="{2AFBD892-A7DE-47D9-AA70-27B7C6F46A1E}"/>
            </a:ext>
          </a:extLst>
        </xdr:cNvPr>
        <xdr:cNvSpPr/>
      </xdr:nvSpPr>
      <xdr:spPr>
        <a:xfrm>
          <a:off x="104267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35940</xdr:rowOff>
    </xdr:from>
    <xdr:ext cx="469744" cy="259045"/>
    <xdr:sp macro="" textlink="">
      <xdr:nvSpPr>
        <xdr:cNvPr id="359" name="【公営住宅】&#10;一人当たり面積該当値テキスト">
          <a:extLst>
            <a:ext uri="{FF2B5EF4-FFF2-40B4-BE49-F238E27FC236}">
              <a16:creationId xmlns:a16="http://schemas.microsoft.com/office/drawing/2014/main" id="{1D61E54B-6358-4E8D-B03C-9C27FBD4E958}"/>
            </a:ext>
          </a:extLst>
        </xdr:cNvPr>
        <xdr:cNvSpPr txBox="1"/>
      </xdr:nvSpPr>
      <xdr:spPr>
        <a:xfrm>
          <a:off x="10515600" y="146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59145</xdr:rowOff>
    </xdr:from>
    <xdr:to>
      <xdr:col>50</xdr:col>
      <xdr:colOff>165100</xdr:colOff>
      <xdr:row>85</xdr:row>
      <xdr:rowOff>160745</xdr:rowOff>
    </xdr:to>
    <xdr:sp macro="" textlink="">
      <xdr:nvSpPr>
        <xdr:cNvPr id="360" name="楕円 359">
          <a:extLst>
            <a:ext uri="{FF2B5EF4-FFF2-40B4-BE49-F238E27FC236}">
              <a16:creationId xmlns:a16="http://schemas.microsoft.com/office/drawing/2014/main" id="{42140635-1B84-4538-A604-BFCEA37C4DC4}"/>
            </a:ext>
          </a:extLst>
        </xdr:cNvPr>
        <xdr:cNvSpPr/>
      </xdr:nvSpPr>
      <xdr:spPr>
        <a:xfrm>
          <a:off x="9588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108313</xdr:rowOff>
    </xdr:from>
    <xdr:to>
      <xdr:col>55</xdr:col>
      <xdr:colOff>0</xdr:colOff>
      <xdr:row>85</xdr:row>
      <xdr:rowOff>109945</xdr:rowOff>
    </xdr:to>
    <xdr:cxnSp macro="">
      <xdr:nvCxnSpPr>
        <xdr:cNvPr id="361" name="直線コネクタ 360">
          <a:extLst>
            <a:ext uri="{FF2B5EF4-FFF2-40B4-BE49-F238E27FC236}">
              <a16:creationId xmlns:a16="http://schemas.microsoft.com/office/drawing/2014/main" id="{4F5DF84F-335F-4489-A672-ED3384CCA1C6}"/>
            </a:ext>
          </a:extLst>
        </xdr:cNvPr>
        <xdr:cNvCxnSpPr/>
      </xdr:nvCxnSpPr>
      <xdr:spPr>
        <a:xfrm flipV="1">
          <a:off x="9639300" y="14681563"/>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59145</xdr:rowOff>
    </xdr:from>
    <xdr:to>
      <xdr:col>46</xdr:col>
      <xdr:colOff>38100</xdr:colOff>
      <xdr:row>85</xdr:row>
      <xdr:rowOff>160745</xdr:rowOff>
    </xdr:to>
    <xdr:sp macro="" textlink="">
      <xdr:nvSpPr>
        <xdr:cNvPr id="362" name="楕円 361">
          <a:extLst>
            <a:ext uri="{FF2B5EF4-FFF2-40B4-BE49-F238E27FC236}">
              <a16:creationId xmlns:a16="http://schemas.microsoft.com/office/drawing/2014/main" id="{1B41AC13-48F6-49DA-8C36-FEA06F38EDB6}"/>
            </a:ext>
          </a:extLst>
        </xdr:cNvPr>
        <xdr:cNvSpPr/>
      </xdr:nvSpPr>
      <xdr:spPr>
        <a:xfrm>
          <a:off x="8699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109945</xdr:rowOff>
    </xdr:from>
    <xdr:to>
      <xdr:col>50</xdr:col>
      <xdr:colOff>114300</xdr:colOff>
      <xdr:row>85</xdr:row>
      <xdr:rowOff>109945</xdr:rowOff>
    </xdr:to>
    <xdr:cxnSp macro="">
      <xdr:nvCxnSpPr>
        <xdr:cNvPr id="363" name="直線コネクタ 362">
          <a:extLst>
            <a:ext uri="{FF2B5EF4-FFF2-40B4-BE49-F238E27FC236}">
              <a16:creationId xmlns:a16="http://schemas.microsoft.com/office/drawing/2014/main" id="{6B98C5E7-3805-48F7-9E0E-F2373877253A}"/>
            </a:ext>
          </a:extLst>
        </xdr:cNvPr>
        <xdr:cNvCxnSpPr/>
      </xdr:nvCxnSpPr>
      <xdr:spPr>
        <a:xfrm>
          <a:off x="8750300" y="14683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59145</xdr:rowOff>
    </xdr:from>
    <xdr:to>
      <xdr:col>41</xdr:col>
      <xdr:colOff>101600</xdr:colOff>
      <xdr:row>85</xdr:row>
      <xdr:rowOff>160745</xdr:rowOff>
    </xdr:to>
    <xdr:sp macro="" textlink="">
      <xdr:nvSpPr>
        <xdr:cNvPr id="364" name="楕円 363">
          <a:extLst>
            <a:ext uri="{FF2B5EF4-FFF2-40B4-BE49-F238E27FC236}">
              <a16:creationId xmlns:a16="http://schemas.microsoft.com/office/drawing/2014/main" id="{C60684D6-E706-4396-AA0A-2E27792886D1}"/>
            </a:ext>
          </a:extLst>
        </xdr:cNvPr>
        <xdr:cNvSpPr/>
      </xdr:nvSpPr>
      <xdr:spPr>
        <a:xfrm>
          <a:off x="7810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109945</xdr:rowOff>
    </xdr:from>
    <xdr:to>
      <xdr:col>45</xdr:col>
      <xdr:colOff>177800</xdr:colOff>
      <xdr:row>85</xdr:row>
      <xdr:rowOff>109945</xdr:rowOff>
    </xdr:to>
    <xdr:cxnSp macro="">
      <xdr:nvCxnSpPr>
        <xdr:cNvPr id="365" name="直線コネクタ 364">
          <a:extLst>
            <a:ext uri="{FF2B5EF4-FFF2-40B4-BE49-F238E27FC236}">
              <a16:creationId xmlns:a16="http://schemas.microsoft.com/office/drawing/2014/main" id="{28D83701-40A8-419A-914E-D5DC91B087B4}"/>
            </a:ext>
          </a:extLst>
        </xdr:cNvPr>
        <xdr:cNvCxnSpPr/>
      </xdr:nvCxnSpPr>
      <xdr:spPr>
        <a:xfrm>
          <a:off x="7861300" y="14683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59145</xdr:rowOff>
    </xdr:from>
    <xdr:to>
      <xdr:col>36</xdr:col>
      <xdr:colOff>165100</xdr:colOff>
      <xdr:row>85</xdr:row>
      <xdr:rowOff>160745</xdr:rowOff>
    </xdr:to>
    <xdr:sp macro="" textlink="">
      <xdr:nvSpPr>
        <xdr:cNvPr id="366" name="楕円 365">
          <a:extLst>
            <a:ext uri="{FF2B5EF4-FFF2-40B4-BE49-F238E27FC236}">
              <a16:creationId xmlns:a16="http://schemas.microsoft.com/office/drawing/2014/main" id="{76222061-0585-4BF0-A2EB-BAD2962CEBBC}"/>
            </a:ext>
          </a:extLst>
        </xdr:cNvPr>
        <xdr:cNvSpPr/>
      </xdr:nvSpPr>
      <xdr:spPr>
        <a:xfrm>
          <a:off x="6921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109945</xdr:rowOff>
    </xdr:from>
    <xdr:to>
      <xdr:col>41</xdr:col>
      <xdr:colOff>50800</xdr:colOff>
      <xdr:row>85</xdr:row>
      <xdr:rowOff>109945</xdr:rowOff>
    </xdr:to>
    <xdr:cxnSp macro="">
      <xdr:nvCxnSpPr>
        <xdr:cNvPr id="367" name="直線コネクタ 366">
          <a:extLst>
            <a:ext uri="{FF2B5EF4-FFF2-40B4-BE49-F238E27FC236}">
              <a16:creationId xmlns:a16="http://schemas.microsoft.com/office/drawing/2014/main" id="{6329EE57-1EB3-45E6-AFAE-CA27F5CD60D5}"/>
            </a:ext>
          </a:extLst>
        </xdr:cNvPr>
        <xdr:cNvCxnSpPr/>
      </xdr:nvCxnSpPr>
      <xdr:spPr>
        <a:xfrm>
          <a:off x="6972300" y="14683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17253</xdr:rowOff>
    </xdr:from>
    <xdr:ext cx="469744" cy="259045"/>
    <xdr:sp macro="" textlink="">
      <xdr:nvSpPr>
        <xdr:cNvPr id="368" name="n_1aveValue【公営住宅】&#10;一人当たり面積">
          <a:extLst>
            <a:ext uri="{FF2B5EF4-FFF2-40B4-BE49-F238E27FC236}">
              <a16:creationId xmlns:a16="http://schemas.microsoft.com/office/drawing/2014/main" id="{C3392AE5-9627-4AC8-BEDB-1E9870B86D8C}"/>
            </a:ext>
          </a:extLst>
        </xdr:cNvPr>
        <xdr:cNvSpPr txBox="1"/>
      </xdr:nvSpPr>
      <xdr:spPr>
        <a:xfrm>
          <a:off x="9391727" y="140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165843</xdr:rowOff>
    </xdr:from>
    <xdr:ext cx="469744" cy="259045"/>
    <xdr:sp macro="" textlink="">
      <xdr:nvSpPr>
        <xdr:cNvPr id="369" name="n_2aveValue【公営住宅】&#10;一人当たり面積">
          <a:extLst>
            <a:ext uri="{FF2B5EF4-FFF2-40B4-BE49-F238E27FC236}">
              <a16:creationId xmlns:a16="http://schemas.microsoft.com/office/drawing/2014/main" id="{549FF974-BD0D-4CF3-8925-613CE3A4FE92}"/>
            </a:ext>
          </a:extLst>
        </xdr:cNvPr>
        <xdr:cNvSpPr txBox="1"/>
      </xdr:nvSpPr>
      <xdr:spPr>
        <a:xfrm>
          <a:off x="8515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134819</xdr:rowOff>
    </xdr:from>
    <xdr:ext cx="469744" cy="259045"/>
    <xdr:sp macro="" textlink="">
      <xdr:nvSpPr>
        <xdr:cNvPr id="370" name="n_3aveValue【公営住宅】&#10;一人当たり面積">
          <a:extLst>
            <a:ext uri="{FF2B5EF4-FFF2-40B4-BE49-F238E27FC236}">
              <a16:creationId xmlns:a16="http://schemas.microsoft.com/office/drawing/2014/main" id="{3E588B57-6566-44C6-95C1-C49EE51AA208}"/>
            </a:ext>
          </a:extLst>
        </xdr:cNvPr>
        <xdr:cNvSpPr txBox="1"/>
      </xdr:nvSpPr>
      <xdr:spPr>
        <a:xfrm>
          <a:off x="76264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108693</xdr:rowOff>
    </xdr:from>
    <xdr:ext cx="469744" cy="259045"/>
    <xdr:sp macro="" textlink="">
      <xdr:nvSpPr>
        <xdr:cNvPr id="371" name="n_4aveValue【公営住宅】&#10;一人当たり面積">
          <a:extLst>
            <a:ext uri="{FF2B5EF4-FFF2-40B4-BE49-F238E27FC236}">
              <a16:creationId xmlns:a16="http://schemas.microsoft.com/office/drawing/2014/main" id="{56D6AF77-7C94-424B-9672-B64D52FEA413}"/>
            </a:ext>
          </a:extLst>
        </xdr:cNvPr>
        <xdr:cNvSpPr txBox="1"/>
      </xdr:nvSpPr>
      <xdr:spPr>
        <a:xfrm>
          <a:off x="6737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151872</xdr:rowOff>
    </xdr:from>
    <xdr:ext cx="469744" cy="259045"/>
    <xdr:sp macro="" textlink="">
      <xdr:nvSpPr>
        <xdr:cNvPr id="372" name="n_1mainValue【公営住宅】&#10;一人当たり面積">
          <a:extLst>
            <a:ext uri="{FF2B5EF4-FFF2-40B4-BE49-F238E27FC236}">
              <a16:creationId xmlns:a16="http://schemas.microsoft.com/office/drawing/2014/main" id="{5CB9CEEC-88C0-4547-BC24-9BA14C73CC0A}"/>
            </a:ext>
          </a:extLst>
        </xdr:cNvPr>
        <xdr:cNvSpPr txBox="1"/>
      </xdr:nvSpPr>
      <xdr:spPr>
        <a:xfrm>
          <a:off x="9391727" y="1472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151872</xdr:rowOff>
    </xdr:from>
    <xdr:ext cx="469744" cy="259045"/>
    <xdr:sp macro="" textlink="">
      <xdr:nvSpPr>
        <xdr:cNvPr id="373" name="n_2mainValue【公営住宅】&#10;一人当たり面積">
          <a:extLst>
            <a:ext uri="{FF2B5EF4-FFF2-40B4-BE49-F238E27FC236}">
              <a16:creationId xmlns:a16="http://schemas.microsoft.com/office/drawing/2014/main" id="{392EE387-0DA6-4CAD-9580-7173633C2352}"/>
            </a:ext>
          </a:extLst>
        </xdr:cNvPr>
        <xdr:cNvSpPr txBox="1"/>
      </xdr:nvSpPr>
      <xdr:spPr>
        <a:xfrm>
          <a:off x="8515427" y="1472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151872</xdr:rowOff>
    </xdr:from>
    <xdr:ext cx="469744" cy="259045"/>
    <xdr:sp macro="" textlink="">
      <xdr:nvSpPr>
        <xdr:cNvPr id="374" name="n_3mainValue【公営住宅】&#10;一人当たり面積">
          <a:extLst>
            <a:ext uri="{FF2B5EF4-FFF2-40B4-BE49-F238E27FC236}">
              <a16:creationId xmlns:a16="http://schemas.microsoft.com/office/drawing/2014/main" id="{C12D4692-735C-4383-B4FE-15D98F531210}"/>
            </a:ext>
          </a:extLst>
        </xdr:cNvPr>
        <xdr:cNvSpPr txBox="1"/>
      </xdr:nvSpPr>
      <xdr:spPr>
        <a:xfrm>
          <a:off x="7626427" y="1472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151872</xdr:rowOff>
    </xdr:from>
    <xdr:ext cx="469744" cy="259045"/>
    <xdr:sp macro="" textlink="">
      <xdr:nvSpPr>
        <xdr:cNvPr id="375" name="n_4mainValue【公営住宅】&#10;一人当たり面積">
          <a:extLst>
            <a:ext uri="{FF2B5EF4-FFF2-40B4-BE49-F238E27FC236}">
              <a16:creationId xmlns:a16="http://schemas.microsoft.com/office/drawing/2014/main" id="{2D88E21D-FDB1-490B-B98E-DAA1D4C7160D}"/>
            </a:ext>
          </a:extLst>
        </xdr:cNvPr>
        <xdr:cNvSpPr txBox="1"/>
      </xdr:nvSpPr>
      <xdr:spPr>
        <a:xfrm>
          <a:off x="6737427" y="1472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46616C74-474E-4E38-BFC3-4F656502DEE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685482DE-7A79-41BC-8036-965C5A28BB2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3D0909EB-3CE2-4375-8E2B-1E75D592A29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BCD4911A-6F17-420D-AF88-6505C841AE6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381D7CC2-CAF3-4B8C-8A67-89311402FC8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A749575C-7AB6-46BA-B905-E42918F0C35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47330FCB-B3B1-447F-8F9E-B870A0C2C3D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1ABF7278-43D3-4FC8-A7A5-F2EDDD7DE07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EFE316B6-AF69-4656-B7DB-D0D5A9203DF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61B194AB-6E37-48BE-8E92-D0017159E8F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3AEA9FEC-F420-4F2E-8DEB-4D5A904FD1C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A4F5784A-E880-493F-B8CE-73585568A40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E67BC89-256D-4A37-B657-D35920A67D9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FE334DAE-22DC-4525-B71A-15A7674B74E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13DF1B1A-6402-4C5B-AF95-02CC2A0B0CE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E1514E18-529C-495D-AA24-BE46D023084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2FB261C-C659-41EB-AB9A-A54FA4FA40C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B2E3B99C-7761-4CB6-B4CD-7B4240E477F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AD399FDE-AE82-440F-A75D-52159FADB75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FB5B7558-5032-4738-807D-9B2EA30080F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760DC280-5E71-475B-88A4-1458BAA85A2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3DE5F26E-AB9F-43E9-9B08-66157FA81DC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F3E952C4-E8D3-4B43-A6BA-EDDA241996C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8F340939-42D5-4B85-95B3-4FDFD9D6D9D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A82C881D-640F-4788-A6A3-F6CEAFAEF16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9E592B-29EC-4279-8FDB-C953CEC1EC8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87A4EFCD-B483-4AF5-91C2-CEA10BA2DFE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a:extLst>
            <a:ext uri="{FF2B5EF4-FFF2-40B4-BE49-F238E27FC236}">
              <a16:creationId xmlns:a16="http://schemas.microsoft.com/office/drawing/2014/main" id="{59AF8E57-EB38-4BA7-9F2A-3383F1EC732E}"/>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4" name="テキスト ボックス 403">
          <a:extLst>
            <a:ext uri="{FF2B5EF4-FFF2-40B4-BE49-F238E27FC236}">
              <a16:creationId xmlns:a16="http://schemas.microsoft.com/office/drawing/2014/main" id="{3CA552BF-D11F-4A5A-90B9-AA26F72F343E}"/>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a:extLst>
            <a:ext uri="{FF2B5EF4-FFF2-40B4-BE49-F238E27FC236}">
              <a16:creationId xmlns:a16="http://schemas.microsoft.com/office/drawing/2014/main" id="{4ADF7B46-7DEC-4EF7-895E-7D6275BA2447}"/>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a:extLst>
            <a:ext uri="{FF2B5EF4-FFF2-40B4-BE49-F238E27FC236}">
              <a16:creationId xmlns:a16="http://schemas.microsoft.com/office/drawing/2014/main" id="{6B5ACB48-8349-42ED-9D5D-27A8A310A119}"/>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a:extLst>
            <a:ext uri="{FF2B5EF4-FFF2-40B4-BE49-F238E27FC236}">
              <a16:creationId xmlns:a16="http://schemas.microsoft.com/office/drawing/2014/main" id="{FEE90BE7-B992-456E-BBA8-79337DF5C91E}"/>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a:extLst>
            <a:ext uri="{FF2B5EF4-FFF2-40B4-BE49-F238E27FC236}">
              <a16:creationId xmlns:a16="http://schemas.microsoft.com/office/drawing/2014/main" id="{BC1431D9-4E74-40A9-83EA-1D0D5CC4A56D}"/>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a:extLst>
            <a:ext uri="{FF2B5EF4-FFF2-40B4-BE49-F238E27FC236}">
              <a16:creationId xmlns:a16="http://schemas.microsoft.com/office/drawing/2014/main" id="{7BD93BA4-9412-4476-9663-CC84BAED2FDD}"/>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a:extLst>
            <a:ext uri="{FF2B5EF4-FFF2-40B4-BE49-F238E27FC236}">
              <a16:creationId xmlns:a16="http://schemas.microsoft.com/office/drawing/2014/main" id="{3C602565-43CD-4969-897B-C5A448650427}"/>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D29F683F-FF3B-41BC-8052-A8CD01782C2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3E465E9E-F9C5-43CE-A6E2-77A57415350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62AB6D20-594D-4677-B0E8-F1EE7DBF337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156210</xdr:rowOff>
    </xdr:from>
    <xdr:to>
      <xdr:col>85</xdr:col>
      <xdr:colOff>126364</xdr:colOff>
      <xdr:row>41</xdr:row>
      <xdr:rowOff>112776</xdr:rowOff>
    </xdr:to>
    <xdr:cxnSp macro="">
      <xdr:nvCxnSpPr>
        <xdr:cNvPr id="414" name="直線コネクタ 413">
          <a:extLst>
            <a:ext uri="{FF2B5EF4-FFF2-40B4-BE49-F238E27FC236}">
              <a16:creationId xmlns:a16="http://schemas.microsoft.com/office/drawing/2014/main" id="{47F9D7FF-892A-40B7-965B-7E4D47C44FFD}"/>
            </a:ext>
          </a:extLst>
        </xdr:cNvPr>
        <xdr:cNvCxnSpPr/>
      </xdr:nvCxnSpPr>
      <xdr:spPr>
        <a:xfrm flipV="1">
          <a:off x="16318864" y="598551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116603</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7FE94A24-9009-4CBD-AB41-09D33012A463}"/>
            </a:ext>
          </a:extLst>
        </xdr:cNvPr>
        <xdr:cNvSpPr txBox="1"/>
      </xdr:nvSpPr>
      <xdr:spPr>
        <a:xfrm>
          <a:off x="163576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112776</xdr:rowOff>
    </xdr:from>
    <xdr:to>
      <xdr:col>86</xdr:col>
      <xdr:colOff>25400</xdr:colOff>
      <xdr:row>41</xdr:row>
      <xdr:rowOff>112776</xdr:rowOff>
    </xdr:to>
    <xdr:cxnSp macro="">
      <xdr:nvCxnSpPr>
        <xdr:cNvPr id="416" name="直線コネクタ 415">
          <a:extLst>
            <a:ext uri="{FF2B5EF4-FFF2-40B4-BE49-F238E27FC236}">
              <a16:creationId xmlns:a16="http://schemas.microsoft.com/office/drawing/2014/main" id="{F7E1C975-F9EE-4D9B-AAC8-DFB57D35599F}"/>
            </a:ext>
          </a:extLst>
        </xdr:cNvPr>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102887</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20DE4E26-655A-446E-A583-5C937B43B4B9}"/>
            </a:ext>
          </a:extLst>
        </xdr:cNvPr>
        <xdr:cNvSpPr txBox="1"/>
      </xdr:nvSpPr>
      <xdr:spPr>
        <a:xfrm>
          <a:off x="16357600" y="576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156210</xdr:rowOff>
    </xdr:from>
    <xdr:to>
      <xdr:col>86</xdr:col>
      <xdr:colOff>25400</xdr:colOff>
      <xdr:row>34</xdr:row>
      <xdr:rowOff>156210</xdr:rowOff>
    </xdr:to>
    <xdr:cxnSp macro="">
      <xdr:nvCxnSpPr>
        <xdr:cNvPr id="418" name="直線コネクタ 417">
          <a:extLst>
            <a:ext uri="{FF2B5EF4-FFF2-40B4-BE49-F238E27FC236}">
              <a16:creationId xmlns:a16="http://schemas.microsoft.com/office/drawing/2014/main" id="{F119FA85-179F-4F3F-BC7C-0B11E028E74F}"/>
            </a:ext>
          </a:extLst>
        </xdr:cNvPr>
        <xdr:cNvCxnSpPr/>
      </xdr:nvCxnSpPr>
      <xdr:spPr>
        <a:xfrm>
          <a:off x="16230600" y="598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9D091260-1007-42F3-B57B-9F173A946B45}"/>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0" name="フローチャート: 判断 419">
          <a:extLst>
            <a:ext uri="{FF2B5EF4-FFF2-40B4-BE49-F238E27FC236}">
              <a16:creationId xmlns:a16="http://schemas.microsoft.com/office/drawing/2014/main" id="{5A9C0068-4BC4-4415-8793-4AF877793086}"/>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109982</xdr:rowOff>
    </xdr:from>
    <xdr:to>
      <xdr:col>81</xdr:col>
      <xdr:colOff>101600</xdr:colOff>
      <xdr:row>39</xdr:row>
      <xdr:rowOff>40132</xdr:rowOff>
    </xdr:to>
    <xdr:sp macro="" textlink="">
      <xdr:nvSpPr>
        <xdr:cNvPr id="421" name="フローチャート: 判断 420">
          <a:extLst>
            <a:ext uri="{FF2B5EF4-FFF2-40B4-BE49-F238E27FC236}">
              <a16:creationId xmlns:a16="http://schemas.microsoft.com/office/drawing/2014/main" id="{67BBB1AC-1E8B-4F73-B761-333CFAA56C9C}"/>
            </a:ext>
          </a:extLst>
        </xdr:cNvPr>
        <xdr:cNvSpPr/>
      </xdr:nvSpPr>
      <xdr:spPr>
        <a:xfrm>
          <a:off x="15430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137414</xdr:rowOff>
    </xdr:from>
    <xdr:to>
      <xdr:col>76</xdr:col>
      <xdr:colOff>165100</xdr:colOff>
      <xdr:row>39</xdr:row>
      <xdr:rowOff>67564</xdr:rowOff>
    </xdr:to>
    <xdr:sp macro="" textlink="">
      <xdr:nvSpPr>
        <xdr:cNvPr id="422" name="フローチャート: 判断 421">
          <a:extLst>
            <a:ext uri="{FF2B5EF4-FFF2-40B4-BE49-F238E27FC236}">
              <a16:creationId xmlns:a16="http://schemas.microsoft.com/office/drawing/2014/main" id="{A785BD8C-5C21-4607-8B63-F19AF1CEA95F}"/>
            </a:ext>
          </a:extLst>
        </xdr:cNvPr>
        <xdr:cNvSpPr/>
      </xdr:nvSpPr>
      <xdr:spPr>
        <a:xfrm>
          <a:off x="14541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3" name="フローチャート: 判断 422">
          <a:extLst>
            <a:ext uri="{FF2B5EF4-FFF2-40B4-BE49-F238E27FC236}">
              <a16:creationId xmlns:a16="http://schemas.microsoft.com/office/drawing/2014/main" id="{8D5A2276-D5AB-498A-97A5-732C41BCFBB5}"/>
            </a:ext>
          </a:extLst>
        </xdr:cNvPr>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4" name="フローチャート: 判断 423">
          <a:extLst>
            <a:ext uri="{FF2B5EF4-FFF2-40B4-BE49-F238E27FC236}">
              <a16:creationId xmlns:a16="http://schemas.microsoft.com/office/drawing/2014/main" id="{EC86E306-BA5D-483C-BCBB-D9E61F332B15}"/>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C405CE25-11EC-4419-B106-5761EFEAFC3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8FB3B4D9-9149-4491-B7AE-F0BBC3F1464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26ACB0E8-63F3-410F-BFEC-49D9027A4CC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B2DDBDE-511A-492D-8D08-08F9FBB8D4C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2193F26D-707B-4A4C-9CAB-69BBB936C1B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125984</xdr:rowOff>
    </xdr:from>
    <xdr:to>
      <xdr:col>85</xdr:col>
      <xdr:colOff>177800</xdr:colOff>
      <xdr:row>39</xdr:row>
      <xdr:rowOff>56134</xdr:rowOff>
    </xdr:to>
    <xdr:sp macro="" textlink="">
      <xdr:nvSpPr>
        <xdr:cNvPr id="430" name="楕円 429">
          <a:extLst>
            <a:ext uri="{FF2B5EF4-FFF2-40B4-BE49-F238E27FC236}">
              <a16:creationId xmlns:a16="http://schemas.microsoft.com/office/drawing/2014/main" id="{18E44A62-FF21-4224-8A8F-79442087B0F0}"/>
            </a:ext>
          </a:extLst>
        </xdr:cNvPr>
        <xdr:cNvSpPr/>
      </xdr:nvSpPr>
      <xdr:spPr>
        <a:xfrm>
          <a:off x="162687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104411</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C46D9F39-C4A7-40EF-B6D5-93011380594B}"/>
            </a:ext>
          </a:extLst>
        </xdr:cNvPr>
        <xdr:cNvSpPr txBox="1"/>
      </xdr:nvSpPr>
      <xdr:spPr>
        <a:xfrm>
          <a:off x="16357600" y="661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119126</xdr:rowOff>
    </xdr:from>
    <xdr:to>
      <xdr:col>81</xdr:col>
      <xdr:colOff>101600</xdr:colOff>
      <xdr:row>39</xdr:row>
      <xdr:rowOff>49276</xdr:rowOff>
    </xdr:to>
    <xdr:sp macro="" textlink="">
      <xdr:nvSpPr>
        <xdr:cNvPr id="432" name="楕円 431">
          <a:extLst>
            <a:ext uri="{FF2B5EF4-FFF2-40B4-BE49-F238E27FC236}">
              <a16:creationId xmlns:a16="http://schemas.microsoft.com/office/drawing/2014/main" id="{2D55CFC2-516C-4457-97D7-63D108F58BA1}"/>
            </a:ext>
          </a:extLst>
        </xdr:cNvPr>
        <xdr:cNvSpPr/>
      </xdr:nvSpPr>
      <xdr:spPr>
        <a:xfrm>
          <a:off x="15430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169926</xdr:rowOff>
    </xdr:from>
    <xdr:to>
      <xdr:col>85</xdr:col>
      <xdr:colOff>127000</xdr:colOff>
      <xdr:row>39</xdr:row>
      <xdr:rowOff>5334</xdr:rowOff>
    </xdr:to>
    <xdr:cxnSp macro="">
      <xdr:nvCxnSpPr>
        <xdr:cNvPr id="433" name="直線コネクタ 432">
          <a:extLst>
            <a:ext uri="{FF2B5EF4-FFF2-40B4-BE49-F238E27FC236}">
              <a16:creationId xmlns:a16="http://schemas.microsoft.com/office/drawing/2014/main" id="{F2BE4CD4-D298-4B5B-A5BE-7C0769608E8E}"/>
            </a:ext>
          </a:extLst>
        </xdr:cNvPr>
        <xdr:cNvCxnSpPr/>
      </xdr:nvCxnSpPr>
      <xdr:spPr>
        <a:xfrm>
          <a:off x="15481300" y="668502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91694</xdr:rowOff>
    </xdr:from>
    <xdr:to>
      <xdr:col>76</xdr:col>
      <xdr:colOff>165100</xdr:colOff>
      <xdr:row>39</xdr:row>
      <xdr:rowOff>21844</xdr:rowOff>
    </xdr:to>
    <xdr:sp macro="" textlink="">
      <xdr:nvSpPr>
        <xdr:cNvPr id="434" name="楕円 433">
          <a:extLst>
            <a:ext uri="{FF2B5EF4-FFF2-40B4-BE49-F238E27FC236}">
              <a16:creationId xmlns:a16="http://schemas.microsoft.com/office/drawing/2014/main" id="{1C8A335C-B132-49CC-A607-E2371EBF882B}"/>
            </a:ext>
          </a:extLst>
        </xdr:cNvPr>
        <xdr:cNvSpPr/>
      </xdr:nvSpPr>
      <xdr:spPr>
        <a:xfrm>
          <a:off x="145415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142494</xdr:rowOff>
    </xdr:from>
    <xdr:to>
      <xdr:col>81</xdr:col>
      <xdr:colOff>50800</xdr:colOff>
      <xdr:row>38</xdr:row>
      <xdr:rowOff>169926</xdr:rowOff>
    </xdr:to>
    <xdr:cxnSp macro="">
      <xdr:nvCxnSpPr>
        <xdr:cNvPr id="435" name="直線コネクタ 434">
          <a:extLst>
            <a:ext uri="{FF2B5EF4-FFF2-40B4-BE49-F238E27FC236}">
              <a16:creationId xmlns:a16="http://schemas.microsoft.com/office/drawing/2014/main" id="{478D8E0D-3A30-4CBF-AFB4-C68344D826E4}"/>
            </a:ext>
          </a:extLst>
        </xdr:cNvPr>
        <xdr:cNvCxnSpPr/>
      </xdr:nvCxnSpPr>
      <xdr:spPr>
        <a:xfrm>
          <a:off x="14592300" y="665759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61976</xdr:rowOff>
    </xdr:from>
    <xdr:to>
      <xdr:col>72</xdr:col>
      <xdr:colOff>38100</xdr:colOff>
      <xdr:row>38</xdr:row>
      <xdr:rowOff>163576</xdr:rowOff>
    </xdr:to>
    <xdr:sp macro="" textlink="">
      <xdr:nvSpPr>
        <xdr:cNvPr id="436" name="楕円 435">
          <a:extLst>
            <a:ext uri="{FF2B5EF4-FFF2-40B4-BE49-F238E27FC236}">
              <a16:creationId xmlns:a16="http://schemas.microsoft.com/office/drawing/2014/main" id="{735A851A-85DF-4C13-A6FC-CC4806CB37BA}"/>
            </a:ext>
          </a:extLst>
        </xdr:cNvPr>
        <xdr:cNvSpPr/>
      </xdr:nvSpPr>
      <xdr:spPr>
        <a:xfrm>
          <a:off x="13652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112776</xdr:rowOff>
    </xdr:from>
    <xdr:to>
      <xdr:col>76</xdr:col>
      <xdr:colOff>114300</xdr:colOff>
      <xdr:row>38</xdr:row>
      <xdr:rowOff>142494</xdr:rowOff>
    </xdr:to>
    <xdr:cxnSp macro="">
      <xdr:nvCxnSpPr>
        <xdr:cNvPr id="437" name="直線コネクタ 436">
          <a:extLst>
            <a:ext uri="{FF2B5EF4-FFF2-40B4-BE49-F238E27FC236}">
              <a16:creationId xmlns:a16="http://schemas.microsoft.com/office/drawing/2014/main" id="{56B0FA37-76A3-4123-8844-A14F7F85C82C}"/>
            </a:ext>
          </a:extLst>
        </xdr:cNvPr>
        <xdr:cNvCxnSpPr/>
      </xdr:nvCxnSpPr>
      <xdr:spPr>
        <a:xfrm>
          <a:off x="13703300" y="662787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45974</xdr:rowOff>
    </xdr:from>
    <xdr:to>
      <xdr:col>67</xdr:col>
      <xdr:colOff>101600</xdr:colOff>
      <xdr:row>38</xdr:row>
      <xdr:rowOff>147574</xdr:rowOff>
    </xdr:to>
    <xdr:sp macro="" textlink="">
      <xdr:nvSpPr>
        <xdr:cNvPr id="438" name="楕円 437">
          <a:extLst>
            <a:ext uri="{FF2B5EF4-FFF2-40B4-BE49-F238E27FC236}">
              <a16:creationId xmlns:a16="http://schemas.microsoft.com/office/drawing/2014/main" id="{425A65EB-6534-46E9-A157-0E4936D5F0B7}"/>
            </a:ext>
          </a:extLst>
        </xdr:cNvPr>
        <xdr:cNvSpPr/>
      </xdr:nvSpPr>
      <xdr:spPr>
        <a:xfrm>
          <a:off x="1276350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96774</xdr:rowOff>
    </xdr:from>
    <xdr:to>
      <xdr:col>71</xdr:col>
      <xdr:colOff>177800</xdr:colOff>
      <xdr:row>38</xdr:row>
      <xdr:rowOff>112776</xdr:rowOff>
    </xdr:to>
    <xdr:cxnSp macro="">
      <xdr:nvCxnSpPr>
        <xdr:cNvPr id="439" name="直線コネクタ 438">
          <a:extLst>
            <a:ext uri="{FF2B5EF4-FFF2-40B4-BE49-F238E27FC236}">
              <a16:creationId xmlns:a16="http://schemas.microsoft.com/office/drawing/2014/main" id="{024918A2-ADC8-4CFD-A94C-B93C47633B67}"/>
            </a:ext>
          </a:extLst>
        </xdr:cNvPr>
        <xdr:cNvCxnSpPr/>
      </xdr:nvCxnSpPr>
      <xdr:spPr>
        <a:xfrm>
          <a:off x="12814300" y="661187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56659</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F04E6676-DF3D-4AB1-A545-A77B41401E78}"/>
            </a:ext>
          </a:extLst>
        </xdr:cNvPr>
        <xdr:cNvSpPr txBox="1"/>
      </xdr:nvSpPr>
      <xdr:spPr>
        <a:xfrm>
          <a:off x="15266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58691</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5BE5693B-A7EE-4E3F-8A9C-9E3C346521BD}"/>
            </a:ext>
          </a:extLst>
        </xdr:cNvPr>
        <xdr:cNvSpPr txBox="1"/>
      </xdr:nvSpPr>
      <xdr:spPr>
        <a:xfrm>
          <a:off x="14389744" y="674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60977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677C2FAD-96EF-43D5-8A42-001D6E7B58BA}"/>
            </a:ext>
          </a:extLst>
        </xdr:cNvPr>
        <xdr:cNvSpPr txBox="1"/>
      </xdr:nvSpPr>
      <xdr:spPr>
        <a:xfrm>
          <a:off x="13500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53D8E913-B6C1-4E02-900A-E7B62786F1AE}"/>
            </a:ext>
          </a:extLst>
        </xdr:cNvPr>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40403</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2AEF92E0-A8E1-4889-8161-6E548B47D786}"/>
            </a:ext>
          </a:extLst>
        </xdr:cNvPr>
        <xdr:cNvSpPr txBox="1"/>
      </xdr:nvSpPr>
      <xdr:spPr>
        <a:xfrm>
          <a:off x="152660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38371</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7B8D6ED8-1E33-46B4-927C-0152460A7B90}"/>
            </a:ext>
          </a:extLst>
        </xdr:cNvPr>
        <xdr:cNvSpPr txBox="1"/>
      </xdr:nvSpPr>
      <xdr:spPr>
        <a:xfrm>
          <a:off x="14389744" y="6382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8653</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9657B51A-CCD6-478E-B484-1C9B6504917B}"/>
            </a:ext>
          </a:extLst>
        </xdr:cNvPr>
        <xdr:cNvSpPr txBox="1"/>
      </xdr:nvSpPr>
      <xdr:spPr>
        <a:xfrm>
          <a:off x="13500744" y="635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164101</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D8249696-997C-4E32-8CEE-41A953A48160}"/>
            </a:ext>
          </a:extLst>
        </xdr:cNvPr>
        <xdr:cNvSpPr txBox="1"/>
      </xdr:nvSpPr>
      <xdr:spPr>
        <a:xfrm>
          <a:off x="12611744" y="633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C68AB40D-F0F0-43E8-BCDC-91601EB1C7B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BB0D83C4-1CF7-40F5-84B7-591CC1F78C1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7975FF42-2E59-4A60-9867-605CF3D0607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A2424E04-37E5-4973-AB57-D8FB44F1A39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ECE37963-C13C-4754-8BC5-53332D17D2B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9C240033-2E5B-4E27-B24D-0A8D8BC38BF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4C1F9584-DC64-47F0-9433-9AE2B0A7D89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5D333A2A-2E58-4179-9711-45D07BF6BC9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200B0CBF-435A-4D14-B59B-BBF9113F13D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320898AF-BC1C-48D7-B2D2-1220843136B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4B810238-3A97-4AF6-8F0D-6B08C54B766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BE53D57-36C2-4863-BFEE-B94D52B8418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CD413FCA-8EE7-4FE4-816F-8769FA355AC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2BA054DA-4C80-4DEE-B224-25C079DB9B9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9F347BD9-F356-4D1E-9314-64FF49D77FC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5575C5BC-5F47-4D22-8B25-6AF5419922A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E3127B19-30ED-4F6F-A6AD-77092DC272B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9B338E9A-8256-4E06-B6C6-1A426AAD60F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B34EADFC-0677-43FA-B58D-A4BAC10461C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282E652C-4383-47F6-80B7-6E7E072A1CB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D2731021-297C-4126-BEFB-D0629468A00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55626</xdr:rowOff>
    </xdr:from>
    <xdr:to>
      <xdr:col>116</xdr:col>
      <xdr:colOff>62864</xdr:colOff>
      <xdr:row>41</xdr:row>
      <xdr:rowOff>78486</xdr:rowOff>
    </xdr:to>
    <xdr:cxnSp macro="">
      <xdr:nvCxnSpPr>
        <xdr:cNvPr id="469" name="直線コネクタ 468">
          <a:extLst>
            <a:ext uri="{FF2B5EF4-FFF2-40B4-BE49-F238E27FC236}">
              <a16:creationId xmlns:a16="http://schemas.microsoft.com/office/drawing/2014/main" id="{23A4E511-F0E2-4D21-AA3B-DEAE5ECA1CAA}"/>
            </a:ext>
          </a:extLst>
        </xdr:cNvPr>
        <xdr:cNvCxnSpPr/>
      </xdr:nvCxnSpPr>
      <xdr:spPr>
        <a:xfrm flipV="1">
          <a:off x="22160864" y="6056376"/>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37094B81-CE20-4050-9959-1245FC288774}"/>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a:extLst>
            <a:ext uri="{FF2B5EF4-FFF2-40B4-BE49-F238E27FC236}">
              <a16:creationId xmlns:a16="http://schemas.microsoft.com/office/drawing/2014/main" id="{9485F6B1-D968-4364-8C62-81A0E2259725}"/>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2303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53E08683-CC28-4751-866A-2BDA422CB151}"/>
            </a:ext>
          </a:extLst>
        </xdr:cNvPr>
        <xdr:cNvSpPr txBox="1"/>
      </xdr:nvSpPr>
      <xdr:spPr>
        <a:xfrm>
          <a:off x="221996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55626</xdr:rowOff>
    </xdr:from>
    <xdr:to>
      <xdr:col>116</xdr:col>
      <xdr:colOff>152400</xdr:colOff>
      <xdr:row>35</xdr:row>
      <xdr:rowOff>55626</xdr:rowOff>
    </xdr:to>
    <xdr:cxnSp macro="">
      <xdr:nvCxnSpPr>
        <xdr:cNvPr id="473" name="直線コネクタ 472">
          <a:extLst>
            <a:ext uri="{FF2B5EF4-FFF2-40B4-BE49-F238E27FC236}">
              <a16:creationId xmlns:a16="http://schemas.microsoft.com/office/drawing/2014/main" id="{3600EBCE-3F62-49D7-93CF-30D508BA9C56}"/>
            </a:ext>
          </a:extLst>
        </xdr:cNvPr>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83837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4A037F4E-D561-4AEF-83B7-4DE31CA6D1C8}"/>
            </a:ext>
          </a:extLst>
        </xdr:cNvPr>
        <xdr:cNvSpPr txBox="1"/>
      </xdr:nvSpPr>
      <xdr:spPr>
        <a:xfrm>
          <a:off x="22199600" y="677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75" name="フローチャート: 判断 474">
          <a:extLst>
            <a:ext uri="{FF2B5EF4-FFF2-40B4-BE49-F238E27FC236}">
              <a16:creationId xmlns:a16="http://schemas.microsoft.com/office/drawing/2014/main" id="{38915CEE-F2F8-497E-8C6B-564948126F84}"/>
            </a:ext>
          </a:extLst>
        </xdr:cNvPr>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64262</xdr:rowOff>
    </xdr:from>
    <xdr:to>
      <xdr:col>112</xdr:col>
      <xdr:colOff>38100</xdr:colOff>
      <xdr:row>39</xdr:row>
      <xdr:rowOff>165862</xdr:rowOff>
    </xdr:to>
    <xdr:sp macro="" textlink="">
      <xdr:nvSpPr>
        <xdr:cNvPr id="476" name="フローチャート: 判断 475">
          <a:extLst>
            <a:ext uri="{FF2B5EF4-FFF2-40B4-BE49-F238E27FC236}">
              <a16:creationId xmlns:a16="http://schemas.microsoft.com/office/drawing/2014/main" id="{13193158-FABA-43E1-B60E-2EE1C924D1BB}"/>
            </a:ext>
          </a:extLst>
        </xdr:cNvPr>
        <xdr:cNvSpPr/>
      </xdr:nvSpPr>
      <xdr:spPr>
        <a:xfrm>
          <a:off x="212725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68834</xdr:rowOff>
    </xdr:from>
    <xdr:to>
      <xdr:col>107</xdr:col>
      <xdr:colOff>101600</xdr:colOff>
      <xdr:row>39</xdr:row>
      <xdr:rowOff>170434</xdr:rowOff>
    </xdr:to>
    <xdr:sp macro="" textlink="">
      <xdr:nvSpPr>
        <xdr:cNvPr id="477" name="フローチャート: 判断 476">
          <a:extLst>
            <a:ext uri="{FF2B5EF4-FFF2-40B4-BE49-F238E27FC236}">
              <a16:creationId xmlns:a16="http://schemas.microsoft.com/office/drawing/2014/main" id="{4E45322A-184D-47A2-AE6F-EE1AFF735585}"/>
            </a:ext>
          </a:extLst>
        </xdr:cNvPr>
        <xdr:cNvSpPr/>
      </xdr:nvSpPr>
      <xdr:spPr>
        <a:xfrm>
          <a:off x="20383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78" name="フローチャート: 判断 477">
          <a:extLst>
            <a:ext uri="{FF2B5EF4-FFF2-40B4-BE49-F238E27FC236}">
              <a16:creationId xmlns:a16="http://schemas.microsoft.com/office/drawing/2014/main" id="{9E9596EF-BEC4-4E0F-99F1-EAE8E01F27B7}"/>
            </a:ext>
          </a:extLst>
        </xdr:cNvPr>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50546</xdr:rowOff>
    </xdr:from>
    <xdr:to>
      <xdr:col>98</xdr:col>
      <xdr:colOff>38100</xdr:colOff>
      <xdr:row>39</xdr:row>
      <xdr:rowOff>152146</xdr:rowOff>
    </xdr:to>
    <xdr:sp macro="" textlink="">
      <xdr:nvSpPr>
        <xdr:cNvPr id="479" name="フローチャート: 判断 478">
          <a:extLst>
            <a:ext uri="{FF2B5EF4-FFF2-40B4-BE49-F238E27FC236}">
              <a16:creationId xmlns:a16="http://schemas.microsoft.com/office/drawing/2014/main" id="{06A7D6D5-39DD-4833-A273-2E03B6DA5C62}"/>
            </a:ext>
          </a:extLst>
        </xdr:cNvPr>
        <xdr:cNvSpPr/>
      </xdr:nvSpPr>
      <xdr:spPr>
        <a:xfrm>
          <a:off x="18605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F17C9B35-7E21-4C9F-93B1-00555A2DBD0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520798F5-7BE8-4441-8A07-3BAB9B98AC2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B8B71DD6-A4E0-4FA4-97DF-05047C0187F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CB1F7189-3FD3-4F54-B4B9-952A35B2B61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489D9B0-E23A-4EAF-968A-F4FC8EBDB6E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5" name="楕円 484">
          <a:extLst>
            <a:ext uri="{FF2B5EF4-FFF2-40B4-BE49-F238E27FC236}">
              <a16:creationId xmlns:a16="http://schemas.microsoft.com/office/drawing/2014/main" id="{BCB96544-3054-4FB1-AD60-6A379B890AEE}"/>
            </a:ext>
          </a:extLst>
        </xdr:cNvPr>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13987</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70703E02-EA69-46A9-AB93-9857F07976E5}"/>
            </a:ext>
          </a:extLst>
        </xdr:cNvPr>
        <xdr:cNvSpPr txBox="1"/>
      </xdr:nvSpPr>
      <xdr:spPr>
        <a:xfrm>
          <a:off x="22199600"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167132</xdr:rowOff>
    </xdr:from>
    <xdr:to>
      <xdr:col>112</xdr:col>
      <xdr:colOff>38100</xdr:colOff>
      <xdr:row>39</xdr:row>
      <xdr:rowOff>97282</xdr:rowOff>
    </xdr:to>
    <xdr:sp macro="" textlink="">
      <xdr:nvSpPr>
        <xdr:cNvPr id="487" name="楕円 486">
          <a:extLst>
            <a:ext uri="{FF2B5EF4-FFF2-40B4-BE49-F238E27FC236}">
              <a16:creationId xmlns:a16="http://schemas.microsoft.com/office/drawing/2014/main" id="{E2C39900-0813-4952-B5AF-A84EEE6B4F6D}"/>
            </a:ext>
          </a:extLst>
        </xdr:cNvPr>
        <xdr:cNvSpPr/>
      </xdr:nvSpPr>
      <xdr:spPr>
        <a:xfrm>
          <a:off x="21272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41910</xdr:rowOff>
    </xdr:from>
    <xdr:to>
      <xdr:col>116</xdr:col>
      <xdr:colOff>63500</xdr:colOff>
      <xdr:row>39</xdr:row>
      <xdr:rowOff>46482</xdr:rowOff>
    </xdr:to>
    <xdr:cxnSp macro="">
      <xdr:nvCxnSpPr>
        <xdr:cNvPr id="488" name="直線コネクタ 487">
          <a:extLst>
            <a:ext uri="{FF2B5EF4-FFF2-40B4-BE49-F238E27FC236}">
              <a16:creationId xmlns:a16="http://schemas.microsoft.com/office/drawing/2014/main" id="{F21716B6-2D16-445D-B860-2163AB2785EC}"/>
            </a:ext>
          </a:extLst>
        </xdr:cNvPr>
        <xdr:cNvCxnSpPr/>
      </xdr:nvCxnSpPr>
      <xdr:spPr>
        <a:xfrm flipV="1">
          <a:off x="21323300" y="67284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167132</xdr:rowOff>
    </xdr:from>
    <xdr:to>
      <xdr:col>107</xdr:col>
      <xdr:colOff>101600</xdr:colOff>
      <xdr:row>39</xdr:row>
      <xdr:rowOff>97282</xdr:rowOff>
    </xdr:to>
    <xdr:sp macro="" textlink="">
      <xdr:nvSpPr>
        <xdr:cNvPr id="489" name="楕円 488">
          <a:extLst>
            <a:ext uri="{FF2B5EF4-FFF2-40B4-BE49-F238E27FC236}">
              <a16:creationId xmlns:a16="http://schemas.microsoft.com/office/drawing/2014/main" id="{B5CBA7B6-1D39-4B19-ACDE-620CE4E61D4B}"/>
            </a:ext>
          </a:extLst>
        </xdr:cNvPr>
        <xdr:cNvSpPr/>
      </xdr:nvSpPr>
      <xdr:spPr>
        <a:xfrm>
          <a:off x="20383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46482</xdr:rowOff>
    </xdr:from>
    <xdr:to>
      <xdr:col>111</xdr:col>
      <xdr:colOff>177800</xdr:colOff>
      <xdr:row>39</xdr:row>
      <xdr:rowOff>46482</xdr:rowOff>
    </xdr:to>
    <xdr:cxnSp macro="">
      <xdr:nvCxnSpPr>
        <xdr:cNvPr id="490" name="直線コネクタ 489">
          <a:extLst>
            <a:ext uri="{FF2B5EF4-FFF2-40B4-BE49-F238E27FC236}">
              <a16:creationId xmlns:a16="http://schemas.microsoft.com/office/drawing/2014/main" id="{27D22367-950D-4540-8D12-2FFDBC6B908E}"/>
            </a:ext>
          </a:extLst>
        </xdr:cNvPr>
        <xdr:cNvCxnSpPr/>
      </xdr:nvCxnSpPr>
      <xdr:spPr>
        <a:xfrm>
          <a:off x="20434300" y="6733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167132</xdr:rowOff>
    </xdr:from>
    <xdr:to>
      <xdr:col>102</xdr:col>
      <xdr:colOff>165100</xdr:colOff>
      <xdr:row>39</xdr:row>
      <xdr:rowOff>97282</xdr:rowOff>
    </xdr:to>
    <xdr:sp macro="" textlink="">
      <xdr:nvSpPr>
        <xdr:cNvPr id="491" name="楕円 490">
          <a:extLst>
            <a:ext uri="{FF2B5EF4-FFF2-40B4-BE49-F238E27FC236}">
              <a16:creationId xmlns:a16="http://schemas.microsoft.com/office/drawing/2014/main" id="{B727F70B-4B83-4B18-882E-1A3FAEA3E190}"/>
            </a:ext>
          </a:extLst>
        </xdr:cNvPr>
        <xdr:cNvSpPr/>
      </xdr:nvSpPr>
      <xdr:spPr>
        <a:xfrm>
          <a:off x="19494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46482</xdr:rowOff>
    </xdr:from>
    <xdr:to>
      <xdr:col>107</xdr:col>
      <xdr:colOff>50800</xdr:colOff>
      <xdr:row>39</xdr:row>
      <xdr:rowOff>46482</xdr:rowOff>
    </xdr:to>
    <xdr:cxnSp macro="">
      <xdr:nvCxnSpPr>
        <xdr:cNvPr id="492" name="直線コネクタ 491">
          <a:extLst>
            <a:ext uri="{FF2B5EF4-FFF2-40B4-BE49-F238E27FC236}">
              <a16:creationId xmlns:a16="http://schemas.microsoft.com/office/drawing/2014/main" id="{AED8FDF7-8E5F-493B-BE7A-86AF09F4881B}"/>
            </a:ext>
          </a:extLst>
        </xdr:cNvPr>
        <xdr:cNvCxnSpPr/>
      </xdr:nvCxnSpPr>
      <xdr:spPr>
        <a:xfrm>
          <a:off x="19545300" y="6733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167132</xdr:rowOff>
    </xdr:from>
    <xdr:to>
      <xdr:col>98</xdr:col>
      <xdr:colOff>38100</xdr:colOff>
      <xdr:row>39</xdr:row>
      <xdr:rowOff>97282</xdr:rowOff>
    </xdr:to>
    <xdr:sp macro="" textlink="">
      <xdr:nvSpPr>
        <xdr:cNvPr id="493" name="楕円 492">
          <a:extLst>
            <a:ext uri="{FF2B5EF4-FFF2-40B4-BE49-F238E27FC236}">
              <a16:creationId xmlns:a16="http://schemas.microsoft.com/office/drawing/2014/main" id="{4DD718FC-A385-45BA-BBE7-29F9CBA0D393}"/>
            </a:ext>
          </a:extLst>
        </xdr:cNvPr>
        <xdr:cNvSpPr/>
      </xdr:nvSpPr>
      <xdr:spPr>
        <a:xfrm>
          <a:off x="18605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46482</xdr:rowOff>
    </xdr:from>
    <xdr:to>
      <xdr:col>102</xdr:col>
      <xdr:colOff>114300</xdr:colOff>
      <xdr:row>39</xdr:row>
      <xdr:rowOff>46482</xdr:rowOff>
    </xdr:to>
    <xdr:cxnSp macro="">
      <xdr:nvCxnSpPr>
        <xdr:cNvPr id="494" name="直線コネクタ 493">
          <a:extLst>
            <a:ext uri="{FF2B5EF4-FFF2-40B4-BE49-F238E27FC236}">
              <a16:creationId xmlns:a16="http://schemas.microsoft.com/office/drawing/2014/main" id="{981CA468-C781-46C6-ABFB-6811BD4AB0AC}"/>
            </a:ext>
          </a:extLst>
        </xdr:cNvPr>
        <xdr:cNvCxnSpPr/>
      </xdr:nvCxnSpPr>
      <xdr:spPr>
        <a:xfrm>
          <a:off x="18656300" y="6733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156989</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BF4897EA-2530-4696-9E68-B2AF8D14159F}"/>
            </a:ext>
          </a:extLst>
        </xdr:cNvPr>
        <xdr:cNvSpPr txBox="1"/>
      </xdr:nvSpPr>
      <xdr:spPr>
        <a:xfrm>
          <a:off x="210757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161561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6EB6FA1D-EB1E-4A0D-846B-5BAC1D9E5E31}"/>
            </a:ext>
          </a:extLst>
        </xdr:cNvPr>
        <xdr:cNvSpPr txBox="1"/>
      </xdr:nvSpPr>
      <xdr:spPr>
        <a:xfrm>
          <a:off x="201994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170705</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D18EFD73-A890-4DB7-AAA1-4BA83D3B371C}"/>
            </a:ext>
          </a:extLst>
        </xdr:cNvPr>
        <xdr:cNvSpPr txBox="1"/>
      </xdr:nvSpPr>
      <xdr:spPr>
        <a:xfrm>
          <a:off x="19310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143273</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E79AF960-C6D5-41B6-ACED-86FE9A71B6C5}"/>
            </a:ext>
          </a:extLst>
        </xdr:cNvPr>
        <xdr:cNvSpPr txBox="1"/>
      </xdr:nvSpPr>
      <xdr:spPr>
        <a:xfrm>
          <a:off x="18421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113809</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3E31ABF5-D6C1-4D4B-A578-E5B4B19F40FE}"/>
            </a:ext>
          </a:extLst>
        </xdr:cNvPr>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113809</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7B6CD520-B45E-4416-8EF6-8901B1017EE6}"/>
            </a:ext>
          </a:extLst>
        </xdr:cNvPr>
        <xdr:cNvSpPr txBox="1"/>
      </xdr:nvSpPr>
      <xdr:spPr>
        <a:xfrm>
          <a:off x="20199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113809</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4960213A-AFA3-43EA-8A37-B693A8EC173B}"/>
            </a:ext>
          </a:extLst>
        </xdr:cNvPr>
        <xdr:cNvSpPr txBox="1"/>
      </xdr:nvSpPr>
      <xdr:spPr>
        <a:xfrm>
          <a:off x="19310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113809</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74A8E695-4680-4476-8855-29F97430BDDE}"/>
            </a:ext>
          </a:extLst>
        </xdr:cNvPr>
        <xdr:cNvSpPr txBox="1"/>
      </xdr:nvSpPr>
      <xdr:spPr>
        <a:xfrm>
          <a:off x="18421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F61F53B0-5B20-4867-8DD4-D657C80FDC0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E6E2E520-C02D-43FB-8415-0193C255D9F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940503D5-90FB-4654-90C0-54C02E23FA9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848D674B-30C1-47F8-9FE0-52D27C035D4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E5483197-9D0E-4F3D-8E2B-971DDA86B1C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60174918-EDDB-4341-99D1-776648580D7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D2FC2FD-8985-498F-8298-65707D83C2B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2913CB-1526-42F2-B43D-4CABF375FC1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239A12EF-AD66-4C04-9AE1-68EA3E7E01F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9223169F-C6BF-41AA-9196-EB9CA9767EC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D438A0FF-02C2-46B8-8AD3-BA6E2BC2C83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A0EAF0A3-87FD-4FAB-BF60-7F2AC6CEC68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a:extLst>
            <a:ext uri="{FF2B5EF4-FFF2-40B4-BE49-F238E27FC236}">
              <a16:creationId xmlns:a16="http://schemas.microsoft.com/office/drawing/2014/main" id="{80D677F7-5374-4905-9846-F556A63B70E6}"/>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FB655F20-F930-43A1-ACE0-16FDCF8B3E5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3C63BBC8-47F8-4F5B-85C0-23F0EAEC4A7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59126542-5E57-48DC-9354-F1C7526AD94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55311055-72B6-438E-8488-D5F9DEB7026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68301498-7555-45C6-AEEE-11F186D8741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8E32FDE6-6D2D-443A-8D1A-80F78984B3F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B2674662-71DB-440C-95F3-07D4765CCDE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AB465E35-9633-40DC-9385-595CDC1DC19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01F74152-3BF4-4AD5-A433-D7ECA64E08D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a:extLst>
            <a:ext uri="{FF2B5EF4-FFF2-40B4-BE49-F238E27FC236}">
              <a16:creationId xmlns:a16="http://schemas.microsoft.com/office/drawing/2014/main" id="{A689D638-97F1-4F79-B13F-258C139A9A21}"/>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1790F5FD-8EAB-4046-84B0-4FA0BF17C4D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a:extLst>
            <a:ext uri="{FF2B5EF4-FFF2-40B4-BE49-F238E27FC236}">
              <a16:creationId xmlns:a16="http://schemas.microsoft.com/office/drawing/2014/main" id="{93AB585C-F622-492C-A654-1310258289A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B1A860E6-6203-421F-8E89-42B9C4E8D38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63</xdr:row>
      <xdr:rowOff>83276</xdr:rowOff>
    </xdr:to>
    <xdr:cxnSp macro="">
      <xdr:nvCxnSpPr>
        <xdr:cNvPr id="529" name="直線コネクタ 528">
          <a:extLst>
            <a:ext uri="{FF2B5EF4-FFF2-40B4-BE49-F238E27FC236}">
              <a16:creationId xmlns:a16="http://schemas.microsoft.com/office/drawing/2014/main" id="{53B332BE-D4EB-4287-BC83-199F74C9F30A}"/>
            </a:ext>
          </a:extLst>
        </xdr:cNvPr>
        <xdr:cNvCxnSpPr/>
      </xdr:nvCxnSpPr>
      <xdr:spPr>
        <a:xfrm flipV="1">
          <a:off x="16318864" y="965671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7AF1ED3C-58EB-4396-B91D-410BE20C06B4}"/>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31" name="直線コネクタ 530">
          <a:extLst>
            <a:ext uri="{FF2B5EF4-FFF2-40B4-BE49-F238E27FC236}">
              <a16:creationId xmlns:a16="http://schemas.microsoft.com/office/drawing/2014/main" id="{8B4E782C-2283-488F-AE38-241CF8E644D9}"/>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43E26B91-FB15-4672-B277-97CA15FED360}"/>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3" name="直線コネクタ 532">
          <a:extLst>
            <a:ext uri="{FF2B5EF4-FFF2-40B4-BE49-F238E27FC236}">
              <a16:creationId xmlns:a16="http://schemas.microsoft.com/office/drawing/2014/main" id="{503359C3-15E9-4378-BD45-25AD10476CBC}"/>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150058</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7E6C5863-EC4B-4668-AC85-208A38A975AD}"/>
            </a:ext>
          </a:extLst>
        </xdr:cNvPr>
        <xdr:cNvSpPr txBox="1"/>
      </xdr:nvSpPr>
      <xdr:spPr>
        <a:xfrm>
          <a:off x="16357600" y="1009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35" name="フローチャート: 判断 534">
          <a:extLst>
            <a:ext uri="{FF2B5EF4-FFF2-40B4-BE49-F238E27FC236}">
              <a16:creationId xmlns:a16="http://schemas.microsoft.com/office/drawing/2014/main" id="{21062F6D-296B-4492-BA72-24022FE9B97E}"/>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133713</xdr:rowOff>
    </xdr:from>
    <xdr:to>
      <xdr:col>81</xdr:col>
      <xdr:colOff>101600</xdr:colOff>
      <xdr:row>60</xdr:row>
      <xdr:rowOff>63863</xdr:rowOff>
    </xdr:to>
    <xdr:sp macro="" textlink="">
      <xdr:nvSpPr>
        <xdr:cNvPr id="536" name="フローチャート: 判断 535">
          <a:extLst>
            <a:ext uri="{FF2B5EF4-FFF2-40B4-BE49-F238E27FC236}">
              <a16:creationId xmlns:a16="http://schemas.microsoft.com/office/drawing/2014/main" id="{D215F2A9-E7D7-4FEE-81FF-ED77C125AEA5}"/>
            </a:ext>
          </a:extLst>
        </xdr:cNvPr>
        <xdr:cNvSpPr/>
      </xdr:nvSpPr>
      <xdr:spPr>
        <a:xfrm>
          <a:off x="15430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123916</xdr:rowOff>
    </xdr:from>
    <xdr:to>
      <xdr:col>76</xdr:col>
      <xdr:colOff>165100</xdr:colOff>
      <xdr:row>60</xdr:row>
      <xdr:rowOff>54066</xdr:rowOff>
    </xdr:to>
    <xdr:sp macro="" textlink="">
      <xdr:nvSpPr>
        <xdr:cNvPr id="537" name="フローチャート: 判断 536">
          <a:extLst>
            <a:ext uri="{FF2B5EF4-FFF2-40B4-BE49-F238E27FC236}">
              <a16:creationId xmlns:a16="http://schemas.microsoft.com/office/drawing/2014/main" id="{483A1352-A03E-4992-AEE7-4E1CF485D3F2}"/>
            </a:ext>
          </a:extLst>
        </xdr:cNvPr>
        <xdr:cNvSpPr/>
      </xdr:nvSpPr>
      <xdr:spPr>
        <a:xfrm>
          <a:off x="14541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38" name="フローチャート: 判断 537">
          <a:extLst>
            <a:ext uri="{FF2B5EF4-FFF2-40B4-BE49-F238E27FC236}">
              <a16:creationId xmlns:a16="http://schemas.microsoft.com/office/drawing/2014/main" id="{7D217B21-41D7-424D-9FE1-3B0ED1DF25CE}"/>
            </a:ext>
          </a:extLst>
        </xdr:cNvPr>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39" name="フローチャート: 判断 538">
          <a:extLst>
            <a:ext uri="{FF2B5EF4-FFF2-40B4-BE49-F238E27FC236}">
              <a16:creationId xmlns:a16="http://schemas.microsoft.com/office/drawing/2014/main" id="{5E940602-C5CF-4832-AD48-F4B248C0DB6F}"/>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9ABB9274-18E6-4422-BEC0-2A256A006E4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1DB3AFE1-C6C9-452E-9076-881D864700E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A360BB01-5457-45A8-AA93-B612BAD8FB4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DB4712D7-290A-44F1-8723-F09E625F399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12283134-8E22-4A00-97BD-66EDB0CA898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166370</xdr:rowOff>
    </xdr:from>
    <xdr:to>
      <xdr:col>85</xdr:col>
      <xdr:colOff>177800</xdr:colOff>
      <xdr:row>62</xdr:row>
      <xdr:rowOff>96520</xdr:rowOff>
    </xdr:to>
    <xdr:sp macro="" textlink="">
      <xdr:nvSpPr>
        <xdr:cNvPr id="545" name="楕円 544">
          <a:extLst>
            <a:ext uri="{FF2B5EF4-FFF2-40B4-BE49-F238E27FC236}">
              <a16:creationId xmlns:a16="http://schemas.microsoft.com/office/drawing/2014/main" id="{6E51CB67-1035-4044-BDAC-9E3AD011FE27}"/>
            </a:ext>
          </a:extLst>
        </xdr:cNvPr>
        <xdr:cNvSpPr/>
      </xdr:nvSpPr>
      <xdr:spPr>
        <a:xfrm>
          <a:off x="16268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144797</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FEEF3937-FEF7-4608-A5BA-AB9AD741E28F}"/>
            </a:ext>
          </a:extLst>
        </xdr:cNvPr>
        <xdr:cNvSpPr txBox="1"/>
      </xdr:nvSpPr>
      <xdr:spPr>
        <a:xfrm>
          <a:off x="163576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547" name="楕円 546">
          <a:extLst>
            <a:ext uri="{FF2B5EF4-FFF2-40B4-BE49-F238E27FC236}">
              <a16:creationId xmlns:a16="http://schemas.microsoft.com/office/drawing/2014/main" id="{2CC0AC1E-0EAF-4C68-9B9D-577E866AE703}"/>
            </a:ext>
          </a:extLst>
        </xdr:cNvPr>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45720</xdr:rowOff>
    </xdr:from>
    <xdr:to>
      <xdr:col>85</xdr:col>
      <xdr:colOff>127000</xdr:colOff>
      <xdr:row>62</xdr:row>
      <xdr:rowOff>68580</xdr:rowOff>
    </xdr:to>
    <xdr:cxnSp macro="">
      <xdr:nvCxnSpPr>
        <xdr:cNvPr id="548" name="直線コネクタ 547">
          <a:extLst>
            <a:ext uri="{FF2B5EF4-FFF2-40B4-BE49-F238E27FC236}">
              <a16:creationId xmlns:a16="http://schemas.microsoft.com/office/drawing/2014/main" id="{A5702C2B-089E-4826-84FD-270B2B0F26C3}"/>
            </a:ext>
          </a:extLst>
        </xdr:cNvPr>
        <xdr:cNvCxnSpPr/>
      </xdr:nvCxnSpPr>
      <xdr:spPr>
        <a:xfrm flipV="1">
          <a:off x="15481300" y="10675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40640</xdr:rowOff>
    </xdr:from>
    <xdr:to>
      <xdr:col>76</xdr:col>
      <xdr:colOff>165100</xdr:colOff>
      <xdr:row>62</xdr:row>
      <xdr:rowOff>142240</xdr:rowOff>
    </xdr:to>
    <xdr:sp macro="" textlink="">
      <xdr:nvSpPr>
        <xdr:cNvPr id="549" name="楕円 548">
          <a:extLst>
            <a:ext uri="{FF2B5EF4-FFF2-40B4-BE49-F238E27FC236}">
              <a16:creationId xmlns:a16="http://schemas.microsoft.com/office/drawing/2014/main" id="{E061EE9C-CB14-48DD-96F2-6634D28DFD25}"/>
            </a:ext>
          </a:extLst>
        </xdr:cNvPr>
        <xdr:cNvSpPr/>
      </xdr:nvSpPr>
      <xdr:spPr>
        <a:xfrm>
          <a:off x="14541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68580</xdr:rowOff>
    </xdr:from>
    <xdr:to>
      <xdr:col>81</xdr:col>
      <xdr:colOff>50800</xdr:colOff>
      <xdr:row>62</xdr:row>
      <xdr:rowOff>91440</xdr:rowOff>
    </xdr:to>
    <xdr:cxnSp macro="">
      <xdr:nvCxnSpPr>
        <xdr:cNvPr id="550" name="直線コネクタ 549">
          <a:extLst>
            <a:ext uri="{FF2B5EF4-FFF2-40B4-BE49-F238E27FC236}">
              <a16:creationId xmlns:a16="http://schemas.microsoft.com/office/drawing/2014/main" id="{3F153F71-700E-4AEE-A899-09BA7AC49163}"/>
            </a:ext>
          </a:extLst>
        </xdr:cNvPr>
        <xdr:cNvCxnSpPr/>
      </xdr:nvCxnSpPr>
      <xdr:spPr>
        <a:xfrm flipV="1">
          <a:off x="14592300" y="10698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79828</xdr:rowOff>
    </xdr:from>
    <xdr:to>
      <xdr:col>72</xdr:col>
      <xdr:colOff>38100</xdr:colOff>
      <xdr:row>63</xdr:row>
      <xdr:rowOff>9978</xdr:rowOff>
    </xdr:to>
    <xdr:sp macro="" textlink="">
      <xdr:nvSpPr>
        <xdr:cNvPr id="551" name="楕円 550">
          <a:extLst>
            <a:ext uri="{FF2B5EF4-FFF2-40B4-BE49-F238E27FC236}">
              <a16:creationId xmlns:a16="http://schemas.microsoft.com/office/drawing/2014/main" id="{DEAA63C4-B323-4432-810A-E54AED75E100}"/>
            </a:ext>
          </a:extLst>
        </xdr:cNvPr>
        <xdr:cNvSpPr/>
      </xdr:nvSpPr>
      <xdr:spPr>
        <a:xfrm>
          <a:off x="13652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91440</xdr:rowOff>
    </xdr:from>
    <xdr:to>
      <xdr:col>76</xdr:col>
      <xdr:colOff>114300</xdr:colOff>
      <xdr:row>62</xdr:row>
      <xdr:rowOff>130628</xdr:rowOff>
    </xdr:to>
    <xdr:cxnSp macro="">
      <xdr:nvCxnSpPr>
        <xdr:cNvPr id="552" name="直線コネクタ 551">
          <a:extLst>
            <a:ext uri="{FF2B5EF4-FFF2-40B4-BE49-F238E27FC236}">
              <a16:creationId xmlns:a16="http://schemas.microsoft.com/office/drawing/2014/main" id="{4ADA7251-3F6E-4180-9086-DEE035797735}"/>
            </a:ext>
          </a:extLst>
        </xdr:cNvPr>
        <xdr:cNvCxnSpPr/>
      </xdr:nvCxnSpPr>
      <xdr:spPr>
        <a:xfrm flipV="1">
          <a:off x="13703300" y="107213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70031</xdr:rowOff>
    </xdr:from>
    <xdr:to>
      <xdr:col>67</xdr:col>
      <xdr:colOff>101600</xdr:colOff>
      <xdr:row>63</xdr:row>
      <xdr:rowOff>181</xdr:rowOff>
    </xdr:to>
    <xdr:sp macro="" textlink="">
      <xdr:nvSpPr>
        <xdr:cNvPr id="553" name="楕円 552">
          <a:extLst>
            <a:ext uri="{FF2B5EF4-FFF2-40B4-BE49-F238E27FC236}">
              <a16:creationId xmlns:a16="http://schemas.microsoft.com/office/drawing/2014/main" id="{498B4B43-3295-4885-9EFE-6E8D6B66A42D}"/>
            </a:ext>
          </a:extLst>
        </xdr:cNvPr>
        <xdr:cNvSpPr/>
      </xdr:nvSpPr>
      <xdr:spPr>
        <a:xfrm>
          <a:off x="12763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120831</xdr:rowOff>
    </xdr:from>
    <xdr:to>
      <xdr:col>71</xdr:col>
      <xdr:colOff>177800</xdr:colOff>
      <xdr:row>62</xdr:row>
      <xdr:rowOff>130628</xdr:rowOff>
    </xdr:to>
    <xdr:cxnSp macro="">
      <xdr:nvCxnSpPr>
        <xdr:cNvPr id="554" name="直線コネクタ 553">
          <a:extLst>
            <a:ext uri="{FF2B5EF4-FFF2-40B4-BE49-F238E27FC236}">
              <a16:creationId xmlns:a16="http://schemas.microsoft.com/office/drawing/2014/main" id="{AE1CCCD4-061A-4EA9-9A51-DEF0C6F53FFD}"/>
            </a:ext>
          </a:extLst>
        </xdr:cNvPr>
        <xdr:cNvCxnSpPr/>
      </xdr:nvCxnSpPr>
      <xdr:spPr>
        <a:xfrm>
          <a:off x="12814300" y="107507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80390</xdr:rowOff>
    </xdr:from>
    <xdr:ext cx="405111" cy="259045"/>
    <xdr:sp macro="" textlink="">
      <xdr:nvSpPr>
        <xdr:cNvPr id="555" name="n_1aveValue【学校施設】&#10;有形固定資産減価償却率">
          <a:extLst>
            <a:ext uri="{FF2B5EF4-FFF2-40B4-BE49-F238E27FC236}">
              <a16:creationId xmlns:a16="http://schemas.microsoft.com/office/drawing/2014/main" id="{94C84B4A-DE06-49E5-A2CF-1C3615D7BFAC}"/>
            </a:ext>
          </a:extLst>
        </xdr:cNvPr>
        <xdr:cNvSpPr txBox="1"/>
      </xdr:nvSpPr>
      <xdr:spPr>
        <a:xfrm>
          <a:off x="152660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70593</xdr:rowOff>
    </xdr:from>
    <xdr:ext cx="405111" cy="259045"/>
    <xdr:sp macro="" textlink="">
      <xdr:nvSpPr>
        <xdr:cNvPr id="556" name="n_2aveValue【学校施設】&#10;有形固定資産減価償却率">
          <a:extLst>
            <a:ext uri="{FF2B5EF4-FFF2-40B4-BE49-F238E27FC236}">
              <a16:creationId xmlns:a16="http://schemas.microsoft.com/office/drawing/2014/main" id="{546B6E9F-DAFA-4FF6-820E-596C66AC8E3C}"/>
            </a:ext>
          </a:extLst>
        </xdr:cNvPr>
        <xdr:cNvSpPr txBox="1"/>
      </xdr:nvSpPr>
      <xdr:spPr>
        <a:xfrm>
          <a:off x="14389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557" name="n_3aveValue【学校施設】&#10;有形固定資産減価償却率">
          <a:extLst>
            <a:ext uri="{FF2B5EF4-FFF2-40B4-BE49-F238E27FC236}">
              <a16:creationId xmlns:a16="http://schemas.microsoft.com/office/drawing/2014/main" id="{C5062F7B-A43F-4F70-BB0D-2DF0410A1DAD}"/>
            </a:ext>
          </a:extLst>
        </xdr:cNvPr>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58" name="n_4aveValue【学校施設】&#10;有形固定資産減価償却率">
          <a:extLst>
            <a:ext uri="{FF2B5EF4-FFF2-40B4-BE49-F238E27FC236}">
              <a16:creationId xmlns:a16="http://schemas.microsoft.com/office/drawing/2014/main" id="{7FC073BF-1D0F-434C-B278-3559119BB62A}"/>
            </a:ext>
          </a:extLst>
        </xdr:cNvPr>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110507</xdr:rowOff>
    </xdr:from>
    <xdr:ext cx="405111" cy="259045"/>
    <xdr:sp macro="" textlink="">
      <xdr:nvSpPr>
        <xdr:cNvPr id="559" name="n_1mainValue【学校施設】&#10;有形固定資産減価償却率">
          <a:extLst>
            <a:ext uri="{FF2B5EF4-FFF2-40B4-BE49-F238E27FC236}">
              <a16:creationId xmlns:a16="http://schemas.microsoft.com/office/drawing/2014/main" id="{199D06AC-BB19-4D7F-9CAE-E53B27FD8131}"/>
            </a:ext>
          </a:extLst>
        </xdr:cNvPr>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133367</xdr:rowOff>
    </xdr:from>
    <xdr:ext cx="405111" cy="259045"/>
    <xdr:sp macro="" textlink="">
      <xdr:nvSpPr>
        <xdr:cNvPr id="560" name="n_2mainValue【学校施設】&#10;有形固定資産減価償却率">
          <a:extLst>
            <a:ext uri="{FF2B5EF4-FFF2-40B4-BE49-F238E27FC236}">
              <a16:creationId xmlns:a16="http://schemas.microsoft.com/office/drawing/2014/main" id="{718A0897-B829-408B-A0CB-921F5E814A3D}"/>
            </a:ext>
          </a:extLst>
        </xdr:cNvPr>
        <xdr:cNvSpPr txBox="1"/>
      </xdr:nvSpPr>
      <xdr:spPr>
        <a:xfrm>
          <a:off x="14389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1105</xdr:rowOff>
    </xdr:from>
    <xdr:ext cx="405111" cy="259045"/>
    <xdr:sp macro="" textlink="">
      <xdr:nvSpPr>
        <xdr:cNvPr id="561" name="n_3mainValue【学校施設】&#10;有形固定資産減価償却率">
          <a:extLst>
            <a:ext uri="{FF2B5EF4-FFF2-40B4-BE49-F238E27FC236}">
              <a16:creationId xmlns:a16="http://schemas.microsoft.com/office/drawing/2014/main" id="{47C66E43-F903-411B-8969-AC17B03FB297}"/>
            </a:ext>
          </a:extLst>
        </xdr:cNvPr>
        <xdr:cNvSpPr txBox="1"/>
      </xdr:nvSpPr>
      <xdr:spPr>
        <a:xfrm>
          <a:off x="135007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162758</xdr:rowOff>
    </xdr:from>
    <xdr:ext cx="405111" cy="259045"/>
    <xdr:sp macro="" textlink="">
      <xdr:nvSpPr>
        <xdr:cNvPr id="562" name="n_4mainValue【学校施設】&#10;有形固定資産減価償却率">
          <a:extLst>
            <a:ext uri="{FF2B5EF4-FFF2-40B4-BE49-F238E27FC236}">
              <a16:creationId xmlns:a16="http://schemas.microsoft.com/office/drawing/2014/main" id="{49D58364-6EC4-4163-9842-8CD95DC8FD20}"/>
            </a:ext>
          </a:extLst>
        </xdr:cNvPr>
        <xdr:cNvSpPr txBox="1"/>
      </xdr:nvSpPr>
      <xdr:spPr>
        <a:xfrm>
          <a:off x="12611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350E16CB-934F-450F-A23A-740C4C4D44A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5A9B982A-E37C-4494-9321-FB8E183273B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53A57105-D3F9-4F44-980C-63CBA15099D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31CC3BDB-752E-46DF-8877-21521848DB2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65A78BB7-C3FA-4259-AAAA-A9A7E80C406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F872EB59-BB03-4DBC-99E4-CF3D8ABA011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6F80B7B0-C7A6-4F27-B47C-CFA7D0F9C89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71C40237-118D-41E7-8A1B-925A1257312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44637160-07DD-4DC2-970E-859981D20A3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0093BCD2-CF30-435F-81CF-4B07B833E15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62BE074A-16BC-4615-AE56-FEF0CDB1E8B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A80A881B-D1A6-42BA-81F6-BD5EAE26D6C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75CDB507-8E56-478D-A29A-51B4D58D4DE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FD0982C4-8D7D-4305-800E-0899C21B16F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94BF5092-553F-46B3-BF92-815F7360F18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5A8AC3A4-BAAD-48C6-8A7E-2D615E68D37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79666CBD-1CE3-431E-88CF-EC0F1173B4B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FE3354CE-FDBA-4FDD-B60B-CB9B2A54346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CFD9D845-5F74-41F1-9EBA-5E4DCB8864D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DD2963F5-99A7-4993-BE90-AD51CA7CF7C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AFAF628B-C003-42F5-A24B-594B6C06B11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8FC1D0C1-8A2B-46D6-A621-4D09CF8612C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1C0532E1-9E89-451F-88C5-D84AF15573A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7E33CBEF-1EA4-4736-A3A7-33904074EB7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21590</xdr:rowOff>
    </xdr:from>
    <xdr:to>
      <xdr:col>116</xdr:col>
      <xdr:colOff>62864</xdr:colOff>
      <xdr:row>64</xdr:row>
      <xdr:rowOff>113030</xdr:rowOff>
    </xdr:to>
    <xdr:cxnSp macro="">
      <xdr:nvCxnSpPr>
        <xdr:cNvPr id="587" name="直線コネクタ 586">
          <a:extLst>
            <a:ext uri="{FF2B5EF4-FFF2-40B4-BE49-F238E27FC236}">
              <a16:creationId xmlns:a16="http://schemas.microsoft.com/office/drawing/2014/main" id="{C3AD9F5E-DA81-4AD4-915A-1EE427A47E16}"/>
            </a:ext>
          </a:extLst>
        </xdr:cNvPr>
        <xdr:cNvCxnSpPr/>
      </xdr:nvCxnSpPr>
      <xdr:spPr>
        <a:xfrm flipV="1">
          <a:off x="22160864" y="945134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116857</xdr:rowOff>
    </xdr:from>
    <xdr:ext cx="469744" cy="259045"/>
    <xdr:sp macro="" textlink="">
      <xdr:nvSpPr>
        <xdr:cNvPr id="588" name="【学校施設】&#10;一人当たり面積最小値テキスト">
          <a:extLst>
            <a:ext uri="{FF2B5EF4-FFF2-40B4-BE49-F238E27FC236}">
              <a16:creationId xmlns:a16="http://schemas.microsoft.com/office/drawing/2014/main" id="{D995AABD-9E52-430A-A37B-3EBCC205BB01}"/>
            </a:ext>
          </a:extLst>
        </xdr:cNvPr>
        <xdr:cNvSpPr txBox="1"/>
      </xdr:nvSpPr>
      <xdr:spPr>
        <a:xfrm>
          <a:off x="22199600" y="1108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113030</xdr:rowOff>
    </xdr:from>
    <xdr:to>
      <xdr:col>116</xdr:col>
      <xdr:colOff>152400</xdr:colOff>
      <xdr:row>64</xdr:row>
      <xdr:rowOff>113030</xdr:rowOff>
    </xdr:to>
    <xdr:cxnSp macro="">
      <xdr:nvCxnSpPr>
        <xdr:cNvPr id="589" name="直線コネクタ 588">
          <a:extLst>
            <a:ext uri="{FF2B5EF4-FFF2-40B4-BE49-F238E27FC236}">
              <a16:creationId xmlns:a16="http://schemas.microsoft.com/office/drawing/2014/main" id="{E3AEEA04-5CC7-4820-B1DE-9B5FE281B6C4}"/>
            </a:ext>
          </a:extLst>
        </xdr:cNvPr>
        <xdr:cNvCxnSpPr/>
      </xdr:nvCxnSpPr>
      <xdr:spPr>
        <a:xfrm>
          <a:off x="22072600" y="110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139717</xdr:rowOff>
    </xdr:from>
    <xdr:ext cx="469744" cy="259045"/>
    <xdr:sp macro="" textlink="">
      <xdr:nvSpPr>
        <xdr:cNvPr id="590" name="【学校施設】&#10;一人当たり面積最大値テキスト">
          <a:extLst>
            <a:ext uri="{FF2B5EF4-FFF2-40B4-BE49-F238E27FC236}">
              <a16:creationId xmlns:a16="http://schemas.microsoft.com/office/drawing/2014/main" id="{C22EA751-A3E7-4DB9-9475-3DC951F12BD1}"/>
            </a:ext>
          </a:extLst>
        </xdr:cNvPr>
        <xdr:cNvSpPr txBox="1"/>
      </xdr:nvSpPr>
      <xdr:spPr>
        <a:xfrm>
          <a:off x="22199600" y="92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21590</xdr:rowOff>
    </xdr:from>
    <xdr:to>
      <xdr:col>116</xdr:col>
      <xdr:colOff>152400</xdr:colOff>
      <xdr:row>55</xdr:row>
      <xdr:rowOff>21590</xdr:rowOff>
    </xdr:to>
    <xdr:cxnSp macro="">
      <xdr:nvCxnSpPr>
        <xdr:cNvPr id="591" name="直線コネクタ 590">
          <a:extLst>
            <a:ext uri="{FF2B5EF4-FFF2-40B4-BE49-F238E27FC236}">
              <a16:creationId xmlns:a16="http://schemas.microsoft.com/office/drawing/2014/main" id="{3758B91E-38B9-4466-AA32-CC9727FF48A6}"/>
            </a:ext>
          </a:extLst>
        </xdr:cNvPr>
        <xdr:cNvCxnSpPr/>
      </xdr:nvCxnSpPr>
      <xdr:spPr>
        <a:xfrm>
          <a:off x="22072600" y="945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34307</xdr:rowOff>
    </xdr:from>
    <xdr:ext cx="469744" cy="259045"/>
    <xdr:sp macro="" textlink="">
      <xdr:nvSpPr>
        <xdr:cNvPr id="592" name="【学校施設】&#10;一人当たり面積平均値テキスト">
          <a:extLst>
            <a:ext uri="{FF2B5EF4-FFF2-40B4-BE49-F238E27FC236}">
              <a16:creationId xmlns:a16="http://schemas.microsoft.com/office/drawing/2014/main" id="{97CA4C37-9B90-475A-BBA4-DBD8F9FCB4CD}"/>
            </a:ext>
          </a:extLst>
        </xdr:cNvPr>
        <xdr:cNvSpPr txBox="1"/>
      </xdr:nvSpPr>
      <xdr:spPr>
        <a:xfrm>
          <a:off x="22199600" y="1032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11430</xdr:rowOff>
    </xdr:from>
    <xdr:to>
      <xdr:col>116</xdr:col>
      <xdr:colOff>114300</xdr:colOff>
      <xdr:row>61</xdr:row>
      <xdr:rowOff>113030</xdr:rowOff>
    </xdr:to>
    <xdr:sp macro="" textlink="">
      <xdr:nvSpPr>
        <xdr:cNvPr id="593" name="フローチャート: 判断 592">
          <a:extLst>
            <a:ext uri="{FF2B5EF4-FFF2-40B4-BE49-F238E27FC236}">
              <a16:creationId xmlns:a16="http://schemas.microsoft.com/office/drawing/2014/main" id="{609F6A80-FE7C-4C49-AC5E-F80ED702F7C6}"/>
            </a:ext>
          </a:extLst>
        </xdr:cNvPr>
        <xdr:cNvSpPr/>
      </xdr:nvSpPr>
      <xdr:spPr>
        <a:xfrm>
          <a:off x="221107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94" name="フローチャート: 判断 593">
          <a:extLst>
            <a:ext uri="{FF2B5EF4-FFF2-40B4-BE49-F238E27FC236}">
              <a16:creationId xmlns:a16="http://schemas.microsoft.com/office/drawing/2014/main" id="{59A40415-57E0-4003-9DE6-E20B41104CB4}"/>
            </a:ext>
          </a:extLst>
        </xdr:cNvPr>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60960</xdr:rowOff>
    </xdr:from>
    <xdr:to>
      <xdr:col>107</xdr:col>
      <xdr:colOff>101600</xdr:colOff>
      <xdr:row>61</xdr:row>
      <xdr:rowOff>162560</xdr:rowOff>
    </xdr:to>
    <xdr:sp macro="" textlink="">
      <xdr:nvSpPr>
        <xdr:cNvPr id="595" name="フローチャート: 判断 594">
          <a:extLst>
            <a:ext uri="{FF2B5EF4-FFF2-40B4-BE49-F238E27FC236}">
              <a16:creationId xmlns:a16="http://schemas.microsoft.com/office/drawing/2014/main" id="{9B99AE2C-6A56-4E9E-826F-077627382511}"/>
            </a:ext>
          </a:extLst>
        </xdr:cNvPr>
        <xdr:cNvSpPr/>
      </xdr:nvSpPr>
      <xdr:spPr>
        <a:xfrm>
          <a:off x="20383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25400</xdr:rowOff>
    </xdr:from>
    <xdr:to>
      <xdr:col>102</xdr:col>
      <xdr:colOff>165100</xdr:colOff>
      <xdr:row>61</xdr:row>
      <xdr:rowOff>127000</xdr:rowOff>
    </xdr:to>
    <xdr:sp macro="" textlink="">
      <xdr:nvSpPr>
        <xdr:cNvPr id="596" name="フローチャート: 判断 595">
          <a:extLst>
            <a:ext uri="{FF2B5EF4-FFF2-40B4-BE49-F238E27FC236}">
              <a16:creationId xmlns:a16="http://schemas.microsoft.com/office/drawing/2014/main" id="{ADC78776-B62C-4604-A494-E5858CDE8D05}"/>
            </a:ext>
          </a:extLst>
        </xdr:cNvPr>
        <xdr:cNvSpPr/>
      </xdr:nvSpPr>
      <xdr:spPr>
        <a:xfrm>
          <a:off x="19494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40640</xdr:rowOff>
    </xdr:from>
    <xdr:to>
      <xdr:col>98</xdr:col>
      <xdr:colOff>38100</xdr:colOff>
      <xdr:row>61</xdr:row>
      <xdr:rowOff>142240</xdr:rowOff>
    </xdr:to>
    <xdr:sp macro="" textlink="">
      <xdr:nvSpPr>
        <xdr:cNvPr id="597" name="フローチャート: 判断 596">
          <a:extLst>
            <a:ext uri="{FF2B5EF4-FFF2-40B4-BE49-F238E27FC236}">
              <a16:creationId xmlns:a16="http://schemas.microsoft.com/office/drawing/2014/main" id="{B6CEC54A-2213-4FDE-A44F-C31236C63890}"/>
            </a:ext>
          </a:extLst>
        </xdr:cNvPr>
        <xdr:cNvSpPr/>
      </xdr:nvSpPr>
      <xdr:spPr>
        <a:xfrm>
          <a:off x="18605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DDBB57BB-5840-4958-82A6-062ABF13EFB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CC551A2A-8383-4F61-99F8-D1122B8FB80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4F91AAB1-D9BD-4A57-8567-8E3418284D9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C3ECBA51-E0D7-4F0F-A30C-5DECD3B3B9E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578981E-F16A-43A6-9CF0-38CBBC5FF09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603" name="楕円 602">
          <a:extLst>
            <a:ext uri="{FF2B5EF4-FFF2-40B4-BE49-F238E27FC236}">
              <a16:creationId xmlns:a16="http://schemas.microsoft.com/office/drawing/2014/main" id="{A408B298-A80A-47B8-A5E2-3C012B2629D9}"/>
            </a:ext>
          </a:extLst>
        </xdr:cNvPr>
        <xdr:cNvSpPr/>
      </xdr:nvSpPr>
      <xdr:spPr>
        <a:xfrm>
          <a:off x="22110700" y="1078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132097</xdr:rowOff>
    </xdr:from>
    <xdr:ext cx="469744" cy="259045"/>
    <xdr:sp macro="" textlink="">
      <xdr:nvSpPr>
        <xdr:cNvPr id="604" name="【学校施設】&#10;一人当たり面積該当値テキスト">
          <a:extLst>
            <a:ext uri="{FF2B5EF4-FFF2-40B4-BE49-F238E27FC236}">
              <a16:creationId xmlns:a16="http://schemas.microsoft.com/office/drawing/2014/main" id="{F0B39522-B1B9-40F4-B291-BBAF1AF1B499}"/>
            </a:ext>
          </a:extLst>
        </xdr:cNvPr>
        <xdr:cNvSpPr txBox="1"/>
      </xdr:nvSpPr>
      <xdr:spPr>
        <a:xfrm>
          <a:off x="22199600" y="1076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605" name="楕円 604">
          <a:extLst>
            <a:ext uri="{FF2B5EF4-FFF2-40B4-BE49-F238E27FC236}">
              <a16:creationId xmlns:a16="http://schemas.microsoft.com/office/drawing/2014/main" id="{91C4CED9-5FA7-4ECA-8002-C2AD1B8C7F9B}"/>
            </a:ext>
          </a:extLst>
        </xdr:cNvPr>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33020</xdr:rowOff>
    </xdr:from>
    <xdr:to>
      <xdr:col>116</xdr:col>
      <xdr:colOff>63500</xdr:colOff>
      <xdr:row>63</xdr:row>
      <xdr:rowOff>38100</xdr:rowOff>
    </xdr:to>
    <xdr:cxnSp macro="">
      <xdr:nvCxnSpPr>
        <xdr:cNvPr id="606" name="直線コネクタ 605">
          <a:extLst>
            <a:ext uri="{FF2B5EF4-FFF2-40B4-BE49-F238E27FC236}">
              <a16:creationId xmlns:a16="http://schemas.microsoft.com/office/drawing/2014/main" id="{8D890956-6A3B-4D29-BB0F-3FD6FD1D0BD5}"/>
            </a:ext>
          </a:extLst>
        </xdr:cNvPr>
        <xdr:cNvCxnSpPr/>
      </xdr:nvCxnSpPr>
      <xdr:spPr>
        <a:xfrm flipV="1">
          <a:off x="21323300" y="1083437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160020</xdr:rowOff>
    </xdr:from>
    <xdr:to>
      <xdr:col>107</xdr:col>
      <xdr:colOff>101600</xdr:colOff>
      <xdr:row>63</xdr:row>
      <xdr:rowOff>90170</xdr:rowOff>
    </xdr:to>
    <xdr:sp macro="" textlink="">
      <xdr:nvSpPr>
        <xdr:cNvPr id="607" name="楕円 606">
          <a:extLst>
            <a:ext uri="{FF2B5EF4-FFF2-40B4-BE49-F238E27FC236}">
              <a16:creationId xmlns:a16="http://schemas.microsoft.com/office/drawing/2014/main" id="{5C8A1FC1-6194-4511-9EDE-8B8F661E78E1}"/>
            </a:ext>
          </a:extLst>
        </xdr:cNvPr>
        <xdr:cNvSpPr/>
      </xdr:nvSpPr>
      <xdr:spPr>
        <a:xfrm>
          <a:off x="203835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39370</xdr:rowOff>
    </xdr:to>
    <xdr:cxnSp macro="">
      <xdr:nvCxnSpPr>
        <xdr:cNvPr id="608" name="直線コネクタ 607">
          <a:extLst>
            <a:ext uri="{FF2B5EF4-FFF2-40B4-BE49-F238E27FC236}">
              <a16:creationId xmlns:a16="http://schemas.microsoft.com/office/drawing/2014/main" id="{B1170B22-465D-406D-B408-DFA539122F3D}"/>
            </a:ext>
          </a:extLst>
        </xdr:cNvPr>
        <xdr:cNvCxnSpPr/>
      </xdr:nvCxnSpPr>
      <xdr:spPr>
        <a:xfrm flipV="1">
          <a:off x="20434300" y="108394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163830</xdr:rowOff>
    </xdr:from>
    <xdr:to>
      <xdr:col>102</xdr:col>
      <xdr:colOff>165100</xdr:colOff>
      <xdr:row>63</xdr:row>
      <xdr:rowOff>93980</xdr:rowOff>
    </xdr:to>
    <xdr:sp macro="" textlink="">
      <xdr:nvSpPr>
        <xdr:cNvPr id="609" name="楕円 608">
          <a:extLst>
            <a:ext uri="{FF2B5EF4-FFF2-40B4-BE49-F238E27FC236}">
              <a16:creationId xmlns:a16="http://schemas.microsoft.com/office/drawing/2014/main" id="{B1750524-0DC6-439F-8797-2D9ABAE4F6FC}"/>
            </a:ext>
          </a:extLst>
        </xdr:cNvPr>
        <xdr:cNvSpPr/>
      </xdr:nvSpPr>
      <xdr:spPr>
        <a:xfrm>
          <a:off x="19494500" y="10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39370</xdr:rowOff>
    </xdr:from>
    <xdr:to>
      <xdr:col>107</xdr:col>
      <xdr:colOff>50800</xdr:colOff>
      <xdr:row>63</xdr:row>
      <xdr:rowOff>43180</xdr:rowOff>
    </xdr:to>
    <xdr:cxnSp macro="">
      <xdr:nvCxnSpPr>
        <xdr:cNvPr id="610" name="直線コネクタ 609">
          <a:extLst>
            <a:ext uri="{FF2B5EF4-FFF2-40B4-BE49-F238E27FC236}">
              <a16:creationId xmlns:a16="http://schemas.microsoft.com/office/drawing/2014/main" id="{AFF58DF8-E66B-4F81-A1AD-103C95933345}"/>
            </a:ext>
          </a:extLst>
        </xdr:cNvPr>
        <xdr:cNvCxnSpPr/>
      </xdr:nvCxnSpPr>
      <xdr:spPr>
        <a:xfrm flipV="1">
          <a:off x="19545300" y="10840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161290</xdr:rowOff>
    </xdr:from>
    <xdr:to>
      <xdr:col>98</xdr:col>
      <xdr:colOff>38100</xdr:colOff>
      <xdr:row>63</xdr:row>
      <xdr:rowOff>91440</xdr:rowOff>
    </xdr:to>
    <xdr:sp macro="" textlink="">
      <xdr:nvSpPr>
        <xdr:cNvPr id="611" name="楕円 610">
          <a:extLst>
            <a:ext uri="{FF2B5EF4-FFF2-40B4-BE49-F238E27FC236}">
              <a16:creationId xmlns:a16="http://schemas.microsoft.com/office/drawing/2014/main" id="{FF227A7A-27EC-4609-9EE1-FD60862BCA20}"/>
            </a:ext>
          </a:extLst>
        </xdr:cNvPr>
        <xdr:cNvSpPr/>
      </xdr:nvSpPr>
      <xdr:spPr>
        <a:xfrm>
          <a:off x="18605500" y="107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40640</xdr:rowOff>
    </xdr:from>
    <xdr:to>
      <xdr:col>102</xdr:col>
      <xdr:colOff>114300</xdr:colOff>
      <xdr:row>63</xdr:row>
      <xdr:rowOff>43180</xdr:rowOff>
    </xdr:to>
    <xdr:cxnSp macro="">
      <xdr:nvCxnSpPr>
        <xdr:cNvPr id="612" name="直線コネクタ 611">
          <a:extLst>
            <a:ext uri="{FF2B5EF4-FFF2-40B4-BE49-F238E27FC236}">
              <a16:creationId xmlns:a16="http://schemas.microsoft.com/office/drawing/2014/main" id="{849332F2-8622-45DB-919D-8C10DC6B846B}"/>
            </a:ext>
          </a:extLst>
        </xdr:cNvPr>
        <xdr:cNvCxnSpPr/>
      </xdr:nvCxnSpPr>
      <xdr:spPr>
        <a:xfrm>
          <a:off x="18656300" y="108419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13" name="n_1aveValue【学校施設】&#10;一人当たり面積">
          <a:extLst>
            <a:ext uri="{FF2B5EF4-FFF2-40B4-BE49-F238E27FC236}">
              <a16:creationId xmlns:a16="http://schemas.microsoft.com/office/drawing/2014/main" id="{4EC1DA40-1A69-4EE2-A2A8-D917FB08555A}"/>
            </a:ext>
          </a:extLst>
        </xdr:cNvPr>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7637</xdr:rowOff>
    </xdr:from>
    <xdr:ext cx="469744" cy="259045"/>
    <xdr:sp macro="" textlink="">
      <xdr:nvSpPr>
        <xdr:cNvPr id="614" name="n_2aveValue【学校施設】&#10;一人当たり面積">
          <a:extLst>
            <a:ext uri="{FF2B5EF4-FFF2-40B4-BE49-F238E27FC236}">
              <a16:creationId xmlns:a16="http://schemas.microsoft.com/office/drawing/2014/main" id="{49D0C557-57F8-4AC7-8DF0-64199D8D650C}"/>
            </a:ext>
          </a:extLst>
        </xdr:cNvPr>
        <xdr:cNvSpPr txBox="1"/>
      </xdr:nvSpPr>
      <xdr:spPr>
        <a:xfrm>
          <a:off x="20199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143527</xdr:rowOff>
    </xdr:from>
    <xdr:ext cx="469744" cy="259045"/>
    <xdr:sp macro="" textlink="">
      <xdr:nvSpPr>
        <xdr:cNvPr id="615" name="n_3aveValue【学校施設】&#10;一人当たり面積">
          <a:extLst>
            <a:ext uri="{FF2B5EF4-FFF2-40B4-BE49-F238E27FC236}">
              <a16:creationId xmlns:a16="http://schemas.microsoft.com/office/drawing/2014/main" id="{2E563E17-DBFB-468B-98DC-363DC245FC50}"/>
            </a:ext>
          </a:extLst>
        </xdr:cNvPr>
        <xdr:cNvSpPr txBox="1"/>
      </xdr:nvSpPr>
      <xdr:spPr>
        <a:xfrm>
          <a:off x="19310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158767</xdr:rowOff>
    </xdr:from>
    <xdr:ext cx="469744" cy="259045"/>
    <xdr:sp macro="" textlink="">
      <xdr:nvSpPr>
        <xdr:cNvPr id="616" name="n_4aveValue【学校施設】&#10;一人当たり面積">
          <a:extLst>
            <a:ext uri="{FF2B5EF4-FFF2-40B4-BE49-F238E27FC236}">
              <a16:creationId xmlns:a16="http://schemas.microsoft.com/office/drawing/2014/main" id="{EC72580C-6F68-4D62-BADD-294D9462D565}"/>
            </a:ext>
          </a:extLst>
        </xdr:cNvPr>
        <xdr:cNvSpPr txBox="1"/>
      </xdr:nvSpPr>
      <xdr:spPr>
        <a:xfrm>
          <a:off x="18421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617" name="n_1mainValue【学校施設】&#10;一人当たり面積">
          <a:extLst>
            <a:ext uri="{FF2B5EF4-FFF2-40B4-BE49-F238E27FC236}">
              <a16:creationId xmlns:a16="http://schemas.microsoft.com/office/drawing/2014/main" id="{09CF95EB-6E64-47ED-9578-804F7E05661C}"/>
            </a:ext>
          </a:extLst>
        </xdr:cNvPr>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81297</xdr:rowOff>
    </xdr:from>
    <xdr:ext cx="469744" cy="259045"/>
    <xdr:sp macro="" textlink="">
      <xdr:nvSpPr>
        <xdr:cNvPr id="618" name="n_2mainValue【学校施設】&#10;一人当たり面積">
          <a:extLst>
            <a:ext uri="{FF2B5EF4-FFF2-40B4-BE49-F238E27FC236}">
              <a16:creationId xmlns:a16="http://schemas.microsoft.com/office/drawing/2014/main" id="{73F2A0DE-E64F-4C6F-AE79-87EDC91A1072}"/>
            </a:ext>
          </a:extLst>
        </xdr:cNvPr>
        <xdr:cNvSpPr txBox="1"/>
      </xdr:nvSpPr>
      <xdr:spPr>
        <a:xfrm>
          <a:off x="20199427" y="108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85107</xdr:rowOff>
    </xdr:from>
    <xdr:ext cx="469744" cy="259045"/>
    <xdr:sp macro="" textlink="">
      <xdr:nvSpPr>
        <xdr:cNvPr id="619" name="n_3mainValue【学校施設】&#10;一人当たり面積">
          <a:extLst>
            <a:ext uri="{FF2B5EF4-FFF2-40B4-BE49-F238E27FC236}">
              <a16:creationId xmlns:a16="http://schemas.microsoft.com/office/drawing/2014/main" id="{4BD4FC93-98F8-438D-B3C4-24E7AF4341C0}"/>
            </a:ext>
          </a:extLst>
        </xdr:cNvPr>
        <xdr:cNvSpPr txBox="1"/>
      </xdr:nvSpPr>
      <xdr:spPr>
        <a:xfrm>
          <a:off x="19310427" y="1088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82567</xdr:rowOff>
    </xdr:from>
    <xdr:ext cx="469744" cy="259045"/>
    <xdr:sp macro="" textlink="">
      <xdr:nvSpPr>
        <xdr:cNvPr id="620" name="n_4mainValue【学校施設】&#10;一人当たり面積">
          <a:extLst>
            <a:ext uri="{FF2B5EF4-FFF2-40B4-BE49-F238E27FC236}">
              <a16:creationId xmlns:a16="http://schemas.microsoft.com/office/drawing/2014/main" id="{AD6618FF-A13B-467B-86FF-0A8BB9211121}"/>
            </a:ext>
          </a:extLst>
        </xdr:cNvPr>
        <xdr:cNvSpPr txBox="1"/>
      </xdr:nvSpPr>
      <xdr:spPr>
        <a:xfrm>
          <a:off x="18421427" y="1088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337CF44E-A7C3-43B8-BFC3-C707DC6017B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78654C8F-A97D-4D22-943A-D004DDE9168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F2C0CB2D-F834-4B5F-BD93-8CC18583988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C2A7469D-C7C3-4BC5-98FD-428803BA850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E4EA8612-C032-440F-984F-0896485870B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60EE7EAE-D14E-4F24-96A9-F4FB473C58E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2764B553-983D-4167-AA13-89BF416239B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B2494753-62F3-4BBA-9657-EE405C2BE99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7F93E53E-6AB1-43E5-BA76-8D02E39BE79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A2CEF942-41CF-409C-9BDB-7D3C590E472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53DAF840-8461-445A-969F-72F1D581CA2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a:extLst>
            <a:ext uri="{FF2B5EF4-FFF2-40B4-BE49-F238E27FC236}">
              <a16:creationId xmlns:a16="http://schemas.microsoft.com/office/drawing/2014/main" id="{B31B6F5F-D582-4922-991C-C5ADA17A26C6}"/>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3" name="テキスト ボックス 632">
          <a:extLst>
            <a:ext uri="{FF2B5EF4-FFF2-40B4-BE49-F238E27FC236}">
              <a16:creationId xmlns:a16="http://schemas.microsoft.com/office/drawing/2014/main" id="{3DDB82B1-B211-4891-A84B-87DD2B3A18CE}"/>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a:extLst>
            <a:ext uri="{FF2B5EF4-FFF2-40B4-BE49-F238E27FC236}">
              <a16:creationId xmlns:a16="http://schemas.microsoft.com/office/drawing/2014/main" id="{33A831A8-1AB1-4259-ABA3-1A812127511E}"/>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a:extLst>
            <a:ext uri="{FF2B5EF4-FFF2-40B4-BE49-F238E27FC236}">
              <a16:creationId xmlns:a16="http://schemas.microsoft.com/office/drawing/2014/main" id="{BF6E529A-9BD6-47B8-A1E2-D7F0C08B2DDF}"/>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a:extLst>
            <a:ext uri="{FF2B5EF4-FFF2-40B4-BE49-F238E27FC236}">
              <a16:creationId xmlns:a16="http://schemas.microsoft.com/office/drawing/2014/main" id="{54B47405-FE30-4290-964A-A76535120934}"/>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a:extLst>
            <a:ext uri="{FF2B5EF4-FFF2-40B4-BE49-F238E27FC236}">
              <a16:creationId xmlns:a16="http://schemas.microsoft.com/office/drawing/2014/main" id="{C3523BCC-9931-4E11-B309-2CAB78B023ED}"/>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a:extLst>
            <a:ext uri="{FF2B5EF4-FFF2-40B4-BE49-F238E27FC236}">
              <a16:creationId xmlns:a16="http://schemas.microsoft.com/office/drawing/2014/main" id="{1EB533D4-3D22-4845-B01E-64447F2C2B04}"/>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a:extLst>
            <a:ext uri="{FF2B5EF4-FFF2-40B4-BE49-F238E27FC236}">
              <a16:creationId xmlns:a16="http://schemas.microsoft.com/office/drawing/2014/main" id="{CCFF74C0-685A-42AD-ADDD-D699CD6D059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5D9F34CC-4EAD-4543-BACB-520A1304380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1" name="テキスト ボックス 640">
          <a:extLst>
            <a:ext uri="{FF2B5EF4-FFF2-40B4-BE49-F238E27FC236}">
              <a16:creationId xmlns:a16="http://schemas.microsoft.com/office/drawing/2014/main" id="{184215A6-6374-4969-8939-192B6A537E6F}"/>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6988088D-FB61-4CCF-B33F-25F4A695442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102108</xdr:rowOff>
    </xdr:from>
    <xdr:to>
      <xdr:col>85</xdr:col>
      <xdr:colOff>126364</xdr:colOff>
      <xdr:row>86</xdr:row>
      <xdr:rowOff>31242</xdr:rowOff>
    </xdr:to>
    <xdr:cxnSp macro="">
      <xdr:nvCxnSpPr>
        <xdr:cNvPr id="643" name="直線コネクタ 642">
          <a:extLst>
            <a:ext uri="{FF2B5EF4-FFF2-40B4-BE49-F238E27FC236}">
              <a16:creationId xmlns:a16="http://schemas.microsoft.com/office/drawing/2014/main" id="{CF6BB773-6BF3-4AF4-B5B3-F5C162D4C898}"/>
            </a:ext>
          </a:extLst>
        </xdr:cNvPr>
        <xdr:cNvCxnSpPr/>
      </xdr:nvCxnSpPr>
      <xdr:spPr>
        <a:xfrm flipV="1">
          <a:off x="16318864" y="1330375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35069</xdr:rowOff>
    </xdr:from>
    <xdr:ext cx="405111" cy="259045"/>
    <xdr:sp macro="" textlink="">
      <xdr:nvSpPr>
        <xdr:cNvPr id="644" name="【児童館】&#10;有形固定資産減価償却率最小値テキスト">
          <a:extLst>
            <a:ext uri="{FF2B5EF4-FFF2-40B4-BE49-F238E27FC236}">
              <a16:creationId xmlns:a16="http://schemas.microsoft.com/office/drawing/2014/main" id="{2762D103-DCEB-4B88-9345-52FC043649A5}"/>
            </a:ext>
          </a:extLst>
        </xdr:cNvPr>
        <xdr:cNvSpPr txBox="1"/>
      </xdr:nvSpPr>
      <xdr:spPr>
        <a:xfrm>
          <a:off x="16357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31242</xdr:rowOff>
    </xdr:from>
    <xdr:to>
      <xdr:col>86</xdr:col>
      <xdr:colOff>25400</xdr:colOff>
      <xdr:row>86</xdr:row>
      <xdr:rowOff>31242</xdr:rowOff>
    </xdr:to>
    <xdr:cxnSp macro="">
      <xdr:nvCxnSpPr>
        <xdr:cNvPr id="645" name="直線コネクタ 644">
          <a:extLst>
            <a:ext uri="{FF2B5EF4-FFF2-40B4-BE49-F238E27FC236}">
              <a16:creationId xmlns:a16="http://schemas.microsoft.com/office/drawing/2014/main" id="{B1168727-F114-4251-97DC-6AFC6DE24D9F}"/>
            </a:ext>
          </a:extLst>
        </xdr:cNvPr>
        <xdr:cNvCxnSpPr/>
      </xdr:nvCxnSpPr>
      <xdr:spPr>
        <a:xfrm>
          <a:off x="16230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48785</xdr:rowOff>
    </xdr:from>
    <xdr:ext cx="405111" cy="259045"/>
    <xdr:sp macro="" textlink="">
      <xdr:nvSpPr>
        <xdr:cNvPr id="646" name="【児童館】&#10;有形固定資産減価償却率最大値テキスト">
          <a:extLst>
            <a:ext uri="{FF2B5EF4-FFF2-40B4-BE49-F238E27FC236}">
              <a16:creationId xmlns:a16="http://schemas.microsoft.com/office/drawing/2014/main" id="{6C7C4D0F-D400-48C3-89D3-26730FD1062B}"/>
            </a:ext>
          </a:extLst>
        </xdr:cNvPr>
        <xdr:cNvSpPr txBox="1"/>
      </xdr:nvSpPr>
      <xdr:spPr>
        <a:xfrm>
          <a:off x="16357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102108</xdr:rowOff>
    </xdr:from>
    <xdr:to>
      <xdr:col>86</xdr:col>
      <xdr:colOff>25400</xdr:colOff>
      <xdr:row>77</xdr:row>
      <xdr:rowOff>102108</xdr:rowOff>
    </xdr:to>
    <xdr:cxnSp macro="">
      <xdr:nvCxnSpPr>
        <xdr:cNvPr id="647" name="直線コネクタ 646">
          <a:extLst>
            <a:ext uri="{FF2B5EF4-FFF2-40B4-BE49-F238E27FC236}">
              <a16:creationId xmlns:a16="http://schemas.microsoft.com/office/drawing/2014/main" id="{3E9BE515-2456-4B15-95CC-36CCB030C732}"/>
            </a:ext>
          </a:extLst>
        </xdr:cNvPr>
        <xdr:cNvCxnSpPr/>
      </xdr:nvCxnSpPr>
      <xdr:spPr>
        <a:xfrm>
          <a:off x="16230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57166</xdr:rowOff>
    </xdr:from>
    <xdr:ext cx="405111" cy="259045"/>
    <xdr:sp macro="" textlink="">
      <xdr:nvSpPr>
        <xdr:cNvPr id="648" name="【児童館】&#10;有形固定資産減価償却率平均値テキスト">
          <a:extLst>
            <a:ext uri="{FF2B5EF4-FFF2-40B4-BE49-F238E27FC236}">
              <a16:creationId xmlns:a16="http://schemas.microsoft.com/office/drawing/2014/main" id="{C010BF98-FA8C-4D1D-811D-03D5F142DE00}"/>
            </a:ext>
          </a:extLst>
        </xdr:cNvPr>
        <xdr:cNvSpPr txBox="1"/>
      </xdr:nvSpPr>
      <xdr:spPr>
        <a:xfrm>
          <a:off x="16357600" y="13773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649" name="フローチャート: 判断 648">
          <a:extLst>
            <a:ext uri="{FF2B5EF4-FFF2-40B4-BE49-F238E27FC236}">
              <a16:creationId xmlns:a16="http://schemas.microsoft.com/office/drawing/2014/main" id="{88046DFD-0C18-47A8-AE9D-921B2BAB6604}"/>
            </a:ext>
          </a:extLst>
        </xdr:cNvPr>
        <xdr:cNvSpPr/>
      </xdr:nvSpPr>
      <xdr:spPr>
        <a:xfrm>
          <a:off x="162687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12446</xdr:rowOff>
    </xdr:from>
    <xdr:to>
      <xdr:col>81</xdr:col>
      <xdr:colOff>101600</xdr:colOff>
      <xdr:row>80</xdr:row>
      <xdr:rowOff>114046</xdr:rowOff>
    </xdr:to>
    <xdr:sp macro="" textlink="">
      <xdr:nvSpPr>
        <xdr:cNvPr id="650" name="フローチャート: 判断 649">
          <a:extLst>
            <a:ext uri="{FF2B5EF4-FFF2-40B4-BE49-F238E27FC236}">
              <a16:creationId xmlns:a16="http://schemas.microsoft.com/office/drawing/2014/main" id="{EACD8DEB-7716-4E84-B4BD-1B700A4CC535}"/>
            </a:ext>
          </a:extLst>
        </xdr:cNvPr>
        <xdr:cNvSpPr/>
      </xdr:nvSpPr>
      <xdr:spPr>
        <a:xfrm>
          <a:off x="154305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10161</xdr:rowOff>
    </xdr:from>
    <xdr:to>
      <xdr:col>76</xdr:col>
      <xdr:colOff>165100</xdr:colOff>
      <xdr:row>80</xdr:row>
      <xdr:rowOff>111761</xdr:rowOff>
    </xdr:to>
    <xdr:sp macro="" textlink="">
      <xdr:nvSpPr>
        <xdr:cNvPr id="651" name="フローチャート: 判断 650">
          <a:extLst>
            <a:ext uri="{FF2B5EF4-FFF2-40B4-BE49-F238E27FC236}">
              <a16:creationId xmlns:a16="http://schemas.microsoft.com/office/drawing/2014/main" id="{D24CD88B-F192-4664-B329-33706CEBAFF1}"/>
            </a:ext>
          </a:extLst>
        </xdr:cNvPr>
        <xdr:cNvSpPr/>
      </xdr:nvSpPr>
      <xdr:spPr>
        <a:xfrm>
          <a:off x="14541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151892</xdr:rowOff>
    </xdr:from>
    <xdr:to>
      <xdr:col>72</xdr:col>
      <xdr:colOff>38100</xdr:colOff>
      <xdr:row>80</xdr:row>
      <xdr:rowOff>82042</xdr:rowOff>
    </xdr:to>
    <xdr:sp macro="" textlink="">
      <xdr:nvSpPr>
        <xdr:cNvPr id="652" name="フローチャート: 判断 651">
          <a:extLst>
            <a:ext uri="{FF2B5EF4-FFF2-40B4-BE49-F238E27FC236}">
              <a16:creationId xmlns:a16="http://schemas.microsoft.com/office/drawing/2014/main" id="{A15CEF04-627A-4A6F-9271-7F576C7116BF}"/>
            </a:ext>
          </a:extLst>
        </xdr:cNvPr>
        <xdr:cNvSpPr/>
      </xdr:nvSpPr>
      <xdr:spPr>
        <a:xfrm>
          <a:off x="13652500" y="1369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158750</xdr:rowOff>
    </xdr:from>
    <xdr:to>
      <xdr:col>67</xdr:col>
      <xdr:colOff>101600</xdr:colOff>
      <xdr:row>80</xdr:row>
      <xdr:rowOff>88900</xdr:rowOff>
    </xdr:to>
    <xdr:sp macro="" textlink="">
      <xdr:nvSpPr>
        <xdr:cNvPr id="653" name="フローチャート: 判断 652">
          <a:extLst>
            <a:ext uri="{FF2B5EF4-FFF2-40B4-BE49-F238E27FC236}">
              <a16:creationId xmlns:a16="http://schemas.microsoft.com/office/drawing/2014/main" id="{C1887A49-C64D-4890-89A6-4F3F95D35896}"/>
            </a:ext>
          </a:extLst>
        </xdr:cNvPr>
        <xdr:cNvSpPr/>
      </xdr:nvSpPr>
      <xdr:spPr>
        <a:xfrm>
          <a:off x="12763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AB023F33-D71C-4F60-AADA-DA1CBB551DC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ED507312-C413-42D1-87B3-D5AE1E019CD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8EA4CC6B-A418-48EA-A93D-7AFEA72CFB4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64424807-EA10-46E7-8458-0E6FEC1CF6A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4BDC80E8-E3D6-457E-AE2D-C489DE3BD00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42163</xdr:rowOff>
    </xdr:from>
    <xdr:to>
      <xdr:col>85</xdr:col>
      <xdr:colOff>177800</xdr:colOff>
      <xdr:row>78</xdr:row>
      <xdr:rowOff>143763</xdr:rowOff>
    </xdr:to>
    <xdr:sp macro="" textlink="">
      <xdr:nvSpPr>
        <xdr:cNvPr id="659" name="楕円 658">
          <a:extLst>
            <a:ext uri="{FF2B5EF4-FFF2-40B4-BE49-F238E27FC236}">
              <a16:creationId xmlns:a16="http://schemas.microsoft.com/office/drawing/2014/main" id="{36E07171-405D-4716-9A5D-50D0604E55EC}"/>
            </a:ext>
          </a:extLst>
        </xdr:cNvPr>
        <xdr:cNvSpPr/>
      </xdr:nvSpPr>
      <xdr:spPr>
        <a:xfrm>
          <a:off x="16268700" y="134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65040</xdr:rowOff>
    </xdr:from>
    <xdr:ext cx="405111" cy="259045"/>
    <xdr:sp macro="" textlink="">
      <xdr:nvSpPr>
        <xdr:cNvPr id="660" name="【児童館】&#10;有形固定資産減価償却率該当値テキスト">
          <a:extLst>
            <a:ext uri="{FF2B5EF4-FFF2-40B4-BE49-F238E27FC236}">
              <a16:creationId xmlns:a16="http://schemas.microsoft.com/office/drawing/2014/main" id="{F48E4376-29D7-47E9-8FF1-D4EC2B4507B5}"/>
            </a:ext>
          </a:extLst>
        </xdr:cNvPr>
        <xdr:cNvSpPr txBox="1"/>
      </xdr:nvSpPr>
      <xdr:spPr>
        <a:xfrm>
          <a:off x="16357600" y="1326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115315</xdr:rowOff>
    </xdr:from>
    <xdr:to>
      <xdr:col>81</xdr:col>
      <xdr:colOff>101600</xdr:colOff>
      <xdr:row>79</xdr:row>
      <xdr:rowOff>45465</xdr:rowOff>
    </xdr:to>
    <xdr:sp macro="" textlink="">
      <xdr:nvSpPr>
        <xdr:cNvPr id="661" name="楕円 660">
          <a:extLst>
            <a:ext uri="{FF2B5EF4-FFF2-40B4-BE49-F238E27FC236}">
              <a16:creationId xmlns:a16="http://schemas.microsoft.com/office/drawing/2014/main" id="{E839ECC1-0000-487F-8C6E-D3D15E50906F}"/>
            </a:ext>
          </a:extLst>
        </xdr:cNvPr>
        <xdr:cNvSpPr/>
      </xdr:nvSpPr>
      <xdr:spPr>
        <a:xfrm>
          <a:off x="15430500" y="134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92963</xdr:rowOff>
    </xdr:from>
    <xdr:to>
      <xdr:col>85</xdr:col>
      <xdr:colOff>127000</xdr:colOff>
      <xdr:row>78</xdr:row>
      <xdr:rowOff>166115</xdr:rowOff>
    </xdr:to>
    <xdr:cxnSp macro="">
      <xdr:nvCxnSpPr>
        <xdr:cNvPr id="662" name="直線コネクタ 661">
          <a:extLst>
            <a:ext uri="{FF2B5EF4-FFF2-40B4-BE49-F238E27FC236}">
              <a16:creationId xmlns:a16="http://schemas.microsoft.com/office/drawing/2014/main" id="{72A4A72E-866B-4E49-B5B9-87EC347E291F}"/>
            </a:ext>
          </a:extLst>
        </xdr:cNvPr>
        <xdr:cNvCxnSpPr/>
      </xdr:nvCxnSpPr>
      <xdr:spPr>
        <a:xfrm flipV="1">
          <a:off x="15481300" y="13466063"/>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78739</xdr:rowOff>
    </xdr:from>
    <xdr:to>
      <xdr:col>76</xdr:col>
      <xdr:colOff>165100</xdr:colOff>
      <xdr:row>79</xdr:row>
      <xdr:rowOff>8889</xdr:rowOff>
    </xdr:to>
    <xdr:sp macro="" textlink="">
      <xdr:nvSpPr>
        <xdr:cNvPr id="663" name="楕円 662">
          <a:extLst>
            <a:ext uri="{FF2B5EF4-FFF2-40B4-BE49-F238E27FC236}">
              <a16:creationId xmlns:a16="http://schemas.microsoft.com/office/drawing/2014/main" id="{29DA2624-C99F-46B0-BBA8-9E88A3C8289A}"/>
            </a:ext>
          </a:extLst>
        </xdr:cNvPr>
        <xdr:cNvSpPr/>
      </xdr:nvSpPr>
      <xdr:spPr>
        <a:xfrm>
          <a:off x="14541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129539</xdr:rowOff>
    </xdr:from>
    <xdr:to>
      <xdr:col>81</xdr:col>
      <xdr:colOff>50800</xdr:colOff>
      <xdr:row>78</xdr:row>
      <xdr:rowOff>166115</xdr:rowOff>
    </xdr:to>
    <xdr:cxnSp macro="">
      <xdr:nvCxnSpPr>
        <xdr:cNvPr id="664" name="直線コネクタ 663">
          <a:extLst>
            <a:ext uri="{FF2B5EF4-FFF2-40B4-BE49-F238E27FC236}">
              <a16:creationId xmlns:a16="http://schemas.microsoft.com/office/drawing/2014/main" id="{E006965C-4AB2-4416-9723-F9836FD1D18F}"/>
            </a:ext>
          </a:extLst>
        </xdr:cNvPr>
        <xdr:cNvCxnSpPr/>
      </xdr:nvCxnSpPr>
      <xdr:spPr>
        <a:xfrm>
          <a:off x="14592300" y="135026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39878</xdr:rowOff>
    </xdr:from>
    <xdr:to>
      <xdr:col>72</xdr:col>
      <xdr:colOff>38100</xdr:colOff>
      <xdr:row>78</xdr:row>
      <xdr:rowOff>141478</xdr:rowOff>
    </xdr:to>
    <xdr:sp macro="" textlink="">
      <xdr:nvSpPr>
        <xdr:cNvPr id="665" name="楕円 664">
          <a:extLst>
            <a:ext uri="{FF2B5EF4-FFF2-40B4-BE49-F238E27FC236}">
              <a16:creationId xmlns:a16="http://schemas.microsoft.com/office/drawing/2014/main" id="{04347205-BFF4-4217-8FD2-F11AC58A01AA}"/>
            </a:ext>
          </a:extLst>
        </xdr:cNvPr>
        <xdr:cNvSpPr/>
      </xdr:nvSpPr>
      <xdr:spPr>
        <a:xfrm>
          <a:off x="13652500" y="134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90678</xdr:rowOff>
    </xdr:from>
    <xdr:to>
      <xdr:col>76</xdr:col>
      <xdr:colOff>114300</xdr:colOff>
      <xdr:row>78</xdr:row>
      <xdr:rowOff>129539</xdr:rowOff>
    </xdr:to>
    <xdr:cxnSp macro="">
      <xdr:nvCxnSpPr>
        <xdr:cNvPr id="666" name="直線コネクタ 665">
          <a:extLst>
            <a:ext uri="{FF2B5EF4-FFF2-40B4-BE49-F238E27FC236}">
              <a16:creationId xmlns:a16="http://schemas.microsoft.com/office/drawing/2014/main" id="{3CD6E77E-7528-49E4-87A7-62D6CEC2CFD7}"/>
            </a:ext>
          </a:extLst>
        </xdr:cNvPr>
        <xdr:cNvCxnSpPr/>
      </xdr:nvCxnSpPr>
      <xdr:spPr>
        <a:xfrm>
          <a:off x="13703300" y="13463778"/>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158750</xdr:rowOff>
    </xdr:from>
    <xdr:to>
      <xdr:col>67</xdr:col>
      <xdr:colOff>101600</xdr:colOff>
      <xdr:row>79</xdr:row>
      <xdr:rowOff>88900</xdr:rowOff>
    </xdr:to>
    <xdr:sp macro="" textlink="">
      <xdr:nvSpPr>
        <xdr:cNvPr id="667" name="楕円 666">
          <a:extLst>
            <a:ext uri="{FF2B5EF4-FFF2-40B4-BE49-F238E27FC236}">
              <a16:creationId xmlns:a16="http://schemas.microsoft.com/office/drawing/2014/main" id="{75FE3827-F030-47A6-9B5B-8B0D79922B6B}"/>
            </a:ext>
          </a:extLst>
        </xdr:cNvPr>
        <xdr:cNvSpPr/>
      </xdr:nvSpPr>
      <xdr:spPr>
        <a:xfrm>
          <a:off x="12763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90678</xdr:rowOff>
    </xdr:from>
    <xdr:to>
      <xdr:col>71</xdr:col>
      <xdr:colOff>177800</xdr:colOff>
      <xdr:row>79</xdr:row>
      <xdr:rowOff>38100</xdr:rowOff>
    </xdr:to>
    <xdr:cxnSp macro="">
      <xdr:nvCxnSpPr>
        <xdr:cNvPr id="668" name="直線コネクタ 667">
          <a:extLst>
            <a:ext uri="{FF2B5EF4-FFF2-40B4-BE49-F238E27FC236}">
              <a16:creationId xmlns:a16="http://schemas.microsoft.com/office/drawing/2014/main" id="{87BEA624-DC22-44D5-B69B-0871405D28D8}"/>
            </a:ext>
          </a:extLst>
        </xdr:cNvPr>
        <xdr:cNvCxnSpPr/>
      </xdr:nvCxnSpPr>
      <xdr:spPr>
        <a:xfrm flipV="1">
          <a:off x="12814300" y="1346377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105173</xdr:rowOff>
    </xdr:from>
    <xdr:ext cx="405111" cy="259045"/>
    <xdr:sp macro="" textlink="">
      <xdr:nvSpPr>
        <xdr:cNvPr id="669" name="n_1aveValue【児童館】&#10;有形固定資産減価償却率">
          <a:extLst>
            <a:ext uri="{FF2B5EF4-FFF2-40B4-BE49-F238E27FC236}">
              <a16:creationId xmlns:a16="http://schemas.microsoft.com/office/drawing/2014/main" id="{E96259DA-40CE-4953-B9E6-9BFBA118E990}"/>
            </a:ext>
          </a:extLst>
        </xdr:cNvPr>
        <xdr:cNvSpPr txBox="1"/>
      </xdr:nvSpPr>
      <xdr:spPr>
        <a:xfrm>
          <a:off x="15266044" y="1382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102888</xdr:rowOff>
    </xdr:from>
    <xdr:ext cx="405111" cy="259045"/>
    <xdr:sp macro="" textlink="">
      <xdr:nvSpPr>
        <xdr:cNvPr id="670" name="n_2aveValue【児童館】&#10;有形固定資産減価償却率">
          <a:extLst>
            <a:ext uri="{FF2B5EF4-FFF2-40B4-BE49-F238E27FC236}">
              <a16:creationId xmlns:a16="http://schemas.microsoft.com/office/drawing/2014/main" id="{3442BFFF-0FE4-4384-A4FB-24C6E3348031}"/>
            </a:ext>
          </a:extLst>
        </xdr:cNvPr>
        <xdr:cNvSpPr txBox="1"/>
      </xdr:nvSpPr>
      <xdr:spPr>
        <a:xfrm>
          <a:off x="14389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73169</xdr:rowOff>
    </xdr:from>
    <xdr:ext cx="405111" cy="259045"/>
    <xdr:sp macro="" textlink="">
      <xdr:nvSpPr>
        <xdr:cNvPr id="671" name="n_3aveValue【児童館】&#10;有形固定資産減価償却率">
          <a:extLst>
            <a:ext uri="{FF2B5EF4-FFF2-40B4-BE49-F238E27FC236}">
              <a16:creationId xmlns:a16="http://schemas.microsoft.com/office/drawing/2014/main" id="{954E6698-8150-4248-A2EC-A635F4A1D54D}"/>
            </a:ext>
          </a:extLst>
        </xdr:cNvPr>
        <xdr:cNvSpPr txBox="1"/>
      </xdr:nvSpPr>
      <xdr:spPr>
        <a:xfrm>
          <a:off x="13500744" y="1378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672" name="n_4aveValue【児童館】&#10;有形固定資産減価償却率">
          <a:extLst>
            <a:ext uri="{FF2B5EF4-FFF2-40B4-BE49-F238E27FC236}">
              <a16:creationId xmlns:a16="http://schemas.microsoft.com/office/drawing/2014/main" id="{BD3AC723-E922-4734-8EFE-E832A4E35E89}"/>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61992</xdr:rowOff>
    </xdr:from>
    <xdr:ext cx="405111" cy="259045"/>
    <xdr:sp macro="" textlink="">
      <xdr:nvSpPr>
        <xdr:cNvPr id="673" name="n_1mainValue【児童館】&#10;有形固定資産減価償却率">
          <a:extLst>
            <a:ext uri="{FF2B5EF4-FFF2-40B4-BE49-F238E27FC236}">
              <a16:creationId xmlns:a16="http://schemas.microsoft.com/office/drawing/2014/main" id="{06DCC160-B7B4-403B-A4F6-95420B1FD894}"/>
            </a:ext>
          </a:extLst>
        </xdr:cNvPr>
        <xdr:cNvSpPr txBox="1"/>
      </xdr:nvSpPr>
      <xdr:spPr>
        <a:xfrm>
          <a:off x="15266044" y="1326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25416</xdr:rowOff>
    </xdr:from>
    <xdr:ext cx="405111" cy="259045"/>
    <xdr:sp macro="" textlink="">
      <xdr:nvSpPr>
        <xdr:cNvPr id="674" name="n_2mainValue【児童館】&#10;有形固定資産減価償却率">
          <a:extLst>
            <a:ext uri="{FF2B5EF4-FFF2-40B4-BE49-F238E27FC236}">
              <a16:creationId xmlns:a16="http://schemas.microsoft.com/office/drawing/2014/main" id="{AFEF6E96-593E-4D31-830D-1C988FDA776D}"/>
            </a:ext>
          </a:extLst>
        </xdr:cNvPr>
        <xdr:cNvSpPr txBox="1"/>
      </xdr:nvSpPr>
      <xdr:spPr>
        <a:xfrm>
          <a:off x="14389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158005</xdr:rowOff>
    </xdr:from>
    <xdr:ext cx="405111" cy="259045"/>
    <xdr:sp macro="" textlink="">
      <xdr:nvSpPr>
        <xdr:cNvPr id="675" name="n_3mainValue【児童館】&#10;有形固定資産減価償却率">
          <a:extLst>
            <a:ext uri="{FF2B5EF4-FFF2-40B4-BE49-F238E27FC236}">
              <a16:creationId xmlns:a16="http://schemas.microsoft.com/office/drawing/2014/main" id="{51C862B0-BB0D-4AC2-B743-461D6DFEE7BA}"/>
            </a:ext>
          </a:extLst>
        </xdr:cNvPr>
        <xdr:cNvSpPr txBox="1"/>
      </xdr:nvSpPr>
      <xdr:spPr>
        <a:xfrm>
          <a:off x="13500744" y="1318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105427</xdr:rowOff>
    </xdr:from>
    <xdr:ext cx="405111" cy="259045"/>
    <xdr:sp macro="" textlink="">
      <xdr:nvSpPr>
        <xdr:cNvPr id="676" name="n_4mainValue【児童館】&#10;有形固定資産減価償却率">
          <a:extLst>
            <a:ext uri="{FF2B5EF4-FFF2-40B4-BE49-F238E27FC236}">
              <a16:creationId xmlns:a16="http://schemas.microsoft.com/office/drawing/2014/main" id="{9AB1F171-6A8A-4DF3-B05F-62DD06E32BE7}"/>
            </a:ext>
          </a:extLst>
        </xdr:cNvPr>
        <xdr:cNvSpPr txBox="1"/>
      </xdr:nvSpPr>
      <xdr:spPr>
        <a:xfrm>
          <a:off x="12611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A39AF3B-AEF0-48F8-B17B-2B76CF61C1E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90385C07-0E32-40EE-A4E8-971962F48CF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C585E4EC-E0C4-42B4-8E50-95CCD82B533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4D151FDA-2916-4528-A388-4407F75AC9D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45EBABC2-B1FD-4CB6-8197-47F0354E8F1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D9918300-A537-4329-AFEF-A11227659FC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B1B0B802-4611-416E-8BFE-5C4DA4167A4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E698E6AD-51B6-4936-ADF0-B77BC640887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923FCB61-6CCC-4E35-BD9D-86DD7756BEB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14D02104-D3DD-4576-BF95-E8C2C750EB8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B2A885DA-BA19-4260-AC55-B449B3BBC68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E901D242-A14A-4806-9325-CA4D8F822BB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85F883EB-3F77-4BF0-BA6D-B6662E0B37B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4CA8401D-2398-40CF-87C5-CB060997FE7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A443EA2B-C307-4211-B6F5-0C7A8E39D69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F90F1CF8-9231-433C-AD76-16E0B12161B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FF60059C-96B8-494C-AA74-104359DB68E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68EE407C-E5AB-4178-9DB7-74D7C17DEED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E4E6FC65-F2A8-4957-B9B9-900A25AD65E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83A8F53F-29CB-4B3D-9C28-9BDD900B520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9C74F825-4AE5-4CBD-AD0E-DE9699378CF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E0E9F537-9438-4616-8848-F6CE8078ECC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id="{42AAE59B-2FAA-4FD7-AC7F-C04BAF915ED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76200</xdr:rowOff>
    </xdr:to>
    <xdr:cxnSp macro="">
      <xdr:nvCxnSpPr>
        <xdr:cNvPr id="700" name="直線コネクタ 699">
          <a:extLst>
            <a:ext uri="{FF2B5EF4-FFF2-40B4-BE49-F238E27FC236}">
              <a16:creationId xmlns:a16="http://schemas.microsoft.com/office/drawing/2014/main" id="{E1A69479-546C-422C-8452-DA9E3D134038}"/>
            </a:ext>
          </a:extLst>
        </xdr:cNvPr>
        <xdr:cNvCxnSpPr/>
      </xdr:nvCxnSpPr>
      <xdr:spPr>
        <a:xfrm flipV="1">
          <a:off x="22160864" y="1344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a:extLst>
            <a:ext uri="{FF2B5EF4-FFF2-40B4-BE49-F238E27FC236}">
              <a16:creationId xmlns:a16="http://schemas.microsoft.com/office/drawing/2014/main" id="{0D8EFDB2-C4B3-451B-AA59-B3261D4A1178}"/>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a:extLst>
            <a:ext uri="{FF2B5EF4-FFF2-40B4-BE49-F238E27FC236}">
              <a16:creationId xmlns:a16="http://schemas.microsoft.com/office/drawing/2014/main" id="{5FD3B767-67D9-4734-BCA0-B1A7C52987A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03" name="【児童館】&#10;一人当たり面積最大値テキスト">
          <a:extLst>
            <a:ext uri="{FF2B5EF4-FFF2-40B4-BE49-F238E27FC236}">
              <a16:creationId xmlns:a16="http://schemas.microsoft.com/office/drawing/2014/main" id="{1127B010-C09E-4DE0-B951-B03D8501A9BA}"/>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04" name="直線コネクタ 703">
          <a:extLst>
            <a:ext uri="{FF2B5EF4-FFF2-40B4-BE49-F238E27FC236}">
              <a16:creationId xmlns:a16="http://schemas.microsoft.com/office/drawing/2014/main" id="{DC34F0B2-9138-49FA-9184-EEC0CC17CF67}"/>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705" name="【児童館】&#10;一人当たり面積平均値テキスト">
          <a:extLst>
            <a:ext uri="{FF2B5EF4-FFF2-40B4-BE49-F238E27FC236}">
              <a16:creationId xmlns:a16="http://schemas.microsoft.com/office/drawing/2014/main" id="{5BAA172B-BB8F-401A-866A-5F86ECBEABF1}"/>
            </a:ext>
          </a:extLst>
        </xdr:cNvPr>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06" name="フローチャート: 判断 705">
          <a:extLst>
            <a:ext uri="{FF2B5EF4-FFF2-40B4-BE49-F238E27FC236}">
              <a16:creationId xmlns:a16="http://schemas.microsoft.com/office/drawing/2014/main" id="{524D6D8F-F3F3-455C-8C7E-B374877A6CDB}"/>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07" name="フローチャート: 判断 706">
          <a:extLst>
            <a:ext uri="{FF2B5EF4-FFF2-40B4-BE49-F238E27FC236}">
              <a16:creationId xmlns:a16="http://schemas.microsoft.com/office/drawing/2014/main" id="{74447D13-B1DA-43F1-90C5-DB9781952988}"/>
            </a:ext>
          </a:extLst>
        </xdr:cNvPr>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08" name="フローチャート: 判断 707">
          <a:extLst>
            <a:ext uri="{FF2B5EF4-FFF2-40B4-BE49-F238E27FC236}">
              <a16:creationId xmlns:a16="http://schemas.microsoft.com/office/drawing/2014/main" id="{E43888C0-A59B-4E46-B1C2-EF958C9B4C19}"/>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09" name="フローチャート: 判断 708">
          <a:extLst>
            <a:ext uri="{FF2B5EF4-FFF2-40B4-BE49-F238E27FC236}">
              <a16:creationId xmlns:a16="http://schemas.microsoft.com/office/drawing/2014/main" id="{ADB01D83-48E1-4196-8CF5-985A8B3163D9}"/>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710" name="フローチャート: 判断 709">
          <a:extLst>
            <a:ext uri="{FF2B5EF4-FFF2-40B4-BE49-F238E27FC236}">
              <a16:creationId xmlns:a16="http://schemas.microsoft.com/office/drawing/2014/main" id="{192ABB95-D6A0-4D41-B0D2-CBBE2C4DFF1F}"/>
            </a:ext>
          </a:extLst>
        </xdr:cNvPr>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ACC081EF-AC96-4ACC-AB0A-E96CD2DFCE3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4C2098E6-7151-4526-BABB-6332402527B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E33884E4-BED7-48D4-BE22-5D659DB6E72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237270F8-06BE-49ED-8BF4-BB45ACE7CDD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54ACDC2E-B1D9-435B-916D-59EDCF60EA2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716" name="楕円 715">
          <a:extLst>
            <a:ext uri="{FF2B5EF4-FFF2-40B4-BE49-F238E27FC236}">
              <a16:creationId xmlns:a16="http://schemas.microsoft.com/office/drawing/2014/main" id="{09614C36-FB5F-458E-826B-EFC6EC398C56}"/>
            </a:ext>
          </a:extLst>
        </xdr:cNvPr>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717" name="【児童館】&#10;一人当たり面積該当値テキスト">
          <a:extLst>
            <a:ext uri="{FF2B5EF4-FFF2-40B4-BE49-F238E27FC236}">
              <a16:creationId xmlns:a16="http://schemas.microsoft.com/office/drawing/2014/main" id="{996BB681-CA63-492C-8B40-3331FD98A827}"/>
            </a:ext>
          </a:extLst>
        </xdr:cNvPr>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718" name="楕円 717">
          <a:extLst>
            <a:ext uri="{FF2B5EF4-FFF2-40B4-BE49-F238E27FC236}">
              <a16:creationId xmlns:a16="http://schemas.microsoft.com/office/drawing/2014/main" id="{E4214EC4-0827-446D-9328-F7365DC458F1}"/>
            </a:ext>
          </a:extLst>
        </xdr:cNvPr>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719" name="直線コネクタ 718">
          <a:extLst>
            <a:ext uri="{FF2B5EF4-FFF2-40B4-BE49-F238E27FC236}">
              <a16:creationId xmlns:a16="http://schemas.microsoft.com/office/drawing/2014/main" id="{0CC96B05-A8EC-47B2-94E9-993B5773AA52}"/>
            </a:ext>
          </a:extLst>
        </xdr:cNvPr>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720" name="楕円 719">
          <a:extLst>
            <a:ext uri="{FF2B5EF4-FFF2-40B4-BE49-F238E27FC236}">
              <a16:creationId xmlns:a16="http://schemas.microsoft.com/office/drawing/2014/main" id="{6DE6B685-E765-40AC-977A-066F8D8BBF82}"/>
            </a:ext>
          </a:extLst>
        </xdr:cNvPr>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721" name="直線コネクタ 720">
          <a:extLst>
            <a:ext uri="{FF2B5EF4-FFF2-40B4-BE49-F238E27FC236}">
              <a16:creationId xmlns:a16="http://schemas.microsoft.com/office/drawing/2014/main" id="{1C40EC5A-F457-4937-B03F-E73DBE6A2D39}"/>
            </a:ext>
          </a:extLst>
        </xdr:cNvPr>
        <xdr:cNvCxnSpPr/>
      </xdr:nvCxnSpPr>
      <xdr:spPr>
        <a:xfrm>
          <a:off x="20434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22" name="楕円 721">
          <a:extLst>
            <a:ext uri="{FF2B5EF4-FFF2-40B4-BE49-F238E27FC236}">
              <a16:creationId xmlns:a16="http://schemas.microsoft.com/office/drawing/2014/main" id="{1633CEE7-FB64-4766-9436-F38B5D7D8462}"/>
            </a:ext>
          </a:extLst>
        </xdr:cNvPr>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723" name="直線コネクタ 722">
          <a:extLst>
            <a:ext uri="{FF2B5EF4-FFF2-40B4-BE49-F238E27FC236}">
              <a16:creationId xmlns:a16="http://schemas.microsoft.com/office/drawing/2014/main" id="{BE947C39-6A3D-40D0-9C52-60710C7D8B5B}"/>
            </a:ext>
          </a:extLst>
        </xdr:cNvPr>
        <xdr:cNvCxnSpPr/>
      </xdr:nvCxnSpPr>
      <xdr:spPr>
        <a:xfrm>
          <a:off x="19545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24" name="楕円 723">
          <a:extLst>
            <a:ext uri="{FF2B5EF4-FFF2-40B4-BE49-F238E27FC236}">
              <a16:creationId xmlns:a16="http://schemas.microsoft.com/office/drawing/2014/main" id="{7B05BD4C-7249-4FF3-ADFB-27E5A4558961}"/>
            </a:ext>
          </a:extLst>
        </xdr:cNvPr>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19050</xdr:rowOff>
    </xdr:to>
    <xdr:cxnSp macro="">
      <xdr:nvCxnSpPr>
        <xdr:cNvPr id="725" name="直線コネクタ 724">
          <a:extLst>
            <a:ext uri="{FF2B5EF4-FFF2-40B4-BE49-F238E27FC236}">
              <a16:creationId xmlns:a16="http://schemas.microsoft.com/office/drawing/2014/main" id="{8347A8C7-7A0E-401A-8AAB-079D52596FFE}"/>
            </a:ext>
          </a:extLst>
        </xdr:cNvPr>
        <xdr:cNvCxnSpPr/>
      </xdr:nvCxnSpPr>
      <xdr:spPr>
        <a:xfrm>
          <a:off x="18656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726" name="n_1aveValue【児童館】&#10;一人当たり面積">
          <a:extLst>
            <a:ext uri="{FF2B5EF4-FFF2-40B4-BE49-F238E27FC236}">
              <a16:creationId xmlns:a16="http://schemas.microsoft.com/office/drawing/2014/main" id="{54FA375C-CB51-412B-B13F-3050A251FD4B}"/>
            </a:ext>
          </a:extLst>
        </xdr:cNvPr>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27" name="n_2aveValue【児童館】&#10;一人当たり面積">
          <a:extLst>
            <a:ext uri="{FF2B5EF4-FFF2-40B4-BE49-F238E27FC236}">
              <a16:creationId xmlns:a16="http://schemas.microsoft.com/office/drawing/2014/main" id="{960DEE15-7405-4E30-A2B5-4F5C67C47535}"/>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28" name="n_3aveValue【児童館】&#10;一人当たり面積">
          <a:extLst>
            <a:ext uri="{FF2B5EF4-FFF2-40B4-BE49-F238E27FC236}">
              <a16:creationId xmlns:a16="http://schemas.microsoft.com/office/drawing/2014/main" id="{CAB312C0-C401-4F75-AD68-C81A0E9CF6D8}"/>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729" name="n_4aveValue【児童館】&#10;一人当たり面積">
          <a:extLst>
            <a:ext uri="{FF2B5EF4-FFF2-40B4-BE49-F238E27FC236}">
              <a16:creationId xmlns:a16="http://schemas.microsoft.com/office/drawing/2014/main" id="{13BC17C7-FE2A-4139-B82A-0A09BACB235F}"/>
            </a:ext>
          </a:extLst>
        </xdr:cNvPr>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730" name="n_1mainValue【児童館】&#10;一人当たり面積">
          <a:extLst>
            <a:ext uri="{FF2B5EF4-FFF2-40B4-BE49-F238E27FC236}">
              <a16:creationId xmlns:a16="http://schemas.microsoft.com/office/drawing/2014/main" id="{400B470A-8361-42CB-AB94-199688D4A626}"/>
            </a:ext>
          </a:extLst>
        </xdr:cNvPr>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731" name="n_2mainValue【児童館】&#10;一人当たり面積">
          <a:extLst>
            <a:ext uri="{FF2B5EF4-FFF2-40B4-BE49-F238E27FC236}">
              <a16:creationId xmlns:a16="http://schemas.microsoft.com/office/drawing/2014/main" id="{F0D39A5C-9FDF-4C39-B37E-F46E04BDEA3D}"/>
            </a:ext>
          </a:extLst>
        </xdr:cNvPr>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732" name="n_3mainValue【児童館】&#10;一人当たり面積">
          <a:extLst>
            <a:ext uri="{FF2B5EF4-FFF2-40B4-BE49-F238E27FC236}">
              <a16:creationId xmlns:a16="http://schemas.microsoft.com/office/drawing/2014/main" id="{36ACD524-42BA-40F8-B9CC-8C53F011263D}"/>
            </a:ext>
          </a:extLst>
        </xdr:cNvPr>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733" name="n_4mainValue【児童館】&#10;一人当たり面積">
          <a:extLst>
            <a:ext uri="{FF2B5EF4-FFF2-40B4-BE49-F238E27FC236}">
              <a16:creationId xmlns:a16="http://schemas.microsoft.com/office/drawing/2014/main" id="{F5E46855-D00E-4B9C-A088-5F1DE589F16B}"/>
            </a:ext>
          </a:extLst>
        </xdr:cNvPr>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5ADD0491-1EE0-4B5E-ACD7-E85543CE764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41E46E51-06E2-4B18-BC04-64C99DCAD4A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641CD2F1-2C83-4CF8-890F-9CB8BC06596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EE0EEA88-5D61-4FCF-827A-D12CB3287F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10B87848-ED42-4461-AC7F-F043AD1335E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4F130BCF-EAC0-4136-97E1-B9BB642C168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4522091F-4051-4D33-9C0C-BDEEEE6FEA1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6CAEA6AE-DC49-499C-980C-53D5CB79DE6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0ADBE0A9-6C04-4CF7-8646-CC7C4989EE6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C9EB28FD-67AB-4577-A205-86FF6A9496C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1AB0CA28-3F70-4385-8E89-480D6F8B736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5" name="直線コネクタ 744">
          <a:extLst>
            <a:ext uri="{FF2B5EF4-FFF2-40B4-BE49-F238E27FC236}">
              <a16:creationId xmlns:a16="http://schemas.microsoft.com/office/drawing/2014/main" id="{0857CEDF-C778-467A-92C3-49152A14C9FD}"/>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6" name="テキスト ボックス 745">
          <a:extLst>
            <a:ext uri="{FF2B5EF4-FFF2-40B4-BE49-F238E27FC236}">
              <a16:creationId xmlns:a16="http://schemas.microsoft.com/office/drawing/2014/main" id="{9F2941FF-3120-458B-998F-626AF44A1E6B}"/>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7" name="直線コネクタ 746">
          <a:extLst>
            <a:ext uri="{FF2B5EF4-FFF2-40B4-BE49-F238E27FC236}">
              <a16:creationId xmlns:a16="http://schemas.microsoft.com/office/drawing/2014/main" id="{2A91C6BE-E6AF-48BC-81D6-E44ED3C27463}"/>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8" name="テキスト ボックス 747">
          <a:extLst>
            <a:ext uri="{FF2B5EF4-FFF2-40B4-BE49-F238E27FC236}">
              <a16:creationId xmlns:a16="http://schemas.microsoft.com/office/drawing/2014/main" id="{EF64CAAE-3D9B-4021-AD4F-471AA50A8333}"/>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9" name="直線コネクタ 748">
          <a:extLst>
            <a:ext uri="{FF2B5EF4-FFF2-40B4-BE49-F238E27FC236}">
              <a16:creationId xmlns:a16="http://schemas.microsoft.com/office/drawing/2014/main" id="{5F01EC29-0C9D-4E21-9E11-BDE1B2746FF6}"/>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0" name="テキスト ボックス 749">
          <a:extLst>
            <a:ext uri="{FF2B5EF4-FFF2-40B4-BE49-F238E27FC236}">
              <a16:creationId xmlns:a16="http://schemas.microsoft.com/office/drawing/2014/main" id="{B0515299-AC8B-4D4D-8424-FC37E02C6347}"/>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1" name="直線コネクタ 750">
          <a:extLst>
            <a:ext uri="{FF2B5EF4-FFF2-40B4-BE49-F238E27FC236}">
              <a16:creationId xmlns:a16="http://schemas.microsoft.com/office/drawing/2014/main" id="{BDEA80EC-FBFA-4F8C-A60C-67B8D1303D0F}"/>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2" name="テキスト ボックス 751">
          <a:extLst>
            <a:ext uri="{FF2B5EF4-FFF2-40B4-BE49-F238E27FC236}">
              <a16:creationId xmlns:a16="http://schemas.microsoft.com/office/drawing/2014/main" id="{82AECA20-5118-4EDB-99FA-039DE76C6FAA}"/>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23B350D7-022D-42F6-BEB1-3D68F9DB8F5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a:extLst>
            <a:ext uri="{FF2B5EF4-FFF2-40B4-BE49-F238E27FC236}">
              <a16:creationId xmlns:a16="http://schemas.microsoft.com/office/drawing/2014/main" id="{8FC874A5-00F6-4BC1-8544-D752D60C748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447F4B9D-D612-4980-9439-9CFF4D339BE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117348</xdr:rowOff>
    </xdr:from>
    <xdr:to>
      <xdr:col>85</xdr:col>
      <xdr:colOff>126364</xdr:colOff>
      <xdr:row>107</xdr:row>
      <xdr:rowOff>99061</xdr:rowOff>
    </xdr:to>
    <xdr:cxnSp macro="">
      <xdr:nvCxnSpPr>
        <xdr:cNvPr id="756" name="直線コネクタ 755">
          <a:extLst>
            <a:ext uri="{FF2B5EF4-FFF2-40B4-BE49-F238E27FC236}">
              <a16:creationId xmlns:a16="http://schemas.microsoft.com/office/drawing/2014/main" id="{A2AF4E0E-C131-4A23-8F17-461583C76413}"/>
            </a:ext>
          </a:extLst>
        </xdr:cNvPr>
        <xdr:cNvCxnSpPr/>
      </xdr:nvCxnSpPr>
      <xdr:spPr>
        <a:xfrm flipV="1">
          <a:off x="16318864" y="17262348"/>
          <a:ext cx="0" cy="1181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757" name="【公民館】&#10;有形固定資産減価償却率最小値テキスト">
          <a:extLst>
            <a:ext uri="{FF2B5EF4-FFF2-40B4-BE49-F238E27FC236}">
              <a16:creationId xmlns:a16="http://schemas.microsoft.com/office/drawing/2014/main" id="{F3B3B7C6-64C8-4E92-933F-3605FF082D32}"/>
            </a:ext>
          </a:extLst>
        </xdr:cNvPr>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58" name="直線コネクタ 757">
          <a:extLst>
            <a:ext uri="{FF2B5EF4-FFF2-40B4-BE49-F238E27FC236}">
              <a16:creationId xmlns:a16="http://schemas.microsoft.com/office/drawing/2014/main" id="{E0B1C9A7-142F-457A-8A7D-0555F33DA5DA}"/>
            </a:ext>
          </a:extLst>
        </xdr:cNvPr>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64025</xdr:rowOff>
    </xdr:from>
    <xdr:ext cx="405111" cy="259045"/>
    <xdr:sp macro="" textlink="">
      <xdr:nvSpPr>
        <xdr:cNvPr id="759" name="【公民館】&#10;有形固定資産減価償却率最大値テキスト">
          <a:extLst>
            <a:ext uri="{FF2B5EF4-FFF2-40B4-BE49-F238E27FC236}">
              <a16:creationId xmlns:a16="http://schemas.microsoft.com/office/drawing/2014/main" id="{0D9601B8-4A86-4648-9EE6-2C00A37C15E3}"/>
            </a:ext>
          </a:extLst>
        </xdr:cNvPr>
        <xdr:cNvSpPr txBox="1"/>
      </xdr:nvSpPr>
      <xdr:spPr>
        <a:xfrm>
          <a:off x="163576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117348</xdr:rowOff>
    </xdr:from>
    <xdr:to>
      <xdr:col>86</xdr:col>
      <xdr:colOff>25400</xdr:colOff>
      <xdr:row>100</xdr:row>
      <xdr:rowOff>117348</xdr:rowOff>
    </xdr:to>
    <xdr:cxnSp macro="">
      <xdr:nvCxnSpPr>
        <xdr:cNvPr id="760" name="直線コネクタ 759">
          <a:extLst>
            <a:ext uri="{FF2B5EF4-FFF2-40B4-BE49-F238E27FC236}">
              <a16:creationId xmlns:a16="http://schemas.microsoft.com/office/drawing/2014/main" id="{317F6633-2E26-491D-A862-6D684DD270AE}"/>
            </a:ext>
          </a:extLst>
        </xdr:cNvPr>
        <xdr:cNvCxnSpPr/>
      </xdr:nvCxnSpPr>
      <xdr:spPr>
        <a:xfrm>
          <a:off x="16230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153433</xdr:rowOff>
    </xdr:from>
    <xdr:ext cx="405111" cy="259045"/>
    <xdr:sp macro="" textlink="">
      <xdr:nvSpPr>
        <xdr:cNvPr id="761" name="【公民館】&#10;有形固定資産減価償却率平均値テキスト">
          <a:extLst>
            <a:ext uri="{FF2B5EF4-FFF2-40B4-BE49-F238E27FC236}">
              <a16:creationId xmlns:a16="http://schemas.microsoft.com/office/drawing/2014/main" id="{25CA969B-8DA4-41B4-9B6A-C78FAFD6763A}"/>
            </a:ext>
          </a:extLst>
        </xdr:cNvPr>
        <xdr:cNvSpPr txBox="1"/>
      </xdr:nvSpPr>
      <xdr:spPr>
        <a:xfrm>
          <a:off x="16357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130556</xdr:rowOff>
    </xdr:from>
    <xdr:to>
      <xdr:col>85</xdr:col>
      <xdr:colOff>177800</xdr:colOff>
      <xdr:row>105</xdr:row>
      <xdr:rowOff>60706</xdr:rowOff>
    </xdr:to>
    <xdr:sp macro="" textlink="">
      <xdr:nvSpPr>
        <xdr:cNvPr id="762" name="フローチャート: 判断 761">
          <a:extLst>
            <a:ext uri="{FF2B5EF4-FFF2-40B4-BE49-F238E27FC236}">
              <a16:creationId xmlns:a16="http://schemas.microsoft.com/office/drawing/2014/main" id="{1F4364BE-F1FC-47E7-A60F-6D98A65B52E0}"/>
            </a:ext>
          </a:extLst>
        </xdr:cNvPr>
        <xdr:cNvSpPr/>
      </xdr:nvSpPr>
      <xdr:spPr>
        <a:xfrm>
          <a:off x="16268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96265</xdr:rowOff>
    </xdr:from>
    <xdr:to>
      <xdr:col>81</xdr:col>
      <xdr:colOff>101600</xdr:colOff>
      <xdr:row>105</xdr:row>
      <xdr:rowOff>26415</xdr:rowOff>
    </xdr:to>
    <xdr:sp macro="" textlink="">
      <xdr:nvSpPr>
        <xdr:cNvPr id="763" name="フローチャート: 判断 762">
          <a:extLst>
            <a:ext uri="{FF2B5EF4-FFF2-40B4-BE49-F238E27FC236}">
              <a16:creationId xmlns:a16="http://schemas.microsoft.com/office/drawing/2014/main" id="{F34F7412-DC48-4746-A1B2-859C675BC7BA}"/>
            </a:ext>
          </a:extLst>
        </xdr:cNvPr>
        <xdr:cNvSpPr/>
      </xdr:nvSpPr>
      <xdr:spPr>
        <a:xfrm>
          <a:off x="154305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64" name="フローチャート: 判断 763">
          <a:extLst>
            <a:ext uri="{FF2B5EF4-FFF2-40B4-BE49-F238E27FC236}">
              <a16:creationId xmlns:a16="http://schemas.microsoft.com/office/drawing/2014/main" id="{D179433C-66CF-4843-8718-C3B67F4E528C}"/>
            </a:ext>
          </a:extLst>
        </xdr:cNvPr>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65" name="フローチャート: 判断 764">
          <a:extLst>
            <a:ext uri="{FF2B5EF4-FFF2-40B4-BE49-F238E27FC236}">
              <a16:creationId xmlns:a16="http://schemas.microsoft.com/office/drawing/2014/main" id="{98E117C5-637A-4BE7-AF7E-05655B511556}"/>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16256</xdr:rowOff>
    </xdr:from>
    <xdr:to>
      <xdr:col>67</xdr:col>
      <xdr:colOff>101600</xdr:colOff>
      <xdr:row>104</xdr:row>
      <xdr:rowOff>117856</xdr:rowOff>
    </xdr:to>
    <xdr:sp macro="" textlink="">
      <xdr:nvSpPr>
        <xdr:cNvPr id="766" name="フローチャート: 判断 765">
          <a:extLst>
            <a:ext uri="{FF2B5EF4-FFF2-40B4-BE49-F238E27FC236}">
              <a16:creationId xmlns:a16="http://schemas.microsoft.com/office/drawing/2014/main" id="{000CCB8B-6E0A-4AE1-89B4-A5F10EFBBAD6}"/>
            </a:ext>
          </a:extLst>
        </xdr:cNvPr>
        <xdr:cNvSpPr/>
      </xdr:nvSpPr>
      <xdr:spPr>
        <a:xfrm>
          <a:off x="12763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EA6ACE6D-6A45-42B0-8014-A32814E5680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59913878-DB05-4C78-9636-35E14A10D3E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1A983155-EA55-44B6-A659-E91994BE8A7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1C7C45AA-E35D-423F-A88C-60C1AAB047B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16BE85B2-0F17-4138-A178-8B01F35DE2C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29972</xdr:rowOff>
    </xdr:from>
    <xdr:to>
      <xdr:col>85</xdr:col>
      <xdr:colOff>177800</xdr:colOff>
      <xdr:row>106</xdr:row>
      <xdr:rowOff>131572</xdr:rowOff>
    </xdr:to>
    <xdr:sp macro="" textlink="">
      <xdr:nvSpPr>
        <xdr:cNvPr id="772" name="楕円 771">
          <a:extLst>
            <a:ext uri="{FF2B5EF4-FFF2-40B4-BE49-F238E27FC236}">
              <a16:creationId xmlns:a16="http://schemas.microsoft.com/office/drawing/2014/main" id="{9786F1F2-6B98-4D8E-A7A3-ADB9108F9030}"/>
            </a:ext>
          </a:extLst>
        </xdr:cNvPr>
        <xdr:cNvSpPr/>
      </xdr:nvSpPr>
      <xdr:spPr>
        <a:xfrm>
          <a:off x="162687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8399</xdr:rowOff>
    </xdr:from>
    <xdr:ext cx="405111" cy="259045"/>
    <xdr:sp macro="" textlink="">
      <xdr:nvSpPr>
        <xdr:cNvPr id="773" name="【公民館】&#10;有形固定資産減価償却率該当値テキスト">
          <a:extLst>
            <a:ext uri="{FF2B5EF4-FFF2-40B4-BE49-F238E27FC236}">
              <a16:creationId xmlns:a16="http://schemas.microsoft.com/office/drawing/2014/main" id="{D6A9231D-D4F0-4712-A1E6-AD41A1574F9D}"/>
            </a:ext>
          </a:extLst>
        </xdr:cNvPr>
        <xdr:cNvSpPr txBox="1"/>
      </xdr:nvSpPr>
      <xdr:spPr>
        <a:xfrm>
          <a:off x="16357600"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59689</xdr:rowOff>
    </xdr:from>
    <xdr:to>
      <xdr:col>81</xdr:col>
      <xdr:colOff>101600</xdr:colOff>
      <xdr:row>106</xdr:row>
      <xdr:rowOff>161289</xdr:rowOff>
    </xdr:to>
    <xdr:sp macro="" textlink="">
      <xdr:nvSpPr>
        <xdr:cNvPr id="774" name="楕円 773">
          <a:extLst>
            <a:ext uri="{FF2B5EF4-FFF2-40B4-BE49-F238E27FC236}">
              <a16:creationId xmlns:a16="http://schemas.microsoft.com/office/drawing/2014/main" id="{840188DD-44EC-4653-B445-834F38B41D58}"/>
            </a:ext>
          </a:extLst>
        </xdr:cNvPr>
        <xdr:cNvSpPr/>
      </xdr:nvSpPr>
      <xdr:spPr>
        <a:xfrm>
          <a:off x="15430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80772</xdr:rowOff>
    </xdr:from>
    <xdr:to>
      <xdr:col>85</xdr:col>
      <xdr:colOff>127000</xdr:colOff>
      <xdr:row>106</xdr:row>
      <xdr:rowOff>110489</xdr:rowOff>
    </xdr:to>
    <xdr:cxnSp macro="">
      <xdr:nvCxnSpPr>
        <xdr:cNvPr id="775" name="直線コネクタ 774">
          <a:extLst>
            <a:ext uri="{FF2B5EF4-FFF2-40B4-BE49-F238E27FC236}">
              <a16:creationId xmlns:a16="http://schemas.microsoft.com/office/drawing/2014/main" id="{B3BD693C-64EF-4C95-AC9D-F878A7CFEB9E}"/>
            </a:ext>
          </a:extLst>
        </xdr:cNvPr>
        <xdr:cNvCxnSpPr/>
      </xdr:nvCxnSpPr>
      <xdr:spPr>
        <a:xfrm flipV="1">
          <a:off x="15481300" y="18254472"/>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76" name="楕円 775">
          <a:extLst>
            <a:ext uri="{FF2B5EF4-FFF2-40B4-BE49-F238E27FC236}">
              <a16:creationId xmlns:a16="http://schemas.microsoft.com/office/drawing/2014/main" id="{C29D641C-2919-4142-8526-27A6B263C29A}"/>
            </a:ext>
          </a:extLst>
        </xdr:cNvPr>
        <xdr:cNvSpPr/>
      </xdr:nvSpPr>
      <xdr:spPr>
        <a:xfrm>
          <a:off x="14541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99061</xdr:rowOff>
    </xdr:from>
    <xdr:to>
      <xdr:col>81</xdr:col>
      <xdr:colOff>50800</xdr:colOff>
      <xdr:row>106</xdr:row>
      <xdr:rowOff>110489</xdr:rowOff>
    </xdr:to>
    <xdr:cxnSp macro="">
      <xdr:nvCxnSpPr>
        <xdr:cNvPr id="777" name="直線コネクタ 776">
          <a:extLst>
            <a:ext uri="{FF2B5EF4-FFF2-40B4-BE49-F238E27FC236}">
              <a16:creationId xmlns:a16="http://schemas.microsoft.com/office/drawing/2014/main" id="{512C15D0-4FCC-4016-9CA1-A50AC5E9339D}"/>
            </a:ext>
          </a:extLst>
        </xdr:cNvPr>
        <xdr:cNvCxnSpPr/>
      </xdr:nvCxnSpPr>
      <xdr:spPr>
        <a:xfrm>
          <a:off x="14592300" y="182727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34544</xdr:rowOff>
    </xdr:from>
    <xdr:to>
      <xdr:col>72</xdr:col>
      <xdr:colOff>38100</xdr:colOff>
      <xdr:row>106</xdr:row>
      <xdr:rowOff>136144</xdr:rowOff>
    </xdr:to>
    <xdr:sp macro="" textlink="">
      <xdr:nvSpPr>
        <xdr:cNvPr id="778" name="楕円 777">
          <a:extLst>
            <a:ext uri="{FF2B5EF4-FFF2-40B4-BE49-F238E27FC236}">
              <a16:creationId xmlns:a16="http://schemas.microsoft.com/office/drawing/2014/main" id="{2B042092-6598-4EA5-96BB-1DB42173CB3D}"/>
            </a:ext>
          </a:extLst>
        </xdr:cNvPr>
        <xdr:cNvSpPr/>
      </xdr:nvSpPr>
      <xdr:spPr>
        <a:xfrm>
          <a:off x="13652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85344</xdr:rowOff>
    </xdr:from>
    <xdr:to>
      <xdr:col>76</xdr:col>
      <xdr:colOff>114300</xdr:colOff>
      <xdr:row>106</xdr:row>
      <xdr:rowOff>99061</xdr:rowOff>
    </xdr:to>
    <xdr:cxnSp macro="">
      <xdr:nvCxnSpPr>
        <xdr:cNvPr id="779" name="直線コネクタ 778">
          <a:extLst>
            <a:ext uri="{FF2B5EF4-FFF2-40B4-BE49-F238E27FC236}">
              <a16:creationId xmlns:a16="http://schemas.microsoft.com/office/drawing/2014/main" id="{46557FFE-6102-4072-8C91-2442ED986B6A}"/>
            </a:ext>
          </a:extLst>
        </xdr:cNvPr>
        <xdr:cNvCxnSpPr/>
      </xdr:nvCxnSpPr>
      <xdr:spPr>
        <a:xfrm>
          <a:off x="13703300" y="182590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45974</xdr:rowOff>
    </xdr:from>
    <xdr:to>
      <xdr:col>67</xdr:col>
      <xdr:colOff>101600</xdr:colOff>
      <xdr:row>106</xdr:row>
      <xdr:rowOff>147574</xdr:rowOff>
    </xdr:to>
    <xdr:sp macro="" textlink="">
      <xdr:nvSpPr>
        <xdr:cNvPr id="780" name="楕円 779">
          <a:extLst>
            <a:ext uri="{FF2B5EF4-FFF2-40B4-BE49-F238E27FC236}">
              <a16:creationId xmlns:a16="http://schemas.microsoft.com/office/drawing/2014/main" id="{D70DFF27-B48B-44EA-A621-5E087EBAFAD3}"/>
            </a:ext>
          </a:extLst>
        </xdr:cNvPr>
        <xdr:cNvSpPr/>
      </xdr:nvSpPr>
      <xdr:spPr>
        <a:xfrm>
          <a:off x="12763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85344</xdr:rowOff>
    </xdr:from>
    <xdr:to>
      <xdr:col>71</xdr:col>
      <xdr:colOff>177800</xdr:colOff>
      <xdr:row>106</xdr:row>
      <xdr:rowOff>96774</xdr:rowOff>
    </xdr:to>
    <xdr:cxnSp macro="">
      <xdr:nvCxnSpPr>
        <xdr:cNvPr id="781" name="直線コネクタ 780">
          <a:extLst>
            <a:ext uri="{FF2B5EF4-FFF2-40B4-BE49-F238E27FC236}">
              <a16:creationId xmlns:a16="http://schemas.microsoft.com/office/drawing/2014/main" id="{E655A8CB-38A4-4C61-9A32-9FAD680648D8}"/>
            </a:ext>
          </a:extLst>
        </xdr:cNvPr>
        <xdr:cNvCxnSpPr/>
      </xdr:nvCxnSpPr>
      <xdr:spPr>
        <a:xfrm flipV="1">
          <a:off x="12814300" y="182590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42942</xdr:rowOff>
    </xdr:from>
    <xdr:ext cx="405111" cy="259045"/>
    <xdr:sp macro="" textlink="">
      <xdr:nvSpPr>
        <xdr:cNvPr id="782" name="n_1aveValue【公民館】&#10;有形固定資産減価償却率">
          <a:extLst>
            <a:ext uri="{FF2B5EF4-FFF2-40B4-BE49-F238E27FC236}">
              <a16:creationId xmlns:a16="http://schemas.microsoft.com/office/drawing/2014/main" id="{31404165-C496-48C3-987B-C5D8056D6F2D}"/>
            </a:ext>
          </a:extLst>
        </xdr:cNvPr>
        <xdr:cNvSpPr txBox="1"/>
      </xdr:nvSpPr>
      <xdr:spPr>
        <a:xfrm>
          <a:off x="15266044" y="1770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783" name="n_2aveValue【公民館】&#10;有形固定資産減価償却率">
          <a:extLst>
            <a:ext uri="{FF2B5EF4-FFF2-40B4-BE49-F238E27FC236}">
              <a16:creationId xmlns:a16="http://schemas.microsoft.com/office/drawing/2014/main" id="{062367EC-3618-436D-918C-4F89B010BB49}"/>
            </a:ext>
          </a:extLst>
        </xdr:cNvPr>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84" name="n_3aveValue【公民館】&#10;有形固定資産減価償却率">
          <a:extLst>
            <a:ext uri="{FF2B5EF4-FFF2-40B4-BE49-F238E27FC236}">
              <a16:creationId xmlns:a16="http://schemas.microsoft.com/office/drawing/2014/main" id="{679C838D-9D32-427E-B606-36A84703125B}"/>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134383</xdr:rowOff>
    </xdr:from>
    <xdr:ext cx="405111" cy="259045"/>
    <xdr:sp macro="" textlink="">
      <xdr:nvSpPr>
        <xdr:cNvPr id="785" name="n_4aveValue【公民館】&#10;有形固定資産減価償却率">
          <a:extLst>
            <a:ext uri="{FF2B5EF4-FFF2-40B4-BE49-F238E27FC236}">
              <a16:creationId xmlns:a16="http://schemas.microsoft.com/office/drawing/2014/main" id="{DF762F5D-7B46-4EBE-A68E-EB44CC3A19CA}"/>
            </a:ext>
          </a:extLst>
        </xdr:cNvPr>
        <xdr:cNvSpPr txBox="1"/>
      </xdr:nvSpPr>
      <xdr:spPr>
        <a:xfrm>
          <a:off x="12611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152416</xdr:rowOff>
    </xdr:from>
    <xdr:ext cx="405111" cy="259045"/>
    <xdr:sp macro="" textlink="">
      <xdr:nvSpPr>
        <xdr:cNvPr id="786" name="n_1mainValue【公民館】&#10;有形固定資産減価償却率">
          <a:extLst>
            <a:ext uri="{FF2B5EF4-FFF2-40B4-BE49-F238E27FC236}">
              <a16:creationId xmlns:a16="http://schemas.microsoft.com/office/drawing/2014/main" id="{50CDF92C-D62E-4A19-AE42-35DDC8D52CC3}"/>
            </a:ext>
          </a:extLst>
        </xdr:cNvPr>
        <xdr:cNvSpPr txBox="1"/>
      </xdr:nvSpPr>
      <xdr:spPr>
        <a:xfrm>
          <a:off x="152660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787" name="n_2mainValue【公民館】&#10;有形固定資産減価償却率">
          <a:extLst>
            <a:ext uri="{FF2B5EF4-FFF2-40B4-BE49-F238E27FC236}">
              <a16:creationId xmlns:a16="http://schemas.microsoft.com/office/drawing/2014/main" id="{C11209F9-72A2-4529-99F5-9F32F84FDC1B}"/>
            </a:ext>
          </a:extLst>
        </xdr:cNvPr>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127271</xdr:rowOff>
    </xdr:from>
    <xdr:ext cx="405111" cy="259045"/>
    <xdr:sp macro="" textlink="">
      <xdr:nvSpPr>
        <xdr:cNvPr id="788" name="n_3mainValue【公民館】&#10;有形固定資産減価償却率">
          <a:extLst>
            <a:ext uri="{FF2B5EF4-FFF2-40B4-BE49-F238E27FC236}">
              <a16:creationId xmlns:a16="http://schemas.microsoft.com/office/drawing/2014/main" id="{B6707587-CF00-4A1D-AC87-15BCF728E117}"/>
            </a:ext>
          </a:extLst>
        </xdr:cNvPr>
        <xdr:cNvSpPr txBox="1"/>
      </xdr:nvSpPr>
      <xdr:spPr>
        <a:xfrm>
          <a:off x="13500744" y="1830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138701</xdr:rowOff>
    </xdr:from>
    <xdr:ext cx="405111" cy="259045"/>
    <xdr:sp macro="" textlink="">
      <xdr:nvSpPr>
        <xdr:cNvPr id="789" name="n_4mainValue【公民館】&#10;有形固定資産減価償却率">
          <a:extLst>
            <a:ext uri="{FF2B5EF4-FFF2-40B4-BE49-F238E27FC236}">
              <a16:creationId xmlns:a16="http://schemas.microsoft.com/office/drawing/2014/main" id="{96207130-3161-4F82-8D0B-0C5628721EB1}"/>
            </a:ext>
          </a:extLst>
        </xdr:cNvPr>
        <xdr:cNvSpPr txBox="1"/>
      </xdr:nvSpPr>
      <xdr:spPr>
        <a:xfrm>
          <a:off x="12611744" y="1831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AADAE650-B90B-49A6-B7F0-1C25D141A15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5BD2E433-B643-41DE-BA2E-FB5C7720AE4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D06AAF73-B836-4F26-B8BF-3423D0C1886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1DE0D269-6714-4323-A076-F77306980FC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4E944219-15B5-4D59-A5C2-B513296EF77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4B9907FE-89BB-4668-8072-728F70D70AE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89516DEC-0437-41FE-BD6B-1B54C5605B0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AA4FFF3B-BC5D-4599-B3FA-E731E862FEC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08A9C8B3-582E-42AA-A7D4-92015171114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738D02F0-5967-4FA2-9F74-192F6778BEE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0" name="直線コネクタ 799">
          <a:extLst>
            <a:ext uri="{FF2B5EF4-FFF2-40B4-BE49-F238E27FC236}">
              <a16:creationId xmlns:a16="http://schemas.microsoft.com/office/drawing/2014/main" id="{66C20A2C-8D60-4825-8288-74BE53B0234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1" name="テキスト ボックス 800">
          <a:extLst>
            <a:ext uri="{FF2B5EF4-FFF2-40B4-BE49-F238E27FC236}">
              <a16:creationId xmlns:a16="http://schemas.microsoft.com/office/drawing/2014/main" id="{AF4CEB72-A0F5-4078-9B84-71CF3D40A65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2" name="直線コネクタ 801">
          <a:extLst>
            <a:ext uri="{FF2B5EF4-FFF2-40B4-BE49-F238E27FC236}">
              <a16:creationId xmlns:a16="http://schemas.microsoft.com/office/drawing/2014/main" id="{E8AE7898-AC4E-4CD9-BC00-F2235DD7217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3" name="テキスト ボックス 802">
          <a:extLst>
            <a:ext uri="{FF2B5EF4-FFF2-40B4-BE49-F238E27FC236}">
              <a16:creationId xmlns:a16="http://schemas.microsoft.com/office/drawing/2014/main" id="{E8B17DCA-336A-4C8C-A6AD-66101FD9411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4" name="直線コネクタ 803">
          <a:extLst>
            <a:ext uri="{FF2B5EF4-FFF2-40B4-BE49-F238E27FC236}">
              <a16:creationId xmlns:a16="http://schemas.microsoft.com/office/drawing/2014/main" id="{9217C7AA-9181-4674-98D4-B90F997DD96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5" name="テキスト ボックス 804">
          <a:extLst>
            <a:ext uri="{FF2B5EF4-FFF2-40B4-BE49-F238E27FC236}">
              <a16:creationId xmlns:a16="http://schemas.microsoft.com/office/drawing/2014/main" id="{FA08D313-1FAD-4D94-AB3A-1CE67A7582B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6" name="直線コネクタ 805">
          <a:extLst>
            <a:ext uri="{FF2B5EF4-FFF2-40B4-BE49-F238E27FC236}">
              <a16:creationId xmlns:a16="http://schemas.microsoft.com/office/drawing/2014/main" id="{7B73E945-7BB2-4986-9B0E-A74AE032575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7" name="テキスト ボックス 806">
          <a:extLst>
            <a:ext uri="{FF2B5EF4-FFF2-40B4-BE49-F238E27FC236}">
              <a16:creationId xmlns:a16="http://schemas.microsoft.com/office/drawing/2014/main" id="{F18AA436-85B5-4457-B8F0-16A20F1FC1F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8" name="直線コネクタ 807">
          <a:extLst>
            <a:ext uri="{FF2B5EF4-FFF2-40B4-BE49-F238E27FC236}">
              <a16:creationId xmlns:a16="http://schemas.microsoft.com/office/drawing/2014/main" id="{6DA34AC2-8ACF-4846-AAEF-ABB2688963F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9" name="テキスト ボックス 808">
          <a:extLst>
            <a:ext uri="{FF2B5EF4-FFF2-40B4-BE49-F238E27FC236}">
              <a16:creationId xmlns:a16="http://schemas.microsoft.com/office/drawing/2014/main" id="{F088F511-2447-4820-AD42-4AC40DFE5B8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419009E3-9625-4D37-B80E-B2CFB6424F0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7F8DCDF0-29E2-44BB-B2A5-1B7D9576E08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a:extLst>
            <a:ext uri="{FF2B5EF4-FFF2-40B4-BE49-F238E27FC236}">
              <a16:creationId xmlns:a16="http://schemas.microsoft.com/office/drawing/2014/main" id="{F5EB1150-9AFF-4354-A4A7-6909DA414F5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34289</xdr:rowOff>
    </xdr:from>
    <xdr:to>
      <xdr:col>116</xdr:col>
      <xdr:colOff>62864</xdr:colOff>
      <xdr:row>108</xdr:row>
      <xdr:rowOff>30480</xdr:rowOff>
    </xdr:to>
    <xdr:cxnSp macro="">
      <xdr:nvCxnSpPr>
        <xdr:cNvPr id="813" name="直線コネクタ 812">
          <a:extLst>
            <a:ext uri="{FF2B5EF4-FFF2-40B4-BE49-F238E27FC236}">
              <a16:creationId xmlns:a16="http://schemas.microsoft.com/office/drawing/2014/main" id="{F823CB46-5501-4007-8F29-96F1B7D326C9}"/>
            </a:ext>
          </a:extLst>
        </xdr:cNvPr>
        <xdr:cNvCxnSpPr/>
      </xdr:nvCxnSpPr>
      <xdr:spPr>
        <a:xfrm flipV="1">
          <a:off x="22160864" y="173507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4" name="【公民館】&#10;一人当たり面積最小値テキスト">
          <a:extLst>
            <a:ext uri="{FF2B5EF4-FFF2-40B4-BE49-F238E27FC236}">
              <a16:creationId xmlns:a16="http://schemas.microsoft.com/office/drawing/2014/main" id="{0C4D3084-32FE-49C3-8D8B-A33475E1093E}"/>
            </a:ext>
          </a:extLst>
        </xdr:cNvPr>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5" name="直線コネクタ 814">
          <a:extLst>
            <a:ext uri="{FF2B5EF4-FFF2-40B4-BE49-F238E27FC236}">
              <a16:creationId xmlns:a16="http://schemas.microsoft.com/office/drawing/2014/main" id="{236DEBB4-E70A-47F2-9638-2475FC1C88BF}"/>
            </a:ext>
          </a:extLst>
        </xdr:cNvPr>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152416</xdr:rowOff>
    </xdr:from>
    <xdr:ext cx="469744" cy="259045"/>
    <xdr:sp macro="" textlink="">
      <xdr:nvSpPr>
        <xdr:cNvPr id="816" name="【公民館】&#10;一人当たり面積最大値テキスト">
          <a:extLst>
            <a:ext uri="{FF2B5EF4-FFF2-40B4-BE49-F238E27FC236}">
              <a16:creationId xmlns:a16="http://schemas.microsoft.com/office/drawing/2014/main" id="{7D3EE078-F959-4593-861C-044AF0A742C8}"/>
            </a:ext>
          </a:extLst>
        </xdr:cNvPr>
        <xdr:cNvSpPr txBox="1"/>
      </xdr:nvSpPr>
      <xdr:spPr>
        <a:xfrm>
          <a:off x="22199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34289</xdr:rowOff>
    </xdr:from>
    <xdr:to>
      <xdr:col>116</xdr:col>
      <xdr:colOff>152400</xdr:colOff>
      <xdr:row>101</xdr:row>
      <xdr:rowOff>34289</xdr:rowOff>
    </xdr:to>
    <xdr:cxnSp macro="">
      <xdr:nvCxnSpPr>
        <xdr:cNvPr id="817" name="直線コネクタ 816">
          <a:extLst>
            <a:ext uri="{FF2B5EF4-FFF2-40B4-BE49-F238E27FC236}">
              <a16:creationId xmlns:a16="http://schemas.microsoft.com/office/drawing/2014/main" id="{D2B04F1F-E5A7-4908-95F9-7C9722FC93FE}"/>
            </a:ext>
          </a:extLst>
        </xdr:cNvPr>
        <xdr:cNvCxnSpPr/>
      </xdr:nvCxnSpPr>
      <xdr:spPr>
        <a:xfrm>
          <a:off x="22072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44466</xdr:rowOff>
    </xdr:from>
    <xdr:ext cx="469744" cy="259045"/>
    <xdr:sp macro="" textlink="">
      <xdr:nvSpPr>
        <xdr:cNvPr id="818" name="【公民館】&#10;一人当たり面積平均値テキスト">
          <a:extLst>
            <a:ext uri="{FF2B5EF4-FFF2-40B4-BE49-F238E27FC236}">
              <a16:creationId xmlns:a16="http://schemas.microsoft.com/office/drawing/2014/main" id="{E0B92000-85EB-4348-9CA7-9ED3E10C3161}"/>
            </a:ext>
          </a:extLst>
        </xdr:cNvPr>
        <xdr:cNvSpPr txBox="1"/>
      </xdr:nvSpPr>
      <xdr:spPr>
        <a:xfrm>
          <a:off x="22199600" y="1787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819" name="フローチャート: 判断 818">
          <a:extLst>
            <a:ext uri="{FF2B5EF4-FFF2-40B4-BE49-F238E27FC236}">
              <a16:creationId xmlns:a16="http://schemas.microsoft.com/office/drawing/2014/main" id="{9411AC79-4DF7-4F86-B894-B4D58854E257}"/>
            </a:ext>
          </a:extLst>
        </xdr:cNvPr>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820" name="フローチャート: 判断 819">
          <a:extLst>
            <a:ext uri="{FF2B5EF4-FFF2-40B4-BE49-F238E27FC236}">
              <a16:creationId xmlns:a16="http://schemas.microsoft.com/office/drawing/2014/main" id="{4DC1A503-FE6F-4B6E-A005-F2B05580C524}"/>
            </a:ext>
          </a:extLst>
        </xdr:cNvPr>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21" name="フローチャート: 判断 820">
          <a:extLst>
            <a:ext uri="{FF2B5EF4-FFF2-40B4-BE49-F238E27FC236}">
              <a16:creationId xmlns:a16="http://schemas.microsoft.com/office/drawing/2014/main" id="{08EDCC42-593C-4804-B08B-57E849492D15}"/>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22" name="フローチャート: 判断 821">
          <a:extLst>
            <a:ext uri="{FF2B5EF4-FFF2-40B4-BE49-F238E27FC236}">
              <a16:creationId xmlns:a16="http://schemas.microsoft.com/office/drawing/2014/main" id="{56C73A95-2ED7-4760-BFD4-089862896580}"/>
            </a:ext>
          </a:extLst>
        </xdr:cNvPr>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823" name="フローチャート: 判断 822">
          <a:extLst>
            <a:ext uri="{FF2B5EF4-FFF2-40B4-BE49-F238E27FC236}">
              <a16:creationId xmlns:a16="http://schemas.microsoft.com/office/drawing/2014/main" id="{7FCE75F0-EFD7-4585-B26B-21A7A2EB2ACC}"/>
            </a:ext>
          </a:extLst>
        </xdr:cNvPr>
        <xdr:cNvSpPr/>
      </xdr:nvSpPr>
      <xdr:spPr>
        <a:xfrm>
          <a:off x="18605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A246B627-8EE3-4006-AAC8-A60B54B5FF4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F0F089D6-D02C-4821-B954-D06081A2EA5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6C8837F4-CFC3-4786-9BCF-8800456E3FD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FD6743B5-F0D1-4D04-8D04-C8AA645684F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50896F53-1893-45A8-830E-CED9FB71FEC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154939</xdr:rowOff>
    </xdr:from>
    <xdr:to>
      <xdr:col>116</xdr:col>
      <xdr:colOff>114300</xdr:colOff>
      <xdr:row>107</xdr:row>
      <xdr:rowOff>85089</xdr:rowOff>
    </xdr:to>
    <xdr:sp macro="" textlink="">
      <xdr:nvSpPr>
        <xdr:cNvPr id="829" name="楕円 828">
          <a:extLst>
            <a:ext uri="{FF2B5EF4-FFF2-40B4-BE49-F238E27FC236}">
              <a16:creationId xmlns:a16="http://schemas.microsoft.com/office/drawing/2014/main" id="{235A6F9A-07CE-4003-B8CD-2B8CA1DAF5D3}"/>
            </a:ext>
          </a:extLst>
        </xdr:cNvPr>
        <xdr:cNvSpPr/>
      </xdr:nvSpPr>
      <xdr:spPr>
        <a:xfrm>
          <a:off x="22110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133366</xdr:rowOff>
    </xdr:from>
    <xdr:ext cx="469744" cy="259045"/>
    <xdr:sp macro="" textlink="">
      <xdr:nvSpPr>
        <xdr:cNvPr id="830" name="【公民館】&#10;一人当たり面積該当値テキスト">
          <a:extLst>
            <a:ext uri="{FF2B5EF4-FFF2-40B4-BE49-F238E27FC236}">
              <a16:creationId xmlns:a16="http://schemas.microsoft.com/office/drawing/2014/main" id="{CD8C442A-C857-469E-B773-BE4E614D7340}"/>
            </a:ext>
          </a:extLst>
        </xdr:cNvPr>
        <xdr:cNvSpPr txBox="1"/>
      </xdr:nvSpPr>
      <xdr:spPr>
        <a:xfrm>
          <a:off x="22199600"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154939</xdr:rowOff>
    </xdr:from>
    <xdr:to>
      <xdr:col>112</xdr:col>
      <xdr:colOff>38100</xdr:colOff>
      <xdr:row>107</xdr:row>
      <xdr:rowOff>85089</xdr:rowOff>
    </xdr:to>
    <xdr:sp macro="" textlink="">
      <xdr:nvSpPr>
        <xdr:cNvPr id="831" name="楕円 830">
          <a:extLst>
            <a:ext uri="{FF2B5EF4-FFF2-40B4-BE49-F238E27FC236}">
              <a16:creationId xmlns:a16="http://schemas.microsoft.com/office/drawing/2014/main" id="{50E9CCA0-1745-4498-801D-268BAB068826}"/>
            </a:ext>
          </a:extLst>
        </xdr:cNvPr>
        <xdr:cNvSpPr/>
      </xdr:nvSpPr>
      <xdr:spPr>
        <a:xfrm>
          <a:off x="21272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34289</xdr:rowOff>
    </xdr:from>
    <xdr:to>
      <xdr:col>116</xdr:col>
      <xdr:colOff>63500</xdr:colOff>
      <xdr:row>107</xdr:row>
      <xdr:rowOff>34289</xdr:rowOff>
    </xdr:to>
    <xdr:cxnSp macro="">
      <xdr:nvCxnSpPr>
        <xdr:cNvPr id="832" name="直線コネクタ 831">
          <a:extLst>
            <a:ext uri="{FF2B5EF4-FFF2-40B4-BE49-F238E27FC236}">
              <a16:creationId xmlns:a16="http://schemas.microsoft.com/office/drawing/2014/main" id="{3D30F090-E97E-4D0C-A491-52564C9748D7}"/>
            </a:ext>
          </a:extLst>
        </xdr:cNvPr>
        <xdr:cNvCxnSpPr/>
      </xdr:nvCxnSpPr>
      <xdr:spPr>
        <a:xfrm>
          <a:off x="21323300" y="18379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33" name="楕円 832">
          <a:extLst>
            <a:ext uri="{FF2B5EF4-FFF2-40B4-BE49-F238E27FC236}">
              <a16:creationId xmlns:a16="http://schemas.microsoft.com/office/drawing/2014/main" id="{DC478230-ADDD-4A61-9ECA-04792AB1BC6A}"/>
            </a:ext>
          </a:extLst>
        </xdr:cNvPr>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34289</xdr:rowOff>
    </xdr:from>
    <xdr:to>
      <xdr:col>111</xdr:col>
      <xdr:colOff>177800</xdr:colOff>
      <xdr:row>107</xdr:row>
      <xdr:rowOff>41911</xdr:rowOff>
    </xdr:to>
    <xdr:cxnSp macro="">
      <xdr:nvCxnSpPr>
        <xdr:cNvPr id="834" name="直線コネクタ 833">
          <a:extLst>
            <a:ext uri="{FF2B5EF4-FFF2-40B4-BE49-F238E27FC236}">
              <a16:creationId xmlns:a16="http://schemas.microsoft.com/office/drawing/2014/main" id="{58E80DBB-AB09-4DD5-80FF-381D59CA1D62}"/>
            </a:ext>
          </a:extLst>
        </xdr:cNvPr>
        <xdr:cNvCxnSpPr/>
      </xdr:nvCxnSpPr>
      <xdr:spPr>
        <a:xfrm flipV="1">
          <a:off x="20434300" y="18379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154939</xdr:rowOff>
    </xdr:from>
    <xdr:to>
      <xdr:col>102</xdr:col>
      <xdr:colOff>165100</xdr:colOff>
      <xdr:row>107</xdr:row>
      <xdr:rowOff>85089</xdr:rowOff>
    </xdr:to>
    <xdr:sp macro="" textlink="">
      <xdr:nvSpPr>
        <xdr:cNvPr id="835" name="楕円 834">
          <a:extLst>
            <a:ext uri="{FF2B5EF4-FFF2-40B4-BE49-F238E27FC236}">
              <a16:creationId xmlns:a16="http://schemas.microsoft.com/office/drawing/2014/main" id="{1D61A1B4-BD0A-4E5D-A367-91E76EEC483B}"/>
            </a:ext>
          </a:extLst>
        </xdr:cNvPr>
        <xdr:cNvSpPr/>
      </xdr:nvSpPr>
      <xdr:spPr>
        <a:xfrm>
          <a:off x="19494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34289</xdr:rowOff>
    </xdr:from>
    <xdr:to>
      <xdr:col>107</xdr:col>
      <xdr:colOff>50800</xdr:colOff>
      <xdr:row>107</xdr:row>
      <xdr:rowOff>41911</xdr:rowOff>
    </xdr:to>
    <xdr:cxnSp macro="">
      <xdr:nvCxnSpPr>
        <xdr:cNvPr id="836" name="直線コネクタ 835">
          <a:extLst>
            <a:ext uri="{FF2B5EF4-FFF2-40B4-BE49-F238E27FC236}">
              <a16:creationId xmlns:a16="http://schemas.microsoft.com/office/drawing/2014/main" id="{9C91D363-B0F4-4A49-B059-6F79BBD96E42}"/>
            </a:ext>
          </a:extLst>
        </xdr:cNvPr>
        <xdr:cNvCxnSpPr/>
      </xdr:nvCxnSpPr>
      <xdr:spPr>
        <a:xfrm>
          <a:off x="19545300" y="18379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29211</xdr:rowOff>
    </xdr:from>
    <xdr:to>
      <xdr:col>98</xdr:col>
      <xdr:colOff>38100</xdr:colOff>
      <xdr:row>107</xdr:row>
      <xdr:rowOff>130811</xdr:rowOff>
    </xdr:to>
    <xdr:sp macro="" textlink="">
      <xdr:nvSpPr>
        <xdr:cNvPr id="837" name="楕円 836">
          <a:extLst>
            <a:ext uri="{FF2B5EF4-FFF2-40B4-BE49-F238E27FC236}">
              <a16:creationId xmlns:a16="http://schemas.microsoft.com/office/drawing/2014/main" id="{C8111BFB-76CB-424F-930D-068E8D61AEC1}"/>
            </a:ext>
          </a:extLst>
        </xdr:cNvPr>
        <xdr:cNvSpPr/>
      </xdr:nvSpPr>
      <xdr:spPr>
        <a:xfrm>
          <a:off x="18605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34289</xdr:rowOff>
    </xdr:from>
    <xdr:to>
      <xdr:col>102</xdr:col>
      <xdr:colOff>114300</xdr:colOff>
      <xdr:row>107</xdr:row>
      <xdr:rowOff>80011</xdr:rowOff>
    </xdr:to>
    <xdr:cxnSp macro="">
      <xdr:nvCxnSpPr>
        <xdr:cNvPr id="838" name="直線コネクタ 837">
          <a:extLst>
            <a:ext uri="{FF2B5EF4-FFF2-40B4-BE49-F238E27FC236}">
              <a16:creationId xmlns:a16="http://schemas.microsoft.com/office/drawing/2014/main" id="{656CAA73-E05C-45A6-B6C6-3969A139FDB1}"/>
            </a:ext>
          </a:extLst>
        </xdr:cNvPr>
        <xdr:cNvCxnSpPr/>
      </xdr:nvCxnSpPr>
      <xdr:spPr>
        <a:xfrm flipV="1">
          <a:off x="18656300" y="18379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839" name="n_1aveValue【公民館】&#10;一人当たり面積">
          <a:extLst>
            <a:ext uri="{FF2B5EF4-FFF2-40B4-BE49-F238E27FC236}">
              <a16:creationId xmlns:a16="http://schemas.microsoft.com/office/drawing/2014/main" id="{27560B8B-1011-4968-9601-7FA40C85C85B}"/>
            </a:ext>
          </a:extLst>
        </xdr:cNvPr>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840" name="n_2aveValue【公民館】&#10;一人当たり面積">
          <a:extLst>
            <a:ext uri="{FF2B5EF4-FFF2-40B4-BE49-F238E27FC236}">
              <a16:creationId xmlns:a16="http://schemas.microsoft.com/office/drawing/2014/main" id="{0B27C03E-60BB-48BF-81E7-016A4AF44018}"/>
            </a:ext>
          </a:extLst>
        </xdr:cNvPr>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841" name="n_3aveValue【公民館】&#10;一人当たり面積">
          <a:extLst>
            <a:ext uri="{FF2B5EF4-FFF2-40B4-BE49-F238E27FC236}">
              <a16:creationId xmlns:a16="http://schemas.microsoft.com/office/drawing/2014/main" id="{27321F7B-A227-4551-840F-11CE4E3E4E0E}"/>
            </a:ext>
          </a:extLst>
        </xdr:cNvPr>
        <xdr:cNvSpPr txBox="1"/>
      </xdr:nvSpPr>
      <xdr:spPr>
        <a:xfrm>
          <a:off x="19310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116857</xdr:rowOff>
    </xdr:from>
    <xdr:ext cx="469744" cy="259045"/>
    <xdr:sp macro="" textlink="">
      <xdr:nvSpPr>
        <xdr:cNvPr id="842" name="n_4aveValue【公民館】&#10;一人当たり面積">
          <a:extLst>
            <a:ext uri="{FF2B5EF4-FFF2-40B4-BE49-F238E27FC236}">
              <a16:creationId xmlns:a16="http://schemas.microsoft.com/office/drawing/2014/main" id="{BD2C09F8-12DF-4F79-A668-C0DB32C3A5AC}"/>
            </a:ext>
          </a:extLst>
        </xdr:cNvPr>
        <xdr:cNvSpPr txBox="1"/>
      </xdr:nvSpPr>
      <xdr:spPr>
        <a:xfrm>
          <a:off x="18421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76216</xdr:rowOff>
    </xdr:from>
    <xdr:ext cx="469744" cy="259045"/>
    <xdr:sp macro="" textlink="">
      <xdr:nvSpPr>
        <xdr:cNvPr id="843" name="n_1mainValue【公民館】&#10;一人当たり面積">
          <a:extLst>
            <a:ext uri="{FF2B5EF4-FFF2-40B4-BE49-F238E27FC236}">
              <a16:creationId xmlns:a16="http://schemas.microsoft.com/office/drawing/2014/main" id="{E1B77DB5-0205-4C67-B2CF-E5357C81B96D}"/>
            </a:ext>
          </a:extLst>
        </xdr:cNvPr>
        <xdr:cNvSpPr txBox="1"/>
      </xdr:nvSpPr>
      <xdr:spPr>
        <a:xfrm>
          <a:off x="210757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44" name="n_2mainValue【公民館】&#10;一人当たり面積">
          <a:extLst>
            <a:ext uri="{FF2B5EF4-FFF2-40B4-BE49-F238E27FC236}">
              <a16:creationId xmlns:a16="http://schemas.microsoft.com/office/drawing/2014/main" id="{46A2EA50-38F7-476B-A0E4-FA73219F8764}"/>
            </a:ext>
          </a:extLst>
        </xdr:cNvPr>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76216</xdr:rowOff>
    </xdr:from>
    <xdr:ext cx="469744" cy="259045"/>
    <xdr:sp macro="" textlink="">
      <xdr:nvSpPr>
        <xdr:cNvPr id="845" name="n_3mainValue【公民館】&#10;一人当たり面積">
          <a:extLst>
            <a:ext uri="{FF2B5EF4-FFF2-40B4-BE49-F238E27FC236}">
              <a16:creationId xmlns:a16="http://schemas.microsoft.com/office/drawing/2014/main" id="{488D90FA-2151-4955-BA30-45B694CD9135}"/>
            </a:ext>
          </a:extLst>
        </xdr:cNvPr>
        <xdr:cNvSpPr txBox="1"/>
      </xdr:nvSpPr>
      <xdr:spPr>
        <a:xfrm>
          <a:off x="19310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121938</xdr:rowOff>
    </xdr:from>
    <xdr:ext cx="469744" cy="259045"/>
    <xdr:sp macro="" textlink="">
      <xdr:nvSpPr>
        <xdr:cNvPr id="846" name="n_4mainValue【公民館】&#10;一人当たり面積">
          <a:extLst>
            <a:ext uri="{FF2B5EF4-FFF2-40B4-BE49-F238E27FC236}">
              <a16:creationId xmlns:a16="http://schemas.microsoft.com/office/drawing/2014/main" id="{509DA661-5919-417A-97CD-32D51CD6774E}"/>
            </a:ext>
          </a:extLst>
        </xdr:cNvPr>
        <xdr:cNvSpPr txBox="1"/>
      </xdr:nvSpPr>
      <xdr:spPr>
        <a:xfrm>
          <a:off x="18421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A697AFA8-EB1E-47C8-B0FD-DA3711B4F21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C0E71BE0-D846-4B63-8A44-D66EC4FEB88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4634CB6F-34BD-4076-BD41-74CBF08EEEF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類似団体と比較して有形固定資産減価償却率が特に高くなっている施設類型は、学校施設と公民館、橋りょうである。学校施設については建築後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年を経過した建物が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校中</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校を占めるため、公共施設個別施設計画に基づき毎年度一定数の学校について大規模改修をしていく予定である。また、公民館についても、計画に基づき大規模改修及び他施設との機能統合や移転など施設のあり方を検討していく。橋りょうについては、引き続き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年度に策定した長寿命化計画に基づき改修工事を計画的に推進して、改善に努めていく。今後は、各計画に基づき改修等を推進することで指標の改善に努めていく。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0C37998-BF75-41C0-9FB8-80D804B4CA5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75A5551-97C8-4139-AF9F-58536980DFC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257E049-810B-4040-BDBB-33DBEA2998F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8EA0AC3-2F79-43C3-B5A7-82896AC4203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CC98F8-C9E3-4722-86E6-35FCE10BC70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DECAB05-8DC8-4910-AEE5-B5B5B273220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F29D3E5-6A8D-4D34-92D8-38925416027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18888F1-104D-4BC3-AC34-7042F9F5CEA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C8F151C-4BE9-4B98-B7F0-0740B9B8E36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99D600D-59F7-4561-8164-73D02A16A22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309,788
302,238
92.78
118,769,892
117,530,702
1,000,230
62,698,326
79,959,174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71F52F0-759E-4EBE-BD88-1CBE83D3B81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63C929B-3AC4-4CD6-9CDC-D6E8B97EB5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52C871-EB0D-4C54-ABF5-1AC57C10B0C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2FBA294-DC9A-4C35-AFA1-FC0D8E696AD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0EF11FA-9DF1-49FC-91D1-96FDD873936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68EFEFC-09D0-4AE7-9F43-6128E7C83E4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DF23910-CD95-4076-AA0C-FE33C2EC31F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AC41BB9-59CD-4A7F-A64D-43D40616224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E4776C4-2E2A-4902-8EBE-C8D771104F1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890C43A-728F-4D6C-B967-F9855910031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22B88DE-D4DA-4FCF-82E4-43B1A371466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19A9FB7-5E9E-422D-97AE-E6AE7697BE1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B447617-2D54-40A3-9711-3E67248B05E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3713035-0174-4B82-9492-E26C284B9A8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3374D9B-2510-4577-9571-7C70B6E9C5A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5C72947-2C43-4DDF-9D62-1F47DD30000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3AFA75A-C686-4C0C-99B1-DCCDAC30C55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6A9C524-ABD2-49AD-BBE9-06883E62977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13DF9C4-E41F-465C-9F18-4C7C42C7617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1652EA0-38D2-4BAD-8088-CF9AD7B6E52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1AC998D-2344-4DE3-8F49-ED3B5AE00D9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1DE4140-9ABA-41FF-A3DB-DB703A8B2A1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0AEBE3E-1A57-4CDD-8F71-7438AEE367B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BB3346C-9303-44A7-92DA-70C4CB0E428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AA99729-CC9A-4663-87DD-D8C8768DA83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2D4E673-C53F-457D-A4F1-738E64E3BC5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42472E0-8568-4CF9-A8CD-3B79029174E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BA48784-924C-46CB-825E-40A50E793E3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E0A757C-73A5-408A-9894-9218660D4F8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223F282-392D-4427-B46F-B9DFC0B1B31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DD6C081-5F54-44DF-98E3-64920825675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F20101A-8D07-4F74-8141-02943BC8F5E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D1EE8F2-52DD-4681-8CD6-3B158B6010F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AF5182C-42C6-4795-8BB1-0DE27635916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68887C6-69C9-45E7-8DFA-4C48251DE00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CD6E734-B7B7-4905-8D78-027C0B35FD3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22AC0F9-257C-4134-8194-00611728790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A9B740B-22B2-4AF5-8D20-E486EC1A7F0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80BCB15-9594-439C-A40E-11A62789A95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773B305-9282-452E-AF45-8B06B726914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31FA48B-886F-4846-AAFE-7A7B58784C3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3251781-A24B-429A-BEA9-49C463F9A0D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BB58D63-5834-408A-8823-CA53A6D6569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1278334-2CAC-47DE-8EAE-0B118459F08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2AB2CF6-C526-4122-997A-C6A1DA7A879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3A9F292-3EE2-445A-B347-BD1ABD2AEA1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64858122-970E-45D0-B40B-E7F3F480DE2B}"/>
            </a:ext>
          </a:extLst>
        </xdr:cNvPr>
        <xdr:cNvCxnSpPr/>
      </xdr:nvCxnSpPr>
      <xdr:spPr>
        <a:xfrm flipV="1">
          <a:off x="4634865" y="582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図書館】&#10;有形固定資産減価償却率最小値テキスト">
          <a:extLst>
            <a:ext uri="{FF2B5EF4-FFF2-40B4-BE49-F238E27FC236}">
              <a16:creationId xmlns:a16="http://schemas.microsoft.com/office/drawing/2014/main" id="{44015A48-60D8-4B4A-95D8-4F7322F832BB}"/>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7F5B9991-00C4-47AF-B0B2-6011AC07AA63}"/>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a:extLst>
            <a:ext uri="{FF2B5EF4-FFF2-40B4-BE49-F238E27FC236}">
              <a16:creationId xmlns:a16="http://schemas.microsoft.com/office/drawing/2014/main" id="{C26F2D09-66A1-408A-BC3B-D8E18DBB91EB}"/>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a:extLst>
            <a:ext uri="{FF2B5EF4-FFF2-40B4-BE49-F238E27FC236}">
              <a16:creationId xmlns:a16="http://schemas.microsoft.com/office/drawing/2014/main" id="{5F8B3483-6F80-467C-90B1-9E79BAC481AC}"/>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93634</xdr:rowOff>
    </xdr:from>
    <xdr:ext cx="405111" cy="259045"/>
    <xdr:sp macro="" textlink="">
      <xdr:nvSpPr>
        <xdr:cNvPr id="63" name="【図書館】&#10;有形固定資産減価償却率平均値テキスト">
          <a:extLst>
            <a:ext uri="{FF2B5EF4-FFF2-40B4-BE49-F238E27FC236}">
              <a16:creationId xmlns:a16="http://schemas.microsoft.com/office/drawing/2014/main" id="{D4090FA7-7C7D-48AA-88C3-ACD282743EFF}"/>
            </a:ext>
          </a:extLst>
        </xdr:cNvPr>
        <xdr:cNvSpPr txBox="1"/>
      </xdr:nvSpPr>
      <xdr:spPr>
        <a:xfrm>
          <a:off x="4673600" y="643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64" name="フローチャート: 判断 63">
          <a:extLst>
            <a:ext uri="{FF2B5EF4-FFF2-40B4-BE49-F238E27FC236}">
              <a16:creationId xmlns:a16="http://schemas.microsoft.com/office/drawing/2014/main" id="{04D59ED5-8C16-4CF1-B602-510D23508A61}"/>
            </a:ext>
          </a:extLst>
        </xdr:cNvPr>
        <xdr:cNvSpPr/>
      </xdr:nvSpPr>
      <xdr:spPr>
        <a:xfrm>
          <a:off x="4584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71120</xdr:rowOff>
    </xdr:from>
    <xdr:to>
      <xdr:col>20</xdr:col>
      <xdr:colOff>38100</xdr:colOff>
      <xdr:row>38</xdr:row>
      <xdr:rowOff>1270</xdr:rowOff>
    </xdr:to>
    <xdr:sp macro="" textlink="">
      <xdr:nvSpPr>
        <xdr:cNvPr id="65" name="フローチャート: 判断 64">
          <a:extLst>
            <a:ext uri="{FF2B5EF4-FFF2-40B4-BE49-F238E27FC236}">
              <a16:creationId xmlns:a16="http://schemas.microsoft.com/office/drawing/2014/main" id="{FD16D690-1312-4B85-AC38-638F59EEAD46}"/>
            </a:ext>
          </a:extLst>
        </xdr:cNvPr>
        <xdr:cNvSpPr/>
      </xdr:nvSpPr>
      <xdr:spPr>
        <a:xfrm>
          <a:off x="3746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48260</xdr:rowOff>
    </xdr:from>
    <xdr:to>
      <xdr:col>15</xdr:col>
      <xdr:colOff>101600</xdr:colOff>
      <xdr:row>37</xdr:row>
      <xdr:rowOff>149860</xdr:rowOff>
    </xdr:to>
    <xdr:sp macro="" textlink="">
      <xdr:nvSpPr>
        <xdr:cNvPr id="66" name="フローチャート: 判断 65">
          <a:extLst>
            <a:ext uri="{FF2B5EF4-FFF2-40B4-BE49-F238E27FC236}">
              <a16:creationId xmlns:a16="http://schemas.microsoft.com/office/drawing/2014/main" id="{9E7223D4-8E23-4E99-A938-785B6315331F}"/>
            </a:ext>
          </a:extLst>
        </xdr:cNvPr>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58057</xdr:rowOff>
    </xdr:from>
    <xdr:to>
      <xdr:col>10</xdr:col>
      <xdr:colOff>165100</xdr:colOff>
      <xdr:row>37</xdr:row>
      <xdr:rowOff>159657</xdr:rowOff>
    </xdr:to>
    <xdr:sp macro="" textlink="">
      <xdr:nvSpPr>
        <xdr:cNvPr id="67" name="フローチャート: 判断 66">
          <a:extLst>
            <a:ext uri="{FF2B5EF4-FFF2-40B4-BE49-F238E27FC236}">
              <a16:creationId xmlns:a16="http://schemas.microsoft.com/office/drawing/2014/main" id="{5881D0AF-669B-408D-8688-5B246AB79710}"/>
            </a:ext>
          </a:extLst>
        </xdr:cNvPr>
        <xdr:cNvSpPr/>
      </xdr:nvSpPr>
      <xdr:spPr>
        <a:xfrm>
          <a:off x="1968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a:extLst>
            <a:ext uri="{FF2B5EF4-FFF2-40B4-BE49-F238E27FC236}">
              <a16:creationId xmlns:a16="http://schemas.microsoft.com/office/drawing/2014/main" id="{827D24BC-6B7C-4AF1-AB89-475D32A482C0}"/>
            </a:ext>
          </a:extLst>
        </xdr:cNvPr>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AF380FD-61A5-4CF8-A632-1910629AE6D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142DE1B-3610-4E1F-A97A-B0D13A5EEEF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3A5B950-E0EE-4D74-8BF7-12B44025D41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381D693-6675-45E0-B578-2A9E6DEB395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3773D91-62DA-4BAF-A9AC-A9C0B4D51FC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74" name="楕円 73">
          <a:extLst>
            <a:ext uri="{FF2B5EF4-FFF2-40B4-BE49-F238E27FC236}">
              <a16:creationId xmlns:a16="http://schemas.microsoft.com/office/drawing/2014/main" id="{CF61E93B-7255-4278-B29E-ACD74A556CDC}"/>
            </a:ext>
          </a:extLst>
        </xdr:cNvPr>
        <xdr:cNvSpPr/>
      </xdr:nvSpPr>
      <xdr:spPr>
        <a:xfrm>
          <a:off x="45847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33581</xdr:rowOff>
    </xdr:from>
    <xdr:ext cx="405111" cy="259045"/>
    <xdr:sp macro="" textlink="">
      <xdr:nvSpPr>
        <xdr:cNvPr id="75" name="【図書館】&#10;有形固定資産減価償却率該当値テキスト">
          <a:extLst>
            <a:ext uri="{FF2B5EF4-FFF2-40B4-BE49-F238E27FC236}">
              <a16:creationId xmlns:a16="http://schemas.microsoft.com/office/drawing/2014/main" id="{5C534F28-C5AB-4961-9F69-7CDB1900C0B4}"/>
            </a:ext>
          </a:extLst>
        </xdr:cNvPr>
        <xdr:cNvSpPr txBox="1"/>
      </xdr:nvSpPr>
      <xdr:spPr>
        <a:xfrm>
          <a:off x="4673600" y="620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146231</xdr:rowOff>
    </xdr:from>
    <xdr:to>
      <xdr:col>20</xdr:col>
      <xdr:colOff>38100</xdr:colOff>
      <xdr:row>37</xdr:row>
      <xdr:rowOff>76381</xdr:rowOff>
    </xdr:to>
    <xdr:sp macro="" textlink="">
      <xdr:nvSpPr>
        <xdr:cNvPr id="76" name="楕円 75">
          <a:extLst>
            <a:ext uri="{FF2B5EF4-FFF2-40B4-BE49-F238E27FC236}">
              <a16:creationId xmlns:a16="http://schemas.microsoft.com/office/drawing/2014/main" id="{2140AA71-4469-4480-9FA5-7E24F46A8018}"/>
            </a:ext>
          </a:extLst>
        </xdr:cNvPr>
        <xdr:cNvSpPr/>
      </xdr:nvSpPr>
      <xdr:spPr>
        <a:xfrm>
          <a:off x="3746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25581</xdr:rowOff>
    </xdr:from>
    <xdr:to>
      <xdr:col>24</xdr:col>
      <xdr:colOff>63500</xdr:colOff>
      <xdr:row>37</xdr:row>
      <xdr:rowOff>61504</xdr:rowOff>
    </xdr:to>
    <xdr:cxnSp macro="">
      <xdr:nvCxnSpPr>
        <xdr:cNvPr id="77" name="直線コネクタ 76">
          <a:extLst>
            <a:ext uri="{FF2B5EF4-FFF2-40B4-BE49-F238E27FC236}">
              <a16:creationId xmlns:a16="http://schemas.microsoft.com/office/drawing/2014/main" id="{96CDED42-64AD-4471-B2C6-C63C5DD0696D}"/>
            </a:ext>
          </a:extLst>
        </xdr:cNvPr>
        <xdr:cNvCxnSpPr/>
      </xdr:nvCxnSpPr>
      <xdr:spPr>
        <a:xfrm>
          <a:off x="3797300" y="636923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111942</xdr:rowOff>
    </xdr:from>
    <xdr:to>
      <xdr:col>15</xdr:col>
      <xdr:colOff>101600</xdr:colOff>
      <xdr:row>37</xdr:row>
      <xdr:rowOff>42092</xdr:rowOff>
    </xdr:to>
    <xdr:sp macro="" textlink="">
      <xdr:nvSpPr>
        <xdr:cNvPr id="78" name="楕円 77">
          <a:extLst>
            <a:ext uri="{FF2B5EF4-FFF2-40B4-BE49-F238E27FC236}">
              <a16:creationId xmlns:a16="http://schemas.microsoft.com/office/drawing/2014/main" id="{149BC063-A80C-4D91-A98E-3DD4708C4A93}"/>
            </a:ext>
          </a:extLst>
        </xdr:cNvPr>
        <xdr:cNvSpPr/>
      </xdr:nvSpPr>
      <xdr:spPr>
        <a:xfrm>
          <a:off x="2857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162742</xdr:rowOff>
    </xdr:from>
    <xdr:to>
      <xdr:col>19</xdr:col>
      <xdr:colOff>177800</xdr:colOff>
      <xdr:row>37</xdr:row>
      <xdr:rowOff>25581</xdr:rowOff>
    </xdr:to>
    <xdr:cxnSp macro="">
      <xdr:nvCxnSpPr>
        <xdr:cNvPr id="79" name="直線コネクタ 78">
          <a:extLst>
            <a:ext uri="{FF2B5EF4-FFF2-40B4-BE49-F238E27FC236}">
              <a16:creationId xmlns:a16="http://schemas.microsoft.com/office/drawing/2014/main" id="{DC73B354-5A74-4692-8C7F-F6FD5F776DE9}"/>
            </a:ext>
          </a:extLst>
        </xdr:cNvPr>
        <xdr:cNvCxnSpPr/>
      </xdr:nvCxnSpPr>
      <xdr:spPr>
        <a:xfrm>
          <a:off x="2908300" y="633494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76019</xdr:rowOff>
    </xdr:from>
    <xdr:to>
      <xdr:col>10</xdr:col>
      <xdr:colOff>165100</xdr:colOff>
      <xdr:row>37</xdr:row>
      <xdr:rowOff>6169</xdr:rowOff>
    </xdr:to>
    <xdr:sp macro="" textlink="">
      <xdr:nvSpPr>
        <xdr:cNvPr id="80" name="楕円 79">
          <a:extLst>
            <a:ext uri="{FF2B5EF4-FFF2-40B4-BE49-F238E27FC236}">
              <a16:creationId xmlns:a16="http://schemas.microsoft.com/office/drawing/2014/main" id="{59AF43E8-D7CB-4A49-A9D5-6F3B9F032DB9}"/>
            </a:ext>
          </a:extLst>
        </xdr:cNvPr>
        <xdr:cNvSpPr/>
      </xdr:nvSpPr>
      <xdr:spPr>
        <a:xfrm>
          <a:off x="1968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126819</xdr:rowOff>
    </xdr:from>
    <xdr:to>
      <xdr:col>15</xdr:col>
      <xdr:colOff>50800</xdr:colOff>
      <xdr:row>36</xdr:row>
      <xdr:rowOff>162742</xdr:rowOff>
    </xdr:to>
    <xdr:cxnSp macro="">
      <xdr:nvCxnSpPr>
        <xdr:cNvPr id="81" name="直線コネクタ 80">
          <a:extLst>
            <a:ext uri="{FF2B5EF4-FFF2-40B4-BE49-F238E27FC236}">
              <a16:creationId xmlns:a16="http://schemas.microsoft.com/office/drawing/2014/main" id="{82926031-3BDA-4113-8CFB-D960926B067C}"/>
            </a:ext>
          </a:extLst>
        </xdr:cNvPr>
        <xdr:cNvCxnSpPr/>
      </xdr:nvCxnSpPr>
      <xdr:spPr>
        <a:xfrm>
          <a:off x="2019300" y="62990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102144</xdr:rowOff>
    </xdr:from>
    <xdr:to>
      <xdr:col>6</xdr:col>
      <xdr:colOff>38100</xdr:colOff>
      <xdr:row>37</xdr:row>
      <xdr:rowOff>32294</xdr:rowOff>
    </xdr:to>
    <xdr:sp macro="" textlink="">
      <xdr:nvSpPr>
        <xdr:cNvPr id="82" name="楕円 81">
          <a:extLst>
            <a:ext uri="{FF2B5EF4-FFF2-40B4-BE49-F238E27FC236}">
              <a16:creationId xmlns:a16="http://schemas.microsoft.com/office/drawing/2014/main" id="{516F7310-2A3F-47D9-8D47-CCA109383226}"/>
            </a:ext>
          </a:extLst>
        </xdr:cNvPr>
        <xdr:cNvSpPr/>
      </xdr:nvSpPr>
      <xdr:spPr>
        <a:xfrm>
          <a:off x="1079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126819</xdr:rowOff>
    </xdr:from>
    <xdr:to>
      <xdr:col>10</xdr:col>
      <xdr:colOff>114300</xdr:colOff>
      <xdr:row>36</xdr:row>
      <xdr:rowOff>152944</xdr:rowOff>
    </xdr:to>
    <xdr:cxnSp macro="">
      <xdr:nvCxnSpPr>
        <xdr:cNvPr id="83" name="直線コネクタ 82">
          <a:extLst>
            <a:ext uri="{FF2B5EF4-FFF2-40B4-BE49-F238E27FC236}">
              <a16:creationId xmlns:a16="http://schemas.microsoft.com/office/drawing/2014/main" id="{A7A39E13-68B0-4BEB-85DF-C2F04198619B}"/>
            </a:ext>
          </a:extLst>
        </xdr:cNvPr>
        <xdr:cNvCxnSpPr/>
      </xdr:nvCxnSpPr>
      <xdr:spPr>
        <a:xfrm flipV="1">
          <a:off x="1130300" y="62990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163847</xdr:rowOff>
    </xdr:from>
    <xdr:ext cx="405111" cy="259045"/>
    <xdr:sp macro="" textlink="">
      <xdr:nvSpPr>
        <xdr:cNvPr id="84" name="n_1aveValue【図書館】&#10;有形固定資産減価償却率">
          <a:extLst>
            <a:ext uri="{FF2B5EF4-FFF2-40B4-BE49-F238E27FC236}">
              <a16:creationId xmlns:a16="http://schemas.microsoft.com/office/drawing/2014/main" id="{76DCB588-D8B6-4FAD-9C4C-A7B8AC2CA5BA}"/>
            </a:ext>
          </a:extLst>
        </xdr:cNvPr>
        <xdr:cNvSpPr txBox="1"/>
      </xdr:nvSpPr>
      <xdr:spPr>
        <a:xfrm>
          <a:off x="3582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140987</xdr:rowOff>
    </xdr:from>
    <xdr:ext cx="405111" cy="259045"/>
    <xdr:sp macro="" textlink="">
      <xdr:nvSpPr>
        <xdr:cNvPr id="85" name="n_2aveValue【図書館】&#10;有形固定資産減価償却率">
          <a:extLst>
            <a:ext uri="{FF2B5EF4-FFF2-40B4-BE49-F238E27FC236}">
              <a16:creationId xmlns:a16="http://schemas.microsoft.com/office/drawing/2014/main" id="{3F7F4D7E-9A29-4B18-9ECF-C419519AB9E2}"/>
            </a:ext>
          </a:extLst>
        </xdr:cNvPr>
        <xdr:cNvSpPr txBox="1"/>
      </xdr:nvSpPr>
      <xdr:spPr>
        <a:xfrm>
          <a:off x="2705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150784</xdr:rowOff>
    </xdr:from>
    <xdr:ext cx="405111" cy="259045"/>
    <xdr:sp macro="" textlink="">
      <xdr:nvSpPr>
        <xdr:cNvPr id="86" name="n_3aveValue【図書館】&#10;有形固定資産減価償却率">
          <a:extLst>
            <a:ext uri="{FF2B5EF4-FFF2-40B4-BE49-F238E27FC236}">
              <a16:creationId xmlns:a16="http://schemas.microsoft.com/office/drawing/2014/main" id="{ECAA50F2-25F5-44BA-B9E5-B916ECA52F51}"/>
            </a:ext>
          </a:extLst>
        </xdr:cNvPr>
        <xdr:cNvSpPr txBox="1"/>
      </xdr:nvSpPr>
      <xdr:spPr>
        <a:xfrm>
          <a:off x="1816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74040</xdr:rowOff>
    </xdr:from>
    <xdr:ext cx="405111" cy="259045"/>
    <xdr:sp macro="" textlink="">
      <xdr:nvSpPr>
        <xdr:cNvPr id="87" name="n_4aveValue【図書館】&#10;有形固定資産減価償却率">
          <a:extLst>
            <a:ext uri="{FF2B5EF4-FFF2-40B4-BE49-F238E27FC236}">
              <a16:creationId xmlns:a16="http://schemas.microsoft.com/office/drawing/2014/main" id="{662A08DE-2126-4863-93D3-B2EDA817C9EF}"/>
            </a:ext>
          </a:extLst>
        </xdr:cNvPr>
        <xdr:cNvSpPr txBox="1"/>
      </xdr:nvSpPr>
      <xdr:spPr>
        <a:xfrm>
          <a:off x="927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92908</xdr:rowOff>
    </xdr:from>
    <xdr:ext cx="405111" cy="259045"/>
    <xdr:sp macro="" textlink="">
      <xdr:nvSpPr>
        <xdr:cNvPr id="88" name="n_1mainValue【図書館】&#10;有形固定資産減価償却率">
          <a:extLst>
            <a:ext uri="{FF2B5EF4-FFF2-40B4-BE49-F238E27FC236}">
              <a16:creationId xmlns:a16="http://schemas.microsoft.com/office/drawing/2014/main" id="{002D7155-1485-447C-B7D5-1A5FCF9C2131}"/>
            </a:ext>
          </a:extLst>
        </xdr:cNvPr>
        <xdr:cNvSpPr txBox="1"/>
      </xdr:nvSpPr>
      <xdr:spPr>
        <a:xfrm>
          <a:off x="35820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9" name="n_2mainValue【図書館】&#10;有形固定資産減価償却率">
          <a:extLst>
            <a:ext uri="{FF2B5EF4-FFF2-40B4-BE49-F238E27FC236}">
              <a16:creationId xmlns:a16="http://schemas.microsoft.com/office/drawing/2014/main" id="{29E7F25B-15FE-4D31-BB21-CDB7DFF97FA6}"/>
            </a:ext>
          </a:extLst>
        </xdr:cNvPr>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22696</xdr:rowOff>
    </xdr:from>
    <xdr:ext cx="405111" cy="259045"/>
    <xdr:sp macro="" textlink="">
      <xdr:nvSpPr>
        <xdr:cNvPr id="90" name="n_3mainValue【図書館】&#10;有形固定資産減価償却率">
          <a:extLst>
            <a:ext uri="{FF2B5EF4-FFF2-40B4-BE49-F238E27FC236}">
              <a16:creationId xmlns:a16="http://schemas.microsoft.com/office/drawing/2014/main" id="{A55BB09F-0E6B-4ED1-A9F2-BBD4821EBCE2}"/>
            </a:ext>
          </a:extLst>
        </xdr:cNvPr>
        <xdr:cNvSpPr txBox="1"/>
      </xdr:nvSpPr>
      <xdr:spPr>
        <a:xfrm>
          <a:off x="18167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48821</xdr:rowOff>
    </xdr:from>
    <xdr:ext cx="405111" cy="259045"/>
    <xdr:sp macro="" textlink="">
      <xdr:nvSpPr>
        <xdr:cNvPr id="91" name="n_4mainValue【図書館】&#10;有形固定資産減価償却率">
          <a:extLst>
            <a:ext uri="{FF2B5EF4-FFF2-40B4-BE49-F238E27FC236}">
              <a16:creationId xmlns:a16="http://schemas.microsoft.com/office/drawing/2014/main" id="{FF913998-739D-43FA-892E-B30373D14737}"/>
            </a:ext>
          </a:extLst>
        </xdr:cNvPr>
        <xdr:cNvSpPr txBox="1"/>
      </xdr:nvSpPr>
      <xdr:spPr>
        <a:xfrm>
          <a:off x="927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03D729A-F679-411B-9914-F2BDB10CD20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6FB8137-BE78-4B9C-AF92-8F7794F5DE3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AD80546-1A9F-4D1D-8E2D-E230A613E21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5D039A5-0972-47A4-BD8D-CAE595ECC1A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8CB05AE-48A9-4B7A-908A-0965BC1B148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6CF959F-843B-43FC-AF74-37124AA6059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E40E369-5A88-4F20-ACF7-38F0CCDAAA2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5AFD761-DFE8-46D0-A51B-5BB1B6A074F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631699F-0CCE-4D17-8063-943F48863DC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3FAD8E2-273D-4908-889F-4955DFDD032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D5587A8A-0BE6-4DE8-A1FB-786E234FCE9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BA6EF1D5-204C-4393-9A17-ED51BA8410E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2DF99B57-34D2-4C57-89D5-F5C6FAFB00C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EE53D67A-A4AE-4022-A9D4-ADE602310975}"/>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741827DE-3115-4E7E-9E00-5C0E5FE6527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3D4B8C99-DE4F-4EE6-85D2-F570A35792E6}"/>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AC308F40-FC54-449D-B79C-D09F04D7AC1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E512FD67-5DDA-4425-BB42-1585DAC3F67E}"/>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2A141C3F-B2A3-456A-80B3-926A38F8D75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1EEEFBEB-ED88-4AC4-9B28-AA7060728EF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799134C8-D3A8-4599-A18F-1D756CCEC4D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64770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98BB55F1-D68F-4827-BC54-FED5CEBAFB74}"/>
            </a:ext>
          </a:extLst>
        </xdr:cNvPr>
        <xdr:cNvCxnSpPr/>
      </xdr:nvCxnSpPr>
      <xdr:spPr>
        <a:xfrm flipV="1">
          <a:off x="10476865" y="57226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BAE2F565-A62F-4547-99DD-184D04EF0A15}"/>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910559CB-F538-42AA-8F57-8973307C2119}"/>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11447</xdr:rowOff>
    </xdr:from>
    <xdr:ext cx="469744" cy="259045"/>
    <xdr:sp macro="" textlink="">
      <xdr:nvSpPr>
        <xdr:cNvPr id="116" name="【図書館】&#10;一人当たり面積最大値テキスト">
          <a:extLst>
            <a:ext uri="{FF2B5EF4-FFF2-40B4-BE49-F238E27FC236}">
              <a16:creationId xmlns:a16="http://schemas.microsoft.com/office/drawing/2014/main" id="{FB0C4A32-0FAB-4FF8-8116-3BBA0D604A8E}"/>
            </a:ext>
          </a:extLst>
        </xdr:cNvPr>
        <xdr:cNvSpPr txBox="1"/>
      </xdr:nvSpPr>
      <xdr:spPr>
        <a:xfrm>
          <a:off x="10515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64770</xdr:rowOff>
    </xdr:from>
    <xdr:to>
      <xdr:col>55</xdr:col>
      <xdr:colOff>88900</xdr:colOff>
      <xdr:row>33</xdr:row>
      <xdr:rowOff>64770</xdr:rowOff>
    </xdr:to>
    <xdr:cxnSp macro="">
      <xdr:nvCxnSpPr>
        <xdr:cNvPr id="117" name="直線コネクタ 116">
          <a:extLst>
            <a:ext uri="{FF2B5EF4-FFF2-40B4-BE49-F238E27FC236}">
              <a16:creationId xmlns:a16="http://schemas.microsoft.com/office/drawing/2014/main" id="{9F9EAC42-739A-461E-A524-DB7EA0953944}"/>
            </a:ext>
          </a:extLst>
        </xdr:cNvPr>
        <xdr:cNvCxnSpPr/>
      </xdr:nvCxnSpPr>
      <xdr:spPr>
        <a:xfrm>
          <a:off x="10388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8" name="【図書館】&#10;一人当たり面積平均値テキスト">
          <a:extLst>
            <a:ext uri="{FF2B5EF4-FFF2-40B4-BE49-F238E27FC236}">
              <a16:creationId xmlns:a16="http://schemas.microsoft.com/office/drawing/2014/main" id="{53051207-EB53-4B32-B1B5-BFE78E017273}"/>
            </a:ext>
          </a:extLst>
        </xdr:cNvPr>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a16="http://schemas.microsoft.com/office/drawing/2014/main" id="{8E5F98B9-36FE-424C-B0FF-E2DA4186264A}"/>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a:extLst>
            <a:ext uri="{FF2B5EF4-FFF2-40B4-BE49-F238E27FC236}">
              <a16:creationId xmlns:a16="http://schemas.microsoft.com/office/drawing/2014/main" id="{92EF6E63-D592-481E-B882-FA45668BC3CD}"/>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1" name="フローチャート: 判断 120">
          <a:extLst>
            <a:ext uri="{FF2B5EF4-FFF2-40B4-BE49-F238E27FC236}">
              <a16:creationId xmlns:a16="http://schemas.microsoft.com/office/drawing/2014/main" id="{A7E588F1-5B80-4F85-B1DB-6A4874FFF9D0}"/>
            </a:ext>
          </a:extLst>
        </xdr:cNvPr>
        <xdr:cNvSpPr/>
      </xdr:nvSpPr>
      <xdr:spPr>
        <a:xfrm>
          <a:off x="8699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a16="http://schemas.microsoft.com/office/drawing/2014/main" id="{4607BA1E-077D-48C3-A151-1CD2648D8205}"/>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3" name="フローチャート: 判断 122">
          <a:extLst>
            <a:ext uri="{FF2B5EF4-FFF2-40B4-BE49-F238E27FC236}">
              <a16:creationId xmlns:a16="http://schemas.microsoft.com/office/drawing/2014/main" id="{D82339E4-FD27-41AE-913F-431913A53D28}"/>
            </a:ext>
          </a:extLst>
        </xdr:cNvPr>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5ACD281-917A-42C0-A8C0-F43301277C1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871224F-A682-4206-96F8-E41FB914663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714A7A0-74C7-4A0A-8493-6E0B8135C27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35FD4B6-964D-4352-864C-068F8B47F0D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B22AABB-0574-4D42-8F90-120A23BC7BE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29" name="楕円 128">
          <a:extLst>
            <a:ext uri="{FF2B5EF4-FFF2-40B4-BE49-F238E27FC236}">
              <a16:creationId xmlns:a16="http://schemas.microsoft.com/office/drawing/2014/main" id="{A7227412-15BD-4AA9-8A9E-2B39A2227F65}"/>
            </a:ext>
          </a:extLst>
        </xdr:cNvPr>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38117</xdr:rowOff>
    </xdr:from>
    <xdr:ext cx="469744" cy="259045"/>
    <xdr:sp macro="" textlink="">
      <xdr:nvSpPr>
        <xdr:cNvPr id="130" name="【図書館】&#10;一人当たり面積該当値テキスト">
          <a:extLst>
            <a:ext uri="{FF2B5EF4-FFF2-40B4-BE49-F238E27FC236}">
              <a16:creationId xmlns:a16="http://schemas.microsoft.com/office/drawing/2014/main" id="{98D85B18-DBA4-4901-A27D-A4AAB530038E}"/>
            </a:ext>
          </a:extLst>
        </xdr:cNvPr>
        <xdr:cNvSpPr txBox="1"/>
      </xdr:nvSpPr>
      <xdr:spPr>
        <a:xfrm>
          <a:off x="10515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31" name="楕円 130">
          <a:extLst>
            <a:ext uri="{FF2B5EF4-FFF2-40B4-BE49-F238E27FC236}">
              <a16:creationId xmlns:a16="http://schemas.microsoft.com/office/drawing/2014/main" id="{E26406FC-AE75-4777-973A-5E1833FA67C3}"/>
            </a:ext>
          </a:extLst>
        </xdr:cNvPr>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110490</xdr:rowOff>
    </xdr:to>
    <xdr:cxnSp macro="">
      <xdr:nvCxnSpPr>
        <xdr:cNvPr id="132" name="直線コネクタ 131">
          <a:extLst>
            <a:ext uri="{FF2B5EF4-FFF2-40B4-BE49-F238E27FC236}">
              <a16:creationId xmlns:a16="http://schemas.microsoft.com/office/drawing/2014/main" id="{54D7E1EC-1F27-4CA9-A551-E6850C7D5939}"/>
            </a:ext>
          </a:extLst>
        </xdr:cNvPr>
        <xdr:cNvCxnSpPr/>
      </xdr:nvCxnSpPr>
      <xdr:spPr>
        <a:xfrm>
          <a:off x="9639300" y="679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33" name="楕円 132">
          <a:extLst>
            <a:ext uri="{FF2B5EF4-FFF2-40B4-BE49-F238E27FC236}">
              <a16:creationId xmlns:a16="http://schemas.microsoft.com/office/drawing/2014/main" id="{561C219F-A905-4A93-9ABB-02B03E315BBD}"/>
            </a:ext>
          </a:extLst>
        </xdr:cNvPr>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110490</xdr:rowOff>
    </xdr:to>
    <xdr:cxnSp macro="">
      <xdr:nvCxnSpPr>
        <xdr:cNvPr id="134" name="直線コネクタ 133">
          <a:extLst>
            <a:ext uri="{FF2B5EF4-FFF2-40B4-BE49-F238E27FC236}">
              <a16:creationId xmlns:a16="http://schemas.microsoft.com/office/drawing/2014/main" id="{D3F96C1F-8468-4C71-A911-E66E18E31A34}"/>
            </a:ext>
          </a:extLst>
        </xdr:cNvPr>
        <xdr:cNvCxnSpPr/>
      </xdr:nvCxnSpPr>
      <xdr:spPr>
        <a:xfrm>
          <a:off x="8750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59690</xdr:rowOff>
    </xdr:from>
    <xdr:to>
      <xdr:col>41</xdr:col>
      <xdr:colOff>101600</xdr:colOff>
      <xdr:row>39</xdr:row>
      <xdr:rowOff>161290</xdr:rowOff>
    </xdr:to>
    <xdr:sp macro="" textlink="">
      <xdr:nvSpPr>
        <xdr:cNvPr id="135" name="楕円 134">
          <a:extLst>
            <a:ext uri="{FF2B5EF4-FFF2-40B4-BE49-F238E27FC236}">
              <a16:creationId xmlns:a16="http://schemas.microsoft.com/office/drawing/2014/main" id="{1A986D8B-47F1-47D3-9FA5-10A4A451DB9A}"/>
            </a:ext>
          </a:extLst>
        </xdr:cNvPr>
        <xdr:cNvSpPr/>
      </xdr:nvSpPr>
      <xdr:spPr>
        <a:xfrm>
          <a:off x="781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110490</xdr:rowOff>
    </xdr:from>
    <xdr:to>
      <xdr:col>45</xdr:col>
      <xdr:colOff>177800</xdr:colOff>
      <xdr:row>39</xdr:row>
      <xdr:rowOff>110490</xdr:rowOff>
    </xdr:to>
    <xdr:cxnSp macro="">
      <xdr:nvCxnSpPr>
        <xdr:cNvPr id="136" name="直線コネクタ 135">
          <a:extLst>
            <a:ext uri="{FF2B5EF4-FFF2-40B4-BE49-F238E27FC236}">
              <a16:creationId xmlns:a16="http://schemas.microsoft.com/office/drawing/2014/main" id="{5530877B-CA22-48FC-9E95-95D3F0A624A0}"/>
            </a:ext>
          </a:extLst>
        </xdr:cNvPr>
        <xdr:cNvCxnSpPr/>
      </xdr:nvCxnSpPr>
      <xdr:spPr>
        <a:xfrm>
          <a:off x="7861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59690</xdr:rowOff>
    </xdr:from>
    <xdr:to>
      <xdr:col>36</xdr:col>
      <xdr:colOff>165100</xdr:colOff>
      <xdr:row>39</xdr:row>
      <xdr:rowOff>161290</xdr:rowOff>
    </xdr:to>
    <xdr:sp macro="" textlink="">
      <xdr:nvSpPr>
        <xdr:cNvPr id="137" name="楕円 136">
          <a:extLst>
            <a:ext uri="{FF2B5EF4-FFF2-40B4-BE49-F238E27FC236}">
              <a16:creationId xmlns:a16="http://schemas.microsoft.com/office/drawing/2014/main" id="{80DC1937-97AA-4CD6-AFB6-9D63B7ADDA7E}"/>
            </a:ext>
          </a:extLst>
        </xdr:cNvPr>
        <xdr:cNvSpPr/>
      </xdr:nvSpPr>
      <xdr:spPr>
        <a:xfrm>
          <a:off x="692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110490</xdr:rowOff>
    </xdr:from>
    <xdr:to>
      <xdr:col>41</xdr:col>
      <xdr:colOff>50800</xdr:colOff>
      <xdr:row>39</xdr:row>
      <xdr:rowOff>110490</xdr:rowOff>
    </xdr:to>
    <xdr:cxnSp macro="">
      <xdr:nvCxnSpPr>
        <xdr:cNvPr id="138" name="直線コネクタ 137">
          <a:extLst>
            <a:ext uri="{FF2B5EF4-FFF2-40B4-BE49-F238E27FC236}">
              <a16:creationId xmlns:a16="http://schemas.microsoft.com/office/drawing/2014/main" id="{32B0CB8D-27E1-4D15-8714-F524AB91AD01}"/>
            </a:ext>
          </a:extLst>
        </xdr:cNvPr>
        <xdr:cNvCxnSpPr/>
      </xdr:nvCxnSpPr>
      <xdr:spPr>
        <a:xfrm>
          <a:off x="6972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39" name="n_1aveValue【図書館】&#10;一人当たり面積">
          <a:extLst>
            <a:ext uri="{FF2B5EF4-FFF2-40B4-BE49-F238E27FC236}">
              <a16:creationId xmlns:a16="http://schemas.microsoft.com/office/drawing/2014/main" id="{2C76FC0E-D814-43DE-9218-1811BCF32E4D}"/>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52087</xdr:rowOff>
    </xdr:from>
    <xdr:ext cx="469744" cy="259045"/>
    <xdr:sp macro="" textlink="">
      <xdr:nvSpPr>
        <xdr:cNvPr id="140" name="n_2aveValue【図書館】&#10;一人当たり面積">
          <a:extLst>
            <a:ext uri="{FF2B5EF4-FFF2-40B4-BE49-F238E27FC236}">
              <a16:creationId xmlns:a16="http://schemas.microsoft.com/office/drawing/2014/main" id="{4E08C953-8481-46D7-AC85-8C9DA64E2EE3}"/>
            </a:ext>
          </a:extLst>
        </xdr:cNvPr>
        <xdr:cNvSpPr txBox="1"/>
      </xdr:nvSpPr>
      <xdr:spPr>
        <a:xfrm>
          <a:off x="8515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1" name="n_3aveValue【図書館】&#10;一人当たり面積">
          <a:extLst>
            <a:ext uri="{FF2B5EF4-FFF2-40B4-BE49-F238E27FC236}">
              <a16:creationId xmlns:a16="http://schemas.microsoft.com/office/drawing/2014/main" id="{4C5041B0-D012-4BDC-826C-1F64C61F9E2B}"/>
            </a:ext>
          </a:extLst>
        </xdr:cNvPr>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74947</xdr:rowOff>
    </xdr:from>
    <xdr:ext cx="469744" cy="259045"/>
    <xdr:sp macro="" textlink="">
      <xdr:nvSpPr>
        <xdr:cNvPr id="142" name="n_4aveValue【図書館】&#10;一人当たり面積">
          <a:extLst>
            <a:ext uri="{FF2B5EF4-FFF2-40B4-BE49-F238E27FC236}">
              <a16:creationId xmlns:a16="http://schemas.microsoft.com/office/drawing/2014/main" id="{C597B142-4E29-467C-A215-2D03955D3FD3}"/>
            </a:ext>
          </a:extLst>
        </xdr:cNvPr>
        <xdr:cNvSpPr txBox="1"/>
      </xdr:nvSpPr>
      <xdr:spPr>
        <a:xfrm>
          <a:off x="6737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152417</xdr:rowOff>
    </xdr:from>
    <xdr:ext cx="469744" cy="259045"/>
    <xdr:sp macro="" textlink="">
      <xdr:nvSpPr>
        <xdr:cNvPr id="143" name="n_1mainValue【図書館】&#10;一人当たり面積">
          <a:extLst>
            <a:ext uri="{FF2B5EF4-FFF2-40B4-BE49-F238E27FC236}">
              <a16:creationId xmlns:a16="http://schemas.microsoft.com/office/drawing/2014/main" id="{C5410848-5786-4E1D-A4BB-B8F17F6E2467}"/>
            </a:ext>
          </a:extLst>
        </xdr:cNvPr>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44" name="n_2mainValue【図書館】&#10;一人当たり面積">
          <a:extLst>
            <a:ext uri="{FF2B5EF4-FFF2-40B4-BE49-F238E27FC236}">
              <a16:creationId xmlns:a16="http://schemas.microsoft.com/office/drawing/2014/main" id="{63496091-A1C1-4742-81A5-2E875E62C817}"/>
            </a:ext>
          </a:extLst>
        </xdr:cNvPr>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5" name="n_3mainValue【図書館】&#10;一人当たり面積">
          <a:extLst>
            <a:ext uri="{FF2B5EF4-FFF2-40B4-BE49-F238E27FC236}">
              <a16:creationId xmlns:a16="http://schemas.microsoft.com/office/drawing/2014/main" id="{B8D06B8B-F152-4102-A16D-E573722104F8}"/>
            </a:ext>
          </a:extLst>
        </xdr:cNvPr>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152417</xdr:rowOff>
    </xdr:from>
    <xdr:ext cx="469744" cy="259045"/>
    <xdr:sp macro="" textlink="">
      <xdr:nvSpPr>
        <xdr:cNvPr id="146" name="n_4mainValue【図書館】&#10;一人当たり面積">
          <a:extLst>
            <a:ext uri="{FF2B5EF4-FFF2-40B4-BE49-F238E27FC236}">
              <a16:creationId xmlns:a16="http://schemas.microsoft.com/office/drawing/2014/main" id="{CF94416E-4B92-429C-BB73-065CC708C50F}"/>
            </a:ext>
          </a:extLst>
        </xdr:cNvPr>
        <xdr:cNvSpPr txBox="1"/>
      </xdr:nvSpPr>
      <xdr:spPr>
        <a:xfrm>
          <a:off x="6737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EA0A9F1-81C8-4AE6-A78A-B1223E97FDB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B38C39C1-D3CD-40D4-B8AE-A3C51AD5E2C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D3743210-5D0E-47D9-A39C-A330BE71A4B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E3E5595E-E245-4C86-AC4B-E35BA006F6C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136D4393-9545-4F18-8499-07183760CAD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1EB453A0-A63F-47AD-BE95-A99BD4A2664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ED2B6493-6E2A-44FD-8158-185F8C6C30C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A0EB18FF-968E-4F55-A614-E92FABC07AB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6E08CA7F-02C3-428C-9437-D72A0C08262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87C626FC-326A-4E4A-9812-BC528F62D1F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39746A46-3399-451A-8C51-537B4B19B2F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DEC3303A-3CD5-42F8-A4F5-E2C77E52A0A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8FDCE828-3639-423D-9D5C-19F21840966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2AABB53B-0D4A-4774-B7A4-E2563F6A7B6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5F4864BB-F234-40FC-9D98-8A360A4EBC2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D80C5FC0-DA28-446F-AF50-FA7C9D97118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C41E5927-747A-4F1E-B57C-B2487972950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F36765D-4B55-4EBD-B0DC-6346866D2FB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E6348330-51D5-4B51-8A7B-BCB23A3AE0E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7E256CAB-6E6D-472B-B70F-D8A96DDCF7D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C86D186C-892C-4580-9F5B-E0083115372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680E9A1D-9F1F-476B-889A-A5682BE6C8F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F3F983FB-7190-4342-8277-B24DCD5D0FD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BBC96284-6CFC-4D50-97D4-EFE6A275CAD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11430</xdr:rowOff>
    </xdr:from>
    <xdr:to>
      <xdr:col>24</xdr:col>
      <xdr:colOff>62865</xdr:colOff>
      <xdr:row>63</xdr:row>
      <xdr:rowOff>45720</xdr:rowOff>
    </xdr:to>
    <xdr:cxnSp macro="">
      <xdr:nvCxnSpPr>
        <xdr:cNvPr id="171" name="直線コネクタ 170">
          <a:extLst>
            <a:ext uri="{FF2B5EF4-FFF2-40B4-BE49-F238E27FC236}">
              <a16:creationId xmlns:a16="http://schemas.microsoft.com/office/drawing/2014/main" id="{E6B914FB-06D8-4623-9917-AF2925C936B5}"/>
            </a:ext>
          </a:extLst>
        </xdr:cNvPr>
        <xdr:cNvCxnSpPr/>
      </xdr:nvCxnSpPr>
      <xdr:spPr>
        <a:xfrm flipV="1">
          <a:off x="4634865" y="9784080"/>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A7A382CF-0E5A-4EC7-B14F-5E4FEA87A5C4}"/>
            </a:ext>
          </a:extLst>
        </xdr:cNvPr>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3" name="直線コネクタ 172">
          <a:extLst>
            <a:ext uri="{FF2B5EF4-FFF2-40B4-BE49-F238E27FC236}">
              <a16:creationId xmlns:a16="http://schemas.microsoft.com/office/drawing/2014/main" id="{F886D3BA-BAEF-47BF-8762-C989FF38677B}"/>
            </a:ext>
          </a:extLst>
        </xdr:cNvPr>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129557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CA7D519C-CB20-4605-9FC3-5F1600FB5A2B}"/>
            </a:ext>
          </a:extLst>
        </xdr:cNvPr>
        <xdr:cNvSpPr txBox="1"/>
      </xdr:nvSpPr>
      <xdr:spPr>
        <a:xfrm>
          <a:off x="4673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75" name="直線コネクタ 174">
          <a:extLst>
            <a:ext uri="{FF2B5EF4-FFF2-40B4-BE49-F238E27FC236}">
              <a16:creationId xmlns:a16="http://schemas.microsoft.com/office/drawing/2014/main" id="{108636BD-AD4E-4C4C-AC60-06AFA91B69BA}"/>
            </a:ext>
          </a:extLst>
        </xdr:cNvPr>
        <xdr:cNvCxnSpPr/>
      </xdr:nvCxnSpPr>
      <xdr:spPr>
        <a:xfrm>
          <a:off x="4546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26687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DC88B117-A498-4EE0-9EC7-9B82317AD8B4}"/>
            </a:ext>
          </a:extLst>
        </xdr:cNvPr>
        <xdr:cNvSpPr txBox="1"/>
      </xdr:nvSpPr>
      <xdr:spPr>
        <a:xfrm>
          <a:off x="46736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77" name="フローチャート: 判断 176">
          <a:extLst>
            <a:ext uri="{FF2B5EF4-FFF2-40B4-BE49-F238E27FC236}">
              <a16:creationId xmlns:a16="http://schemas.microsoft.com/office/drawing/2014/main" id="{4A06D6D0-34FB-4156-9C05-577CC5B05E5A}"/>
            </a:ext>
          </a:extLst>
        </xdr:cNvPr>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78" name="フローチャート: 判断 177">
          <a:extLst>
            <a:ext uri="{FF2B5EF4-FFF2-40B4-BE49-F238E27FC236}">
              <a16:creationId xmlns:a16="http://schemas.microsoft.com/office/drawing/2014/main" id="{372C5BBC-13A0-4AE7-BBCD-2EA25E5E4A5D}"/>
            </a:ext>
          </a:extLst>
        </xdr:cNvPr>
        <xdr:cNvSpPr/>
      </xdr:nvSpPr>
      <xdr:spPr>
        <a:xfrm>
          <a:off x="3746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9" name="フローチャート: 判断 178">
          <a:extLst>
            <a:ext uri="{FF2B5EF4-FFF2-40B4-BE49-F238E27FC236}">
              <a16:creationId xmlns:a16="http://schemas.microsoft.com/office/drawing/2014/main" id="{43E109A5-8502-4948-B6C2-788368169747}"/>
            </a:ext>
          </a:extLst>
        </xdr:cNvPr>
        <xdr:cNvSpPr/>
      </xdr:nvSpPr>
      <xdr:spPr>
        <a:xfrm>
          <a:off x="2857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a:extLst>
            <a:ext uri="{FF2B5EF4-FFF2-40B4-BE49-F238E27FC236}">
              <a16:creationId xmlns:a16="http://schemas.microsoft.com/office/drawing/2014/main" id="{57AD02B4-7399-4CFB-A5AD-1FF80E61A9DA}"/>
            </a:ext>
          </a:extLst>
        </xdr:cNvPr>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1" name="フローチャート: 判断 180">
          <a:extLst>
            <a:ext uri="{FF2B5EF4-FFF2-40B4-BE49-F238E27FC236}">
              <a16:creationId xmlns:a16="http://schemas.microsoft.com/office/drawing/2014/main" id="{8106C64F-B338-4B0D-83DD-C0C2CC380F37}"/>
            </a:ext>
          </a:extLst>
        </xdr:cNvPr>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89CE91D-E80C-4C33-B5AD-8E5E2825E0D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4826701-9C89-4B70-A328-2705C6FD540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7DFFA86-8206-4EFD-9296-E59D5C6FAF1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AE85F4C-5D19-4E47-888B-121CB0725E6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156A870-A377-4D6E-94D7-73363828F4A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59690</xdr:rowOff>
    </xdr:from>
    <xdr:to>
      <xdr:col>24</xdr:col>
      <xdr:colOff>114300</xdr:colOff>
      <xdr:row>58</xdr:row>
      <xdr:rowOff>161290</xdr:rowOff>
    </xdr:to>
    <xdr:sp macro="" textlink="">
      <xdr:nvSpPr>
        <xdr:cNvPr id="187" name="楕円 186">
          <a:extLst>
            <a:ext uri="{FF2B5EF4-FFF2-40B4-BE49-F238E27FC236}">
              <a16:creationId xmlns:a16="http://schemas.microsoft.com/office/drawing/2014/main" id="{1AE44594-381C-49F7-8307-2DB7755F2EDA}"/>
            </a:ext>
          </a:extLst>
        </xdr:cNvPr>
        <xdr:cNvSpPr/>
      </xdr:nvSpPr>
      <xdr:spPr>
        <a:xfrm>
          <a:off x="45847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82567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BE4B4F07-82FF-409F-A1CA-A0FB3A65283D}"/>
            </a:ext>
          </a:extLst>
        </xdr:cNvPr>
        <xdr:cNvSpPr txBox="1"/>
      </xdr:nvSpPr>
      <xdr:spPr>
        <a:xfrm>
          <a:off x="4673600"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59690</xdr:rowOff>
    </xdr:from>
    <xdr:to>
      <xdr:col>20</xdr:col>
      <xdr:colOff>38100</xdr:colOff>
      <xdr:row>58</xdr:row>
      <xdr:rowOff>161290</xdr:rowOff>
    </xdr:to>
    <xdr:sp macro="" textlink="">
      <xdr:nvSpPr>
        <xdr:cNvPr id="189" name="楕円 188">
          <a:extLst>
            <a:ext uri="{FF2B5EF4-FFF2-40B4-BE49-F238E27FC236}">
              <a16:creationId xmlns:a16="http://schemas.microsoft.com/office/drawing/2014/main" id="{3D95D8DD-E954-4B27-88B3-799E3FED4DB6}"/>
            </a:ext>
          </a:extLst>
        </xdr:cNvPr>
        <xdr:cNvSpPr/>
      </xdr:nvSpPr>
      <xdr:spPr>
        <a:xfrm>
          <a:off x="3746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110490</xdr:rowOff>
    </xdr:from>
    <xdr:to>
      <xdr:col>24</xdr:col>
      <xdr:colOff>63500</xdr:colOff>
      <xdr:row>58</xdr:row>
      <xdr:rowOff>110490</xdr:rowOff>
    </xdr:to>
    <xdr:cxnSp macro="">
      <xdr:nvCxnSpPr>
        <xdr:cNvPr id="190" name="直線コネクタ 189">
          <a:extLst>
            <a:ext uri="{FF2B5EF4-FFF2-40B4-BE49-F238E27FC236}">
              <a16:creationId xmlns:a16="http://schemas.microsoft.com/office/drawing/2014/main" id="{E05A34D9-77F8-4574-9701-BAEA767FE095}"/>
            </a:ext>
          </a:extLst>
        </xdr:cNvPr>
        <xdr:cNvCxnSpPr/>
      </xdr:nvCxnSpPr>
      <xdr:spPr>
        <a:xfrm>
          <a:off x="3797300" y="100545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52070</xdr:rowOff>
    </xdr:from>
    <xdr:to>
      <xdr:col>15</xdr:col>
      <xdr:colOff>101600</xdr:colOff>
      <xdr:row>58</xdr:row>
      <xdr:rowOff>153670</xdr:rowOff>
    </xdr:to>
    <xdr:sp macro="" textlink="">
      <xdr:nvSpPr>
        <xdr:cNvPr id="191" name="楕円 190">
          <a:extLst>
            <a:ext uri="{FF2B5EF4-FFF2-40B4-BE49-F238E27FC236}">
              <a16:creationId xmlns:a16="http://schemas.microsoft.com/office/drawing/2014/main" id="{6FA234D2-FD1F-4E8B-A9F1-CD339550D9BE}"/>
            </a:ext>
          </a:extLst>
        </xdr:cNvPr>
        <xdr:cNvSpPr/>
      </xdr:nvSpPr>
      <xdr:spPr>
        <a:xfrm>
          <a:off x="2857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58</xdr:row>
      <xdr:rowOff>110490</xdr:rowOff>
    </xdr:to>
    <xdr:cxnSp macro="">
      <xdr:nvCxnSpPr>
        <xdr:cNvPr id="192" name="直線コネクタ 191">
          <a:extLst>
            <a:ext uri="{FF2B5EF4-FFF2-40B4-BE49-F238E27FC236}">
              <a16:creationId xmlns:a16="http://schemas.microsoft.com/office/drawing/2014/main" id="{ED05267C-EDCF-457A-BACF-8944F109EC9E}"/>
            </a:ext>
          </a:extLst>
        </xdr:cNvPr>
        <xdr:cNvCxnSpPr/>
      </xdr:nvCxnSpPr>
      <xdr:spPr>
        <a:xfrm>
          <a:off x="2908300" y="100469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21590</xdr:rowOff>
    </xdr:from>
    <xdr:to>
      <xdr:col>10</xdr:col>
      <xdr:colOff>165100</xdr:colOff>
      <xdr:row>58</xdr:row>
      <xdr:rowOff>123190</xdr:rowOff>
    </xdr:to>
    <xdr:sp macro="" textlink="">
      <xdr:nvSpPr>
        <xdr:cNvPr id="193" name="楕円 192">
          <a:extLst>
            <a:ext uri="{FF2B5EF4-FFF2-40B4-BE49-F238E27FC236}">
              <a16:creationId xmlns:a16="http://schemas.microsoft.com/office/drawing/2014/main" id="{DE2961C0-C67A-4AD1-ADD2-E650A10262E6}"/>
            </a:ext>
          </a:extLst>
        </xdr:cNvPr>
        <xdr:cNvSpPr/>
      </xdr:nvSpPr>
      <xdr:spPr>
        <a:xfrm>
          <a:off x="1968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72390</xdr:rowOff>
    </xdr:from>
    <xdr:to>
      <xdr:col>15</xdr:col>
      <xdr:colOff>50800</xdr:colOff>
      <xdr:row>58</xdr:row>
      <xdr:rowOff>102870</xdr:rowOff>
    </xdr:to>
    <xdr:cxnSp macro="">
      <xdr:nvCxnSpPr>
        <xdr:cNvPr id="194" name="直線コネクタ 193">
          <a:extLst>
            <a:ext uri="{FF2B5EF4-FFF2-40B4-BE49-F238E27FC236}">
              <a16:creationId xmlns:a16="http://schemas.microsoft.com/office/drawing/2014/main" id="{05BCC320-975A-4EF3-AD41-2E11DF59F459}"/>
            </a:ext>
          </a:extLst>
        </xdr:cNvPr>
        <xdr:cNvCxnSpPr/>
      </xdr:nvCxnSpPr>
      <xdr:spPr>
        <a:xfrm>
          <a:off x="2019300" y="100164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156845</xdr:rowOff>
    </xdr:from>
    <xdr:to>
      <xdr:col>6</xdr:col>
      <xdr:colOff>38100</xdr:colOff>
      <xdr:row>58</xdr:row>
      <xdr:rowOff>86995</xdr:rowOff>
    </xdr:to>
    <xdr:sp macro="" textlink="">
      <xdr:nvSpPr>
        <xdr:cNvPr id="195" name="楕円 194">
          <a:extLst>
            <a:ext uri="{FF2B5EF4-FFF2-40B4-BE49-F238E27FC236}">
              <a16:creationId xmlns:a16="http://schemas.microsoft.com/office/drawing/2014/main" id="{A5C6E0B4-5ABB-4B81-9B14-3D0E3132100F}"/>
            </a:ext>
          </a:extLst>
        </xdr:cNvPr>
        <xdr:cNvSpPr/>
      </xdr:nvSpPr>
      <xdr:spPr>
        <a:xfrm>
          <a:off x="1079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36195</xdr:rowOff>
    </xdr:from>
    <xdr:to>
      <xdr:col>10</xdr:col>
      <xdr:colOff>114300</xdr:colOff>
      <xdr:row>58</xdr:row>
      <xdr:rowOff>72390</xdr:rowOff>
    </xdr:to>
    <xdr:cxnSp macro="">
      <xdr:nvCxnSpPr>
        <xdr:cNvPr id="196" name="直線コネクタ 195">
          <a:extLst>
            <a:ext uri="{FF2B5EF4-FFF2-40B4-BE49-F238E27FC236}">
              <a16:creationId xmlns:a16="http://schemas.microsoft.com/office/drawing/2014/main" id="{90782061-93D6-4DA3-81F8-D99742CBFB80}"/>
            </a:ext>
          </a:extLst>
        </xdr:cNvPr>
        <xdr:cNvCxnSpPr/>
      </xdr:nvCxnSpPr>
      <xdr:spPr>
        <a:xfrm>
          <a:off x="1130300" y="99802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80027</xdr:rowOff>
    </xdr:from>
    <xdr:ext cx="405111" cy="259045"/>
    <xdr:sp macro="" textlink="">
      <xdr:nvSpPr>
        <xdr:cNvPr id="197" name="n_1aveValue【体育館・プール】&#10;有形固定資産減価償却率">
          <a:extLst>
            <a:ext uri="{FF2B5EF4-FFF2-40B4-BE49-F238E27FC236}">
              <a16:creationId xmlns:a16="http://schemas.microsoft.com/office/drawing/2014/main" id="{BC39B79D-CE03-4C19-AF7D-4EFBB66D391B}"/>
            </a:ext>
          </a:extLst>
        </xdr:cNvPr>
        <xdr:cNvSpPr txBox="1"/>
      </xdr:nvSpPr>
      <xdr:spPr>
        <a:xfrm>
          <a:off x="35820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99077</xdr:rowOff>
    </xdr:from>
    <xdr:ext cx="405111" cy="259045"/>
    <xdr:sp macro="" textlink="">
      <xdr:nvSpPr>
        <xdr:cNvPr id="198" name="n_2aveValue【体育館・プール】&#10;有形固定資産減価償却率">
          <a:extLst>
            <a:ext uri="{FF2B5EF4-FFF2-40B4-BE49-F238E27FC236}">
              <a16:creationId xmlns:a16="http://schemas.microsoft.com/office/drawing/2014/main" id="{3063D8E3-FA7D-4472-A2E3-DB7E9F1991B7}"/>
            </a:ext>
          </a:extLst>
        </xdr:cNvPr>
        <xdr:cNvSpPr txBox="1"/>
      </xdr:nvSpPr>
      <xdr:spPr>
        <a:xfrm>
          <a:off x="2705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49547</xdr:rowOff>
    </xdr:from>
    <xdr:ext cx="405111" cy="259045"/>
    <xdr:sp macro="" textlink="">
      <xdr:nvSpPr>
        <xdr:cNvPr id="199" name="n_3aveValue【体育館・プール】&#10;有形固定資産減価償却率">
          <a:extLst>
            <a:ext uri="{FF2B5EF4-FFF2-40B4-BE49-F238E27FC236}">
              <a16:creationId xmlns:a16="http://schemas.microsoft.com/office/drawing/2014/main" id="{73712C31-A314-46C5-A0FF-42C4615CEA7A}"/>
            </a:ext>
          </a:extLst>
        </xdr:cNvPr>
        <xdr:cNvSpPr txBox="1"/>
      </xdr:nvSpPr>
      <xdr:spPr>
        <a:xfrm>
          <a:off x="1816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57167</xdr:rowOff>
    </xdr:from>
    <xdr:ext cx="405111" cy="259045"/>
    <xdr:sp macro="" textlink="">
      <xdr:nvSpPr>
        <xdr:cNvPr id="200" name="n_4aveValue【体育館・プール】&#10;有形固定資産減価償却率">
          <a:extLst>
            <a:ext uri="{FF2B5EF4-FFF2-40B4-BE49-F238E27FC236}">
              <a16:creationId xmlns:a16="http://schemas.microsoft.com/office/drawing/2014/main" id="{C521E944-91AC-406F-AF30-F03343C6428D}"/>
            </a:ext>
          </a:extLst>
        </xdr:cNvPr>
        <xdr:cNvSpPr txBox="1"/>
      </xdr:nvSpPr>
      <xdr:spPr>
        <a:xfrm>
          <a:off x="927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6367</xdr:rowOff>
    </xdr:from>
    <xdr:ext cx="405111" cy="259045"/>
    <xdr:sp macro="" textlink="">
      <xdr:nvSpPr>
        <xdr:cNvPr id="201" name="n_1mainValue【体育館・プール】&#10;有形固定資産減価償却率">
          <a:extLst>
            <a:ext uri="{FF2B5EF4-FFF2-40B4-BE49-F238E27FC236}">
              <a16:creationId xmlns:a16="http://schemas.microsoft.com/office/drawing/2014/main" id="{91D9DB39-828D-46F7-BDEA-2C337649E2EF}"/>
            </a:ext>
          </a:extLst>
        </xdr:cNvPr>
        <xdr:cNvSpPr txBox="1"/>
      </xdr:nvSpPr>
      <xdr:spPr>
        <a:xfrm>
          <a:off x="3582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202" name="n_2mainValue【体育館・プール】&#10;有形固定資産減価償却率">
          <a:extLst>
            <a:ext uri="{FF2B5EF4-FFF2-40B4-BE49-F238E27FC236}">
              <a16:creationId xmlns:a16="http://schemas.microsoft.com/office/drawing/2014/main" id="{05DED2ED-B14D-479C-A572-ED40EC7C83B7}"/>
            </a:ext>
          </a:extLst>
        </xdr:cNvPr>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139717</xdr:rowOff>
    </xdr:from>
    <xdr:ext cx="405111" cy="259045"/>
    <xdr:sp macro="" textlink="">
      <xdr:nvSpPr>
        <xdr:cNvPr id="203" name="n_3mainValue【体育館・プール】&#10;有形固定資産減価償却率">
          <a:extLst>
            <a:ext uri="{FF2B5EF4-FFF2-40B4-BE49-F238E27FC236}">
              <a16:creationId xmlns:a16="http://schemas.microsoft.com/office/drawing/2014/main" id="{4A6BCDD9-063A-4CD8-8273-3D75C157F702}"/>
            </a:ext>
          </a:extLst>
        </xdr:cNvPr>
        <xdr:cNvSpPr txBox="1"/>
      </xdr:nvSpPr>
      <xdr:spPr>
        <a:xfrm>
          <a:off x="1816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103522</xdr:rowOff>
    </xdr:from>
    <xdr:ext cx="405111" cy="259045"/>
    <xdr:sp macro="" textlink="">
      <xdr:nvSpPr>
        <xdr:cNvPr id="204" name="n_4mainValue【体育館・プール】&#10;有形固定資産減価償却率">
          <a:extLst>
            <a:ext uri="{FF2B5EF4-FFF2-40B4-BE49-F238E27FC236}">
              <a16:creationId xmlns:a16="http://schemas.microsoft.com/office/drawing/2014/main" id="{8EDB7B4D-C7C8-48BC-9B0E-284F64FFBFA3}"/>
            </a:ext>
          </a:extLst>
        </xdr:cNvPr>
        <xdr:cNvSpPr txBox="1"/>
      </xdr:nvSpPr>
      <xdr:spPr>
        <a:xfrm>
          <a:off x="927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781FFB4A-57C5-4684-BA45-7DDD3BF6BB7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4B873F33-1EAA-4B64-B02F-C4D9DFA59BE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1C118E5B-1D0C-4E68-97DC-F29F18128C2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C4F913B0-1268-4204-B9E1-D2B918D0CC7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5225FEB-6250-42FA-9358-F6855644482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A8B14004-6631-4762-8DB5-925E4EE7020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17E813A4-8EA8-4DED-96D5-BFBCE2A3D94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F75F0EE-F6E0-4A58-927E-BB236550795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3545CF3B-B5F0-49DA-8107-5915F0D0701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3A96A958-5C65-4FA8-99DE-EC7BD227E0E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BAB144C9-7440-4427-8E1B-01259A171EB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10A69BAE-E56C-4507-93D8-8E3BFFD6775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28E1652B-E515-483C-B2F5-9977491457C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A6EB194A-BD1A-4320-BC83-756A392B793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86E5643C-8E4F-46DC-B6CA-7D175C14F53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5FE5523E-6063-4852-95C7-B5B3E3B060E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97F89639-E0A9-4209-BBB1-E937D269673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536194BF-54EB-4E55-A2FA-888D6C2AAD7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F1795978-4F85-4C85-9281-61494101858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9F798453-F3F9-49D9-96D7-1B814B377CD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D06BE41B-55C0-4558-B952-62700DF1BA5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7922D275-D857-429F-B4EC-94C2D70A490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1B6D820D-F824-4A02-AE87-ED7FD144B63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3810</xdr:rowOff>
    </xdr:to>
    <xdr:cxnSp macro="">
      <xdr:nvCxnSpPr>
        <xdr:cNvPr id="228" name="直線コネクタ 227">
          <a:extLst>
            <a:ext uri="{FF2B5EF4-FFF2-40B4-BE49-F238E27FC236}">
              <a16:creationId xmlns:a16="http://schemas.microsoft.com/office/drawing/2014/main" id="{8408D7AD-45AB-4361-BD3E-5E2FE9AC9628}"/>
            </a:ext>
          </a:extLst>
        </xdr:cNvPr>
        <xdr:cNvCxnSpPr/>
      </xdr:nvCxnSpPr>
      <xdr:spPr>
        <a:xfrm flipV="1">
          <a:off x="10476865" y="966597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a:extLst>
            <a:ext uri="{FF2B5EF4-FFF2-40B4-BE49-F238E27FC236}">
              <a16:creationId xmlns:a16="http://schemas.microsoft.com/office/drawing/2014/main" id="{2355522A-956B-44AD-B438-9340CA3CCABE}"/>
            </a:ext>
          </a:extLst>
        </xdr:cNvPr>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a:extLst>
            <a:ext uri="{FF2B5EF4-FFF2-40B4-BE49-F238E27FC236}">
              <a16:creationId xmlns:a16="http://schemas.microsoft.com/office/drawing/2014/main" id="{A0F0D2C9-C9EA-4688-9AA4-ED9B2954ABA7}"/>
            </a:ext>
          </a:extLst>
        </xdr:cNvPr>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31" name="【体育館・プール】&#10;一人当たり面積最大値テキスト">
          <a:extLst>
            <a:ext uri="{FF2B5EF4-FFF2-40B4-BE49-F238E27FC236}">
              <a16:creationId xmlns:a16="http://schemas.microsoft.com/office/drawing/2014/main" id="{C4A3FBFE-9EA6-48D1-A5CD-329729E59146}"/>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32" name="直線コネクタ 231">
          <a:extLst>
            <a:ext uri="{FF2B5EF4-FFF2-40B4-BE49-F238E27FC236}">
              <a16:creationId xmlns:a16="http://schemas.microsoft.com/office/drawing/2014/main" id="{135AD65C-C642-49B8-9F38-52061BCB6A72}"/>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101617</xdr:rowOff>
    </xdr:from>
    <xdr:ext cx="469744" cy="259045"/>
    <xdr:sp macro="" textlink="">
      <xdr:nvSpPr>
        <xdr:cNvPr id="233" name="【体育館・プール】&#10;一人当たり面積平均値テキスト">
          <a:extLst>
            <a:ext uri="{FF2B5EF4-FFF2-40B4-BE49-F238E27FC236}">
              <a16:creationId xmlns:a16="http://schemas.microsoft.com/office/drawing/2014/main" id="{8074C6D4-8C4E-4852-9D83-0C74ECBF1AFD}"/>
            </a:ext>
          </a:extLst>
        </xdr:cNvPr>
        <xdr:cNvSpPr txBox="1"/>
      </xdr:nvSpPr>
      <xdr:spPr>
        <a:xfrm>
          <a:off x="10515600" y="1038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34" name="フローチャート: 判断 233">
          <a:extLst>
            <a:ext uri="{FF2B5EF4-FFF2-40B4-BE49-F238E27FC236}">
              <a16:creationId xmlns:a16="http://schemas.microsoft.com/office/drawing/2014/main" id="{CF480BAF-08AF-4F1D-9A44-7CFAFDC66CDF}"/>
            </a:ext>
          </a:extLst>
        </xdr:cNvPr>
        <xdr:cNvSpPr/>
      </xdr:nvSpPr>
      <xdr:spPr>
        <a:xfrm>
          <a:off x="10426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35" name="フローチャート: 判断 234">
          <a:extLst>
            <a:ext uri="{FF2B5EF4-FFF2-40B4-BE49-F238E27FC236}">
              <a16:creationId xmlns:a16="http://schemas.microsoft.com/office/drawing/2014/main" id="{52BAADE6-B139-42AF-8D21-B6F9345F018A}"/>
            </a:ext>
          </a:extLst>
        </xdr:cNvPr>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36" name="フローチャート: 判断 235">
          <a:extLst>
            <a:ext uri="{FF2B5EF4-FFF2-40B4-BE49-F238E27FC236}">
              <a16:creationId xmlns:a16="http://schemas.microsoft.com/office/drawing/2014/main" id="{63C5A758-7D6D-4C93-BD81-8011BAD0D33E}"/>
            </a:ext>
          </a:extLst>
        </xdr:cNvPr>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7" name="フローチャート: 判断 236">
          <a:extLst>
            <a:ext uri="{FF2B5EF4-FFF2-40B4-BE49-F238E27FC236}">
              <a16:creationId xmlns:a16="http://schemas.microsoft.com/office/drawing/2014/main" id="{4E6A4FD5-9E44-4E44-A786-5C8F3786EE6F}"/>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38" name="フローチャート: 判断 237">
          <a:extLst>
            <a:ext uri="{FF2B5EF4-FFF2-40B4-BE49-F238E27FC236}">
              <a16:creationId xmlns:a16="http://schemas.microsoft.com/office/drawing/2014/main" id="{8BB667A5-EF98-413B-9152-B99FDA430B77}"/>
            </a:ext>
          </a:extLst>
        </xdr:cNvPr>
        <xdr:cNvSpPr/>
      </xdr:nvSpPr>
      <xdr:spPr>
        <a:xfrm>
          <a:off x="6921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E0A1969-5F54-4B3A-99A4-B388B3B7F5B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0545278-AAE7-4990-8C2A-50AF7740875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086B642-0973-42D2-9210-1E7CA7D5D20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EE76421-6FC5-4B1D-BFC0-64258493751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5A88489-73E8-4506-936A-C9F5B28C19D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48260</xdr:rowOff>
    </xdr:from>
    <xdr:to>
      <xdr:col>55</xdr:col>
      <xdr:colOff>50800</xdr:colOff>
      <xdr:row>62</xdr:row>
      <xdr:rowOff>149860</xdr:rowOff>
    </xdr:to>
    <xdr:sp macro="" textlink="">
      <xdr:nvSpPr>
        <xdr:cNvPr id="244" name="楕円 243">
          <a:extLst>
            <a:ext uri="{FF2B5EF4-FFF2-40B4-BE49-F238E27FC236}">
              <a16:creationId xmlns:a16="http://schemas.microsoft.com/office/drawing/2014/main" id="{709F8FA1-2483-4DEE-815A-049B11CBF23C}"/>
            </a:ext>
          </a:extLst>
        </xdr:cNvPr>
        <xdr:cNvSpPr/>
      </xdr:nvSpPr>
      <xdr:spPr>
        <a:xfrm>
          <a:off x="104267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134637</xdr:rowOff>
    </xdr:from>
    <xdr:ext cx="469744" cy="259045"/>
    <xdr:sp macro="" textlink="">
      <xdr:nvSpPr>
        <xdr:cNvPr id="245" name="【体育館・プール】&#10;一人当たり面積該当値テキスト">
          <a:extLst>
            <a:ext uri="{FF2B5EF4-FFF2-40B4-BE49-F238E27FC236}">
              <a16:creationId xmlns:a16="http://schemas.microsoft.com/office/drawing/2014/main" id="{A300C986-D408-487A-B6D2-E82CD684F90A}"/>
            </a:ext>
          </a:extLst>
        </xdr:cNvPr>
        <xdr:cNvSpPr txBox="1"/>
      </xdr:nvSpPr>
      <xdr:spPr>
        <a:xfrm>
          <a:off x="10515600" y="1059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48260</xdr:rowOff>
    </xdr:from>
    <xdr:to>
      <xdr:col>50</xdr:col>
      <xdr:colOff>165100</xdr:colOff>
      <xdr:row>62</xdr:row>
      <xdr:rowOff>149860</xdr:rowOff>
    </xdr:to>
    <xdr:sp macro="" textlink="">
      <xdr:nvSpPr>
        <xdr:cNvPr id="246" name="楕円 245">
          <a:extLst>
            <a:ext uri="{FF2B5EF4-FFF2-40B4-BE49-F238E27FC236}">
              <a16:creationId xmlns:a16="http://schemas.microsoft.com/office/drawing/2014/main" id="{A19065CD-728C-4430-9DDE-DE10020C65A2}"/>
            </a:ext>
          </a:extLst>
        </xdr:cNvPr>
        <xdr:cNvSpPr/>
      </xdr:nvSpPr>
      <xdr:spPr>
        <a:xfrm>
          <a:off x="9588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99060</xdr:rowOff>
    </xdr:from>
    <xdr:to>
      <xdr:col>55</xdr:col>
      <xdr:colOff>0</xdr:colOff>
      <xdr:row>62</xdr:row>
      <xdr:rowOff>99060</xdr:rowOff>
    </xdr:to>
    <xdr:cxnSp macro="">
      <xdr:nvCxnSpPr>
        <xdr:cNvPr id="247" name="直線コネクタ 246">
          <a:extLst>
            <a:ext uri="{FF2B5EF4-FFF2-40B4-BE49-F238E27FC236}">
              <a16:creationId xmlns:a16="http://schemas.microsoft.com/office/drawing/2014/main" id="{FB5E860F-E3B5-4BD6-A894-49AC6E2CD585}"/>
            </a:ext>
          </a:extLst>
        </xdr:cNvPr>
        <xdr:cNvCxnSpPr/>
      </xdr:nvCxnSpPr>
      <xdr:spPr>
        <a:xfrm>
          <a:off x="9639300" y="10728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48" name="楕円 247">
          <a:extLst>
            <a:ext uri="{FF2B5EF4-FFF2-40B4-BE49-F238E27FC236}">
              <a16:creationId xmlns:a16="http://schemas.microsoft.com/office/drawing/2014/main" id="{67023AD0-7B09-4B9C-90FC-67A76CB38883}"/>
            </a:ext>
          </a:extLst>
        </xdr:cNvPr>
        <xdr:cNvSpPr/>
      </xdr:nvSpPr>
      <xdr:spPr>
        <a:xfrm>
          <a:off x="8699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99060</xdr:rowOff>
    </xdr:from>
    <xdr:to>
      <xdr:col>50</xdr:col>
      <xdr:colOff>114300</xdr:colOff>
      <xdr:row>62</xdr:row>
      <xdr:rowOff>102870</xdr:rowOff>
    </xdr:to>
    <xdr:cxnSp macro="">
      <xdr:nvCxnSpPr>
        <xdr:cNvPr id="249" name="直線コネクタ 248">
          <a:extLst>
            <a:ext uri="{FF2B5EF4-FFF2-40B4-BE49-F238E27FC236}">
              <a16:creationId xmlns:a16="http://schemas.microsoft.com/office/drawing/2014/main" id="{F1662D7B-6E25-4AFD-B98A-C1A55FA26A09}"/>
            </a:ext>
          </a:extLst>
        </xdr:cNvPr>
        <xdr:cNvCxnSpPr/>
      </xdr:nvCxnSpPr>
      <xdr:spPr>
        <a:xfrm flipV="1">
          <a:off x="8750300" y="10728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52070</xdr:rowOff>
    </xdr:from>
    <xdr:to>
      <xdr:col>41</xdr:col>
      <xdr:colOff>101600</xdr:colOff>
      <xdr:row>62</xdr:row>
      <xdr:rowOff>153670</xdr:rowOff>
    </xdr:to>
    <xdr:sp macro="" textlink="">
      <xdr:nvSpPr>
        <xdr:cNvPr id="250" name="楕円 249">
          <a:extLst>
            <a:ext uri="{FF2B5EF4-FFF2-40B4-BE49-F238E27FC236}">
              <a16:creationId xmlns:a16="http://schemas.microsoft.com/office/drawing/2014/main" id="{E1878460-DE55-4838-8F02-7BDD2D2C4D83}"/>
            </a:ext>
          </a:extLst>
        </xdr:cNvPr>
        <xdr:cNvSpPr/>
      </xdr:nvSpPr>
      <xdr:spPr>
        <a:xfrm>
          <a:off x="7810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102870</xdr:rowOff>
    </xdr:from>
    <xdr:to>
      <xdr:col>45</xdr:col>
      <xdr:colOff>177800</xdr:colOff>
      <xdr:row>62</xdr:row>
      <xdr:rowOff>102870</xdr:rowOff>
    </xdr:to>
    <xdr:cxnSp macro="">
      <xdr:nvCxnSpPr>
        <xdr:cNvPr id="251" name="直線コネクタ 250">
          <a:extLst>
            <a:ext uri="{FF2B5EF4-FFF2-40B4-BE49-F238E27FC236}">
              <a16:creationId xmlns:a16="http://schemas.microsoft.com/office/drawing/2014/main" id="{576100FD-90C1-4C8C-AE36-7CA229BBD61D}"/>
            </a:ext>
          </a:extLst>
        </xdr:cNvPr>
        <xdr:cNvCxnSpPr/>
      </xdr:nvCxnSpPr>
      <xdr:spPr>
        <a:xfrm>
          <a:off x="7861300" y="1073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52070</xdr:rowOff>
    </xdr:from>
    <xdr:to>
      <xdr:col>36</xdr:col>
      <xdr:colOff>165100</xdr:colOff>
      <xdr:row>62</xdr:row>
      <xdr:rowOff>153670</xdr:rowOff>
    </xdr:to>
    <xdr:sp macro="" textlink="">
      <xdr:nvSpPr>
        <xdr:cNvPr id="252" name="楕円 251">
          <a:extLst>
            <a:ext uri="{FF2B5EF4-FFF2-40B4-BE49-F238E27FC236}">
              <a16:creationId xmlns:a16="http://schemas.microsoft.com/office/drawing/2014/main" id="{62FA5734-7BEF-4653-B15C-3C3621CD9F5C}"/>
            </a:ext>
          </a:extLst>
        </xdr:cNvPr>
        <xdr:cNvSpPr/>
      </xdr:nvSpPr>
      <xdr:spPr>
        <a:xfrm>
          <a:off x="6921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102870</xdr:rowOff>
    </xdr:from>
    <xdr:to>
      <xdr:col>41</xdr:col>
      <xdr:colOff>50800</xdr:colOff>
      <xdr:row>62</xdr:row>
      <xdr:rowOff>102870</xdr:rowOff>
    </xdr:to>
    <xdr:cxnSp macro="">
      <xdr:nvCxnSpPr>
        <xdr:cNvPr id="253" name="直線コネクタ 252">
          <a:extLst>
            <a:ext uri="{FF2B5EF4-FFF2-40B4-BE49-F238E27FC236}">
              <a16:creationId xmlns:a16="http://schemas.microsoft.com/office/drawing/2014/main" id="{6193F207-F254-407A-9AFF-E616209DCC75}"/>
            </a:ext>
          </a:extLst>
        </xdr:cNvPr>
        <xdr:cNvCxnSpPr/>
      </xdr:nvCxnSpPr>
      <xdr:spPr>
        <a:xfrm>
          <a:off x="6972300" y="1073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151147</xdr:rowOff>
    </xdr:from>
    <xdr:ext cx="469744" cy="259045"/>
    <xdr:sp macro="" textlink="">
      <xdr:nvSpPr>
        <xdr:cNvPr id="254" name="n_1aveValue【体育館・プール】&#10;一人当たり面積">
          <a:extLst>
            <a:ext uri="{FF2B5EF4-FFF2-40B4-BE49-F238E27FC236}">
              <a16:creationId xmlns:a16="http://schemas.microsoft.com/office/drawing/2014/main" id="{6623B387-2D32-4C7A-A2C3-58D35626D9BD}"/>
            </a:ext>
          </a:extLst>
        </xdr:cNvPr>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55" name="n_2aveValue【体育館・プール】&#10;一人当たり面積">
          <a:extLst>
            <a:ext uri="{FF2B5EF4-FFF2-40B4-BE49-F238E27FC236}">
              <a16:creationId xmlns:a16="http://schemas.microsoft.com/office/drawing/2014/main" id="{10842A2C-B12E-4A50-85E6-54A549D171FB}"/>
            </a:ext>
          </a:extLst>
        </xdr:cNvPr>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6" name="n_3aveValue【体育館・プール】&#10;一人当たり面積">
          <a:extLst>
            <a:ext uri="{FF2B5EF4-FFF2-40B4-BE49-F238E27FC236}">
              <a16:creationId xmlns:a16="http://schemas.microsoft.com/office/drawing/2014/main" id="{F1E584E7-BCED-4F3D-BBF8-1ADE42986EB7}"/>
            </a:ext>
          </a:extLst>
        </xdr:cNvPr>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10177</xdr:rowOff>
    </xdr:from>
    <xdr:ext cx="469744" cy="259045"/>
    <xdr:sp macro="" textlink="">
      <xdr:nvSpPr>
        <xdr:cNvPr id="257" name="n_4aveValue【体育館・プール】&#10;一人当たり面積">
          <a:extLst>
            <a:ext uri="{FF2B5EF4-FFF2-40B4-BE49-F238E27FC236}">
              <a16:creationId xmlns:a16="http://schemas.microsoft.com/office/drawing/2014/main" id="{9EE9F9E3-B23A-4D8F-9CA2-8C4E2A372CE7}"/>
            </a:ext>
          </a:extLst>
        </xdr:cNvPr>
        <xdr:cNvSpPr txBox="1"/>
      </xdr:nvSpPr>
      <xdr:spPr>
        <a:xfrm>
          <a:off x="6737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140987</xdr:rowOff>
    </xdr:from>
    <xdr:ext cx="469744" cy="259045"/>
    <xdr:sp macro="" textlink="">
      <xdr:nvSpPr>
        <xdr:cNvPr id="258" name="n_1mainValue【体育館・プール】&#10;一人当たり面積">
          <a:extLst>
            <a:ext uri="{FF2B5EF4-FFF2-40B4-BE49-F238E27FC236}">
              <a16:creationId xmlns:a16="http://schemas.microsoft.com/office/drawing/2014/main" id="{79AFCB4A-825D-4AEA-9CF9-FA43B9177196}"/>
            </a:ext>
          </a:extLst>
        </xdr:cNvPr>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144797</xdr:rowOff>
    </xdr:from>
    <xdr:ext cx="469744" cy="259045"/>
    <xdr:sp macro="" textlink="">
      <xdr:nvSpPr>
        <xdr:cNvPr id="259" name="n_2mainValue【体育館・プール】&#10;一人当たり面積">
          <a:extLst>
            <a:ext uri="{FF2B5EF4-FFF2-40B4-BE49-F238E27FC236}">
              <a16:creationId xmlns:a16="http://schemas.microsoft.com/office/drawing/2014/main" id="{976C861C-DCD2-4128-B416-C879F2AE1014}"/>
            </a:ext>
          </a:extLst>
        </xdr:cNvPr>
        <xdr:cNvSpPr txBox="1"/>
      </xdr:nvSpPr>
      <xdr:spPr>
        <a:xfrm>
          <a:off x="8515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60" name="n_3mainValue【体育館・プール】&#10;一人当たり面積">
          <a:extLst>
            <a:ext uri="{FF2B5EF4-FFF2-40B4-BE49-F238E27FC236}">
              <a16:creationId xmlns:a16="http://schemas.microsoft.com/office/drawing/2014/main" id="{ECA005B5-C34A-43D9-906F-795C21F0E1FE}"/>
            </a:ext>
          </a:extLst>
        </xdr:cNvPr>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144797</xdr:rowOff>
    </xdr:from>
    <xdr:ext cx="469744" cy="259045"/>
    <xdr:sp macro="" textlink="">
      <xdr:nvSpPr>
        <xdr:cNvPr id="261" name="n_4mainValue【体育館・プール】&#10;一人当たり面積">
          <a:extLst>
            <a:ext uri="{FF2B5EF4-FFF2-40B4-BE49-F238E27FC236}">
              <a16:creationId xmlns:a16="http://schemas.microsoft.com/office/drawing/2014/main" id="{923A4F6D-2966-4A4E-AD9D-EF1945DE7999}"/>
            </a:ext>
          </a:extLst>
        </xdr:cNvPr>
        <xdr:cNvSpPr txBox="1"/>
      </xdr:nvSpPr>
      <xdr:spPr>
        <a:xfrm>
          <a:off x="6737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7B9D69C1-7B98-4735-8BAD-CC5355CFB7B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4FECE272-B453-4A74-970A-4ED5799C297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D06439B5-B6F9-463F-9913-1EB09ECA998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52778F0-FA22-48F1-B9DF-6AA283E0DFE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20A3079C-C583-49F5-884C-6CDDC18D9F6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B92843E7-3DDD-4376-B7CF-6A65EF81117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65FE48A0-68E2-48FD-8360-80B3ACFF701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9D7BB705-2A70-498F-A724-61B27E6C356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B836BB40-1327-4EB5-AC61-628A697D13F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D35BD8DC-EE0D-431E-B6A8-435505FB3F1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3F1C9C5E-00F6-4AEF-A3EB-25D2E300082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BF628607-F89A-46FF-854B-ADC9451B635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91B4A39A-0E02-41FF-B5E7-6D8C6E1CB461}"/>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BC7950F3-9EA2-46EC-A5A4-8FAE3A1A1B8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CF6B9E4F-24FE-46D4-AE40-DEEC2A27F68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B42CBAEA-E743-44C3-A1CB-43359565191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920C14FD-75F8-447F-8C2A-2F3A36EC454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DAB78B67-D3E9-4342-8C1F-001D79FCEB5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98F1B77F-A776-4B01-9D9F-2495DF849D0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4EF39707-5FED-4366-A7DF-B12DDA1BC83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ADEF43D4-D7A6-4F2A-9F7A-E5AED5DCA1D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8AB2E7FE-2954-4DFD-AC22-B147D1C5869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6C08DE72-1EFB-4856-958C-BD6D5271A62F}"/>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8794A28-9CEA-4624-A2F9-B3572B437A5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513E5FFC-C277-442C-8607-6B3C2283E02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A3DFB828-C893-4463-ABC4-DCF094AB4C8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67492</xdr:rowOff>
    </xdr:from>
    <xdr:to>
      <xdr:col>24</xdr:col>
      <xdr:colOff>62865</xdr:colOff>
      <xdr:row>85</xdr:row>
      <xdr:rowOff>114844</xdr:rowOff>
    </xdr:to>
    <xdr:cxnSp macro="">
      <xdr:nvCxnSpPr>
        <xdr:cNvPr id="288" name="直線コネクタ 287">
          <a:extLst>
            <a:ext uri="{FF2B5EF4-FFF2-40B4-BE49-F238E27FC236}">
              <a16:creationId xmlns:a16="http://schemas.microsoft.com/office/drawing/2014/main" id="{95586A7A-D6A4-4ED3-9187-A252CAB73FF2}"/>
            </a:ext>
          </a:extLst>
        </xdr:cNvPr>
        <xdr:cNvCxnSpPr/>
      </xdr:nvCxnSpPr>
      <xdr:spPr>
        <a:xfrm flipV="1">
          <a:off x="4634865" y="13440592"/>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118671</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4D5F03AC-943C-4F16-A86A-06D1C425D3E6}"/>
            </a:ext>
          </a:extLst>
        </xdr:cNvPr>
        <xdr:cNvSpPr txBox="1"/>
      </xdr:nvSpPr>
      <xdr:spPr>
        <a:xfrm>
          <a:off x="46736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114844</xdr:rowOff>
    </xdr:from>
    <xdr:to>
      <xdr:col>24</xdr:col>
      <xdr:colOff>152400</xdr:colOff>
      <xdr:row>85</xdr:row>
      <xdr:rowOff>114844</xdr:rowOff>
    </xdr:to>
    <xdr:cxnSp macro="">
      <xdr:nvCxnSpPr>
        <xdr:cNvPr id="290" name="直線コネクタ 289">
          <a:extLst>
            <a:ext uri="{FF2B5EF4-FFF2-40B4-BE49-F238E27FC236}">
              <a16:creationId xmlns:a16="http://schemas.microsoft.com/office/drawing/2014/main" id="{CF622D53-C6CA-4D0F-8F30-28B20DF6DED8}"/>
            </a:ext>
          </a:extLst>
        </xdr:cNvPr>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14169</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BAD63BF5-A9CF-4F48-A7D1-6C763D7FF6FF}"/>
            </a:ext>
          </a:extLst>
        </xdr:cNvPr>
        <xdr:cNvSpPr txBox="1"/>
      </xdr:nvSpPr>
      <xdr:spPr>
        <a:xfrm>
          <a:off x="4673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67492</xdr:rowOff>
    </xdr:from>
    <xdr:to>
      <xdr:col>24</xdr:col>
      <xdr:colOff>152400</xdr:colOff>
      <xdr:row>78</xdr:row>
      <xdr:rowOff>67492</xdr:rowOff>
    </xdr:to>
    <xdr:cxnSp macro="">
      <xdr:nvCxnSpPr>
        <xdr:cNvPr id="292" name="直線コネクタ 291">
          <a:extLst>
            <a:ext uri="{FF2B5EF4-FFF2-40B4-BE49-F238E27FC236}">
              <a16:creationId xmlns:a16="http://schemas.microsoft.com/office/drawing/2014/main" id="{1D39B2E1-3073-45AC-A368-C00235AA575F}"/>
            </a:ext>
          </a:extLst>
        </xdr:cNvPr>
        <xdr:cNvCxnSpPr/>
      </xdr:nvCxnSpPr>
      <xdr:spPr>
        <a:xfrm>
          <a:off x="4546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52632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C1BB8EE5-0A52-452A-B420-5BBF3154D514}"/>
            </a:ext>
          </a:extLst>
        </xdr:cNvPr>
        <xdr:cNvSpPr txBox="1"/>
      </xdr:nvSpPr>
      <xdr:spPr>
        <a:xfrm>
          <a:off x="4673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94" name="フローチャート: 判断 293">
          <a:extLst>
            <a:ext uri="{FF2B5EF4-FFF2-40B4-BE49-F238E27FC236}">
              <a16:creationId xmlns:a16="http://schemas.microsoft.com/office/drawing/2014/main" id="{466CCBCB-A518-4B51-81D8-AACD28BCCAF6}"/>
            </a:ext>
          </a:extLst>
        </xdr:cNvPr>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145687</xdr:rowOff>
    </xdr:from>
    <xdr:to>
      <xdr:col>20</xdr:col>
      <xdr:colOff>38100</xdr:colOff>
      <xdr:row>82</xdr:row>
      <xdr:rowOff>75837</xdr:rowOff>
    </xdr:to>
    <xdr:sp macro="" textlink="">
      <xdr:nvSpPr>
        <xdr:cNvPr id="295" name="フローチャート: 判断 294">
          <a:extLst>
            <a:ext uri="{FF2B5EF4-FFF2-40B4-BE49-F238E27FC236}">
              <a16:creationId xmlns:a16="http://schemas.microsoft.com/office/drawing/2014/main" id="{3CF00946-0BF3-4CE7-9022-633DCDC2EE0D}"/>
            </a:ext>
          </a:extLst>
        </xdr:cNvPr>
        <xdr:cNvSpPr/>
      </xdr:nvSpPr>
      <xdr:spPr>
        <a:xfrm>
          <a:off x="3746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73842</xdr:rowOff>
    </xdr:from>
    <xdr:to>
      <xdr:col>15</xdr:col>
      <xdr:colOff>101600</xdr:colOff>
      <xdr:row>82</xdr:row>
      <xdr:rowOff>3992</xdr:rowOff>
    </xdr:to>
    <xdr:sp macro="" textlink="">
      <xdr:nvSpPr>
        <xdr:cNvPr id="296" name="フローチャート: 判断 295">
          <a:extLst>
            <a:ext uri="{FF2B5EF4-FFF2-40B4-BE49-F238E27FC236}">
              <a16:creationId xmlns:a16="http://schemas.microsoft.com/office/drawing/2014/main" id="{5D9EDB17-EF2B-4745-B354-3D76673BCE9D}"/>
            </a:ext>
          </a:extLst>
        </xdr:cNvPr>
        <xdr:cNvSpPr/>
      </xdr:nvSpPr>
      <xdr:spPr>
        <a:xfrm>
          <a:off x="2857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15058</xdr:rowOff>
    </xdr:from>
    <xdr:to>
      <xdr:col>10</xdr:col>
      <xdr:colOff>165100</xdr:colOff>
      <xdr:row>81</xdr:row>
      <xdr:rowOff>116658</xdr:rowOff>
    </xdr:to>
    <xdr:sp macro="" textlink="">
      <xdr:nvSpPr>
        <xdr:cNvPr id="297" name="フローチャート: 判断 296">
          <a:extLst>
            <a:ext uri="{FF2B5EF4-FFF2-40B4-BE49-F238E27FC236}">
              <a16:creationId xmlns:a16="http://schemas.microsoft.com/office/drawing/2014/main" id="{27324BE7-F3C2-4D11-9192-078AE32C2B42}"/>
            </a:ext>
          </a:extLst>
        </xdr:cNvPr>
        <xdr:cNvSpPr/>
      </xdr:nvSpPr>
      <xdr:spPr>
        <a:xfrm>
          <a:off x="1968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157118</xdr:rowOff>
    </xdr:from>
    <xdr:to>
      <xdr:col>6</xdr:col>
      <xdr:colOff>38100</xdr:colOff>
      <xdr:row>81</xdr:row>
      <xdr:rowOff>87268</xdr:rowOff>
    </xdr:to>
    <xdr:sp macro="" textlink="">
      <xdr:nvSpPr>
        <xdr:cNvPr id="298" name="フローチャート: 判断 297">
          <a:extLst>
            <a:ext uri="{FF2B5EF4-FFF2-40B4-BE49-F238E27FC236}">
              <a16:creationId xmlns:a16="http://schemas.microsoft.com/office/drawing/2014/main" id="{4D57EE6C-F023-452C-8F0C-7496D4CC1044}"/>
            </a:ext>
          </a:extLst>
        </xdr:cNvPr>
        <xdr:cNvSpPr/>
      </xdr:nvSpPr>
      <xdr:spPr>
        <a:xfrm>
          <a:off x="1079500" y="1387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F776298-5854-4534-ABFC-EC7E4B3CD53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D82C0E0-0702-4EEC-9FF7-C4AFCC46B94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139045D-D275-4778-8115-D0F8F0A26F9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2ECEDBE-D068-45FE-9882-B0F474B7E84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711D41B-5870-45D7-BD32-5DCCE1BF64F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101600</xdr:rowOff>
    </xdr:from>
    <xdr:to>
      <xdr:col>24</xdr:col>
      <xdr:colOff>114300</xdr:colOff>
      <xdr:row>85</xdr:row>
      <xdr:rowOff>31750</xdr:rowOff>
    </xdr:to>
    <xdr:sp macro="" textlink="">
      <xdr:nvSpPr>
        <xdr:cNvPr id="304" name="楕円 303">
          <a:extLst>
            <a:ext uri="{FF2B5EF4-FFF2-40B4-BE49-F238E27FC236}">
              <a16:creationId xmlns:a16="http://schemas.microsoft.com/office/drawing/2014/main" id="{67DC9EB5-4ADC-45C1-A0D2-70286AA45CF7}"/>
            </a:ext>
          </a:extLst>
        </xdr:cNvPr>
        <xdr:cNvSpPr/>
      </xdr:nvSpPr>
      <xdr:spPr>
        <a:xfrm>
          <a:off x="4584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80027</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664DF7E3-814D-4819-9295-A27BE79708D8}"/>
            </a:ext>
          </a:extLst>
        </xdr:cNvPr>
        <xdr:cNvSpPr txBox="1"/>
      </xdr:nvSpPr>
      <xdr:spPr>
        <a:xfrm>
          <a:off x="4673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72208</xdr:rowOff>
    </xdr:from>
    <xdr:to>
      <xdr:col>20</xdr:col>
      <xdr:colOff>38100</xdr:colOff>
      <xdr:row>85</xdr:row>
      <xdr:rowOff>2358</xdr:rowOff>
    </xdr:to>
    <xdr:sp macro="" textlink="">
      <xdr:nvSpPr>
        <xdr:cNvPr id="306" name="楕円 305">
          <a:extLst>
            <a:ext uri="{FF2B5EF4-FFF2-40B4-BE49-F238E27FC236}">
              <a16:creationId xmlns:a16="http://schemas.microsoft.com/office/drawing/2014/main" id="{B5233688-2577-4695-A357-4BF09ADF2917}"/>
            </a:ext>
          </a:extLst>
        </xdr:cNvPr>
        <xdr:cNvSpPr/>
      </xdr:nvSpPr>
      <xdr:spPr>
        <a:xfrm>
          <a:off x="3746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123008</xdr:rowOff>
    </xdr:from>
    <xdr:to>
      <xdr:col>24</xdr:col>
      <xdr:colOff>63500</xdr:colOff>
      <xdr:row>84</xdr:row>
      <xdr:rowOff>152400</xdr:rowOff>
    </xdr:to>
    <xdr:cxnSp macro="">
      <xdr:nvCxnSpPr>
        <xdr:cNvPr id="307" name="直線コネクタ 306">
          <a:extLst>
            <a:ext uri="{FF2B5EF4-FFF2-40B4-BE49-F238E27FC236}">
              <a16:creationId xmlns:a16="http://schemas.microsoft.com/office/drawing/2014/main" id="{CA210AB9-7C2D-42F5-8EF5-194B9D08C778}"/>
            </a:ext>
          </a:extLst>
        </xdr:cNvPr>
        <xdr:cNvCxnSpPr/>
      </xdr:nvCxnSpPr>
      <xdr:spPr>
        <a:xfrm>
          <a:off x="3797300" y="1452480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111398</xdr:rowOff>
    </xdr:from>
    <xdr:to>
      <xdr:col>15</xdr:col>
      <xdr:colOff>101600</xdr:colOff>
      <xdr:row>85</xdr:row>
      <xdr:rowOff>41548</xdr:rowOff>
    </xdr:to>
    <xdr:sp macro="" textlink="">
      <xdr:nvSpPr>
        <xdr:cNvPr id="308" name="楕円 307">
          <a:extLst>
            <a:ext uri="{FF2B5EF4-FFF2-40B4-BE49-F238E27FC236}">
              <a16:creationId xmlns:a16="http://schemas.microsoft.com/office/drawing/2014/main" id="{0626F5C8-9EEA-43BE-8B40-C332383B1C67}"/>
            </a:ext>
          </a:extLst>
        </xdr:cNvPr>
        <xdr:cNvSpPr/>
      </xdr:nvSpPr>
      <xdr:spPr>
        <a:xfrm>
          <a:off x="2857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123008</xdr:rowOff>
    </xdr:from>
    <xdr:to>
      <xdr:col>19</xdr:col>
      <xdr:colOff>177800</xdr:colOff>
      <xdr:row>84</xdr:row>
      <xdr:rowOff>162198</xdr:rowOff>
    </xdr:to>
    <xdr:cxnSp macro="">
      <xdr:nvCxnSpPr>
        <xdr:cNvPr id="309" name="直線コネクタ 308">
          <a:extLst>
            <a:ext uri="{FF2B5EF4-FFF2-40B4-BE49-F238E27FC236}">
              <a16:creationId xmlns:a16="http://schemas.microsoft.com/office/drawing/2014/main" id="{77CF5DDA-42E5-4B35-980A-1A178109601A}"/>
            </a:ext>
          </a:extLst>
        </xdr:cNvPr>
        <xdr:cNvCxnSpPr/>
      </xdr:nvCxnSpPr>
      <xdr:spPr>
        <a:xfrm flipV="1">
          <a:off x="2908300" y="14524808"/>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104866</xdr:rowOff>
    </xdr:from>
    <xdr:to>
      <xdr:col>10</xdr:col>
      <xdr:colOff>165100</xdr:colOff>
      <xdr:row>85</xdr:row>
      <xdr:rowOff>35016</xdr:rowOff>
    </xdr:to>
    <xdr:sp macro="" textlink="">
      <xdr:nvSpPr>
        <xdr:cNvPr id="310" name="楕円 309">
          <a:extLst>
            <a:ext uri="{FF2B5EF4-FFF2-40B4-BE49-F238E27FC236}">
              <a16:creationId xmlns:a16="http://schemas.microsoft.com/office/drawing/2014/main" id="{4C0D64B0-4D26-421C-BAF3-FE7052A43D09}"/>
            </a:ext>
          </a:extLst>
        </xdr:cNvPr>
        <xdr:cNvSpPr/>
      </xdr:nvSpPr>
      <xdr:spPr>
        <a:xfrm>
          <a:off x="1968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155666</xdr:rowOff>
    </xdr:from>
    <xdr:to>
      <xdr:col>15</xdr:col>
      <xdr:colOff>50800</xdr:colOff>
      <xdr:row>84</xdr:row>
      <xdr:rowOff>162198</xdr:rowOff>
    </xdr:to>
    <xdr:cxnSp macro="">
      <xdr:nvCxnSpPr>
        <xdr:cNvPr id="311" name="直線コネクタ 310">
          <a:extLst>
            <a:ext uri="{FF2B5EF4-FFF2-40B4-BE49-F238E27FC236}">
              <a16:creationId xmlns:a16="http://schemas.microsoft.com/office/drawing/2014/main" id="{A4B58BE2-BFF1-4D57-96C9-5FAC7524BDFE}"/>
            </a:ext>
          </a:extLst>
        </xdr:cNvPr>
        <xdr:cNvCxnSpPr/>
      </xdr:nvCxnSpPr>
      <xdr:spPr>
        <a:xfrm>
          <a:off x="2019300" y="145574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140788</xdr:rowOff>
    </xdr:from>
    <xdr:to>
      <xdr:col>6</xdr:col>
      <xdr:colOff>38100</xdr:colOff>
      <xdr:row>85</xdr:row>
      <xdr:rowOff>70938</xdr:rowOff>
    </xdr:to>
    <xdr:sp macro="" textlink="">
      <xdr:nvSpPr>
        <xdr:cNvPr id="312" name="楕円 311">
          <a:extLst>
            <a:ext uri="{FF2B5EF4-FFF2-40B4-BE49-F238E27FC236}">
              <a16:creationId xmlns:a16="http://schemas.microsoft.com/office/drawing/2014/main" id="{057085EE-420B-4859-87BA-C2C0CBCEBB87}"/>
            </a:ext>
          </a:extLst>
        </xdr:cNvPr>
        <xdr:cNvSpPr/>
      </xdr:nvSpPr>
      <xdr:spPr>
        <a:xfrm>
          <a:off x="1079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155666</xdr:rowOff>
    </xdr:from>
    <xdr:to>
      <xdr:col>10</xdr:col>
      <xdr:colOff>114300</xdr:colOff>
      <xdr:row>85</xdr:row>
      <xdr:rowOff>20138</xdr:rowOff>
    </xdr:to>
    <xdr:cxnSp macro="">
      <xdr:nvCxnSpPr>
        <xdr:cNvPr id="313" name="直線コネクタ 312">
          <a:extLst>
            <a:ext uri="{FF2B5EF4-FFF2-40B4-BE49-F238E27FC236}">
              <a16:creationId xmlns:a16="http://schemas.microsoft.com/office/drawing/2014/main" id="{6C1EE665-34F5-4972-8314-48D135401E88}"/>
            </a:ext>
          </a:extLst>
        </xdr:cNvPr>
        <xdr:cNvCxnSpPr/>
      </xdr:nvCxnSpPr>
      <xdr:spPr>
        <a:xfrm flipV="1">
          <a:off x="1130300" y="145574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92364</xdr:rowOff>
    </xdr:from>
    <xdr:ext cx="405111" cy="259045"/>
    <xdr:sp macro="" textlink="">
      <xdr:nvSpPr>
        <xdr:cNvPr id="314" name="n_1aveValue【福祉施設】&#10;有形固定資産減価償却率">
          <a:extLst>
            <a:ext uri="{FF2B5EF4-FFF2-40B4-BE49-F238E27FC236}">
              <a16:creationId xmlns:a16="http://schemas.microsoft.com/office/drawing/2014/main" id="{1D79C767-DFC9-4867-8966-4BD13939BE9A}"/>
            </a:ext>
          </a:extLst>
        </xdr:cNvPr>
        <xdr:cNvSpPr txBox="1"/>
      </xdr:nvSpPr>
      <xdr:spPr>
        <a:xfrm>
          <a:off x="3582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20519</xdr:rowOff>
    </xdr:from>
    <xdr:ext cx="405111" cy="259045"/>
    <xdr:sp macro="" textlink="">
      <xdr:nvSpPr>
        <xdr:cNvPr id="315" name="n_2aveValue【福祉施設】&#10;有形固定資産減価償却率">
          <a:extLst>
            <a:ext uri="{FF2B5EF4-FFF2-40B4-BE49-F238E27FC236}">
              <a16:creationId xmlns:a16="http://schemas.microsoft.com/office/drawing/2014/main" id="{7E970DD0-B745-4FDA-B101-E1EE448A29CE}"/>
            </a:ext>
          </a:extLst>
        </xdr:cNvPr>
        <xdr:cNvSpPr txBox="1"/>
      </xdr:nvSpPr>
      <xdr:spPr>
        <a:xfrm>
          <a:off x="2705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133185</xdr:rowOff>
    </xdr:from>
    <xdr:ext cx="405111" cy="259045"/>
    <xdr:sp macro="" textlink="">
      <xdr:nvSpPr>
        <xdr:cNvPr id="316" name="n_3aveValue【福祉施設】&#10;有形固定資産減価償却率">
          <a:extLst>
            <a:ext uri="{FF2B5EF4-FFF2-40B4-BE49-F238E27FC236}">
              <a16:creationId xmlns:a16="http://schemas.microsoft.com/office/drawing/2014/main" id="{2B5046EB-EA12-4CD5-80CE-583FCAC3A6F4}"/>
            </a:ext>
          </a:extLst>
        </xdr:cNvPr>
        <xdr:cNvSpPr txBox="1"/>
      </xdr:nvSpPr>
      <xdr:spPr>
        <a:xfrm>
          <a:off x="1816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103795</xdr:rowOff>
    </xdr:from>
    <xdr:ext cx="405111" cy="259045"/>
    <xdr:sp macro="" textlink="">
      <xdr:nvSpPr>
        <xdr:cNvPr id="317" name="n_4aveValue【福祉施設】&#10;有形固定資産減価償却率">
          <a:extLst>
            <a:ext uri="{FF2B5EF4-FFF2-40B4-BE49-F238E27FC236}">
              <a16:creationId xmlns:a16="http://schemas.microsoft.com/office/drawing/2014/main" id="{DD09F24F-1849-4BB5-912F-693A0A111499}"/>
            </a:ext>
          </a:extLst>
        </xdr:cNvPr>
        <xdr:cNvSpPr txBox="1"/>
      </xdr:nvSpPr>
      <xdr:spPr>
        <a:xfrm>
          <a:off x="927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164935</xdr:rowOff>
    </xdr:from>
    <xdr:ext cx="405111" cy="259045"/>
    <xdr:sp macro="" textlink="">
      <xdr:nvSpPr>
        <xdr:cNvPr id="318" name="n_1mainValue【福祉施設】&#10;有形固定資産減価償却率">
          <a:extLst>
            <a:ext uri="{FF2B5EF4-FFF2-40B4-BE49-F238E27FC236}">
              <a16:creationId xmlns:a16="http://schemas.microsoft.com/office/drawing/2014/main" id="{AC0DD4CB-1D31-4346-9911-EBE695D40D75}"/>
            </a:ext>
          </a:extLst>
        </xdr:cNvPr>
        <xdr:cNvSpPr txBox="1"/>
      </xdr:nvSpPr>
      <xdr:spPr>
        <a:xfrm>
          <a:off x="35820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32675</xdr:rowOff>
    </xdr:from>
    <xdr:ext cx="405111" cy="259045"/>
    <xdr:sp macro="" textlink="">
      <xdr:nvSpPr>
        <xdr:cNvPr id="319" name="n_2mainValue【福祉施設】&#10;有形固定資産減価償却率">
          <a:extLst>
            <a:ext uri="{FF2B5EF4-FFF2-40B4-BE49-F238E27FC236}">
              <a16:creationId xmlns:a16="http://schemas.microsoft.com/office/drawing/2014/main" id="{30BB0D15-FED8-4121-917E-9CA921636096}"/>
            </a:ext>
          </a:extLst>
        </xdr:cNvPr>
        <xdr:cNvSpPr txBox="1"/>
      </xdr:nvSpPr>
      <xdr:spPr>
        <a:xfrm>
          <a:off x="2705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26143</xdr:rowOff>
    </xdr:from>
    <xdr:ext cx="405111" cy="259045"/>
    <xdr:sp macro="" textlink="">
      <xdr:nvSpPr>
        <xdr:cNvPr id="320" name="n_3mainValue【福祉施設】&#10;有形固定資産減価償却率">
          <a:extLst>
            <a:ext uri="{FF2B5EF4-FFF2-40B4-BE49-F238E27FC236}">
              <a16:creationId xmlns:a16="http://schemas.microsoft.com/office/drawing/2014/main" id="{D0C85374-4E5D-4398-959E-A1F9DED50041}"/>
            </a:ext>
          </a:extLst>
        </xdr:cNvPr>
        <xdr:cNvSpPr txBox="1"/>
      </xdr:nvSpPr>
      <xdr:spPr>
        <a:xfrm>
          <a:off x="181674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62065</xdr:rowOff>
    </xdr:from>
    <xdr:ext cx="405111" cy="259045"/>
    <xdr:sp macro="" textlink="">
      <xdr:nvSpPr>
        <xdr:cNvPr id="321" name="n_4mainValue【福祉施設】&#10;有形固定資産減価償却率">
          <a:extLst>
            <a:ext uri="{FF2B5EF4-FFF2-40B4-BE49-F238E27FC236}">
              <a16:creationId xmlns:a16="http://schemas.microsoft.com/office/drawing/2014/main" id="{C3E62356-2ADE-49AA-884C-C9998137893A}"/>
            </a:ext>
          </a:extLst>
        </xdr:cNvPr>
        <xdr:cNvSpPr txBox="1"/>
      </xdr:nvSpPr>
      <xdr:spPr>
        <a:xfrm>
          <a:off x="927744"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34A962EA-02D7-4E9F-97D9-2200F97C254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6CC3BBBC-F13E-447F-8D6A-ADB3AF98DD7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1A494C5F-C2AE-4363-8DFB-ECB44CF2C0D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4C6AC63-7AFB-4E7B-966B-ADE44442DE5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7F829AE9-358E-47FF-A319-CD32D5A3A5B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E83FE129-258D-4CC7-B709-22DA75D45DC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F3770C7E-0199-42EF-B361-10D90D1ECA5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200F0737-C354-4DF0-A296-175437AB996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1AB7FFCC-75AC-4ED8-B087-ED37C9F40B5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4B643B67-3D39-461B-9C68-7686BF945AF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A8600514-E6E6-4773-B202-AAF37872720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7B7689EB-03CC-45CF-B379-C162198AE8F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4625645-2876-4C87-A0A2-FA27D98C0B4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2D570047-5F17-4B13-BF1A-B416E9675CA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F01272-3440-47C2-B731-4A76B87F87E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F603BF78-C61E-433F-9F26-C6B24F47F69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AFBA5FFD-5EB7-4994-AA9A-2279844FA78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8F36CF40-6E65-4543-8937-6CECEB84363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DA55248-38C1-4AEE-9918-CCDC031A491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33D92095-D5FC-452E-82ED-0BDC043101A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9726E16A-C81E-4D37-80C8-462EC157E13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358E983B-8266-42CF-A6D8-860594E0992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3E52C933-2A38-453E-9682-DD2224010B7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76200</xdr:rowOff>
    </xdr:from>
    <xdr:to>
      <xdr:col>54</xdr:col>
      <xdr:colOff>189865</xdr:colOff>
      <xdr:row>86</xdr:row>
      <xdr:rowOff>101600</xdr:rowOff>
    </xdr:to>
    <xdr:cxnSp macro="">
      <xdr:nvCxnSpPr>
        <xdr:cNvPr id="345" name="直線コネクタ 344">
          <a:extLst>
            <a:ext uri="{FF2B5EF4-FFF2-40B4-BE49-F238E27FC236}">
              <a16:creationId xmlns:a16="http://schemas.microsoft.com/office/drawing/2014/main" id="{28458630-C096-47D6-B9BA-BD26C5EEC468}"/>
            </a:ext>
          </a:extLst>
        </xdr:cNvPr>
        <xdr:cNvCxnSpPr/>
      </xdr:nvCxnSpPr>
      <xdr:spPr>
        <a:xfrm flipV="1">
          <a:off x="10476865" y="1344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6" name="【福祉施設】&#10;一人当たり面積最小値テキスト">
          <a:extLst>
            <a:ext uri="{FF2B5EF4-FFF2-40B4-BE49-F238E27FC236}">
              <a16:creationId xmlns:a16="http://schemas.microsoft.com/office/drawing/2014/main" id="{CF991484-B9FE-453F-97ED-5B68F78567B9}"/>
            </a:ext>
          </a:extLst>
        </xdr:cNvPr>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7" name="直線コネクタ 346">
          <a:extLst>
            <a:ext uri="{FF2B5EF4-FFF2-40B4-BE49-F238E27FC236}">
              <a16:creationId xmlns:a16="http://schemas.microsoft.com/office/drawing/2014/main" id="{960B4825-9B9B-4035-B1F5-CBDFBEE30AD4}"/>
            </a:ext>
          </a:extLst>
        </xdr:cNvPr>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22877</xdr:rowOff>
    </xdr:from>
    <xdr:ext cx="469744" cy="259045"/>
    <xdr:sp macro="" textlink="">
      <xdr:nvSpPr>
        <xdr:cNvPr id="348" name="【福祉施設】&#10;一人当たり面積最大値テキスト">
          <a:extLst>
            <a:ext uri="{FF2B5EF4-FFF2-40B4-BE49-F238E27FC236}">
              <a16:creationId xmlns:a16="http://schemas.microsoft.com/office/drawing/2014/main" id="{4D4445F4-512A-4BA1-9244-CA71761F73AF}"/>
            </a:ext>
          </a:extLst>
        </xdr:cNvPr>
        <xdr:cNvSpPr txBox="1"/>
      </xdr:nvSpPr>
      <xdr:spPr>
        <a:xfrm>
          <a:off x="10515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76200</xdr:rowOff>
    </xdr:from>
    <xdr:to>
      <xdr:col>55</xdr:col>
      <xdr:colOff>88900</xdr:colOff>
      <xdr:row>78</xdr:row>
      <xdr:rowOff>76200</xdr:rowOff>
    </xdr:to>
    <xdr:cxnSp macro="">
      <xdr:nvCxnSpPr>
        <xdr:cNvPr id="349" name="直線コネクタ 348">
          <a:extLst>
            <a:ext uri="{FF2B5EF4-FFF2-40B4-BE49-F238E27FC236}">
              <a16:creationId xmlns:a16="http://schemas.microsoft.com/office/drawing/2014/main" id="{D8F24748-2C1A-4BD7-8B22-0D02F03DD355}"/>
            </a:ext>
          </a:extLst>
        </xdr:cNvPr>
        <xdr:cNvCxnSpPr/>
      </xdr:nvCxnSpPr>
      <xdr:spPr>
        <a:xfrm>
          <a:off x="10388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54627</xdr:rowOff>
    </xdr:from>
    <xdr:ext cx="469744" cy="259045"/>
    <xdr:sp macro="" textlink="">
      <xdr:nvSpPr>
        <xdr:cNvPr id="350" name="【福祉施設】&#10;一人当たり面積平均値テキスト">
          <a:extLst>
            <a:ext uri="{FF2B5EF4-FFF2-40B4-BE49-F238E27FC236}">
              <a16:creationId xmlns:a16="http://schemas.microsoft.com/office/drawing/2014/main" id="{D5494C55-95B8-419A-BA5D-41BB800EC35C}"/>
            </a:ext>
          </a:extLst>
        </xdr:cNvPr>
        <xdr:cNvSpPr txBox="1"/>
      </xdr:nvSpPr>
      <xdr:spPr>
        <a:xfrm>
          <a:off x="10515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31750</xdr:rowOff>
    </xdr:from>
    <xdr:to>
      <xdr:col>55</xdr:col>
      <xdr:colOff>50800</xdr:colOff>
      <xdr:row>83</xdr:row>
      <xdr:rowOff>133350</xdr:rowOff>
    </xdr:to>
    <xdr:sp macro="" textlink="">
      <xdr:nvSpPr>
        <xdr:cNvPr id="351" name="フローチャート: 判断 350">
          <a:extLst>
            <a:ext uri="{FF2B5EF4-FFF2-40B4-BE49-F238E27FC236}">
              <a16:creationId xmlns:a16="http://schemas.microsoft.com/office/drawing/2014/main" id="{82515DD5-233F-41AC-9787-2B7BC90D94EA}"/>
            </a:ext>
          </a:extLst>
        </xdr:cNvPr>
        <xdr:cNvSpPr/>
      </xdr:nvSpPr>
      <xdr:spPr>
        <a:xfrm>
          <a:off x="10426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101600</xdr:rowOff>
    </xdr:from>
    <xdr:to>
      <xdr:col>50</xdr:col>
      <xdr:colOff>165100</xdr:colOff>
      <xdr:row>83</xdr:row>
      <xdr:rowOff>31750</xdr:rowOff>
    </xdr:to>
    <xdr:sp macro="" textlink="">
      <xdr:nvSpPr>
        <xdr:cNvPr id="352" name="フローチャート: 判断 351">
          <a:extLst>
            <a:ext uri="{FF2B5EF4-FFF2-40B4-BE49-F238E27FC236}">
              <a16:creationId xmlns:a16="http://schemas.microsoft.com/office/drawing/2014/main" id="{3D0F7711-DD30-4841-9767-F73D76FBED37}"/>
            </a:ext>
          </a:extLst>
        </xdr:cNvPr>
        <xdr:cNvSpPr/>
      </xdr:nvSpPr>
      <xdr:spPr>
        <a:xfrm>
          <a:off x="958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3" name="フローチャート: 判断 352">
          <a:extLst>
            <a:ext uri="{FF2B5EF4-FFF2-40B4-BE49-F238E27FC236}">
              <a16:creationId xmlns:a16="http://schemas.microsoft.com/office/drawing/2014/main" id="{05207D1B-33B1-4A69-9BE3-5B8DA15873B5}"/>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4" name="フローチャート: 判断 353">
          <a:extLst>
            <a:ext uri="{FF2B5EF4-FFF2-40B4-BE49-F238E27FC236}">
              <a16:creationId xmlns:a16="http://schemas.microsoft.com/office/drawing/2014/main" id="{3EA15785-6B47-4083-8B50-53D9E1AA1F60}"/>
            </a:ext>
          </a:extLst>
        </xdr:cNvPr>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63500</xdr:rowOff>
    </xdr:from>
    <xdr:to>
      <xdr:col>36</xdr:col>
      <xdr:colOff>165100</xdr:colOff>
      <xdr:row>82</xdr:row>
      <xdr:rowOff>165100</xdr:rowOff>
    </xdr:to>
    <xdr:sp macro="" textlink="">
      <xdr:nvSpPr>
        <xdr:cNvPr id="355" name="フローチャート: 判断 354">
          <a:extLst>
            <a:ext uri="{FF2B5EF4-FFF2-40B4-BE49-F238E27FC236}">
              <a16:creationId xmlns:a16="http://schemas.microsoft.com/office/drawing/2014/main" id="{0A83CCCC-5B8C-49BC-B7AB-1EF82CCEDE36}"/>
            </a:ext>
          </a:extLst>
        </xdr:cNvPr>
        <xdr:cNvSpPr/>
      </xdr:nvSpPr>
      <xdr:spPr>
        <a:xfrm>
          <a:off x="692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43B9D27-1F15-46E4-9255-400C89D6D54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B754DCF-5359-4842-BF41-BC62F67202E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AA1A1EB-28C5-4A6B-B63F-00F033B72DE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54E86AA-E2B9-4470-9A28-AF5D5458A1E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E545716-3DD1-4080-B7A1-091EB40E4E9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0</xdr:rowOff>
    </xdr:from>
    <xdr:to>
      <xdr:col>55</xdr:col>
      <xdr:colOff>50800</xdr:colOff>
      <xdr:row>84</xdr:row>
      <xdr:rowOff>101600</xdr:rowOff>
    </xdr:to>
    <xdr:sp macro="" textlink="">
      <xdr:nvSpPr>
        <xdr:cNvPr id="361" name="楕円 360">
          <a:extLst>
            <a:ext uri="{FF2B5EF4-FFF2-40B4-BE49-F238E27FC236}">
              <a16:creationId xmlns:a16="http://schemas.microsoft.com/office/drawing/2014/main" id="{D1DB8C10-DA87-41C3-88F4-CA5F93A6C4C9}"/>
            </a:ext>
          </a:extLst>
        </xdr:cNvPr>
        <xdr:cNvSpPr/>
      </xdr:nvSpPr>
      <xdr:spPr>
        <a:xfrm>
          <a:off x="104267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149877</xdr:rowOff>
    </xdr:from>
    <xdr:ext cx="469744" cy="259045"/>
    <xdr:sp macro="" textlink="">
      <xdr:nvSpPr>
        <xdr:cNvPr id="362" name="【福祉施設】&#10;一人当たり面積該当値テキスト">
          <a:extLst>
            <a:ext uri="{FF2B5EF4-FFF2-40B4-BE49-F238E27FC236}">
              <a16:creationId xmlns:a16="http://schemas.microsoft.com/office/drawing/2014/main" id="{EC964C0C-0B54-4975-9319-A9CC7A4B23B4}"/>
            </a:ext>
          </a:extLst>
        </xdr:cNvPr>
        <xdr:cNvSpPr txBox="1"/>
      </xdr:nvSpPr>
      <xdr:spPr>
        <a:xfrm>
          <a:off x="10515600"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0</xdr:rowOff>
    </xdr:from>
    <xdr:to>
      <xdr:col>50</xdr:col>
      <xdr:colOff>165100</xdr:colOff>
      <xdr:row>84</xdr:row>
      <xdr:rowOff>101600</xdr:rowOff>
    </xdr:to>
    <xdr:sp macro="" textlink="">
      <xdr:nvSpPr>
        <xdr:cNvPr id="363" name="楕円 362">
          <a:extLst>
            <a:ext uri="{FF2B5EF4-FFF2-40B4-BE49-F238E27FC236}">
              <a16:creationId xmlns:a16="http://schemas.microsoft.com/office/drawing/2014/main" id="{01850B51-D5B7-43B6-BCB9-061C35A2CA6B}"/>
            </a:ext>
          </a:extLst>
        </xdr:cNvPr>
        <xdr:cNvSpPr/>
      </xdr:nvSpPr>
      <xdr:spPr>
        <a:xfrm>
          <a:off x="95885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50800</xdr:rowOff>
    </xdr:from>
    <xdr:to>
      <xdr:col>55</xdr:col>
      <xdr:colOff>0</xdr:colOff>
      <xdr:row>84</xdr:row>
      <xdr:rowOff>50800</xdr:rowOff>
    </xdr:to>
    <xdr:cxnSp macro="">
      <xdr:nvCxnSpPr>
        <xdr:cNvPr id="364" name="直線コネクタ 363">
          <a:extLst>
            <a:ext uri="{FF2B5EF4-FFF2-40B4-BE49-F238E27FC236}">
              <a16:creationId xmlns:a16="http://schemas.microsoft.com/office/drawing/2014/main" id="{EF504539-3D7F-48D2-84AE-ED3C33D54DF3}"/>
            </a:ext>
          </a:extLst>
        </xdr:cNvPr>
        <xdr:cNvCxnSpPr/>
      </xdr:nvCxnSpPr>
      <xdr:spPr>
        <a:xfrm>
          <a:off x="9639300" y="1445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0</xdr:rowOff>
    </xdr:from>
    <xdr:to>
      <xdr:col>46</xdr:col>
      <xdr:colOff>38100</xdr:colOff>
      <xdr:row>84</xdr:row>
      <xdr:rowOff>101600</xdr:rowOff>
    </xdr:to>
    <xdr:sp macro="" textlink="">
      <xdr:nvSpPr>
        <xdr:cNvPr id="365" name="楕円 364">
          <a:extLst>
            <a:ext uri="{FF2B5EF4-FFF2-40B4-BE49-F238E27FC236}">
              <a16:creationId xmlns:a16="http://schemas.microsoft.com/office/drawing/2014/main" id="{B02EE34A-2AB9-46B9-90C1-22650824F2D7}"/>
            </a:ext>
          </a:extLst>
        </xdr:cNvPr>
        <xdr:cNvSpPr/>
      </xdr:nvSpPr>
      <xdr:spPr>
        <a:xfrm>
          <a:off x="86995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50800</xdr:rowOff>
    </xdr:from>
    <xdr:to>
      <xdr:col>50</xdr:col>
      <xdr:colOff>114300</xdr:colOff>
      <xdr:row>84</xdr:row>
      <xdr:rowOff>50800</xdr:rowOff>
    </xdr:to>
    <xdr:cxnSp macro="">
      <xdr:nvCxnSpPr>
        <xdr:cNvPr id="366" name="直線コネクタ 365">
          <a:extLst>
            <a:ext uri="{FF2B5EF4-FFF2-40B4-BE49-F238E27FC236}">
              <a16:creationId xmlns:a16="http://schemas.microsoft.com/office/drawing/2014/main" id="{81272F61-09BC-440B-90C6-7F415B4BA3DD}"/>
            </a:ext>
          </a:extLst>
        </xdr:cNvPr>
        <xdr:cNvCxnSpPr/>
      </xdr:nvCxnSpPr>
      <xdr:spPr>
        <a:xfrm>
          <a:off x="8750300" y="1445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12700</xdr:rowOff>
    </xdr:from>
    <xdr:to>
      <xdr:col>41</xdr:col>
      <xdr:colOff>101600</xdr:colOff>
      <xdr:row>84</xdr:row>
      <xdr:rowOff>114300</xdr:rowOff>
    </xdr:to>
    <xdr:sp macro="" textlink="">
      <xdr:nvSpPr>
        <xdr:cNvPr id="367" name="楕円 366">
          <a:extLst>
            <a:ext uri="{FF2B5EF4-FFF2-40B4-BE49-F238E27FC236}">
              <a16:creationId xmlns:a16="http://schemas.microsoft.com/office/drawing/2014/main" id="{5AA39C91-9BC7-4F41-93FA-02AA2628AE58}"/>
            </a:ext>
          </a:extLst>
        </xdr:cNvPr>
        <xdr:cNvSpPr/>
      </xdr:nvSpPr>
      <xdr:spPr>
        <a:xfrm>
          <a:off x="7810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50800</xdr:rowOff>
    </xdr:from>
    <xdr:to>
      <xdr:col>45</xdr:col>
      <xdr:colOff>177800</xdr:colOff>
      <xdr:row>84</xdr:row>
      <xdr:rowOff>63500</xdr:rowOff>
    </xdr:to>
    <xdr:cxnSp macro="">
      <xdr:nvCxnSpPr>
        <xdr:cNvPr id="368" name="直線コネクタ 367">
          <a:extLst>
            <a:ext uri="{FF2B5EF4-FFF2-40B4-BE49-F238E27FC236}">
              <a16:creationId xmlns:a16="http://schemas.microsoft.com/office/drawing/2014/main" id="{347F9C04-9B4C-4988-AB47-20E3ECC7D7B7}"/>
            </a:ext>
          </a:extLst>
        </xdr:cNvPr>
        <xdr:cNvCxnSpPr/>
      </xdr:nvCxnSpPr>
      <xdr:spPr>
        <a:xfrm flipV="1">
          <a:off x="7861300" y="1445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12700</xdr:rowOff>
    </xdr:from>
    <xdr:to>
      <xdr:col>36</xdr:col>
      <xdr:colOff>165100</xdr:colOff>
      <xdr:row>84</xdr:row>
      <xdr:rowOff>114300</xdr:rowOff>
    </xdr:to>
    <xdr:sp macro="" textlink="">
      <xdr:nvSpPr>
        <xdr:cNvPr id="369" name="楕円 368">
          <a:extLst>
            <a:ext uri="{FF2B5EF4-FFF2-40B4-BE49-F238E27FC236}">
              <a16:creationId xmlns:a16="http://schemas.microsoft.com/office/drawing/2014/main" id="{1BA0A30C-A4EA-4929-BFF2-FBEFC957FDED}"/>
            </a:ext>
          </a:extLst>
        </xdr:cNvPr>
        <xdr:cNvSpPr/>
      </xdr:nvSpPr>
      <xdr:spPr>
        <a:xfrm>
          <a:off x="6921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63500</xdr:rowOff>
    </xdr:from>
    <xdr:to>
      <xdr:col>41</xdr:col>
      <xdr:colOff>50800</xdr:colOff>
      <xdr:row>84</xdr:row>
      <xdr:rowOff>63500</xdr:rowOff>
    </xdr:to>
    <xdr:cxnSp macro="">
      <xdr:nvCxnSpPr>
        <xdr:cNvPr id="370" name="直線コネクタ 369">
          <a:extLst>
            <a:ext uri="{FF2B5EF4-FFF2-40B4-BE49-F238E27FC236}">
              <a16:creationId xmlns:a16="http://schemas.microsoft.com/office/drawing/2014/main" id="{72ED2024-B473-48E7-AA2B-BCB560253863}"/>
            </a:ext>
          </a:extLst>
        </xdr:cNvPr>
        <xdr:cNvCxnSpPr/>
      </xdr:nvCxnSpPr>
      <xdr:spPr>
        <a:xfrm>
          <a:off x="6972300" y="1446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48277</xdr:rowOff>
    </xdr:from>
    <xdr:ext cx="469744" cy="259045"/>
    <xdr:sp macro="" textlink="">
      <xdr:nvSpPr>
        <xdr:cNvPr id="371" name="n_1aveValue【福祉施設】&#10;一人当たり面積">
          <a:extLst>
            <a:ext uri="{FF2B5EF4-FFF2-40B4-BE49-F238E27FC236}">
              <a16:creationId xmlns:a16="http://schemas.microsoft.com/office/drawing/2014/main" id="{0B80ADC8-50C0-4F69-8547-4487B5905498}"/>
            </a:ext>
          </a:extLst>
        </xdr:cNvPr>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72" name="n_2aveValue【福祉施設】&#10;一人当たり面積">
          <a:extLst>
            <a:ext uri="{FF2B5EF4-FFF2-40B4-BE49-F238E27FC236}">
              <a16:creationId xmlns:a16="http://schemas.microsoft.com/office/drawing/2014/main" id="{5C3DB25B-56C4-4498-8CEF-ED4A2358E55E}"/>
            </a:ext>
          </a:extLst>
        </xdr:cNvPr>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10177</xdr:rowOff>
    </xdr:from>
    <xdr:ext cx="469744" cy="259045"/>
    <xdr:sp macro="" textlink="">
      <xdr:nvSpPr>
        <xdr:cNvPr id="373" name="n_3aveValue【福祉施設】&#10;一人当たり面積">
          <a:extLst>
            <a:ext uri="{FF2B5EF4-FFF2-40B4-BE49-F238E27FC236}">
              <a16:creationId xmlns:a16="http://schemas.microsoft.com/office/drawing/2014/main" id="{3ED9E0E9-09DF-46C7-BA1C-C9C30D153F51}"/>
            </a:ext>
          </a:extLst>
        </xdr:cNvPr>
        <xdr:cNvSpPr txBox="1"/>
      </xdr:nvSpPr>
      <xdr:spPr>
        <a:xfrm>
          <a:off x="7626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10177</xdr:rowOff>
    </xdr:from>
    <xdr:ext cx="469744" cy="259045"/>
    <xdr:sp macro="" textlink="">
      <xdr:nvSpPr>
        <xdr:cNvPr id="374" name="n_4aveValue【福祉施設】&#10;一人当たり面積">
          <a:extLst>
            <a:ext uri="{FF2B5EF4-FFF2-40B4-BE49-F238E27FC236}">
              <a16:creationId xmlns:a16="http://schemas.microsoft.com/office/drawing/2014/main" id="{03247C0B-635F-4D49-BA30-ADCE8B30F637}"/>
            </a:ext>
          </a:extLst>
        </xdr:cNvPr>
        <xdr:cNvSpPr txBox="1"/>
      </xdr:nvSpPr>
      <xdr:spPr>
        <a:xfrm>
          <a:off x="6737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92727</xdr:rowOff>
    </xdr:from>
    <xdr:ext cx="469744" cy="259045"/>
    <xdr:sp macro="" textlink="">
      <xdr:nvSpPr>
        <xdr:cNvPr id="375" name="n_1mainValue【福祉施設】&#10;一人当たり面積">
          <a:extLst>
            <a:ext uri="{FF2B5EF4-FFF2-40B4-BE49-F238E27FC236}">
              <a16:creationId xmlns:a16="http://schemas.microsoft.com/office/drawing/2014/main" id="{D8410A2E-4E2A-4D04-B97E-7E43FCA8C2BB}"/>
            </a:ext>
          </a:extLst>
        </xdr:cNvPr>
        <xdr:cNvSpPr txBox="1"/>
      </xdr:nvSpPr>
      <xdr:spPr>
        <a:xfrm>
          <a:off x="93917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92727</xdr:rowOff>
    </xdr:from>
    <xdr:ext cx="469744" cy="259045"/>
    <xdr:sp macro="" textlink="">
      <xdr:nvSpPr>
        <xdr:cNvPr id="376" name="n_2mainValue【福祉施設】&#10;一人当たり面積">
          <a:extLst>
            <a:ext uri="{FF2B5EF4-FFF2-40B4-BE49-F238E27FC236}">
              <a16:creationId xmlns:a16="http://schemas.microsoft.com/office/drawing/2014/main" id="{4476CB84-CF91-445B-9A1E-C3D16B67F18B}"/>
            </a:ext>
          </a:extLst>
        </xdr:cNvPr>
        <xdr:cNvSpPr txBox="1"/>
      </xdr:nvSpPr>
      <xdr:spPr>
        <a:xfrm>
          <a:off x="8515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105427</xdr:rowOff>
    </xdr:from>
    <xdr:ext cx="469744" cy="259045"/>
    <xdr:sp macro="" textlink="">
      <xdr:nvSpPr>
        <xdr:cNvPr id="377" name="n_3mainValue【福祉施設】&#10;一人当たり面積">
          <a:extLst>
            <a:ext uri="{FF2B5EF4-FFF2-40B4-BE49-F238E27FC236}">
              <a16:creationId xmlns:a16="http://schemas.microsoft.com/office/drawing/2014/main" id="{9EA53890-CECE-44E7-8A9E-CBB0B0402164}"/>
            </a:ext>
          </a:extLst>
        </xdr:cNvPr>
        <xdr:cNvSpPr txBox="1"/>
      </xdr:nvSpPr>
      <xdr:spPr>
        <a:xfrm>
          <a:off x="7626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105427</xdr:rowOff>
    </xdr:from>
    <xdr:ext cx="469744" cy="259045"/>
    <xdr:sp macro="" textlink="">
      <xdr:nvSpPr>
        <xdr:cNvPr id="378" name="n_4mainValue【福祉施設】&#10;一人当たり面積">
          <a:extLst>
            <a:ext uri="{FF2B5EF4-FFF2-40B4-BE49-F238E27FC236}">
              <a16:creationId xmlns:a16="http://schemas.microsoft.com/office/drawing/2014/main" id="{19AB23F2-5301-4C08-A8B0-A7EE67C4DFAC}"/>
            </a:ext>
          </a:extLst>
        </xdr:cNvPr>
        <xdr:cNvSpPr txBox="1"/>
      </xdr:nvSpPr>
      <xdr:spPr>
        <a:xfrm>
          <a:off x="6737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31DD5329-987A-4884-B1E5-AE63AD51099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A8223825-7F26-429F-A731-7364E970D95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303E1C43-84E2-435C-9E24-1C0499865A9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67934761-965F-4364-A240-148F7ED8D27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AEB63A80-446C-4776-9BCF-6BBBEF0AEA7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7E82A894-A5C7-429F-B567-86270AF7FE1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783D3F50-3A2C-4F1D-BFEE-FFD5D7B4509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17F1A64F-B166-4ED4-88C1-3A9C0DC51B7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86169CD-C236-4BA4-8EF5-3DE3C4EA590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C1047236-3FA4-4374-9354-BC9F8DE0E3C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D874A17D-12D2-4535-AA74-654357E8A5D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738720CE-FB2B-4203-AEA6-1F80333D0E0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883E724B-64E2-434E-8D89-C28526BC1FD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BF47FF22-33B9-4AB0-AE72-5C210BFC8B9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84D0C090-7D0D-4EF9-A518-00D5892AD5B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848775B5-098C-4D57-9770-158358E39E6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B33F494E-1573-4F61-85AB-8EDB031AD41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D98149AE-521A-480C-A403-CE1D2E12B22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79BFD368-CF3E-456B-8618-117777E4FA5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3E9366CC-EBBA-47EC-AC60-51CAC78FB8F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991DCF4F-9622-403B-BD16-1DB14F6165E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FB264FE5-66B2-4639-8148-CFB3A14E298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18BD9EE4-E6B9-4065-BF2E-B8604B4ADC0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6FD06BE8-61C7-455E-939F-11988733EF6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B7CF3B4E-5000-4E10-B7CA-5B391DEDCD6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68036</xdr:rowOff>
    </xdr:to>
    <xdr:cxnSp macro="">
      <xdr:nvCxnSpPr>
        <xdr:cNvPr id="404" name="直線コネクタ 403">
          <a:extLst>
            <a:ext uri="{FF2B5EF4-FFF2-40B4-BE49-F238E27FC236}">
              <a16:creationId xmlns:a16="http://schemas.microsoft.com/office/drawing/2014/main" id="{B5115B80-9236-4881-B749-4232D8746800}"/>
            </a:ext>
          </a:extLst>
        </xdr:cNvPr>
        <xdr:cNvCxnSpPr/>
      </xdr:nvCxnSpPr>
      <xdr:spPr>
        <a:xfrm flipV="1">
          <a:off x="4634865"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6A8BD8B8-F4CE-4DFB-ABC8-6383ACC9FD15}"/>
            </a:ext>
          </a:extLst>
        </xdr:cNvPr>
        <xdr:cNvSpPr txBox="1"/>
      </xdr:nvSpPr>
      <xdr:spPr>
        <a:xfrm>
          <a:off x="4673600" y="1858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406" name="直線コネクタ 405">
          <a:extLst>
            <a:ext uri="{FF2B5EF4-FFF2-40B4-BE49-F238E27FC236}">
              <a16:creationId xmlns:a16="http://schemas.microsoft.com/office/drawing/2014/main" id="{35955831-AD61-423C-966F-7FB7C8BFBAD6}"/>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85D8577A-DB18-4954-BCF2-C0CD6DC0EFC6}"/>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a:extLst>
            <a:ext uri="{FF2B5EF4-FFF2-40B4-BE49-F238E27FC236}">
              <a16:creationId xmlns:a16="http://schemas.microsoft.com/office/drawing/2014/main" id="{B0A2D3C6-453A-4F6C-A16D-303C7E771594}"/>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FAF6F2E-6CA5-4614-B026-042A60927DBE}"/>
            </a:ext>
          </a:extLst>
        </xdr:cNvPr>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0" name="フローチャート: 判断 409">
          <a:extLst>
            <a:ext uri="{FF2B5EF4-FFF2-40B4-BE49-F238E27FC236}">
              <a16:creationId xmlns:a16="http://schemas.microsoft.com/office/drawing/2014/main" id="{11AC1567-EFB5-48CE-9A9D-B226F3DB54FD}"/>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54792</xdr:rowOff>
    </xdr:from>
    <xdr:to>
      <xdr:col>20</xdr:col>
      <xdr:colOff>38100</xdr:colOff>
      <xdr:row>104</xdr:row>
      <xdr:rowOff>156392</xdr:rowOff>
    </xdr:to>
    <xdr:sp macro="" textlink="">
      <xdr:nvSpPr>
        <xdr:cNvPr id="411" name="フローチャート: 判断 410">
          <a:extLst>
            <a:ext uri="{FF2B5EF4-FFF2-40B4-BE49-F238E27FC236}">
              <a16:creationId xmlns:a16="http://schemas.microsoft.com/office/drawing/2014/main" id="{CB75D7EC-525A-4E9B-B4CC-36D73D1C7FA8}"/>
            </a:ext>
          </a:extLst>
        </xdr:cNvPr>
        <xdr:cNvSpPr/>
      </xdr:nvSpPr>
      <xdr:spPr>
        <a:xfrm>
          <a:off x="3746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412" name="フローチャート: 判断 411">
          <a:extLst>
            <a:ext uri="{FF2B5EF4-FFF2-40B4-BE49-F238E27FC236}">
              <a16:creationId xmlns:a16="http://schemas.microsoft.com/office/drawing/2014/main" id="{0A5A1A76-D5DE-4EC7-82A5-FEA4BBF3AB0C}"/>
            </a:ext>
          </a:extLst>
        </xdr:cNvPr>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90714</xdr:rowOff>
    </xdr:from>
    <xdr:to>
      <xdr:col>10</xdr:col>
      <xdr:colOff>165100</xdr:colOff>
      <xdr:row>105</xdr:row>
      <xdr:rowOff>20864</xdr:rowOff>
    </xdr:to>
    <xdr:sp macro="" textlink="">
      <xdr:nvSpPr>
        <xdr:cNvPr id="413" name="フローチャート: 判断 412">
          <a:extLst>
            <a:ext uri="{FF2B5EF4-FFF2-40B4-BE49-F238E27FC236}">
              <a16:creationId xmlns:a16="http://schemas.microsoft.com/office/drawing/2014/main" id="{73B4D401-E5EA-4ADA-BDCC-D4C04D489B2F}"/>
            </a:ext>
          </a:extLst>
        </xdr:cNvPr>
        <xdr:cNvSpPr/>
      </xdr:nvSpPr>
      <xdr:spPr>
        <a:xfrm>
          <a:off x="1968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89081</xdr:rowOff>
    </xdr:from>
    <xdr:to>
      <xdr:col>6</xdr:col>
      <xdr:colOff>38100</xdr:colOff>
      <xdr:row>105</xdr:row>
      <xdr:rowOff>19231</xdr:rowOff>
    </xdr:to>
    <xdr:sp macro="" textlink="">
      <xdr:nvSpPr>
        <xdr:cNvPr id="414" name="フローチャート: 判断 413">
          <a:extLst>
            <a:ext uri="{FF2B5EF4-FFF2-40B4-BE49-F238E27FC236}">
              <a16:creationId xmlns:a16="http://schemas.microsoft.com/office/drawing/2014/main" id="{11E54177-8E63-46EB-8128-3E1414E47741}"/>
            </a:ext>
          </a:extLst>
        </xdr:cNvPr>
        <xdr:cNvSpPr/>
      </xdr:nvSpPr>
      <xdr:spPr>
        <a:xfrm>
          <a:off x="1079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8F7D7548-85B1-41F4-A913-2C93514C464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98ECF32F-41EE-4902-AEB8-610EF8CF9E4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D995C805-F91E-4F7E-BBB0-A4227C6901D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5B610B9D-CBE5-41FD-A018-8C08C1371BD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8FE4B97B-B113-4103-8957-60C664F8EA4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20" name="楕円 419">
          <a:extLst>
            <a:ext uri="{FF2B5EF4-FFF2-40B4-BE49-F238E27FC236}">
              <a16:creationId xmlns:a16="http://schemas.microsoft.com/office/drawing/2014/main" id="{716276AF-098A-4079-8456-AA1D6297BDDC}"/>
            </a:ext>
          </a:extLst>
        </xdr:cNvPr>
        <xdr:cNvSpPr/>
      </xdr:nvSpPr>
      <xdr:spPr>
        <a:xfrm>
          <a:off x="4584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72407</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524293E3-3EE5-4AA9-8F76-5204DB4A909B}"/>
            </a:ext>
          </a:extLst>
        </xdr:cNvPr>
        <xdr:cNvSpPr txBox="1"/>
      </xdr:nvSpPr>
      <xdr:spPr>
        <a:xfrm>
          <a:off x="4673600"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2539</xdr:rowOff>
    </xdr:from>
    <xdr:to>
      <xdr:col>20</xdr:col>
      <xdr:colOff>38100</xdr:colOff>
      <xdr:row>105</xdr:row>
      <xdr:rowOff>104139</xdr:rowOff>
    </xdr:to>
    <xdr:sp macro="" textlink="">
      <xdr:nvSpPr>
        <xdr:cNvPr id="422" name="楕円 421">
          <a:extLst>
            <a:ext uri="{FF2B5EF4-FFF2-40B4-BE49-F238E27FC236}">
              <a16:creationId xmlns:a16="http://schemas.microsoft.com/office/drawing/2014/main" id="{54E47372-0CC8-46D7-A367-24CD9317A412}"/>
            </a:ext>
          </a:extLst>
        </xdr:cNvPr>
        <xdr:cNvSpPr/>
      </xdr:nvSpPr>
      <xdr:spPr>
        <a:xfrm>
          <a:off x="3746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144780</xdr:rowOff>
    </xdr:from>
    <xdr:to>
      <xdr:col>24</xdr:col>
      <xdr:colOff>63500</xdr:colOff>
      <xdr:row>105</xdr:row>
      <xdr:rowOff>53339</xdr:rowOff>
    </xdr:to>
    <xdr:cxnSp macro="">
      <xdr:nvCxnSpPr>
        <xdr:cNvPr id="423" name="直線コネクタ 422">
          <a:extLst>
            <a:ext uri="{FF2B5EF4-FFF2-40B4-BE49-F238E27FC236}">
              <a16:creationId xmlns:a16="http://schemas.microsoft.com/office/drawing/2014/main" id="{0EAFAA51-737A-4A78-87CE-48CDD53D4536}"/>
            </a:ext>
          </a:extLst>
        </xdr:cNvPr>
        <xdr:cNvCxnSpPr/>
      </xdr:nvCxnSpPr>
      <xdr:spPr>
        <a:xfrm flipV="1">
          <a:off x="3797300" y="1797558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157662</xdr:rowOff>
    </xdr:from>
    <xdr:to>
      <xdr:col>15</xdr:col>
      <xdr:colOff>101600</xdr:colOff>
      <xdr:row>105</xdr:row>
      <xdr:rowOff>87812</xdr:rowOff>
    </xdr:to>
    <xdr:sp macro="" textlink="">
      <xdr:nvSpPr>
        <xdr:cNvPr id="424" name="楕円 423">
          <a:extLst>
            <a:ext uri="{FF2B5EF4-FFF2-40B4-BE49-F238E27FC236}">
              <a16:creationId xmlns:a16="http://schemas.microsoft.com/office/drawing/2014/main" id="{70E76069-6EE7-4B06-B2B5-05D116A137F1}"/>
            </a:ext>
          </a:extLst>
        </xdr:cNvPr>
        <xdr:cNvSpPr/>
      </xdr:nvSpPr>
      <xdr:spPr>
        <a:xfrm>
          <a:off x="2857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37012</xdr:rowOff>
    </xdr:from>
    <xdr:to>
      <xdr:col>19</xdr:col>
      <xdr:colOff>177800</xdr:colOff>
      <xdr:row>105</xdr:row>
      <xdr:rowOff>53339</xdr:rowOff>
    </xdr:to>
    <xdr:cxnSp macro="">
      <xdr:nvCxnSpPr>
        <xdr:cNvPr id="425" name="直線コネクタ 424">
          <a:extLst>
            <a:ext uri="{FF2B5EF4-FFF2-40B4-BE49-F238E27FC236}">
              <a16:creationId xmlns:a16="http://schemas.microsoft.com/office/drawing/2014/main" id="{CF50E1A6-99F5-49B2-B791-1B811E64BB80}"/>
            </a:ext>
          </a:extLst>
        </xdr:cNvPr>
        <xdr:cNvCxnSpPr/>
      </xdr:nvCxnSpPr>
      <xdr:spPr>
        <a:xfrm>
          <a:off x="2908300" y="18039262"/>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26" name="楕円 425">
          <a:extLst>
            <a:ext uri="{FF2B5EF4-FFF2-40B4-BE49-F238E27FC236}">
              <a16:creationId xmlns:a16="http://schemas.microsoft.com/office/drawing/2014/main" id="{FA0B30E4-8CB9-4768-BE20-2532B7C71E07}"/>
            </a:ext>
          </a:extLst>
        </xdr:cNvPr>
        <xdr:cNvSpPr/>
      </xdr:nvSpPr>
      <xdr:spPr>
        <a:xfrm>
          <a:off x="1968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17418</xdr:rowOff>
    </xdr:from>
    <xdr:to>
      <xdr:col>15</xdr:col>
      <xdr:colOff>50800</xdr:colOff>
      <xdr:row>105</xdr:row>
      <xdr:rowOff>37012</xdr:rowOff>
    </xdr:to>
    <xdr:cxnSp macro="">
      <xdr:nvCxnSpPr>
        <xdr:cNvPr id="427" name="直線コネクタ 426">
          <a:extLst>
            <a:ext uri="{FF2B5EF4-FFF2-40B4-BE49-F238E27FC236}">
              <a16:creationId xmlns:a16="http://schemas.microsoft.com/office/drawing/2014/main" id="{B1FBE9DC-B142-44DA-AF58-866A45A0D7FD}"/>
            </a:ext>
          </a:extLst>
        </xdr:cNvPr>
        <xdr:cNvCxnSpPr/>
      </xdr:nvCxnSpPr>
      <xdr:spPr>
        <a:xfrm>
          <a:off x="2019300" y="1801966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82550</xdr:rowOff>
    </xdr:from>
    <xdr:to>
      <xdr:col>6</xdr:col>
      <xdr:colOff>38100</xdr:colOff>
      <xdr:row>108</xdr:row>
      <xdr:rowOff>12700</xdr:rowOff>
    </xdr:to>
    <xdr:sp macro="" textlink="">
      <xdr:nvSpPr>
        <xdr:cNvPr id="428" name="楕円 427">
          <a:extLst>
            <a:ext uri="{FF2B5EF4-FFF2-40B4-BE49-F238E27FC236}">
              <a16:creationId xmlns:a16="http://schemas.microsoft.com/office/drawing/2014/main" id="{6E7D841A-3480-4B82-910B-BF69D570BE17}"/>
            </a:ext>
          </a:extLst>
        </xdr:cNvPr>
        <xdr:cNvSpPr/>
      </xdr:nvSpPr>
      <xdr:spPr>
        <a:xfrm>
          <a:off x="1079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17418</xdr:rowOff>
    </xdr:from>
    <xdr:to>
      <xdr:col>10</xdr:col>
      <xdr:colOff>114300</xdr:colOff>
      <xdr:row>107</xdr:row>
      <xdr:rowOff>133350</xdr:rowOff>
    </xdr:to>
    <xdr:cxnSp macro="">
      <xdr:nvCxnSpPr>
        <xdr:cNvPr id="429" name="直線コネクタ 428">
          <a:extLst>
            <a:ext uri="{FF2B5EF4-FFF2-40B4-BE49-F238E27FC236}">
              <a16:creationId xmlns:a16="http://schemas.microsoft.com/office/drawing/2014/main" id="{CD4B9FAC-1CE8-4BFA-A655-8343949FDA73}"/>
            </a:ext>
          </a:extLst>
        </xdr:cNvPr>
        <xdr:cNvCxnSpPr/>
      </xdr:nvCxnSpPr>
      <xdr:spPr>
        <a:xfrm flipV="1">
          <a:off x="1130300" y="18019668"/>
          <a:ext cx="889000" cy="45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1469</xdr:rowOff>
    </xdr:from>
    <xdr:ext cx="405111" cy="259045"/>
    <xdr:sp macro="" textlink="">
      <xdr:nvSpPr>
        <xdr:cNvPr id="430" name="n_1aveValue【市民会館】&#10;有形固定資産減価償却率">
          <a:extLst>
            <a:ext uri="{FF2B5EF4-FFF2-40B4-BE49-F238E27FC236}">
              <a16:creationId xmlns:a16="http://schemas.microsoft.com/office/drawing/2014/main" id="{42A6C8ED-A6A2-47EE-915A-04CC1B3E74EE}"/>
            </a:ext>
          </a:extLst>
        </xdr:cNvPr>
        <xdr:cNvSpPr txBox="1"/>
      </xdr:nvSpPr>
      <xdr:spPr>
        <a:xfrm>
          <a:off x="35820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168020</xdr:rowOff>
    </xdr:from>
    <xdr:ext cx="405111" cy="259045"/>
    <xdr:sp macro="" textlink="">
      <xdr:nvSpPr>
        <xdr:cNvPr id="431" name="n_2aveValue【市民会館】&#10;有形固定資産減価償却率">
          <a:extLst>
            <a:ext uri="{FF2B5EF4-FFF2-40B4-BE49-F238E27FC236}">
              <a16:creationId xmlns:a16="http://schemas.microsoft.com/office/drawing/2014/main" id="{05F7861D-9A17-4097-8B55-4033D3112009}"/>
            </a:ext>
          </a:extLst>
        </xdr:cNvPr>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37391</xdr:rowOff>
    </xdr:from>
    <xdr:ext cx="405111" cy="259045"/>
    <xdr:sp macro="" textlink="">
      <xdr:nvSpPr>
        <xdr:cNvPr id="432" name="n_3aveValue【市民会館】&#10;有形固定資産減価償却率">
          <a:extLst>
            <a:ext uri="{FF2B5EF4-FFF2-40B4-BE49-F238E27FC236}">
              <a16:creationId xmlns:a16="http://schemas.microsoft.com/office/drawing/2014/main" id="{F7B46B7F-46FB-4D53-A374-CE41CCD31517}"/>
            </a:ext>
          </a:extLst>
        </xdr:cNvPr>
        <xdr:cNvSpPr txBox="1"/>
      </xdr:nvSpPr>
      <xdr:spPr>
        <a:xfrm>
          <a:off x="1816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35758</xdr:rowOff>
    </xdr:from>
    <xdr:ext cx="405111" cy="259045"/>
    <xdr:sp macro="" textlink="">
      <xdr:nvSpPr>
        <xdr:cNvPr id="433" name="n_4aveValue【市民会館】&#10;有形固定資産減価償却率">
          <a:extLst>
            <a:ext uri="{FF2B5EF4-FFF2-40B4-BE49-F238E27FC236}">
              <a16:creationId xmlns:a16="http://schemas.microsoft.com/office/drawing/2014/main" id="{89931B84-CE2E-4078-B6AF-E8A901A173F8}"/>
            </a:ext>
          </a:extLst>
        </xdr:cNvPr>
        <xdr:cNvSpPr txBox="1"/>
      </xdr:nvSpPr>
      <xdr:spPr>
        <a:xfrm>
          <a:off x="927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95266</xdr:rowOff>
    </xdr:from>
    <xdr:ext cx="405111" cy="259045"/>
    <xdr:sp macro="" textlink="">
      <xdr:nvSpPr>
        <xdr:cNvPr id="434" name="n_1mainValue【市民会館】&#10;有形固定資産減価償却率">
          <a:extLst>
            <a:ext uri="{FF2B5EF4-FFF2-40B4-BE49-F238E27FC236}">
              <a16:creationId xmlns:a16="http://schemas.microsoft.com/office/drawing/2014/main" id="{E69AEBC7-7AEC-4108-B06B-5309B81D420B}"/>
            </a:ext>
          </a:extLst>
        </xdr:cNvPr>
        <xdr:cNvSpPr txBox="1"/>
      </xdr:nvSpPr>
      <xdr:spPr>
        <a:xfrm>
          <a:off x="3582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78939</xdr:rowOff>
    </xdr:from>
    <xdr:ext cx="405111" cy="259045"/>
    <xdr:sp macro="" textlink="">
      <xdr:nvSpPr>
        <xdr:cNvPr id="435" name="n_2mainValue【市民会館】&#10;有形固定資産減価償却率">
          <a:extLst>
            <a:ext uri="{FF2B5EF4-FFF2-40B4-BE49-F238E27FC236}">
              <a16:creationId xmlns:a16="http://schemas.microsoft.com/office/drawing/2014/main" id="{9F5CF50E-4989-4F1D-8537-119190787622}"/>
            </a:ext>
          </a:extLst>
        </xdr:cNvPr>
        <xdr:cNvSpPr txBox="1"/>
      </xdr:nvSpPr>
      <xdr:spPr>
        <a:xfrm>
          <a:off x="27057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36" name="n_3mainValue【市民会館】&#10;有形固定資産減価償却率">
          <a:extLst>
            <a:ext uri="{FF2B5EF4-FFF2-40B4-BE49-F238E27FC236}">
              <a16:creationId xmlns:a16="http://schemas.microsoft.com/office/drawing/2014/main" id="{94A73CAA-2B16-4393-9A28-B22F9CA42247}"/>
            </a:ext>
          </a:extLst>
        </xdr:cNvPr>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3827</xdr:rowOff>
    </xdr:from>
    <xdr:ext cx="405111" cy="259045"/>
    <xdr:sp macro="" textlink="">
      <xdr:nvSpPr>
        <xdr:cNvPr id="437" name="n_4mainValue【市民会館】&#10;有形固定資産減価償却率">
          <a:extLst>
            <a:ext uri="{FF2B5EF4-FFF2-40B4-BE49-F238E27FC236}">
              <a16:creationId xmlns:a16="http://schemas.microsoft.com/office/drawing/2014/main" id="{4F59505A-357B-4F1C-BB1A-60C2FC7D46EE}"/>
            </a:ext>
          </a:extLst>
        </xdr:cNvPr>
        <xdr:cNvSpPr txBox="1"/>
      </xdr:nvSpPr>
      <xdr:spPr>
        <a:xfrm>
          <a:off x="927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FBCC904-C18B-45DC-8E5D-181F6E90AE7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9BB1DF86-FE87-43E3-A8B8-B7779A96FF0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397EF98F-1588-409A-B054-876A06CB70D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8208682D-1C10-4BA4-B58C-0FDF3F11FEF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AA34AED0-FD96-46D6-99BD-461BBD4875F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C09F0947-7C40-46F8-9B53-75902E90C5A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8B439B82-3FAA-42D1-85E2-30343DE793C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9BD709E4-2831-4D49-A034-247466DBBF3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9CBE49C5-7EFE-441E-BF95-D7723C6EED1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AFC4AC2B-3DF3-4529-ACCC-139F0B78C5F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D147F5AD-F62D-49E5-800D-BE28253BF89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1DB7C2C1-D04C-49FF-956C-5DCF983271A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C29D1008-0748-4212-ACAF-FFEC81831FB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84CA60A8-0E2D-4BC1-9851-AF7EB65E760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DA4B1064-AC60-4CD1-B2DE-05F74A04C35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2BF941C-8DD3-4950-A54C-63413B35561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2D79321F-C60F-4BB5-8575-1D03C60BE50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F48F89F2-C5CA-471C-8300-F215A4F7540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BAFB10CC-5D8D-4307-98C3-3D7D4C321BC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2D721D32-06AC-4CEE-9BC1-A3EC400B3985}"/>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CD9D5558-FCB7-4D04-B45F-C73D9D6B32B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4B4EB37A-FC7E-4B11-B00D-961DFB557C7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532BDC3-D6E7-43F4-906F-665832F1324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107</xdr:row>
      <xdr:rowOff>148589</xdr:rowOff>
    </xdr:to>
    <xdr:cxnSp macro="">
      <xdr:nvCxnSpPr>
        <xdr:cNvPr id="461" name="直線コネクタ 460">
          <a:extLst>
            <a:ext uri="{FF2B5EF4-FFF2-40B4-BE49-F238E27FC236}">
              <a16:creationId xmlns:a16="http://schemas.microsoft.com/office/drawing/2014/main" id="{E42A1750-5825-4564-9D42-F45F7376787A}"/>
            </a:ext>
          </a:extLst>
        </xdr:cNvPr>
        <xdr:cNvCxnSpPr/>
      </xdr:nvCxnSpPr>
      <xdr:spPr>
        <a:xfrm flipV="1">
          <a:off x="10476865" y="17312639"/>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a:extLst>
            <a:ext uri="{FF2B5EF4-FFF2-40B4-BE49-F238E27FC236}">
              <a16:creationId xmlns:a16="http://schemas.microsoft.com/office/drawing/2014/main" id="{61681574-9A36-4BDA-896D-0A38A66953B5}"/>
            </a:ext>
          </a:extLst>
        </xdr:cNvPr>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a:extLst>
            <a:ext uri="{FF2B5EF4-FFF2-40B4-BE49-F238E27FC236}">
              <a16:creationId xmlns:a16="http://schemas.microsoft.com/office/drawing/2014/main" id="{867DDBA5-64FC-41A3-BEB9-14FBB5AFABAD}"/>
            </a:ext>
          </a:extLst>
        </xdr:cNvPr>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4" name="【市民会館】&#10;一人当たり面積最大値テキスト">
          <a:extLst>
            <a:ext uri="{FF2B5EF4-FFF2-40B4-BE49-F238E27FC236}">
              <a16:creationId xmlns:a16="http://schemas.microsoft.com/office/drawing/2014/main" id="{D00348A0-B240-4893-9258-31F86F16930A}"/>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5" name="直線コネクタ 464">
          <a:extLst>
            <a:ext uri="{FF2B5EF4-FFF2-40B4-BE49-F238E27FC236}">
              <a16:creationId xmlns:a16="http://schemas.microsoft.com/office/drawing/2014/main" id="{93BFFE1A-E347-4029-93E4-1A08C447E8EB}"/>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66" name="【市民会館】&#10;一人当たり面積平均値テキスト">
          <a:extLst>
            <a:ext uri="{FF2B5EF4-FFF2-40B4-BE49-F238E27FC236}">
              <a16:creationId xmlns:a16="http://schemas.microsoft.com/office/drawing/2014/main" id="{AE23AC4D-4052-4835-AB79-27368A509AE7}"/>
            </a:ext>
          </a:extLst>
        </xdr:cNvPr>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7" name="フローチャート: 判断 466">
          <a:extLst>
            <a:ext uri="{FF2B5EF4-FFF2-40B4-BE49-F238E27FC236}">
              <a16:creationId xmlns:a16="http://schemas.microsoft.com/office/drawing/2014/main" id="{5D15E569-1313-422C-9739-5BABE10A39BF}"/>
            </a:ext>
          </a:extLst>
        </xdr:cNvPr>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21589</xdr:rowOff>
    </xdr:from>
    <xdr:to>
      <xdr:col>50</xdr:col>
      <xdr:colOff>165100</xdr:colOff>
      <xdr:row>105</xdr:row>
      <xdr:rowOff>123189</xdr:rowOff>
    </xdr:to>
    <xdr:sp macro="" textlink="">
      <xdr:nvSpPr>
        <xdr:cNvPr id="468" name="フローチャート: 判断 467">
          <a:extLst>
            <a:ext uri="{FF2B5EF4-FFF2-40B4-BE49-F238E27FC236}">
              <a16:creationId xmlns:a16="http://schemas.microsoft.com/office/drawing/2014/main" id="{E3332630-66C6-49F9-BCD2-88C0F422A86E}"/>
            </a:ext>
          </a:extLst>
        </xdr:cNvPr>
        <xdr:cNvSpPr/>
      </xdr:nvSpPr>
      <xdr:spPr>
        <a:xfrm>
          <a:off x="958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69" name="フローチャート: 判断 468">
          <a:extLst>
            <a:ext uri="{FF2B5EF4-FFF2-40B4-BE49-F238E27FC236}">
              <a16:creationId xmlns:a16="http://schemas.microsoft.com/office/drawing/2014/main" id="{46FBFB32-30A4-4D84-B06A-F2F1E9325837}"/>
            </a:ext>
          </a:extLst>
        </xdr:cNvPr>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29211</xdr:rowOff>
    </xdr:from>
    <xdr:to>
      <xdr:col>41</xdr:col>
      <xdr:colOff>101600</xdr:colOff>
      <xdr:row>105</xdr:row>
      <xdr:rowOff>130811</xdr:rowOff>
    </xdr:to>
    <xdr:sp macro="" textlink="">
      <xdr:nvSpPr>
        <xdr:cNvPr id="470" name="フローチャート: 判断 469">
          <a:extLst>
            <a:ext uri="{FF2B5EF4-FFF2-40B4-BE49-F238E27FC236}">
              <a16:creationId xmlns:a16="http://schemas.microsoft.com/office/drawing/2014/main" id="{BADAF15E-56C3-4AD4-B454-7F0D9D1962AF}"/>
            </a:ext>
          </a:extLst>
        </xdr:cNvPr>
        <xdr:cNvSpPr/>
      </xdr:nvSpPr>
      <xdr:spPr>
        <a:xfrm>
          <a:off x="7810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1" name="フローチャート: 判断 470">
          <a:extLst>
            <a:ext uri="{FF2B5EF4-FFF2-40B4-BE49-F238E27FC236}">
              <a16:creationId xmlns:a16="http://schemas.microsoft.com/office/drawing/2014/main" id="{E5EECD20-EB64-438D-83ED-E39DA871C037}"/>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B3B5E1AB-1BA4-4D34-8955-676EA30A9A5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666E3C27-0510-41C3-A3FC-8E99CC364E0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C298D99C-B42F-4F4F-8852-3069D74122E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C553FB4-7A7C-4B44-92B7-73653657329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CA407D7-B29B-4595-BCB3-24BE77BF444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97789</xdr:rowOff>
    </xdr:from>
    <xdr:to>
      <xdr:col>55</xdr:col>
      <xdr:colOff>50800</xdr:colOff>
      <xdr:row>108</xdr:row>
      <xdr:rowOff>27939</xdr:rowOff>
    </xdr:to>
    <xdr:sp macro="" textlink="">
      <xdr:nvSpPr>
        <xdr:cNvPr id="477" name="楕円 476">
          <a:extLst>
            <a:ext uri="{FF2B5EF4-FFF2-40B4-BE49-F238E27FC236}">
              <a16:creationId xmlns:a16="http://schemas.microsoft.com/office/drawing/2014/main" id="{A151C023-1D14-48B3-AA77-38F8C5758417}"/>
            </a:ext>
          </a:extLst>
        </xdr:cNvPr>
        <xdr:cNvSpPr/>
      </xdr:nvSpPr>
      <xdr:spPr>
        <a:xfrm>
          <a:off x="104267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12716</xdr:rowOff>
    </xdr:from>
    <xdr:ext cx="469744" cy="259045"/>
    <xdr:sp macro="" textlink="">
      <xdr:nvSpPr>
        <xdr:cNvPr id="478" name="【市民会館】&#10;一人当たり面積該当値テキスト">
          <a:extLst>
            <a:ext uri="{FF2B5EF4-FFF2-40B4-BE49-F238E27FC236}">
              <a16:creationId xmlns:a16="http://schemas.microsoft.com/office/drawing/2014/main" id="{A24EF3DB-5E08-402F-B92C-C58277EB012B}"/>
            </a:ext>
          </a:extLst>
        </xdr:cNvPr>
        <xdr:cNvSpPr txBox="1"/>
      </xdr:nvSpPr>
      <xdr:spPr>
        <a:xfrm>
          <a:off x="10515600" y="1835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97789</xdr:rowOff>
    </xdr:from>
    <xdr:to>
      <xdr:col>50</xdr:col>
      <xdr:colOff>165100</xdr:colOff>
      <xdr:row>108</xdr:row>
      <xdr:rowOff>27939</xdr:rowOff>
    </xdr:to>
    <xdr:sp macro="" textlink="">
      <xdr:nvSpPr>
        <xdr:cNvPr id="479" name="楕円 478">
          <a:extLst>
            <a:ext uri="{FF2B5EF4-FFF2-40B4-BE49-F238E27FC236}">
              <a16:creationId xmlns:a16="http://schemas.microsoft.com/office/drawing/2014/main" id="{69EB8887-70D3-4EA0-9702-FA419AED9BD6}"/>
            </a:ext>
          </a:extLst>
        </xdr:cNvPr>
        <xdr:cNvSpPr/>
      </xdr:nvSpPr>
      <xdr:spPr>
        <a:xfrm>
          <a:off x="9588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148589</xdr:rowOff>
    </xdr:from>
    <xdr:to>
      <xdr:col>55</xdr:col>
      <xdr:colOff>0</xdr:colOff>
      <xdr:row>107</xdr:row>
      <xdr:rowOff>148589</xdr:rowOff>
    </xdr:to>
    <xdr:cxnSp macro="">
      <xdr:nvCxnSpPr>
        <xdr:cNvPr id="480" name="直線コネクタ 479">
          <a:extLst>
            <a:ext uri="{FF2B5EF4-FFF2-40B4-BE49-F238E27FC236}">
              <a16:creationId xmlns:a16="http://schemas.microsoft.com/office/drawing/2014/main" id="{5059DB12-154A-4555-AC5F-110EAD954371}"/>
            </a:ext>
          </a:extLst>
        </xdr:cNvPr>
        <xdr:cNvCxnSpPr/>
      </xdr:nvCxnSpPr>
      <xdr:spPr>
        <a:xfrm>
          <a:off x="9639300" y="18493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97789</xdr:rowOff>
    </xdr:from>
    <xdr:to>
      <xdr:col>46</xdr:col>
      <xdr:colOff>38100</xdr:colOff>
      <xdr:row>108</xdr:row>
      <xdr:rowOff>27939</xdr:rowOff>
    </xdr:to>
    <xdr:sp macro="" textlink="">
      <xdr:nvSpPr>
        <xdr:cNvPr id="481" name="楕円 480">
          <a:extLst>
            <a:ext uri="{FF2B5EF4-FFF2-40B4-BE49-F238E27FC236}">
              <a16:creationId xmlns:a16="http://schemas.microsoft.com/office/drawing/2014/main" id="{57F20300-8C51-4F4A-AB40-778261F7B823}"/>
            </a:ext>
          </a:extLst>
        </xdr:cNvPr>
        <xdr:cNvSpPr/>
      </xdr:nvSpPr>
      <xdr:spPr>
        <a:xfrm>
          <a:off x="8699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148589</xdr:rowOff>
    </xdr:from>
    <xdr:to>
      <xdr:col>50</xdr:col>
      <xdr:colOff>114300</xdr:colOff>
      <xdr:row>107</xdr:row>
      <xdr:rowOff>148589</xdr:rowOff>
    </xdr:to>
    <xdr:cxnSp macro="">
      <xdr:nvCxnSpPr>
        <xdr:cNvPr id="482" name="直線コネクタ 481">
          <a:extLst>
            <a:ext uri="{FF2B5EF4-FFF2-40B4-BE49-F238E27FC236}">
              <a16:creationId xmlns:a16="http://schemas.microsoft.com/office/drawing/2014/main" id="{249C4E0E-A6EB-4F4F-B195-33FE4F537E49}"/>
            </a:ext>
          </a:extLst>
        </xdr:cNvPr>
        <xdr:cNvCxnSpPr/>
      </xdr:nvCxnSpPr>
      <xdr:spPr>
        <a:xfrm>
          <a:off x="8750300" y="1849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97789</xdr:rowOff>
    </xdr:from>
    <xdr:to>
      <xdr:col>41</xdr:col>
      <xdr:colOff>101600</xdr:colOff>
      <xdr:row>108</xdr:row>
      <xdr:rowOff>27939</xdr:rowOff>
    </xdr:to>
    <xdr:sp macro="" textlink="">
      <xdr:nvSpPr>
        <xdr:cNvPr id="483" name="楕円 482">
          <a:extLst>
            <a:ext uri="{FF2B5EF4-FFF2-40B4-BE49-F238E27FC236}">
              <a16:creationId xmlns:a16="http://schemas.microsoft.com/office/drawing/2014/main" id="{0E854538-EE93-45C0-A579-562E99AE2CC9}"/>
            </a:ext>
          </a:extLst>
        </xdr:cNvPr>
        <xdr:cNvSpPr/>
      </xdr:nvSpPr>
      <xdr:spPr>
        <a:xfrm>
          <a:off x="7810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148589</xdr:rowOff>
    </xdr:from>
    <xdr:to>
      <xdr:col>45</xdr:col>
      <xdr:colOff>177800</xdr:colOff>
      <xdr:row>107</xdr:row>
      <xdr:rowOff>148589</xdr:rowOff>
    </xdr:to>
    <xdr:cxnSp macro="">
      <xdr:nvCxnSpPr>
        <xdr:cNvPr id="484" name="直線コネクタ 483">
          <a:extLst>
            <a:ext uri="{FF2B5EF4-FFF2-40B4-BE49-F238E27FC236}">
              <a16:creationId xmlns:a16="http://schemas.microsoft.com/office/drawing/2014/main" id="{9CEC531A-D751-4751-BDAB-9F20A7B14F00}"/>
            </a:ext>
          </a:extLst>
        </xdr:cNvPr>
        <xdr:cNvCxnSpPr/>
      </xdr:nvCxnSpPr>
      <xdr:spPr>
        <a:xfrm>
          <a:off x="7861300" y="1849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97789</xdr:rowOff>
    </xdr:from>
    <xdr:to>
      <xdr:col>36</xdr:col>
      <xdr:colOff>165100</xdr:colOff>
      <xdr:row>108</xdr:row>
      <xdr:rowOff>27939</xdr:rowOff>
    </xdr:to>
    <xdr:sp macro="" textlink="">
      <xdr:nvSpPr>
        <xdr:cNvPr id="485" name="楕円 484">
          <a:extLst>
            <a:ext uri="{FF2B5EF4-FFF2-40B4-BE49-F238E27FC236}">
              <a16:creationId xmlns:a16="http://schemas.microsoft.com/office/drawing/2014/main" id="{EAECE263-7A3A-4765-89F1-55DD58D25EEA}"/>
            </a:ext>
          </a:extLst>
        </xdr:cNvPr>
        <xdr:cNvSpPr/>
      </xdr:nvSpPr>
      <xdr:spPr>
        <a:xfrm>
          <a:off x="6921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148589</xdr:rowOff>
    </xdr:from>
    <xdr:to>
      <xdr:col>41</xdr:col>
      <xdr:colOff>50800</xdr:colOff>
      <xdr:row>107</xdr:row>
      <xdr:rowOff>148589</xdr:rowOff>
    </xdr:to>
    <xdr:cxnSp macro="">
      <xdr:nvCxnSpPr>
        <xdr:cNvPr id="486" name="直線コネクタ 485">
          <a:extLst>
            <a:ext uri="{FF2B5EF4-FFF2-40B4-BE49-F238E27FC236}">
              <a16:creationId xmlns:a16="http://schemas.microsoft.com/office/drawing/2014/main" id="{BCF4C7ED-8A24-4E88-BECD-273C4CD4D4B7}"/>
            </a:ext>
          </a:extLst>
        </xdr:cNvPr>
        <xdr:cNvCxnSpPr/>
      </xdr:nvCxnSpPr>
      <xdr:spPr>
        <a:xfrm>
          <a:off x="6972300" y="1849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139716</xdr:rowOff>
    </xdr:from>
    <xdr:ext cx="469744" cy="259045"/>
    <xdr:sp macro="" textlink="">
      <xdr:nvSpPr>
        <xdr:cNvPr id="487" name="n_1aveValue【市民会館】&#10;一人当たり面積">
          <a:extLst>
            <a:ext uri="{FF2B5EF4-FFF2-40B4-BE49-F238E27FC236}">
              <a16:creationId xmlns:a16="http://schemas.microsoft.com/office/drawing/2014/main" id="{76C311B1-566C-419B-AEC4-F4FB71958D6D}"/>
            </a:ext>
          </a:extLst>
        </xdr:cNvPr>
        <xdr:cNvSpPr txBox="1"/>
      </xdr:nvSpPr>
      <xdr:spPr>
        <a:xfrm>
          <a:off x="9391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88" name="n_2aveValue【市民会館】&#10;一人当たり面積">
          <a:extLst>
            <a:ext uri="{FF2B5EF4-FFF2-40B4-BE49-F238E27FC236}">
              <a16:creationId xmlns:a16="http://schemas.microsoft.com/office/drawing/2014/main" id="{3A3801F9-D357-45A7-B319-0DC82547A8BC}"/>
            </a:ext>
          </a:extLst>
        </xdr:cNvPr>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147338</xdr:rowOff>
    </xdr:from>
    <xdr:ext cx="469744" cy="259045"/>
    <xdr:sp macro="" textlink="">
      <xdr:nvSpPr>
        <xdr:cNvPr id="489" name="n_3aveValue【市民会館】&#10;一人当たり面積">
          <a:extLst>
            <a:ext uri="{FF2B5EF4-FFF2-40B4-BE49-F238E27FC236}">
              <a16:creationId xmlns:a16="http://schemas.microsoft.com/office/drawing/2014/main" id="{7BA3C9E3-FA06-49F0-B995-2EA7B9BEE8BE}"/>
            </a:ext>
          </a:extLst>
        </xdr:cNvPr>
        <xdr:cNvSpPr txBox="1"/>
      </xdr:nvSpPr>
      <xdr:spPr>
        <a:xfrm>
          <a:off x="7626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0" name="n_4aveValue【市民会館】&#10;一人当たり面積">
          <a:extLst>
            <a:ext uri="{FF2B5EF4-FFF2-40B4-BE49-F238E27FC236}">
              <a16:creationId xmlns:a16="http://schemas.microsoft.com/office/drawing/2014/main" id="{40636DE0-A410-4BE4-9CDF-D6402BB15F51}"/>
            </a:ext>
          </a:extLst>
        </xdr:cNvPr>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19066</xdr:rowOff>
    </xdr:from>
    <xdr:ext cx="469744" cy="259045"/>
    <xdr:sp macro="" textlink="">
      <xdr:nvSpPr>
        <xdr:cNvPr id="491" name="n_1mainValue【市民会館】&#10;一人当たり面積">
          <a:extLst>
            <a:ext uri="{FF2B5EF4-FFF2-40B4-BE49-F238E27FC236}">
              <a16:creationId xmlns:a16="http://schemas.microsoft.com/office/drawing/2014/main" id="{372FDFC7-A55B-4D97-8FF5-79497078AB04}"/>
            </a:ext>
          </a:extLst>
        </xdr:cNvPr>
        <xdr:cNvSpPr txBox="1"/>
      </xdr:nvSpPr>
      <xdr:spPr>
        <a:xfrm>
          <a:off x="93917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19066</xdr:rowOff>
    </xdr:from>
    <xdr:ext cx="469744" cy="259045"/>
    <xdr:sp macro="" textlink="">
      <xdr:nvSpPr>
        <xdr:cNvPr id="492" name="n_2mainValue【市民会館】&#10;一人当たり面積">
          <a:extLst>
            <a:ext uri="{FF2B5EF4-FFF2-40B4-BE49-F238E27FC236}">
              <a16:creationId xmlns:a16="http://schemas.microsoft.com/office/drawing/2014/main" id="{35838F51-E99E-40F5-9C99-8B0244F1DFC3}"/>
            </a:ext>
          </a:extLst>
        </xdr:cNvPr>
        <xdr:cNvSpPr txBox="1"/>
      </xdr:nvSpPr>
      <xdr:spPr>
        <a:xfrm>
          <a:off x="8515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19066</xdr:rowOff>
    </xdr:from>
    <xdr:ext cx="469744" cy="259045"/>
    <xdr:sp macro="" textlink="">
      <xdr:nvSpPr>
        <xdr:cNvPr id="493" name="n_3mainValue【市民会館】&#10;一人当たり面積">
          <a:extLst>
            <a:ext uri="{FF2B5EF4-FFF2-40B4-BE49-F238E27FC236}">
              <a16:creationId xmlns:a16="http://schemas.microsoft.com/office/drawing/2014/main" id="{D035A425-4848-4FFC-8C18-5A69F6DB9897}"/>
            </a:ext>
          </a:extLst>
        </xdr:cNvPr>
        <xdr:cNvSpPr txBox="1"/>
      </xdr:nvSpPr>
      <xdr:spPr>
        <a:xfrm>
          <a:off x="7626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19066</xdr:rowOff>
    </xdr:from>
    <xdr:ext cx="469744" cy="259045"/>
    <xdr:sp macro="" textlink="">
      <xdr:nvSpPr>
        <xdr:cNvPr id="494" name="n_4mainValue【市民会館】&#10;一人当たり面積">
          <a:extLst>
            <a:ext uri="{FF2B5EF4-FFF2-40B4-BE49-F238E27FC236}">
              <a16:creationId xmlns:a16="http://schemas.microsoft.com/office/drawing/2014/main" id="{A8883FD8-49AB-4720-BDF6-4C9812DAB1BE}"/>
            </a:ext>
          </a:extLst>
        </xdr:cNvPr>
        <xdr:cNvSpPr txBox="1"/>
      </xdr:nvSpPr>
      <xdr:spPr>
        <a:xfrm>
          <a:off x="6737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81299232-DBCD-4D5A-BCFE-18F5F7AB8B5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7CE4B3BA-C5DB-4876-AE88-A58739C6C4B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730D49B6-C02C-4558-863D-8936C028093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5E1C268E-0314-492F-9718-E9B8CBA54E4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CB5D102-DF81-466A-AD91-10C422A3970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EE7BECEE-BDEF-41AF-83A3-43EF5EF09F2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E1515BD2-51D6-43CF-8003-D3F2F708396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6406649A-9DA1-4A06-90CC-5FB83DB0C3B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D65B514E-7DB7-4430-9B28-A0D1548C761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DD2B5141-6FC1-4B43-A168-2766A22F9C5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73B74621-6331-4A32-A20D-88F0B6ABF07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50A2D36-7F3F-4709-B179-BB5EABE2CE4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64865CD7-A89F-4A98-92E9-C9A94352693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59EA4B50-1F5F-4692-9D54-714D4EB46C7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8FB8F1DA-A085-421A-845B-BEBB9E381BF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D471472D-9C64-4E66-BCD2-3FCBC3916EB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C75085BC-B709-4D90-96B3-3C26F4C312F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6E0152E8-819A-4FC7-8068-DB4E5AB7C1E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2DB5E4EC-7025-41A9-8341-F4305B03343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96F806E0-8854-48C4-A28E-CDC3960BAD3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CD033401-B046-4B17-9223-2B5625C593E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F5F73DA3-BB23-42CF-98EA-5EA17C198B1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C37FAE1D-78D1-4F79-B1F1-63C82E443C0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C5DAFBC4-586D-4855-A849-0F7131996B5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123825</xdr:rowOff>
    </xdr:from>
    <xdr:to>
      <xdr:col>85</xdr:col>
      <xdr:colOff>126364</xdr:colOff>
      <xdr:row>41</xdr:row>
      <xdr:rowOff>99060</xdr:rowOff>
    </xdr:to>
    <xdr:cxnSp macro="">
      <xdr:nvCxnSpPr>
        <xdr:cNvPr id="519" name="直線コネクタ 518">
          <a:extLst>
            <a:ext uri="{FF2B5EF4-FFF2-40B4-BE49-F238E27FC236}">
              <a16:creationId xmlns:a16="http://schemas.microsoft.com/office/drawing/2014/main" id="{CFBF672F-220F-496D-B9B2-DCC45298755E}"/>
            </a:ext>
          </a:extLst>
        </xdr:cNvPr>
        <xdr:cNvCxnSpPr/>
      </xdr:nvCxnSpPr>
      <xdr:spPr>
        <a:xfrm flipV="1">
          <a:off x="16318864" y="578167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F6B796A7-3910-4D5B-9060-00EDD1B5A43D}"/>
            </a:ext>
          </a:extLst>
        </xdr:cNvPr>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521" name="直線コネクタ 520">
          <a:extLst>
            <a:ext uri="{FF2B5EF4-FFF2-40B4-BE49-F238E27FC236}">
              <a16:creationId xmlns:a16="http://schemas.microsoft.com/office/drawing/2014/main" id="{5B5EDD60-E71A-404E-BBD3-6DA59C1A7EE4}"/>
            </a:ext>
          </a:extLst>
        </xdr:cNvPr>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70502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B5988FF7-F004-41FC-8706-FDC923B56AF0}"/>
            </a:ext>
          </a:extLst>
        </xdr:cNvPr>
        <xdr:cNvSpPr txBox="1"/>
      </xdr:nvSpPr>
      <xdr:spPr>
        <a:xfrm>
          <a:off x="16357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123825</xdr:rowOff>
    </xdr:from>
    <xdr:to>
      <xdr:col>86</xdr:col>
      <xdr:colOff>25400</xdr:colOff>
      <xdr:row>33</xdr:row>
      <xdr:rowOff>123825</xdr:rowOff>
    </xdr:to>
    <xdr:cxnSp macro="">
      <xdr:nvCxnSpPr>
        <xdr:cNvPr id="523" name="直線コネクタ 522">
          <a:extLst>
            <a:ext uri="{FF2B5EF4-FFF2-40B4-BE49-F238E27FC236}">
              <a16:creationId xmlns:a16="http://schemas.microsoft.com/office/drawing/2014/main" id="{08ECF9C8-F7D4-49C0-B294-444FA98ACD29}"/>
            </a:ext>
          </a:extLst>
        </xdr:cNvPr>
        <xdr:cNvCxnSpPr/>
      </xdr:nvCxnSpPr>
      <xdr:spPr>
        <a:xfrm>
          <a:off x="16230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109237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987EB1F8-A807-41AB-B4BC-6637B3462EA3}"/>
            </a:ext>
          </a:extLst>
        </xdr:cNvPr>
        <xdr:cNvSpPr txBox="1"/>
      </xdr:nvSpPr>
      <xdr:spPr>
        <a:xfrm>
          <a:off x="16357600" y="6281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525" name="フローチャート: 判断 524">
          <a:extLst>
            <a:ext uri="{FF2B5EF4-FFF2-40B4-BE49-F238E27FC236}">
              <a16:creationId xmlns:a16="http://schemas.microsoft.com/office/drawing/2014/main" id="{4FC5E6C5-23D2-48C2-BDA3-9198B8BB91BD}"/>
            </a:ext>
          </a:extLst>
        </xdr:cNvPr>
        <xdr:cNvSpPr/>
      </xdr:nvSpPr>
      <xdr:spPr>
        <a:xfrm>
          <a:off x="16268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526" name="フローチャート: 判断 525">
          <a:extLst>
            <a:ext uri="{FF2B5EF4-FFF2-40B4-BE49-F238E27FC236}">
              <a16:creationId xmlns:a16="http://schemas.microsoft.com/office/drawing/2014/main" id="{CCD80772-CE58-45BF-BE53-D3903161B30F}"/>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7" name="フローチャート: 判断 526">
          <a:extLst>
            <a:ext uri="{FF2B5EF4-FFF2-40B4-BE49-F238E27FC236}">
              <a16:creationId xmlns:a16="http://schemas.microsoft.com/office/drawing/2014/main" id="{E3458F57-4EE1-4A33-A704-759087269A4F}"/>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28" name="フローチャート: 判断 527">
          <a:extLst>
            <a:ext uri="{FF2B5EF4-FFF2-40B4-BE49-F238E27FC236}">
              <a16:creationId xmlns:a16="http://schemas.microsoft.com/office/drawing/2014/main" id="{E204103F-320E-480E-9AB3-F7CCC2A6A434}"/>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9" name="フローチャート: 判断 528">
          <a:extLst>
            <a:ext uri="{FF2B5EF4-FFF2-40B4-BE49-F238E27FC236}">
              <a16:creationId xmlns:a16="http://schemas.microsoft.com/office/drawing/2014/main" id="{BA5F8BEB-07B0-45AF-8BD9-BC003A8B6375}"/>
            </a:ext>
          </a:extLst>
        </xdr:cNvPr>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5B4FC729-8D1E-4435-8C36-F2212913145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FABC0983-811C-41E0-81F9-6EEFFB6E211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C3487C5B-AE05-4247-8A0A-1E991054E2B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C46A9DAD-593F-4260-BEA8-DC5CF24988F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38DE43B9-E727-47A0-8DBF-6374DEFC806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133985</xdr:rowOff>
    </xdr:from>
    <xdr:to>
      <xdr:col>85</xdr:col>
      <xdr:colOff>177800</xdr:colOff>
      <xdr:row>40</xdr:row>
      <xdr:rowOff>64135</xdr:rowOff>
    </xdr:to>
    <xdr:sp macro="" textlink="">
      <xdr:nvSpPr>
        <xdr:cNvPr id="535" name="楕円 534">
          <a:extLst>
            <a:ext uri="{FF2B5EF4-FFF2-40B4-BE49-F238E27FC236}">
              <a16:creationId xmlns:a16="http://schemas.microsoft.com/office/drawing/2014/main" id="{3B5A47FE-9444-47A1-907B-22317CC248DF}"/>
            </a:ext>
          </a:extLst>
        </xdr:cNvPr>
        <xdr:cNvSpPr/>
      </xdr:nvSpPr>
      <xdr:spPr>
        <a:xfrm>
          <a:off x="16268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112412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A2F71731-0ADC-41B6-9842-F657716A0B47}"/>
            </a:ext>
          </a:extLst>
        </xdr:cNvPr>
        <xdr:cNvSpPr txBox="1"/>
      </xdr:nvSpPr>
      <xdr:spPr>
        <a:xfrm>
          <a:off x="16357600"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124460</xdr:rowOff>
    </xdr:from>
    <xdr:to>
      <xdr:col>81</xdr:col>
      <xdr:colOff>101600</xdr:colOff>
      <xdr:row>40</xdr:row>
      <xdr:rowOff>54610</xdr:rowOff>
    </xdr:to>
    <xdr:sp macro="" textlink="">
      <xdr:nvSpPr>
        <xdr:cNvPr id="537" name="楕円 536">
          <a:extLst>
            <a:ext uri="{FF2B5EF4-FFF2-40B4-BE49-F238E27FC236}">
              <a16:creationId xmlns:a16="http://schemas.microsoft.com/office/drawing/2014/main" id="{C09BCB2C-C939-4F2E-AF61-B4AFF694160A}"/>
            </a:ext>
          </a:extLst>
        </xdr:cNvPr>
        <xdr:cNvSpPr/>
      </xdr:nvSpPr>
      <xdr:spPr>
        <a:xfrm>
          <a:off x="15430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3810</xdr:rowOff>
    </xdr:from>
    <xdr:to>
      <xdr:col>85</xdr:col>
      <xdr:colOff>127000</xdr:colOff>
      <xdr:row>40</xdr:row>
      <xdr:rowOff>13335</xdr:rowOff>
    </xdr:to>
    <xdr:cxnSp macro="">
      <xdr:nvCxnSpPr>
        <xdr:cNvPr id="538" name="直線コネクタ 537">
          <a:extLst>
            <a:ext uri="{FF2B5EF4-FFF2-40B4-BE49-F238E27FC236}">
              <a16:creationId xmlns:a16="http://schemas.microsoft.com/office/drawing/2014/main" id="{F4724839-96D3-4CB0-BF69-3456A4C78FDA}"/>
            </a:ext>
          </a:extLst>
        </xdr:cNvPr>
        <xdr:cNvCxnSpPr/>
      </xdr:nvCxnSpPr>
      <xdr:spPr>
        <a:xfrm>
          <a:off x="15481300" y="686181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103505</xdr:rowOff>
    </xdr:from>
    <xdr:to>
      <xdr:col>76</xdr:col>
      <xdr:colOff>165100</xdr:colOff>
      <xdr:row>40</xdr:row>
      <xdr:rowOff>33655</xdr:rowOff>
    </xdr:to>
    <xdr:sp macro="" textlink="">
      <xdr:nvSpPr>
        <xdr:cNvPr id="539" name="楕円 538">
          <a:extLst>
            <a:ext uri="{FF2B5EF4-FFF2-40B4-BE49-F238E27FC236}">
              <a16:creationId xmlns:a16="http://schemas.microsoft.com/office/drawing/2014/main" id="{C960845C-F709-4CEE-BA5F-CB58C3CF8780}"/>
            </a:ext>
          </a:extLst>
        </xdr:cNvPr>
        <xdr:cNvSpPr/>
      </xdr:nvSpPr>
      <xdr:spPr>
        <a:xfrm>
          <a:off x="14541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154305</xdr:rowOff>
    </xdr:from>
    <xdr:to>
      <xdr:col>81</xdr:col>
      <xdr:colOff>50800</xdr:colOff>
      <xdr:row>40</xdr:row>
      <xdr:rowOff>3810</xdr:rowOff>
    </xdr:to>
    <xdr:cxnSp macro="">
      <xdr:nvCxnSpPr>
        <xdr:cNvPr id="540" name="直線コネクタ 539">
          <a:extLst>
            <a:ext uri="{FF2B5EF4-FFF2-40B4-BE49-F238E27FC236}">
              <a16:creationId xmlns:a16="http://schemas.microsoft.com/office/drawing/2014/main" id="{78FB4DDB-2FFC-4E8A-A765-F723BC1A5372}"/>
            </a:ext>
          </a:extLst>
        </xdr:cNvPr>
        <xdr:cNvCxnSpPr/>
      </xdr:nvCxnSpPr>
      <xdr:spPr>
        <a:xfrm>
          <a:off x="14592300" y="68408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55880</xdr:rowOff>
    </xdr:from>
    <xdr:to>
      <xdr:col>72</xdr:col>
      <xdr:colOff>38100</xdr:colOff>
      <xdr:row>39</xdr:row>
      <xdr:rowOff>157480</xdr:rowOff>
    </xdr:to>
    <xdr:sp macro="" textlink="">
      <xdr:nvSpPr>
        <xdr:cNvPr id="541" name="楕円 540">
          <a:extLst>
            <a:ext uri="{FF2B5EF4-FFF2-40B4-BE49-F238E27FC236}">
              <a16:creationId xmlns:a16="http://schemas.microsoft.com/office/drawing/2014/main" id="{96F372E5-8746-4AB2-B94D-7A34062AB728}"/>
            </a:ext>
          </a:extLst>
        </xdr:cNvPr>
        <xdr:cNvSpPr/>
      </xdr:nvSpPr>
      <xdr:spPr>
        <a:xfrm>
          <a:off x="13652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106680</xdr:rowOff>
    </xdr:from>
    <xdr:to>
      <xdr:col>76</xdr:col>
      <xdr:colOff>114300</xdr:colOff>
      <xdr:row>39</xdr:row>
      <xdr:rowOff>154305</xdr:rowOff>
    </xdr:to>
    <xdr:cxnSp macro="">
      <xdr:nvCxnSpPr>
        <xdr:cNvPr id="542" name="直線コネクタ 541">
          <a:extLst>
            <a:ext uri="{FF2B5EF4-FFF2-40B4-BE49-F238E27FC236}">
              <a16:creationId xmlns:a16="http://schemas.microsoft.com/office/drawing/2014/main" id="{06B31BB7-5337-4180-AE18-D39C5963BC23}"/>
            </a:ext>
          </a:extLst>
        </xdr:cNvPr>
        <xdr:cNvCxnSpPr/>
      </xdr:nvCxnSpPr>
      <xdr:spPr>
        <a:xfrm>
          <a:off x="13703300" y="67932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55880</xdr:rowOff>
    </xdr:from>
    <xdr:to>
      <xdr:col>67</xdr:col>
      <xdr:colOff>101600</xdr:colOff>
      <xdr:row>39</xdr:row>
      <xdr:rowOff>157480</xdr:rowOff>
    </xdr:to>
    <xdr:sp macro="" textlink="">
      <xdr:nvSpPr>
        <xdr:cNvPr id="543" name="楕円 542">
          <a:extLst>
            <a:ext uri="{FF2B5EF4-FFF2-40B4-BE49-F238E27FC236}">
              <a16:creationId xmlns:a16="http://schemas.microsoft.com/office/drawing/2014/main" id="{AA8EC375-AC28-435B-AE3B-50DB463ED7CA}"/>
            </a:ext>
          </a:extLst>
        </xdr:cNvPr>
        <xdr:cNvSpPr/>
      </xdr:nvSpPr>
      <xdr:spPr>
        <a:xfrm>
          <a:off x="12763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106680</xdr:rowOff>
    </xdr:from>
    <xdr:to>
      <xdr:col>71</xdr:col>
      <xdr:colOff>177800</xdr:colOff>
      <xdr:row>39</xdr:row>
      <xdr:rowOff>106680</xdr:rowOff>
    </xdr:to>
    <xdr:cxnSp macro="">
      <xdr:nvCxnSpPr>
        <xdr:cNvPr id="544" name="直線コネクタ 543">
          <a:extLst>
            <a:ext uri="{FF2B5EF4-FFF2-40B4-BE49-F238E27FC236}">
              <a16:creationId xmlns:a16="http://schemas.microsoft.com/office/drawing/2014/main" id="{13A38865-7BB4-4390-A51A-525476F30FA6}"/>
            </a:ext>
          </a:extLst>
        </xdr:cNvPr>
        <xdr:cNvCxnSpPr/>
      </xdr:nvCxnSpPr>
      <xdr:spPr>
        <a:xfrm>
          <a:off x="12814300" y="679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46E5AC8A-2796-42C8-A194-D4E013F89689}"/>
            </a:ext>
          </a:extLst>
        </xdr:cNvPr>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8BE4DB18-4C4B-42B6-96EE-E19396AF4B1C}"/>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9057C718-D926-4D52-88CE-13AF8E82D291}"/>
            </a:ext>
          </a:extLst>
        </xdr:cNvPr>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370E6966-6D70-4CA5-9063-A8917CAC0B45}"/>
            </a:ext>
          </a:extLst>
        </xdr:cNvPr>
        <xdr:cNvSpPr txBox="1"/>
      </xdr:nvSpPr>
      <xdr:spPr>
        <a:xfrm>
          <a:off x="12611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45737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33E0DA02-C52E-404B-B0F7-BC35C45F874D}"/>
            </a:ext>
          </a:extLst>
        </xdr:cNvPr>
        <xdr:cNvSpPr txBox="1"/>
      </xdr:nvSpPr>
      <xdr:spPr>
        <a:xfrm>
          <a:off x="152660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24782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FE785D95-BE2A-4114-9887-826D26153F8B}"/>
            </a:ext>
          </a:extLst>
        </xdr:cNvPr>
        <xdr:cNvSpPr txBox="1"/>
      </xdr:nvSpPr>
      <xdr:spPr>
        <a:xfrm>
          <a:off x="143897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148607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CD5879BF-A304-48ED-AD56-BA18212D4E02}"/>
            </a:ext>
          </a:extLst>
        </xdr:cNvPr>
        <xdr:cNvSpPr txBox="1"/>
      </xdr:nvSpPr>
      <xdr:spPr>
        <a:xfrm>
          <a:off x="13500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148607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641D9341-6CE6-476A-8E4E-73535B3AC77B}"/>
            </a:ext>
          </a:extLst>
        </xdr:cNvPr>
        <xdr:cNvSpPr txBox="1"/>
      </xdr:nvSpPr>
      <xdr:spPr>
        <a:xfrm>
          <a:off x="12611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F0C0A974-55EB-4633-AEF7-F9A11628BF6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70ED7ED3-E666-4394-B18F-45CBC0BDD35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F3164FFF-1C2E-47D2-A85E-CA750265003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97F12769-7DFF-4BD4-A462-F2158192822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BCE50068-DBFB-462C-9AA5-62112B57F83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EDCBB05B-DD9D-440C-A403-2F2184D135F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E130C84B-EDB8-4E62-ADA9-9175239FF95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99FB2287-47FD-4437-A658-8B67CD89C31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1FCA229B-7CEA-43AB-AA7C-47FFDB753EB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9B4C810A-8481-4507-8356-E2D234E8295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02E8D5BE-ED4A-4192-BE2F-F78D1652A5E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id="{08B355F9-D1E5-4429-8C3A-4B405D41A8C8}"/>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CC4DE5E9-E558-4C4A-8564-B9C3FB2075A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id="{4AEC6293-0B50-4835-91DE-E7F5E6F49A79}"/>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C407DCCA-D5BD-4EE7-ADE2-5D4F56DB5FB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id="{3973C90A-5AE6-48D5-9A5D-19820A9E334A}"/>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33FE8A74-DF69-478D-B737-30DD32D0AFE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id="{E717178D-A16A-465F-9EA7-5AF9D73F4F73}"/>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E1EEAA01-D89A-4C20-8C93-6B424AEBD4D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35CD39B3-3856-4696-9F08-44A38041CA9A}"/>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47D78D6D-06D5-4C4D-87A6-0894CE9F3B7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E3FCD359-DF29-4737-927D-DB2A64CB384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3D709330-C0F5-41E3-AF58-A349CEE9C96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6591</xdr:rowOff>
    </xdr:from>
    <xdr:to>
      <xdr:col>116</xdr:col>
      <xdr:colOff>62864</xdr:colOff>
      <xdr:row>41</xdr:row>
      <xdr:rowOff>42304</xdr:rowOff>
    </xdr:to>
    <xdr:cxnSp macro="">
      <xdr:nvCxnSpPr>
        <xdr:cNvPr id="576" name="直線コネクタ 575">
          <a:extLst>
            <a:ext uri="{FF2B5EF4-FFF2-40B4-BE49-F238E27FC236}">
              <a16:creationId xmlns:a16="http://schemas.microsoft.com/office/drawing/2014/main" id="{C0E0C2A1-6C3D-4C40-BEEF-4C8EFD67342A}"/>
            </a:ext>
          </a:extLst>
        </xdr:cNvPr>
        <xdr:cNvCxnSpPr/>
      </xdr:nvCxnSpPr>
      <xdr:spPr>
        <a:xfrm flipV="1">
          <a:off x="22160864" y="5664441"/>
          <a:ext cx="0" cy="140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46131</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id="{029761CE-4D75-4024-AD6A-40E2276F69AF}"/>
            </a:ext>
          </a:extLst>
        </xdr:cNvPr>
        <xdr:cNvSpPr txBox="1"/>
      </xdr:nvSpPr>
      <xdr:spPr>
        <a:xfrm>
          <a:off x="22199600" y="70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42304</xdr:rowOff>
    </xdr:from>
    <xdr:to>
      <xdr:col>116</xdr:col>
      <xdr:colOff>152400</xdr:colOff>
      <xdr:row>41</xdr:row>
      <xdr:rowOff>42304</xdr:rowOff>
    </xdr:to>
    <xdr:cxnSp macro="">
      <xdr:nvCxnSpPr>
        <xdr:cNvPr id="578" name="直線コネクタ 577">
          <a:extLst>
            <a:ext uri="{FF2B5EF4-FFF2-40B4-BE49-F238E27FC236}">
              <a16:creationId xmlns:a16="http://schemas.microsoft.com/office/drawing/2014/main" id="{41771E2F-9D71-4B67-ABDB-E62110007625}"/>
            </a:ext>
          </a:extLst>
        </xdr:cNvPr>
        <xdr:cNvCxnSpPr/>
      </xdr:nvCxnSpPr>
      <xdr:spPr>
        <a:xfrm>
          <a:off x="22072600" y="7071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124718</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C1252DBA-D35A-4231-9947-C7DB11800CF0}"/>
            </a:ext>
          </a:extLst>
        </xdr:cNvPr>
        <xdr:cNvSpPr txBox="1"/>
      </xdr:nvSpPr>
      <xdr:spPr>
        <a:xfrm>
          <a:off x="22199600" y="543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6591</xdr:rowOff>
    </xdr:from>
    <xdr:to>
      <xdr:col>116</xdr:col>
      <xdr:colOff>152400</xdr:colOff>
      <xdr:row>33</xdr:row>
      <xdr:rowOff>6591</xdr:rowOff>
    </xdr:to>
    <xdr:cxnSp macro="">
      <xdr:nvCxnSpPr>
        <xdr:cNvPr id="580" name="直線コネクタ 579">
          <a:extLst>
            <a:ext uri="{FF2B5EF4-FFF2-40B4-BE49-F238E27FC236}">
              <a16:creationId xmlns:a16="http://schemas.microsoft.com/office/drawing/2014/main" id="{B6E2E028-E749-45DA-B56D-55A9BA1654EF}"/>
            </a:ext>
          </a:extLst>
        </xdr:cNvPr>
        <xdr:cNvCxnSpPr/>
      </xdr:nvCxnSpPr>
      <xdr:spPr>
        <a:xfrm>
          <a:off x="22072600" y="566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103484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45CD9495-EC27-41EF-9A44-FF954070A9EC}"/>
            </a:ext>
          </a:extLst>
        </xdr:cNvPr>
        <xdr:cNvSpPr txBox="1"/>
      </xdr:nvSpPr>
      <xdr:spPr>
        <a:xfrm>
          <a:off x="22199600" y="627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125057</xdr:rowOff>
    </xdr:from>
    <xdr:to>
      <xdr:col>116</xdr:col>
      <xdr:colOff>114300</xdr:colOff>
      <xdr:row>37</xdr:row>
      <xdr:rowOff>55207</xdr:rowOff>
    </xdr:to>
    <xdr:sp macro="" textlink="">
      <xdr:nvSpPr>
        <xdr:cNvPr id="582" name="フローチャート: 判断 581">
          <a:extLst>
            <a:ext uri="{FF2B5EF4-FFF2-40B4-BE49-F238E27FC236}">
              <a16:creationId xmlns:a16="http://schemas.microsoft.com/office/drawing/2014/main" id="{82A0D534-6B89-4C68-A604-2F2B5186E0E3}"/>
            </a:ext>
          </a:extLst>
        </xdr:cNvPr>
        <xdr:cNvSpPr/>
      </xdr:nvSpPr>
      <xdr:spPr>
        <a:xfrm>
          <a:off x="22110700" y="629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116091</xdr:rowOff>
    </xdr:from>
    <xdr:to>
      <xdr:col>112</xdr:col>
      <xdr:colOff>38100</xdr:colOff>
      <xdr:row>37</xdr:row>
      <xdr:rowOff>46241</xdr:rowOff>
    </xdr:to>
    <xdr:sp macro="" textlink="">
      <xdr:nvSpPr>
        <xdr:cNvPr id="583" name="フローチャート: 判断 582">
          <a:extLst>
            <a:ext uri="{FF2B5EF4-FFF2-40B4-BE49-F238E27FC236}">
              <a16:creationId xmlns:a16="http://schemas.microsoft.com/office/drawing/2014/main" id="{C636E007-5706-4BE5-BF17-014D0E3F5C01}"/>
            </a:ext>
          </a:extLst>
        </xdr:cNvPr>
        <xdr:cNvSpPr/>
      </xdr:nvSpPr>
      <xdr:spPr>
        <a:xfrm>
          <a:off x="21272500" y="62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10008</xdr:rowOff>
    </xdr:from>
    <xdr:to>
      <xdr:col>107</xdr:col>
      <xdr:colOff>101600</xdr:colOff>
      <xdr:row>37</xdr:row>
      <xdr:rowOff>111608</xdr:rowOff>
    </xdr:to>
    <xdr:sp macro="" textlink="">
      <xdr:nvSpPr>
        <xdr:cNvPr id="584" name="フローチャート: 判断 583">
          <a:extLst>
            <a:ext uri="{FF2B5EF4-FFF2-40B4-BE49-F238E27FC236}">
              <a16:creationId xmlns:a16="http://schemas.microsoft.com/office/drawing/2014/main" id="{BFEB773B-A56A-43A3-9875-F15E468C6F8E}"/>
            </a:ext>
          </a:extLst>
        </xdr:cNvPr>
        <xdr:cNvSpPr/>
      </xdr:nvSpPr>
      <xdr:spPr>
        <a:xfrm>
          <a:off x="20383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90386</xdr:rowOff>
    </xdr:from>
    <xdr:to>
      <xdr:col>102</xdr:col>
      <xdr:colOff>165100</xdr:colOff>
      <xdr:row>38</xdr:row>
      <xdr:rowOff>20536</xdr:rowOff>
    </xdr:to>
    <xdr:sp macro="" textlink="">
      <xdr:nvSpPr>
        <xdr:cNvPr id="585" name="フローチャート: 判断 584">
          <a:extLst>
            <a:ext uri="{FF2B5EF4-FFF2-40B4-BE49-F238E27FC236}">
              <a16:creationId xmlns:a16="http://schemas.microsoft.com/office/drawing/2014/main" id="{AEB91984-D799-4047-882E-F59EE4AB7058}"/>
            </a:ext>
          </a:extLst>
        </xdr:cNvPr>
        <xdr:cNvSpPr/>
      </xdr:nvSpPr>
      <xdr:spPr>
        <a:xfrm>
          <a:off x="19494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162522</xdr:rowOff>
    </xdr:from>
    <xdr:to>
      <xdr:col>98</xdr:col>
      <xdr:colOff>38100</xdr:colOff>
      <xdr:row>38</xdr:row>
      <xdr:rowOff>92672</xdr:rowOff>
    </xdr:to>
    <xdr:sp macro="" textlink="">
      <xdr:nvSpPr>
        <xdr:cNvPr id="586" name="フローチャート: 判断 585">
          <a:extLst>
            <a:ext uri="{FF2B5EF4-FFF2-40B4-BE49-F238E27FC236}">
              <a16:creationId xmlns:a16="http://schemas.microsoft.com/office/drawing/2014/main" id="{E3E26CE4-60D9-488D-9876-74F3F24E9C41}"/>
            </a:ext>
          </a:extLst>
        </xdr:cNvPr>
        <xdr:cNvSpPr/>
      </xdr:nvSpPr>
      <xdr:spPr>
        <a:xfrm>
          <a:off x="18605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6AE5798-EBED-415D-AFB0-10FE2601AF3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8776B53-4E05-42A7-AD5D-C64EEFAA99F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9C2FEF07-B90E-4289-B834-54085CEBD75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B1261F6B-004F-4AE1-B86E-FEDC09B237F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86F53F6-E8BB-4712-B05D-6721FB615DD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127241</xdr:rowOff>
    </xdr:from>
    <xdr:to>
      <xdr:col>116</xdr:col>
      <xdr:colOff>114300</xdr:colOff>
      <xdr:row>33</xdr:row>
      <xdr:rowOff>57391</xdr:rowOff>
    </xdr:to>
    <xdr:sp macro="" textlink="">
      <xdr:nvSpPr>
        <xdr:cNvPr id="592" name="楕円 591">
          <a:extLst>
            <a:ext uri="{FF2B5EF4-FFF2-40B4-BE49-F238E27FC236}">
              <a16:creationId xmlns:a16="http://schemas.microsoft.com/office/drawing/2014/main" id="{A3B2B485-B8B1-44DF-8D39-889C6527DD86}"/>
            </a:ext>
          </a:extLst>
        </xdr:cNvPr>
        <xdr:cNvSpPr/>
      </xdr:nvSpPr>
      <xdr:spPr>
        <a:xfrm>
          <a:off x="22110700" y="561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80268</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1B5CB8F1-0287-4DF6-AFA8-8BD3FCA71E69}"/>
            </a:ext>
          </a:extLst>
        </xdr:cNvPr>
        <xdr:cNvSpPr txBox="1"/>
      </xdr:nvSpPr>
      <xdr:spPr>
        <a:xfrm>
          <a:off x="22199600" y="556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148374</xdr:rowOff>
    </xdr:from>
    <xdr:to>
      <xdr:col>112</xdr:col>
      <xdr:colOff>38100</xdr:colOff>
      <xdr:row>33</xdr:row>
      <xdr:rowOff>78524</xdr:rowOff>
    </xdr:to>
    <xdr:sp macro="" textlink="">
      <xdr:nvSpPr>
        <xdr:cNvPr id="594" name="楕円 593">
          <a:extLst>
            <a:ext uri="{FF2B5EF4-FFF2-40B4-BE49-F238E27FC236}">
              <a16:creationId xmlns:a16="http://schemas.microsoft.com/office/drawing/2014/main" id="{A68C3427-C09B-4BB2-9B60-BB5DE2E6D7BE}"/>
            </a:ext>
          </a:extLst>
        </xdr:cNvPr>
        <xdr:cNvSpPr/>
      </xdr:nvSpPr>
      <xdr:spPr>
        <a:xfrm>
          <a:off x="21272500" y="563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6591</xdr:rowOff>
    </xdr:from>
    <xdr:to>
      <xdr:col>116</xdr:col>
      <xdr:colOff>63500</xdr:colOff>
      <xdr:row>33</xdr:row>
      <xdr:rowOff>27724</xdr:rowOff>
    </xdr:to>
    <xdr:cxnSp macro="">
      <xdr:nvCxnSpPr>
        <xdr:cNvPr id="595" name="直線コネクタ 594">
          <a:extLst>
            <a:ext uri="{FF2B5EF4-FFF2-40B4-BE49-F238E27FC236}">
              <a16:creationId xmlns:a16="http://schemas.microsoft.com/office/drawing/2014/main" id="{ECFA98AE-F7CC-4A0E-91DC-E7B452D84F68}"/>
            </a:ext>
          </a:extLst>
        </xdr:cNvPr>
        <xdr:cNvCxnSpPr/>
      </xdr:nvCxnSpPr>
      <xdr:spPr>
        <a:xfrm flipV="1">
          <a:off x="21323300" y="5664441"/>
          <a:ext cx="838200" cy="2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153759</xdr:rowOff>
    </xdr:from>
    <xdr:to>
      <xdr:col>107</xdr:col>
      <xdr:colOff>101600</xdr:colOff>
      <xdr:row>33</xdr:row>
      <xdr:rowOff>83909</xdr:rowOff>
    </xdr:to>
    <xdr:sp macro="" textlink="">
      <xdr:nvSpPr>
        <xdr:cNvPr id="596" name="楕円 595">
          <a:extLst>
            <a:ext uri="{FF2B5EF4-FFF2-40B4-BE49-F238E27FC236}">
              <a16:creationId xmlns:a16="http://schemas.microsoft.com/office/drawing/2014/main" id="{F04FE493-DDEE-48C4-B1A3-CC83F1E82A31}"/>
            </a:ext>
          </a:extLst>
        </xdr:cNvPr>
        <xdr:cNvSpPr/>
      </xdr:nvSpPr>
      <xdr:spPr>
        <a:xfrm>
          <a:off x="20383500" y="564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27724</xdr:rowOff>
    </xdr:from>
    <xdr:to>
      <xdr:col>111</xdr:col>
      <xdr:colOff>177800</xdr:colOff>
      <xdr:row>33</xdr:row>
      <xdr:rowOff>33109</xdr:rowOff>
    </xdr:to>
    <xdr:cxnSp macro="">
      <xdr:nvCxnSpPr>
        <xdr:cNvPr id="597" name="直線コネクタ 596">
          <a:extLst>
            <a:ext uri="{FF2B5EF4-FFF2-40B4-BE49-F238E27FC236}">
              <a16:creationId xmlns:a16="http://schemas.microsoft.com/office/drawing/2014/main" id="{098E0942-5FAA-4656-A317-174B908D14F7}"/>
            </a:ext>
          </a:extLst>
        </xdr:cNvPr>
        <xdr:cNvCxnSpPr/>
      </xdr:nvCxnSpPr>
      <xdr:spPr>
        <a:xfrm flipV="1">
          <a:off x="20434300" y="5685574"/>
          <a:ext cx="889000" cy="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157924</xdr:rowOff>
    </xdr:from>
    <xdr:to>
      <xdr:col>102</xdr:col>
      <xdr:colOff>165100</xdr:colOff>
      <xdr:row>33</xdr:row>
      <xdr:rowOff>88074</xdr:rowOff>
    </xdr:to>
    <xdr:sp macro="" textlink="">
      <xdr:nvSpPr>
        <xdr:cNvPr id="598" name="楕円 597">
          <a:extLst>
            <a:ext uri="{FF2B5EF4-FFF2-40B4-BE49-F238E27FC236}">
              <a16:creationId xmlns:a16="http://schemas.microsoft.com/office/drawing/2014/main" id="{4A60748A-3693-4AC9-9E2A-342882FD93DF}"/>
            </a:ext>
          </a:extLst>
        </xdr:cNvPr>
        <xdr:cNvSpPr/>
      </xdr:nvSpPr>
      <xdr:spPr>
        <a:xfrm>
          <a:off x="19494500" y="56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33109</xdr:rowOff>
    </xdr:from>
    <xdr:to>
      <xdr:col>107</xdr:col>
      <xdr:colOff>50800</xdr:colOff>
      <xdr:row>33</xdr:row>
      <xdr:rowOff>37274</xdr:rowOff>
    </xdr:to>
    <xdr:cxnSp macro="">
      <xdr:nvCxnSpPr>
        <xdr:cNvPr id="599" name="直線コネクタ 598">
          <a:extLst>
            <a:ext uri="{FF2B5EF4-FFF2-40B4-BE49-F238E27FC236}">
              <a16:creationId xmlns:a16="http://schemas.microsoft.com/office/drawing/2014/main" id="{3EC495CF-5448-454A-AA70-A5A2479DCCDC}"/>
            </a:ext>
          </a:extLst>
        </xdr:cNvPr>
        <xdr:cNvCxnSpPr/>
      </xdr:nvCxnSpPr>
      <xdr:spPr>
        <a:xfrm flipV="1">
          <a:off x="19545300" y="5690959"/>
          <a:ext cx="889000" cy="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15151</xdr:rowOff>
    </xdr:from>
    <xdr:to>
      <xdr:col>98</xdr:col>
      <xdr:colOff>38100</xdr:colOff>
      <xdr:row>33</xdr:row>
      <xdr:rowOff>116751</xdr:rowOff>
    </xdr:to>
    <xdr:sp macro="" textlink="">
      <xdr:nvSpPr>
        <xdr:cNvPr id="600" name="楕円 599">
          <a:extLst>
            <a:ext uri="{FF2B5EF4-FFF2-40B4-BE49-F238E27FC236}">
              <a16:creationId xmlns:a16="http://schemas.microsoft.com/office/drawing/2014/main" id="{813824DB-B4A1-430D-9B9B-84EB0C93A45F}"/>
            </a:ext>
          </a:extLst>
        </xdr:cNvPr>
        <xdr:cNvSpPr/>
      </xdr:nvSpPr>
      <xdr:spPr>
        <a:xfrm>
          <a:off x="18605500" y="567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37274</xdr:rowOff>
    </xdr:from>
    <xdr:to>
      <xdr:col>102</xdr:col>
      <xdr:colOff>114300</xdr:colOff>
      <xdr:row>33</xdr:row>
      <xdr:rowOff>65951</xdr:rowOff>
    </xdr:to>
    <xdr:cxnSp macro="">
      <xdr:nvCxnSpPr>
        <xdr:cNvPr id="601" name="直線コネクタ 600">
          <a:extLst>
            <a:ext uri="{FF2B5EF4-FFF2-40B4-BE49-F238E27FC236}">
              <a16:creationId xmlns:a16="http://schemas.microsoft.com/office/drawing/2014/main" id="{B4E0AC1C-FAEB-4E5E-91A8-B92032175C60}"/>
            </a:ext>
          </a:extLst>
        </xdr:cNvPr>
        <xdr:cNvCxnSpPr/>
      </xdr:nvCxnSpPr>
      <xdr:spPr>
        <a:xfrm flipV="1">
          <a:off x="18656300" y="5695124"/>
          <a:ext cx="889000" cy="2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37368</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4F525B02-F3F8-4C2C-B1D4-32F69ED5BF81}"/>
            </a:ext>
          </a:extLst>
        </xdr:cNvPr>
        <xdr:cNvSpPr txBox="1"/>
      </xdr:nvSpPr>
      <xdr:spPr>
        <a:xfrm>
          <a:off x="21043411" y="63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102735</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655F7648-93FE-4808-9A74-413503CFF8A6}"/>
            </a:ext>
          </a:extLst>
        </xdr:cNvPr>
        <xdr:cNvSpPr txBox="1"/>
      </xdr:nvSpPr>
      <xdr:spPr>
        <a:xfrm>
          <a:off x="20167111" y="64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11663</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CAA634D4-2FC2-41B7-9B0C-BBE6937DE00C}"/>
            </a:ext>
          </a:extLst>
        </xdr:cNvPr>
        <xdr:cNvSpPr txBox="1"/>
      </xdr:nvSpPr>
      <xdr:spPr>
        <a:xfrm>
          <a:off x="192781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83799</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402DAA92-9E40-4E9F-9D4D-60BBBA462925}"/>
            </a:ext>
          </a:extLst>
        </xdr:cNvPr>
        <xdr:cNvSpPr txBox="1"/>
      </xdr:nvSpPr>
      <xdr:spPr>
        <a:xfrm>
          <a:off x="18389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95051</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D7D75B93-CDD6-405D-9561-40DF13E9A664}"/>
            </a:ext>
          </a:extLst>
        </xdr:cNvPr>
        <xdr:cNvSpPr txBox="1"/>
      </xdr:nvSpPr>
      <xdr:spPr>
        <a:xfrm>
          <a:off x="21011095" y="541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100436</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C0D346E7-A415-4217-9F3F-FCB624440E9D}"/>
            </a:ext>
          </a:extLst>
        </xdr:cNvPr>
        <xdr:cNvSpPr txBox="1"/>
      </xdr:nvSpPr>
      <xdr:spPr>
        <a:xfrm>
          <a:off x="20134795" y="5415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104601</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1B09405E-0780-4E13-9C96-23C70381DCDA}"/>
            </a:ext>
          </a:extLst>
        </xdr:cNvPr>
        <xdr:cNvSpPr txBox="1"/>
      </xdr:nvSpPr>
      <xdr:spPr>
        <a:xfrm>
          <a:off x="19245795" y="541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31</xdr:row>
      <xdr:rowOff>133278</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14B22BFD-BBE7-42F0-B576-42C6C9E09B49}"/>
            </a:ext>
          </a:extLst>
        </xdr:cNvPr>
        <xdr:cNvSpPr txBox="1"/>
      </xdr:nvSpPr>
      <xdr:spPr>
        <a:xfrm>
          <a:off x="18356795" y="544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14DF0FE-279A-4A50-A5AD-D1275C50BA3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98D75126-C487-4A1F-89FD-9F1D3B9F410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510D396E-1F18-4F37-9A5C-EA44E275D4E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EE680B3B-5664-4EDF-A31D-DDB21C3DDC0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D1008E5B-BB74-41DB-B24D-2B2408049BC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E73A4D3B-B3A2-4FBB-87C3-D84A9B61880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FE4ECEE-51D9-4C18-B4AC-B39AF369E82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C53AFF70-8BE8-4A64-8BE5-CC577C3B0BD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7A061E0E-A6B3-4D1C-916D-EF01D3709B7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879E74E4-1B8E-4417-8422-FC6709C40D6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9712B01A-EF14-4B8E-8FB6-F575165E182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359C21E0-FCB7-488F-A612-CA709DE1492E}"/>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a:extLst>
            <a:ext uri="{FF2B5EF4-FFF2-40B4-BE49-F238E27FC236}">
              <a16:creationId xmlns:a16="http://schemas.microsoft.com/office/drawing/2014/main" id="{E27814BA-A4AA-4A83-B97B-DD7B21AEB757}"/>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ECA962FA-E595-40D7-B4C8-743745F0403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DA4E6171-5B55-42D4-8DD6-A44AAFE7E7CD}"/>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6666EBF0-7C29-4114-B7CE-86F59E968772}"/>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4A050329-4B63-44D9-8A57-CABA20D3AB1F}"/>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FB970EC0-8410-471C-B4B4-C9F96A1720CF}"/>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6313BDCB-54D8-4004-9901-752760ED880E}"/>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756921D1-382E-46CF-8B6D-FB6E1124784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E4808141-033C-4888-975F-F67A6E87741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2BCF9874-1457-4763-913C-72F3363C33A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64</xdr:row>
      <xdr:rowOff>36576</xdr:rowOff>
    </xdr:to>
    <xdr:cxnSp macro="">
      <xdr:nvCxnSpPr>
        <xdr:cNvPr id="632" name="直線コネクタ 631">
          <a:extLst>
            <a:ext uri="{FF2B5EF4-FFF2-40B4-BE49-F238E27FC236}">
              <a16:creationId xmlns:a16="http://schemas.microsoft.com/office/drawing/2014/main" id="{058C0A15-CDDF-4CBF-86AB-C0A1FB5ABEC8}"/>
            </a:ext>
          </a:extLst>
        </xdr:cNvPr>
        <xdr:cNvCxnSpPr/>
      </xdr:nvCxnSpPr>
      <xdr:spPr>
        <a:xfrm flipV="1">
          <a:off x="16318864" y="978408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1D8747ED-47B8-4D86-9A7D-11174F381CC7}"/>
            </a:ext>
          </a:extLst>
        </xdr:cNvPr>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a:extLst>
            <a:ext uri="{FF2B5EF4-FFF2-40B4-BE49-F238E27FC236}">
              <a16:creationId xmlns:a16="http://schemas.microsoft.com/office/drawing/2014/main" id="{56259E05-FE88-4E3F-982E-3A9B0BCE77FA}"/>
            </a:ext>
          </a:extLst>
        </xdr:cNvPr>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60603AF4-186F-42F5-AAA0-045D504A403B}"/>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36" name="直線コネクタ 635">
          <a:extLst>
            <a:ext uri="{FF2B5EF4-FFF2-40B4-BE49-F238E27FC236}">
              <a16:creationId xmlns:a16="http://schemas.microsoft.com/office/drawing/2014/main" id="{5C74E690-E625-4AC4-8BE1-72E4FA7DF301}"/>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32783</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40373605-366D-4EE2-99C5-B13E98783062}"/>
            </a:ext>
          </a:extLst>
        </xdr:cNvPr>
        <xdr:cNvSpPr txBox="1"/>
      </xdr:nvSpPr>
      <xdr:spPr>
        <a:xfrm>
          <a:off x="16357600" y="1031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54356</xdr:rowOff>
    </xdr:from>
    <xdr:to>
      <xdr:col>85</xdr:col>
      <xdr:colOff>177800</xdr:colOff>
      <xdr:row>60</xdr:row>
      <xdr:rowOff>155956</xdr:rowOff>
    </xdr:to>
    <xdr:sp macro="" textlink="">
      <xdr:nvSpPr>
        <xdr:cNvPr id="638" name="フローチャート: 判断 637">
          <a:extLst>
            <a:ext uri="{FF2B5EF4-FFF2-40B4-BE49-F238E27FC236}">
              <a16:creationId xmlns:a16="http://schemas.microsoft.com/office/drawing/2014/main" id="{876407D3-31A3-46CE-B1E6-B400CF6FC563}"/>
            </a:ext>
          </a:extLst>
        </xdr:cNvPr>
        <xdr:cNvSpPr/>
      </xdr:nvSpPr>
      <xdr:spPr>
        <a:xfrm>
          <a:off x="162687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xdr:rowOff>
    </xdr:from>
    <xdr:to>
      <xdr:col>81</xdr:col>
      <xdr:colOff>101600</xdr:colOff>
      <xdr:row>60</xdr:row>
      <xdr:rowOff>105664</xdr:rowOff>
    </xdr:to>
    <xdr:sp macro="" textlink="">
      <xdr:nvSpPr>
        <xdr:cNvPr id="639" name="フローチャート: 判断 638">
          <a:extLst>
            <a:ext uri="{FF2B5EF4-FFF2-40B4-BE49-F238E27FC236}">
              <a16:creationId xmlns:a16="http://schemas.microsoft.com/office/drawing/2014/main" id="{E65AEB29-CAC9-4996-B637-8C6A1087448C}"/>
            </a:ext>
          </a:extLst>
        </xdr:cNvPr>
        <xdr:cNvSpPr/>
      </xdr:nvSpPr>
      <xdr:spPr>
        <a:xfrm>
          <a:off x="15430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640" name="フローチャート: 判断 639">
          <a:extLst>
            <a:ext uri="{FF2B5EF4-FFF2-40B4-BE49-F238E27FC236}">
              <a16:creationId xmlns:a16="http://schemas.microsoft.com/office/drawing/2014/main" id="{FA2ABED5-D687-40E4-8111-30E92B054D08}"/>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641" name="フローチャート: 判断 640">
          <a:extLst>
            <a:ext uri="{FF2B5EF4-FFF2-40B4-BE49-F238E27FC236}">
              <a16:creationId xmlns:a16="http://schemas.microsoft.com/office/drawing/2014/main" id="{3BFC0C2C-BB19-40AE-B6D9-3FAACAC56A9F}"/>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161798</xdr:rowOff>
    </xdr:from>
    <xdr:to>
      <xdr:col>67</xdr:col>
      <xdr:colOff>101600</xdr:colOff>
      <xdr:row>59</xdr:row>
      <xdr:rowOff>91948</xdr:rowOff>
    </xdr:to>
    <xdr:sp macro="" textlink="">
      <xdr:nvSpPr>
        <xdr:cNvPr id="642" name="フローチャート: 判断 641">
          <a:extLst>
            <a:ext uri="{FF2B5EF4-FFF2-40B4-BE49-F238E27FC236}">
              <a16:creationId xmlns:a16="http://schemas.microsoft.com/office/drawing/2014/main" id="{275CA348-7FD6-4EDE-B132-75102090F999}"/>
            </a:ext>
          </a:extLst>
        </xdr:cNvPr>
        <xdr:cNvSpPr/>
      </xdr:nvSpPr>
      <xdr:spPr>
        <a:xfrm>
          <a:off x="12763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417F2315-AB37-48DF-BF08-AC2951D0257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EB6BAA21-0C4A-4318-8E73-11993E53315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7645C4C7-0877-4F7E-8D92-BF9574FE038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97E3E1B1-C61C-4DF0-87B8-B37ED2DD731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49FE7D50-240B-4BC5-A2E1-F8C023EBD40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70358</xdr:rowOff>
    </xdr:from>
    <xdr:to>
      <xdr:col>85</xdr:col>
      <xdr:colOff>177800</xdr:colOff>
      <xdr:row>58</xdr:row>
      <xdr:rowOff>508</xdr:rowOff>
    </xdr:to>
    <xdr:sp macro="" textlink="">
      <xdr:nvSpPr>
        <xdr:cNvPr id="648" name="楕円 647">
          <a:extLst>
            <a:ext uri="{FF2B5EF4-FFF2-40B4-BE49-F238E27FC236}">
              <a16:creationId xmlns:a16="http://schemas.microsoft.com/office/drawing/2014/main" id="{2EB1560E-D022-4EF1-80B4-6AA6DB55AFA1}"/>
            </a:ext>
          </a:extLst>
        </xdr:cNvPr>
        <xdr:cNvSpPr/>
      </xdr:nvSpPr>
      <xdr:spPr>
        <a:xfrm>
          <a:off x="16268700" y="98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156735</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941793A0-A2A0-480D-B8A9-2777137BB5BD}"/>
            </a:ext>
          </a:extLst>
        </xdr:cNvPr>
        <xdr:cNvSpPr txBox="1"/>
      </xdr:nvSpPr>
      <xdr:spPr>
        <a:xfrm>
          <a:off x="16357600" y="9757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20066</xdr:rowOff>
    </xdr:from>
    <xdr:to>
      <xdr:col>81</xdr:col>
      <xdr:colOff>101600</xdr:colOff>
      <xdr:row>57</xdr:row>
      <xdr:rowOff>121666</xdr:rowOff>
    </xdr:to>
    <xdr:sp macro="" textlink="">
      <xdr:nvSpPr>
        <xdr:cNvPr id="650" name="楕円 649">
          <a:extLst>
            <a:ext uri="{FF2B5EF4-FFF2-40B4-BE49-F238E27FC236}">
              <a16:creationId xmlns:a16="http://schemas.microsoft.com/office/drawing/2014/main" id="{9B0591BC-7FD6-4F8B-83F3-19D7B7D456AB}"/>
            </a:ext>
          </a:extLst>
        </xdr:cNvPr>
        <xdr:cNvSpPr/>
      </xdr:nvSpPr>
      <xdr:spPr>
        <a:xfrm>
          <a:off x="154305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70866</xdr:rowOff>
    </xdr:from>
    <xdr:to>
      <xdr:col>85</xdr:col>
      <xdr:colOff>127000</xdr:colOff>
      <xdr:row>57</xdr:row>
      <xdr:rowOff>121158</xdr:rowOff>
    </xdr:to>
    <xdr:cxnSp macro="">
      <xdr:nvCxnSpPr>
        <xdr:cNvPr id="651" name="直線コネクタ 650">
          <a:extLst>
            <a:ext uri="{FF2B5EF4-FFF2-40B4-BE49-F238E27FC236}">
              <a16:creationId xmlns:a16="http://schemas.microsoft.com/office/drawing/2014/main" id="{7DE349D8-E561-4724-BD7A-C7D8CBFF89A4}"/>
            </a:ext>
          </a:extLst>
        </xdr:cNvPr>
        <xdr:cNvCxnSpPr/>
      </xdr:nvCxnSpPr>
      <xdr:spPr>
        <a:xfrm>
          <a:off x="15481300" y="98435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141224</xdr:rowOff>
    </xdr:from>
    <xdr:to>
      <xdr:col>76</xdr:col>
      <xdr:colOff>165100</xdr:colOff>
      <xdr:row>57</xdr:row>
      <xdr:rowOff>71374</xdr:rowOff>
    </xdr:to>
    <xdr:sp macro="" textlink="">
      <xdr:nvSpPr>
        <xdr:cNvPr id="652" name="楕円 651">
          <a:extLst>
            <a:ext uri="{FF2B5EF4-FFF2-40B4-BE49-F238E27FC236}">
              <a16:creationId xmlns:a16="http://schemas.microsoft.com/office/drawing/2014/main" id="{5B8C025A-E970-4F92-A15D-F8037793D041}"/>
            </a:ext>
          </a:extLst>
        </xdr:cNvPr>
        <xdr:cNvSpPr/>
      </xdr:nvSpPr>
      <xdr:spPr>
        <a:xfrm>
          <a:off x="14541500" y="97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20574</xdr:rowOff>
    </xdr:from>
    <xdr:to>
      <xdr:col>81</xdr:col>
      <xdr:colOff>50800</xdr:colOff>
      <xdr:row>57</xdr:row>
      <xdr:rowOff>70866</xdr:rowOff>
    </xdr:to>
    <xdr:cxnSp macro="">
      <xdr:nvCxnSpPr>
        <xdr:cNvPr id="653" name="直線コネクタ 652">
          <a:extLst>
            <a:ext uri="{FF2B5EF4-FFF2-40B4-BE49-F238E27FC236}">
              <a16:creationId xmlns:a16="http://schemas.microsoft.com/office/drawing/2014/main" id="{A9291BA8-DB54-4C3A-AADB-BBBD3B552812}"/>
            </a:ext>
          </a:extLst>
        </xdr:cNvPr>
        <xdr:cNvCxnSpPr/>
      </xdr:nvCxnSpPr>
      <xdr:spPr>
        <a:xfrm>
          <a:off x="14592300" y="97932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84074</xdr:rowOff>
    </xdr:from>
    <xdr:to>
      <xdr:col>72</xdr:col>
      <xdr:colOff>38100</xdr:colOff>
      <xdr:row>57</xdr:row>
      <xdr:rowOff>14224</xdr:rowOff>
    </xdr:to>
    <xdr:sp macro="" textlink="">
      <xdr:nvSpPr>
        <xdr:cNvPr id="654" name="楕円 653">
          <a:extLst>
            <a:ext uri="{FF2B5EF4-FFF2-40B4-BE49-F238E27FC236}">
              <a16:creationId xmlns:a16="http://schemas.microsoft.com/office/drawing/2014/main" id="{B282002B-2603-4085-AAFD-1692961D3FFA}"/>
            </a:ext>
          </a:extLst>
        </xdr:cNvPr>
        <xdr:cNvSpPr/>
      </xdr:nvSpPr>
      <xdr:spPr>
        <a:xfrm>
          <a:off x="13652500" y="96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134874</xdr:rowOff>
    </xdr:from>
    <xdr:to>
      <xdr:col>76</xdr:col>
      <xdr:colOff>114300</xdr:colOff>
      <xdr:row>57</xdr:row>
      <xdr:rowOff>20574</xdr:rowOff>
    </xdr:to>
    <xdr:cxnSp macro="">
      <xdr:nvCxnSpPr>
        <xdr:cNvPr id="655" name="直線コネクタ 654">
          <a:extLst>
            <a:ext uri="{FF2B5EF4-FFF2-40B4-BE49-F238E27FC236}">
              <a16:creationId xmlns:a16="http://schemas.microsoft.com/office/drawing/2014/main" id="{8D2B57F2-9DF5-4BA0-97E3-058BF5C23B97}"/>
            </a:ext>
          </a:extLst>
        </xdr:cNvPr>
        <xdr:cNvCxnSpPr/>
      </xdr:nvCxnSpPr>
      <xdr:spPr>
        <a:xfrm>
          <a:off x="13703300" y="973607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26924</xdr:rowOff>
    </xdr:from>
    <xdr:to>
      <xdr:col>67</xdr:col>
      <xdr:colOff>101600</xdr:colOff>
      <xdr:row>56</xdr:row>
      <xdr:rowOff>128524</xdr:rowOff>
    </xdr:to>
    <xdr:sp macro="" textlink="">
      <xdr:nvSpPr>
        <xdr:cNvPr id="656" name="楕円 655">
          <a:extLst>
            <a:ext uri="{FF2B5EF4-FFF2-40B4-BE49-F238E27FC236}">
              <a16:creationId xmlns:a16="http://schemas.microsoft.com/office/drawing/2014/main" id="{FF910319-ED7B-40D1-B815-758750855ED2}"/>
            </a:ext>
          </a:extLst>
        </xdr:cNvPr>
        <xdr:cNvSpPr/>
      </xdr:nvSpPr>
      <xdr:spPr>
        <a:xfrm>
          <a:off x="12763500" y="962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77724</xdr:rowOff>
    </xdr:from>
    <xdr:to>
      <xdr:col>71</xdr:col>
      <xdr:colOff>177800</xdr:colOff>
      <xdr:row>56</xdr:row>
      <xdr:rowOff>134874</xdr:rowOff>
    </xdr:to>
    <xdr:cxnSp macro="">
      <xdr:nvCxnSpPr>
        <xdr:cNvPr id="657" name="直線コネクタ 656">
          <a:extLst>
            <a:ext uri="{FF2B5EF4-FFF2-40B4-BE49-F238E27FC236}">
              <a16:creationId xmlns:a16="http://schemas.microsoft.com/office/drawing/2014/main" id="{CBD10F8B-DCF3-4744-9A0F-3108386DC785}"/>
            </a:ext>
          </a:extLst>
        </xdr:cNvPr>
        <xdr:cNvCxnSpPr/>
      </xdr:nvCxnSpPr>
      <xdr:spPr>
        <a:xfrm>
          <a:off x="12814300" y="967892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96791</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1514695D-A535-4BF1-9FF2-B7F0C2762ECC}"/>
            </a:ext>
          </a:extLst>
        </xdr:cNvPr>
        <xdr:cNvSpPr txBox="1"/>
      </xdr:nvSpPr>
      <xdr:spPr>
        <a:xfrm>
          <a:off x="15266044" y="1038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94CD9DBA-E0B1-4C2B-B07F-53439C21E200}"/>
            </a:ext>
          </a:extLst>
        </xdr:cNvPr>
        <xdr:cNvSpPr txBox="1"/>
      </xdr:nvSpPr>
      <xdr:spPr>
        <a:xfrm>
          <a:off x="143897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142511</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8EE4E4D8-E78F-45E3-8FC6-0057CED1AE61}"/>
            </a:ext>
          </a:extLst>
        </xdr:cNvPr>
        <xdr:cNvSpPr txBox="1"/>
      </xdr:nvSpPr>
      <xdr:spPr>
        <a:xfrm>
          <a:off x="13500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83075</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B006F2B6-16CB-47E8-AA1B-22CF052CF010}"/>
            </a:ext>
          </a:extLst>
        </xdr:cNvPr>
        <xdr:cNvSpPr txBox="1"/>
      </xdr:nvSpPr>
      <xdr:spPr>
        <a:xfrm>
          <a:off x="12611744" y="1019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138193</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65ED6FE9-D971-455B-AF9A-561A1B451C40}"/>
            </a:ext>
          </a:extLst>
        </xdr:cNvPr>
        <xdr:cNvSpPr txBox="1"/>
      </xdr:nvSpPr>
      <xdr:spPr>
        <a:xfrm>
          <a:off x="15266044" y="956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87901</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ADE61751-05CF-4946-9CEF-E0012F00D100}"/>
            </a:ext>
          </a:extLst>
        </xdr:cNvPr>
        <xdr:cNvSpPr txBox="1"/>
      </xdr:nvSpPr>
      <xdr:spPr>
        <a:xfrm>
          <a:off x="14389744" y="951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30751</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F043C02D-1A77-4546-B8ED-D0883EC2F4B0}"/>
            </a:ext>
          </a:extLst>
        </xdr:cNvPr>
        <xdr:cNvSpPr txBox="1"/>
      </xdr:nvSpPr>
      <xdr:spPr>
        <a:xfrm>
          <a:off x="13500744"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145051</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8207F408-B1DC-4109-BA87-CEA2E0ABEE99}"/>
            </a:ext>
          </a:extLst>
        </xdr:cNvPr>
        <xdr:cNvSpPr txBox="1"/>
      </xdr:nvSpPr>
      <xdr:spPr>
        <a:xfrm>
          <a:off x="12611744" y="94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111026B3-A403-4667-AB55-832D107A561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960E53AE-03F8-4112-B332-D0517A89334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21A78497-1D8F-488C-905A-37CE275B86E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A1A54BF8-7A2A-443D-BD37-F0FC83F36DD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661FC81-0009-401A-A55B-5F88845A60C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800DBA14-4A8E-45F8-B2B3-086567CD296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9A6A298A-20FD-4E09-B7F3-FA183AF9475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4AA3FA6E-B985-4D6A-911F-E3689978D84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44953EEA-3C99-463C-B112-BBDE09DA958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3ED913DA-0C87-4C63-9A13-3E779216014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4C5995DD-9436-4DCC-9811-4F5075BCC28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9C3CC3AD-74AF-4BE5-BF57-FA84D11FE21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6AE1C120-185C-4A97-8ACB-78DE65D3785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24396C6A-4E55-4A1C-8876-0C94A6C2914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F7292E86-BC8E-4D6E-A642-0687785789C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50CEBE3C-20E5-4D37-BB75-79482BE08AD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1A876330-CB7D-4A58-B65D-4280857CA3A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15566370-5B8F-4770-A26B-4DE6CB52644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4CCADB2B-7D0E-44CC-B67A-A3A1B843ABB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24EEAB8C-3B89-42A6-A4AC-3DD8E5077E4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95807163-CCE6-40B0-8181-57C91968310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430F257E-A596-4D47-A45B-A4649362127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3CA0F0FC-0DBD-4913-AC12-C94E7B69650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57CF13B0-BBC1-435C-A25D-3E6A9922E84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E862A2A3-150C-474D-9664-BE5CD518138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106135</xdr:rowOff>
    </xdr:to>
    <xdr:cxnSp macro="">
      <xdr:nvCxnSpPr>
        <xdr:cNvPr id="691" name="直線コネクタ 690">
          <a:extLst>
            <a:ext uri="{FF2B5EF4-FFF2-40B4-BE49-F238E27FC236}">
              <a16:creationId xmlns:a16="http://schemas.microsoft.com/office/drawing/2014/main" id="{DEEAA100-425F-4333-8FBA-510AEF0EC95E}"/>
            </a:ext>
          </a:extLst>
        </xdr:cNvPr>
        <xdr:cNvCxnSpPr/>
      </xdr:nvCxnSpPr>
      <xdr:spPr>
        <a:xfrm flipV="1">
          <a:off x="22160864" y="94052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2A7B181C-BEAC-495E-A429-FCB9D0615CA1}"/>
            </a:ext>
          </a:extLst>
        </xdr:cNvPr>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a:extLst>
            <a:ext uri="{FF2B5EF4-FFF2-40B4-BE49-F238E27FC236}">
              <a16:creationId xmlns:a16="http://schemas.microsoft.com/office/drawing/2014/main" id="{51992007-E2F6-423D-8999-CB6A54E87111}"/>
            </a:ext>
          </a:extLst>
        </xdr:cNvPr>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81115985-909A-4469-B41F-0469335D00CA}"/>
            </a:ext>
          </a:extLst>
        </xdr:cNvPr>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695" name="直線コネクタ 694">
          <a:extLst>
            <a:ext uri="{FF2B5EF4-FFF2-40B4-BE49-F238E27FC236}">
              <a16:creationId xmlns:a16="http://schemas.microsoft.com/office/drawing/2014/main" id="{B06BE6AE-5786-4F6D-8886-8DFC6B64AF5D}"/>
            </a:ext>
          </a:extLst>
        </xdr:cNvPr>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164392</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F1A03D71-C119-49EF-AEAF-57141E8B6912}"/>
            </a:ext>
          </a:extLst>
        </xdr:cNvPr>
        <xdr:cNvSpPr txBox="1"/>
      </xdr:nvSpPr>
      <xdr:spPr>
        <a:xfrm>
          <a:off x="22199600" y="1027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a:extLst>
            <a:ext uri="{FF2B5EF4-FFF2-40B4-BE49-F238E27FC236}">
              <a16:creationId xmlns:a16="http://schemas.microsoft.com/office/drawing/2014/main" id="{D1A876E6-E113-4A27-994B-A091DFEA6753}"/>
            </a:ext>
          </a:extLst>
        </xdr:cNvPr>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698" name="フローチャート: 判断 697">
          <a:extLst>
            <a:ext uri="{FF2B5EF4-FFF2-40B4-BE49-F238E27FC236}">
              <a16:creationId xmlns:a16="http://schemas.microsoft.com/office/drawing/2014/main" id="{FA320726-A186-40D2-A636-9A3E207568D3}"/>
            </a:ext>
          </a:extLst>
        </xdr:cNvPr>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a:extLst>
            <a:ext uri="{FF2B5EF4-FFF2-40B4-BE49-F238E27FC236}">
              <a16:creationId xmlns:a16="http://schemas.microsoft.com/office/drawing/2014/main" id="{DB3AAB2E-71A0-43A4-86AF-C4BE6F48EE91}"/>
            </a:ext>
          </a:extLst>
        </xdr:cNvPr>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700" name="フローチャート: 判断 699">
          <a:extLst>
            <a:ext uri="{FF2B5EF4-FFF2-40B4-BE49-F238E27FC236}">
              <a16:creationId xmlns:a16="http://schemas.microsoft.com/office/drawing/2014/main" id="{AB86865D-95C5-46A2-8DC7-D93DAC6BB707}"/>
            </a:ext>
          </a:extLst>
        </xdr:cNvPr>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701" name="フローチャート: 判断 700">
          <a:extLst>
            <a:ext uri="{FF2B5EF4-FFF2-40B4-BE49-F238E27FC236}">
              <a16:creationId xmlns:a16="http://schemas.microsoft.com/office/drawing/2014/main" id="{A1F4649D-A5B7-4053-879B-7CC2C0870A49}"/>
            </a:ext>
          </a:extLst>
        </xdr:cNvPr>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2E49FDEF-FCCA-4F79-AAAB-FEEF505B6B3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357B0758-6B57-449D-8317-6893B408E2F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AD2CB114-0AEF-479B-BB20-AF033DC35AF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D5DFAFD0-B689-4F43-AF27-2178A7A4A9E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8662128F-69C5-40B1-BE35-C5B94C9B41F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169635</xdr:rowOff>
    </xdr:from>
    <xdr:to>
      <xdr:col>116</xdr:col>
      <xdr:colOff>114300</xdr:colOff>
      <xdr:row>58</xdr:row>
      <xdr:rowOff>99785</xdr:rowOff>
    </xdr:to>
    <xdr:sp macro="" textlink="">
      <xdr:nvSpPr>
        <xdr:cNvPr id="707" name="楕円 706">
          <a:extLst>
            <a:ext uri="{FF2B5EF4-FFF2-40B4-BE49-F238E27FC236}">
              <a16:creationId xmlns:a16="http://schemas.microsoft.com/office/drawing/2014/main" id="{B19850E8-AB4B-464D-BF29-BED21D6EEF70}"/>
            </a:ext>
          </a:extLst>
        </xdr:cNvPr>
        <xdr:cNvSpPr/>
      </xdr:nvSpPr>
      <xdr:spPr>
        <a:xfrm>
          <a:off x="22110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21062</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CF45ED2A-52A2-43D5-95A0-4B855C96BE45}"/>
            </a:ext>
          </a:extLst>
        </xdr:cNvPr>
        <xdr:cNvSpPr txBox="1"/>
      </xdr:nvSpPr>
      <xdr:spPr>
        <a:xfrm>
          <a:off x="22199600" y="979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169635</xdr:rowOff>
    </xdr:from>
    <xdr:to>
      <xdr:col>112</xdr:col>
      <xdr:colOff>38100</xdr:colOff>
      <xdr:row>58</xdr:row>
      <xdr:rowOff>99785</xdr:rowOff>
    </xdr:to>
    <xdr:sp macro="" textlink="">
      <xdr:nvSpPr>
        <xdr:cNvPr id="709" name="楕円 708">
          <a:extLst>
            <a:ext uri="{FF2B5EF4-FFF2-40B4-BE49-F238E27FC236}">
              <a16:creationId xmlns:a16="http://schemas.microsoft.com/office/drawing/2014/main" id="{57F26593-D204-4415-9B04-A943479338AE}"/>
            </a:ext>
          </a:extLst>
        </xdr:cNvPr>
        <xdr:cNvSpPr/>
      </xdr:nvSpPr>
      <xdr:spPr>
        <a:xfrm>
          <a:off x="21272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48985</xdr:rowOff>
    </xdr:from>
    <xdr:to>
      <xdr:col>116</xdr:col>
      <xdr:colOff>63500</xdr:colOff>
      <xdr:row>58</xdr:row>
      <xdr:rowOff>48985</xdr:rowOff>
    </xdr:to>
    <xdr:cxnSp macro="">
      <xdr:nvCxnSpPr>
        <xdr:cNvPr id="710" name="直線コネクタ 709">
          <a:extLst>
            <a:ext uri="{FF2B5EF4-FFF2-40B4-BE49-F238E27FC236}">
              <a16:creationId xmlns:a16="http://schemas.microsoft.com/office/drawing/2014/main" id="{98FF6335-51B3-471C-8AE5-7FCB63139896}"/>
            </a:ext>
          </a:extLst>
        </xdr:cNvPr>
        <xdr:cNvCxnSpPr/>
      </xdr:nvCxnSpPr>
      <xdr:spPr>
        <a:xfrm>
          <a:off x="21323300" y="9993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169635</xdr:rowOff>
    </xdr:from>
    <xdr:to>
      <xdr:col>107</xdr:col>
      <xdr:colOff>101600</xdr:colOff>
      <xdr:row>58</xdr:row>
      <xdr:rowOff>99785</xdr:rowOff>
    </xdr:to>
    <xdr:sp macro="" textlink="">
      <xdr:nvSpPr>
        <xdr:cNvPr id="711" name="楕円 710">
          <a:extLst>
            <a:ext uri="{FF2B5EF4-FFF2-40B4-BE49-F238E27FC236}">
              <a16:creationId xmlns:a16="http://schemas.microsoft.com/office/drawing/2014/main" id="{62D09417-CB20-421E-8DCE-24A69DF18EBB}"/>
            </a:ext>
          </a:extLst>
        </xdr:cNvPr>
        <xdr:cNvSpPr/>
      </xdr:nvSpPr>
      <xdr:spPr>
        <a:xfrm>
          <a:off x="20383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48985</xdr:rowOff>
    </xdr:from>
    <xdr:to>
      <xdr:col>111</xdr:col>
      <xdr:colOff>177800</xdr:colOff>
      <xdr:row>58</xdr:row>
      <xdr:rowOff>48985</xdr:rowOff>
    </xdr:to>
    <xdr:cxnSp macro="">
      <xdr:nvCxnSpPr>
        <xdr:cNvPr id="712" name="直線コネクタ 711">
          <a:extLst>
            <a:ext uri="{FF2B5EF4-FFF2-40B4-BE49-F238E27FC236}">
              <a16:creationId xmlns:a16="http://schemas.microsoft.com/office/drawing/2014/main" id="{0773D95A-C043-47CB-8B50-FD970A6A2BE7}"/>
            </a:ext>
          </a:extLst>
        </xdr:cNvPr>
        <xdr:cNvCxnSpPr/>
      </xdr:nvCxnSpPr>
      <xdr:spPr>
        <a:xfrm>
          <a:off x="20434300" y="9993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169635</xdr:rowOff>
    </xdr:from>
    <xdr:to>
      <xdr:col>102</xdr:col>
      <xdr:colOff>165100</xdr:colOff>
      <xdr:row>58</xdr:row>
      <xdr:rowOff>99785</xdr:rowOff>
    </xdr:to>
    <xdr:sp macro="" textlink="">
      <xdr:nvSpPr>
        <xdr:cNvPr id="713" name="楕円 712">
          <a:extLst>
            <a:ext uri="{FF2B5EF4-FFF2-40B4-BE49-F238E27FC236}">
              <a16:creationId xmlns:a16="http://schemas.microsoft.com/office/drawing/2014/main" id="{9B198616-D3C6-4752-AA46-79F4D817CCBA}"/>
            </a:ext>
          </a:extLst>
        </xdr:cNvPr>
        <xdr:cNvSpPr/>
      </xdr:nvSpPr>
      <xdr:spPr>
        <a:xfrm>
          <a:off x="19494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48985</xdr:rowOff>
    </xdr:from>
    <xdr:to>
      <xdr:col>107</xdr:col>
      <xdr:colOff>50800</xdr:colOff>
      <xdr:row>58</xdr:row>
      <xdr:rowOff>48985</xdr:rowOff>
    </xdr:to>
    <xdr:cxnSp macro="">
      <xdr:nvCxnSpPr>
        <xdr:cNvPr id="714" name="直線コネクタ 713">
          <a:extLst>
            <a:ext uri="{FF2B5EF4-FFF2-40B4-BE49-F238E27FC236}">
              <a16:creationId xmlns:a16="http://schemas.microsoft.com/office/drawing/2014/main" id="{07A3E10E-F959-4974-AC84-ACB492388A07}"/>
            </a:ext>
          </a:extLst>
        </xdr:cNvPr>
        <xdr:cNvCxnSpPr/>
      </xdr:nvCxnSpPr>
      <xdr:spPr>
        <a:xfrm>
          <a:off x="19545300" y="9993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169635</xdr:rowOff>
    </xdr:from>
    <xdr:to>
      <xdr:col>98</xdr:col>
      <xdr:colOff>38100</xdr:colOff>
      <xdr:row>58</xdr:row>
      <xdr:rowOff>99785</xdr:rowOff>
    </xdr:to>
    <xdr:sp macro="" textlink="">
      <xdr:nvSpPr>
        <xdr:cNvPr id="715" name="楕円 714">
          <a:extLst>
            <a:ext uri="{FF2B5EF4-FFF2-40B4-BE49-F238E27FC236}">
              <a16:creationId xmlns:a16="http://schemas.microsoft.com/office/drawing/2014/main" id="{4CC502E7-4E44-48EB-A959-0B3252455A8E}"/>
            </a:ext>
          </a:extLst>
        </xdr:cNvPr>
        <xdr:cNvSpPr/>
      </xdr:nvSpPr>
      <xdr:spPr>
        <a:xfrm>
          <a:off x="18605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48985</xdr:rowOff>
    </xdr:from>
    <xdr:to>
      <xdr:col>102</xdr:col>
      <xdr:colOff>114300</xdr:colOff>
      <xdr:row>58</xdr:row>
      <xdr:rowOff>48985</xdr:rowOff>
    </xdr:to>
    <xdr:cxnSp macro="">
      <xdr:nvCxnSpPr>
        <xdr:cNvPr id="716" name="直線コネクタ 715">
          <a:extLst>
            <a:ext uri="{FF2B5EF4-FFF2-40B4-BE49-F238E27FC236}">
              <a16:creationId xmlns:a16="http://schemas.microsoft.com/office/drawing/2014/main" id="{B45B925B-D141-4382-BAF8-CC82012303D3}"/>
            </a:ext>
          </a:extLst>
        </xdr:cNvPr>
        <xdr:cNvCxnSpPr/>
      </xdr:nvCxnSpPr>
      <xdr:spPr>
        <a:xfrm>
          <a:off x="18656300" y="9993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107242</xdr:rowOff>
    </xdr:from>
    <xdr:ext cx="469744" cy="259045"/>
    <xdr:sp macro="" textlink="">
      <xdr:nvSpPr>
        <xdr:cNvPr id="717" name="n_1aveValue【保健センター・保健所】&#10;一人当たり面積">
          <a:extLst>
            <a:ext uri="{FF2B5EF4-FFF2-40B4-BE49-F238E27FC236}">
              <a16:creationId xmlns:a16="http://schemas.microsoft.com/office/drawing/2014/main" id="{BF9D73D6-8F8A-4505-BC7E-DB41E62B3AB1}"/>
            </a:ext>
          </a:extLst>
        </xdr:cNvPr>
        <xdr:cNvSpPr txBox="1"/>
      </xdr:nvSpPr>
      <xdr:spPr>
        <a:xfrm>
          <a:off x="21075727" y="1039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xdr:rowOff>
    </xdr:from>
    <xdr:ext cx="469744" cy="259045"/>
    <xdr:sp macro="" textlink="">
      <xdr:nvSpPr>
        <xdr:cNvPr id="718" name="n_2aveValue【保健センター・保健所】&#10;一人当たり面積">
          <a:extLst>
            <a:ext uri="{FF2B5EF4-FFF2-40B4-BE49-F238E27FC236}">
              <a16:creationId xmlns:a16="http://schemas.microsoft.com/office/drawing/2014/main" id="{73607C48-91D2-4830-BB44-9D974DCD4540}"/>
            </a:ext>
          </a:extLst>
        </xdr:cNvPr>
        <xdr:cNvSpPr txBox="1"/>
      </xdr:nvSpPr>
      <xdr:spPr>
        <a:xfrm>
          <a:off x="20199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xdr:rowOff>
    </xdr:from>
    <xdr:ext cx="469744" cy="259045"/>
    <xdr:sp macro="" textlink="">
      <xdr:nvSpPr>
        <xdr:cNvPr id="719" name="n_3aveValue【保健センター・保健所】&#10;一人当たり面積">
          <a:extLst>
            <a:ext uri="{FF2B5EF4-FFF2-40B4-BE49-F238E27FC236}">
              <a16:creationId xmlns:a16="http://schemas.microsoft.com/office/drawing/2014/main" id="{17BC5B2E-B00E-40D2-B4CE-EE4250EE5190}"/>
            </a:ext>
          </a:extLst>
        </xdr:cNvPr>
        <xdr:cNvSpPr txBox="1"/>
      </xdr:nvSpPr>
      <xdr:spPr>
        <a:xfrm>
          <a:off x="19310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139899</xdr:rowOff>
    </xdr:from>
    <xdr:ext cx="469744" cy="259045"/>
    <xdr:sp macro="" textlink="">
      <xdr:nvSpPr>
        <xdr:cNvPr id="720" name="n_4aveValue【保健センター・保健所】&#10;一人当たり面積">
          <a:extLst>
            <a:ext uri="{FF2B5EF4-FFF2-40B4-BE49-F238E27FC236}">
              <a16:creationId xmlns:a16="http://schemas.microsoft.com/office/drawing/2014/main" id="{0D86AF61-3FDE-4551-A371-623E545394B1}"/>
            </a:ext>
          </a:extLst>
        </xdr:cNvPr>
        <xdr:cNvSpPr txBox="1"/>
      </xdr:nvSpPr>
      <xdr:spPr>
        <a:xfrm>
          <a:off x="18421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116312</xdr:rowOff>
    </xdr:from>
    <xdr:ext cx="469744" cy="259045"/>
    <xdr:sp macro="" textlink="">
      <xdr:nvSpPr>
        <xdr:cNvPr id="721" name="n_1mainValue【保健センター・保健所】&#10;一人当たり面積">
          <a:extLst>
            <a:ext uri="{FF2B5EF4-FFF2-40B4-BE49-F238E27FC236}">
              <a16:creationId xmlns:a16="http://schemas.microsoft.com/office/drawing/2014/main" id="{4E8EF4CC-6F12-4509-B125-0643DB1D1101}"/>
            </a:ext>
          </a:extLst>
        </xdr:cNvPr>
        <xdr:cNvSpPr txBox="1"/>
      </xdr:nvSpPr>
      <xdr:spPr>
        <a:xfrm>
          <a:off x="21075727" y="971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116312</xdr:rowOff>
    </xdr:from>
    <xdr:ext cx="469744" cy="259045"/>
    <xdr:sp macro="" textlink="">
      <xdr:nvSpPr>
        <xdr:cNvPr id="722" name="n_2mainValue【保健センター・保健所】&#10;一人当たり面積">
          <a:extLst>
            <a:ext uri="{FF2B5EF4-FFF2-40B4-BE49-F238E27FC236}">
              <a16:creationId xmlns:a16="http://schemas.microsoft.com/office/drawing/2014/main" id="{BD251D5E-6AA9-4C36-907F-62FA7648BE20}"/>
            </a:ext>
          </a:extLst>
        </xdr:cNvPr>
        <xdr:cNvSpPr txBox="1"/>
      </xdr:nvSpPr>
      <xdr:spPr>
        <a:xfrm>
          <a:off x="20199427" y="971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116312</xdr:rowOff>
    </xdr:from>
    <xdr:ext cx="469744" cy="259045"/>
    <xdr:sp macro="" textlink="">
      <xdr:nvSpPr>
        <xdr:cNvPr id="723" name="n_3mainValue【保健センター・保健所】&#10;一人当たり面積">
          <a:extLst>
            <a:ext uri="{FF2B5EF4-FFF2-40B4-BE49-F238E27FC236}">
              <a16:creationId xmlns:a16="http://schemas.microsoft.com/office/drawing/2014/main" id="{3F51EACA-854F-4506-88CD-79A3BB6C5374}"/>
            </a:ext>
          </a:extLst>
        </xdr:cNvPr>
        <xdr:cNvSpPr txBox="1"/>
      </xdr:nvSpPr>
      <xdr:spPr>
        <a:xfrm>
          <a:off x="19310427" y="971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116312</xdr:rowOff>
    </xdr:from>
    <xdr:ext cx="469744" cy="259045"/>
    <xdr:sp macro="" textlink="">
      <xdr:nvSpPr>
        <xdr:cNvPr id="724" name="n_4mainValue【保健センター・保健所】&#10;一人当たり面積">
          <a:extLst>
            <a:ext uri="{FF2B5EF4-FFF2-40B4-BE49-F238E27FC236}">
              <a16:creationId xmlns:a16="http://schemas.microsoft.com/office/drawing/2014/main" id="{BC64D9DE-6B0D-42E8-8C0A-B41081D99439}"/>
            </a:ext>
          </a:extLst>
        </xdr:cNvPr>
        <xdr:cNvSpPr txBox="1"/>
      </xdr:nvSpPr>
      <xdr:spPr>
        <a:xfrm>
          <a:off x="18421427" y="971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3BCA3588-C6B3-4347-A8A9-6E28DA8BEA0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39A59D46-6008-46CB-B43A-228E94B95EB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82F8EA04-43FE-401F-A47B-B61D94A2D62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FEA790D1-39AD-42BB-AE04-855456BCD28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3F70180F-CF3D-4433-BA68-78DCA64500D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2D1919C3-75F6-4F5B-A137-CB64D53389F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692928E2-AA44-43FC-8707-5D77ED1D0FA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6FB62FD1-B1C4-440A-A0DE-962F928F607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AAED101B-F0DD-4A9D-B330-30046BB20CF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24F9B2E3-80A5-4911-8035-ADAA94054D5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5335D7CF-F585-4D22-9CCE-50641DBE185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a:extLst>
            <a:ext uri="{FF2B5EF4-FFF2-40B4-BE49-F238E27FC236}">
              <a16:creationId xmlns:a16="http://schemas.microsoft.com/office/drawing/2014/main" id="{2A1E9674-6930-4CBD-83CB-A55E0C39EC1D}"/>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a:extLst>
            <a:ext uri="{FF2B5EF4-FFF2-40B4-BE49-F238E27FC236}">
              <a16:creationId xmlns:a16="http://schemas.microsoft.com/office/drawing/2014/main" id="{B5EECBA8-8A2D-423C-9C75-AA95D0B74CB7}"/>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a:extLst>
            <a:ext uri="{FF2B5EF4-FFF2-40B4-BE49-F238E27FC236}">
              <a16:creationId xmlns:a16="http://schemas.microsoft.com/office/drawing/2014/main" id="{FEB13B07-1184-4953-8E3F-56F62C9BF86D}"/>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a:extLst>
            <a:ext uri="{FF2B5EF4-FFF2-40B4-BE49-F238E27FC236}">
              <a16:creationId xmlns:a16="http://schemas.microsoft.com/office/drawing/2014/main" id="{232A111B-63FC-4F9E-A9AA-E39535887A27}"/>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a:extLst>
            <a:ext uri="{FF2B5EF4-FFF2-40B4-BE49-F238E27FC236}">
              <a16:creationId xmlns:a16="http://schemas.microsoft.com/office/drawing/2014/main" id="{6F017267-3C88-40DE-B360-FD875726147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a:extLst>
            <a:ext uri="{FF2B5EF4-FFF2-40B4-BE49-F238E27FC236}">
              <a16:creationId xmlns:a16="http://schemas.microsoft.com/office/drawing/2014/main" id="{0523DD6C-039C-4D3E-A154-41A392AC231A}"/>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a:extLst>
            <a:ext uri="{FF2B5EF4-FFF2-40B4-BE49-F238E27FC236}">
              <a16:creationId xmlns:a16="http://schemas.microsoft.com/office/drawing/2014/main" id="{BBD60C7D-DDE2-4BB1-81AE-B2FAC277A0A3}"/>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a:extLst>
            <a:ext uri="{FF2B5EF4-FFF2-40B4-BE49-F238E27FC236}">
              <a16:creationId xmlns:a16="http://schemas.microsoft.com/office/drawing/2014/main" id="{D3A1B055-39A2-42C4-8A59-661F492A6B41}"/>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C3598D5E-8FFB-4D5D-B6D2-BBA83C37DC5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20AD0EA9-C8EF-4880-8FA7-84CEC9396CD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022D5ECA-68EC-4808-846E-62E952E2678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70104</xdr:rowOff>
    </xdr:from>
    <xdr:to>
      <xdr:col>85</xdr:col>
      <xdr:colOff>126364</xdr:colOff>
      <xdr:row>86</xdr:row>
      <xdr:rowOff>134113</xdr:rowOff>
    </xdr:to>
    <xdr:cxnSp macro="">
      <xdr:nvCxnSpPr>
        <xdr:cNvPr id="747" name="直線コネクタ 746">
          <a:extLst>
            <a:ext uri="{FF2B5EF4-FFF2-40B4-BE49-F238E27FC236}">
              <a16:creationId xmlns:a16="http://schemas.microsoft.com/office/drawing/2014/main" id="{89D8A739-97A0-406A-899B-EFA8878E44BE}"/>
            </a:ext>
          </a:extLst>
        </xdr:cNvPr>
        <xdr:cNvCxnSpPr/>
      </xdr:nvCxnSpPr>
      <xdr:spPr>
        <a:xfrm flipV="1">
          <a:off x="16318864" y="13614654"/>
          <a:ext cx="0" cy="12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137940</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EBBD97DF-B8D9-4D49-8E3B-D6408AA1DC57}"/>
            </a:ext>
          </a:extLst>
        </xdr:cNvPr>
        <xdr:cNvSpPr txBox="1"/>
      </xdr:nvSpPr>
      <xdr:spPr>
        <a:xfrm>
          <a:off x="16357600" y="1488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134113</xdr:rowOff>
    </xdr:from>
    <xdr:to>
      <xdr:col>86</xdr:col>
      <xdr:colOff>25400</xdr:colOff>
      <xdr:row>86</xdr:row>
      <xdr:rowOff>134113</xdr:rowOff>
    </xdr:to>
    <xdr:cxnSp macro="">
      <xdr:nvCxnSpPr>
        <xdr:cNvPr id="749" name="直線コネクタ 748">
          <a:extLst>
            <a:ext uri="{FF2B5EF4-FFF2-40B4-BE49-F238E27FC236}">
              <a16:creationId xmlns:a16="http://schemas.microsoft.com/office/drawing/2014/main" id="{7543E281-E864-41CA-969F-B9F532DFB16B}"/>
            </a:ext>
          </a:extLst>
        </xdr:cNvPr>
        <xdr:cNvCxnSpPr/>
      </xdr:nvCxnSpPr>
      <xdr:spPr>
        <a:xfrm>
          <a:off x="16230600" y="1487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16781</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A1A14A33-A299-4333-9009-460E35ABB3C0}"/>
            </a:ext>
          </a:extLst>
        </xdr:cNvPr>
        <xdr:cNvSpPr txBox="1"/>
      </xdr:nvSpPr>
      <xdr:spPr>
        <a:xfrm>
          <a:off x="16357600" y="1338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70104</xdr:rowOff>
    </xdr:from>
    <xdr:to>
      <xdr:col>86</xdr:col>
      <xdr:colOff>25400</xdr:colOff>
      <xdr:row>79</xdr:row>
      <xdr:rowOff>70104</xdr:rowOff>
    </xdr:to>
    <xdr:cxnSp macro="">
      <xdr:nvCxnSpPr>
        <xdr:cNvPr id="751" name="直線コネクタ 750">
          <a:extLst>
            <a:ext uri="{FF2B5EF4-FFF2-40B4-BE49-F238E27FC236}">
              <a16:creationId xmlns:a16="http://schemas.microsoft.com/office/drawing/2014/main" id="{AD1BA9F6-FA33-4F45-85C5-1A1C44AD6C26}"/>
            </a:ext>
          </a:extLst>
        </xdr:cNvPr>
        <xdr:cNvCxnSpPr/>
      </xdr:nvCxnSpPr>
      <xdr:spPr>
        <a:xfrm>
          <a:off x="16230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74185</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51A33EE8-054F-4577-A4DA-CD2484AFEB4D}"/>
            </a:ext>
          </a:extLst>
        </xdr:cNvPr>
        <xdr:cNvSpPr txBox="1"/>
      </xdr:nvSpPr>
      <xdr:spPr>
        <a:xfrm>
          <a:off x="16357600" y="14133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51308</xdr:rowOff>
    </xdr:from>
    <xdr:to>
      <xdr:col>85</xdr:col>
      <xdr:colOff>177800</xdr:colOff>
      <xdr:row>83</xdr:row>
      <xdr:rowOff>152908</xdr:rowOff>
    </xdr:to>
    <xdr:sp macro="" textlink="">
      <xdr:nvSpPr>
        <xdr:cNvPr id="753" name="フローチャート: 判断 752">
          <a:extLst>
            <a:ext uri="{FF2B5EF4-FFF2-40B4-BE49-F238E27FC236}">
              <a16:creationId xmlns:a16="http://schemas.microsoft.com/office/drawing/2014/main" id="{547FC698-8094-4F07-9CDE-9B93C7E833BE}"/>
            </a:ext>
          </a:extLst>
        </xdr:cNvPr>
        <xdr:cNvSpPr/>
      </xdr:nvSpPr>
      <xdr:spPr>
        <a:xfrm>
          <a:off x="162687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60452</xdr:rowOff>
    </xdr:from>
    <xdr:to>
      <xdr:col>81</xdr:col>
      <xdr:colOff>101600</xdr:colOff>
      <xdr:row>83</xdr:row>
      <xdr:rowOff>162052</xdr:rowOff>
    </xdr:to>
    <xdr:sp macro="" textlink="">
      <xdr:nvSpPr>
        <xdr:cNvPr id="754" name="フローチャート: 判断 753">
          <a:extLst>
            <a:ext uri="{FF2B5EF4-FFF2-40B4-BE49-F238E27FC236}">
              <a16:creationId xmlns:a16="http://schemas.microsoft.com/office/drawing/2014/main" id="{7F72FC40-3286-45AB-936F-CF99A32CB3C2}"/>
            </a:ext>
          </a:extLst>
        </xdr:cNvPr>
        <xdr:cNvSpPr/>
      </xdr:nvSpPr>
      <xdr:spPr>
        <a:xfrm>
          <a:off x="154305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49022</xdr:rowOff>
    </xdr:from>
    <xdr:to>
      <xdr:col>76</xdr:col>
      <xdr:colOff>165100</xdr:colOff>
      <xdr:row>83</xdr:row>
      <xdr:rowOff>150622</xdr:rowOff>
    </xdr:to>
    <xdr:sp macro="" textlink="">
      <xdr:nvSpPr>
        <xdr:cNvPr id="755" name="フローチャート: 判断 754">
          <a:extLst>
            <a:ext uri="{FF2B5EF4-FFF2-40B4-BE49-F238E27FC236}">
              <a16:creationId xmlns:a16="http://schemas.microsoft.com/office/drawing/2014/main" id="{1B2E14C8-7F5F-4CE2-A17A-5581A9F7C498}"/>
            </a:ext>
          </a:extLst>
        </xdr:cNvPr>
        <xdr:cNvSpPr/>
      </xdr:nvSpPr>
      <xdr:spPr>
        <a:xfrm>
          <a:off x="1454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42163</xdr:rowOff>
    </xdr:from>
    <xdr:to>
      <xdr:col>72</xdr:col>
      <xdr:colOff>38100</xdr:colOff>
      <xdr:row>83</xdr:row>
      <xdr:rowOff>143763</xdr:rowOff>
    </xdr:to>
    <xdr:sp macro="" textlink="">
      <xdr:nvSpPr>
        <xdr:cNvPr id="756" name="フローチャート: 判断 755">
          <a:extLst>
            <a:ext uri="{FF2B5EF4-FFF2-40B4-BE49-F238E27FC236}">
              <a16:creationId xmlns:a16="http://schemas.microsoft.com/office/drawing/2014/main" id="{DE1458DD-77AA-4C5F-8EFB-F8F07604B38C}"/>
            </a:ext>
          </a:extLst>
        </xdr:cNvPr>
        <xdr:cNvSpPr/>
      </xdr:nvSpPr>
      <xdr:spPr>
        <a:xfrm>
          <a:off x="13652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757" name="フローチャート: 判断 756">
          <a:extLst>
            <a:ext uri="{FF2B5EF4-FFF2-40B4-BE49-F238E27FC236}">
              <a16:creationId xmlns:a16="http://schemas.microsoft.com/office/drawing/2014/main" id="{D3FA519C-5170-4BA0-AB65-0D1FC73BCD4D}"/>
            </a:ext>
          </a:extLst>
        </xdr:cNvPr>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517DFA85-A634-441A-97F1-44BA54C613A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F1455751-A71D-47E0-ADCF-7C3B87F3D8E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319ECE32-A455-46F9-A429-2A8F9DE708F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7355119-10D0-473E-AA9A-DE0CB1B4BE3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70C1F186-0D91-4953-AC1F-841A2E5EC2D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135889</xdr:rowOff>
    </xdr:from>
    <xdr:to>
      <xdr:col>85</xdr:col>
      <xdr:colOff>177800</xdr:colOff>
      <xdr:row>85</xdr:row>
      <xdr:rowOff>66039</xdr:rowOff>
    </xdr:to>
    <xdr:sp macro="" textlink="">
      <xdr:nvSpPr>
        <xdr:cNvPr id="763" name="楕円 762">
          <a:extLst>
            <a:ext uri="{FF2B5EF4-FFF2-40B4-BE49-F238E27FC236}">
              <a16:creationId xmlns:a16="http://schemas.microsoft.com/office/drawing/2014/main" id="{D92262C3-9DD1-450F-95A5-253CEDEFDAEA}"/>
            </a:ext>
          </a:extLst>
        </xdr:cNvPr>
        <xdr:cNvSpPr/>
      </xdr:nvSpPr>
      <xdr:spPr>
        <a:xfrm>
          <a:off x="16268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114316</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C67462C5-6614-4600-A1A8-2314EEDD46BC}"/>
            </a:ext>
          </a:extLst>
        </xdr:cNvPr>
        <xdr:cNvSpPr txBox="1"/>
      </xdr:nvSpPr>
      <xdr:spPr>
        <a:xfrm>
          <a:off x="16357600"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37592</xdr:rowOff>
    </xdr:from>
    <xdr:to>
      <xdr:col>81</xdr:col>
      <xdr:colOff>101600</xdr:colOff>
      <xdr:row>86</xdr:row>
      <xdr:rowOff>139192</xdr:rowOff>
    </xdr:to>
    <xdr:sp macro="" textlink="">
      <xdr:nvSpPr>
        <xdr:cNvPr id="765" name="楕円 764">
          <a:extLst>
            <a:ext uri="{FF2B5EF4-FFF2-40B4-BE49-F238E27FC236}">
              <a16:creationId xmlns:a16="http://schemas.microsoft.com/office/drawing/2014/main" id="{42D04236-FCA3-416C-954B-0C41D9D149D6}"/>
            </a:ext>
          </a:extLst>
        </xdr:cNvPr>
        <xdr:cNvSpPr/>
      </xdr:nvSpPr>
      <xdr:spPr>
        <a:xfrm>
          <a:off x="154305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15239</xdr:rowOff>
    </xdr:from>
    <xdr:to>
      <xdr:col>85</xdr:col>
      <xdr:colOff>127000</xdr:colOff>
      <xdr:row>86</xdr:row>
      <xdr:rowOff>88392</xdr:rowOff>
    </xdr:to>
    <xdr:cxnSp macro="">
      <xdr:nvCxnSpPr>
        <xdr:cNvPr id="766" name="直線コネクタ 765">
          <a:extLst>
            <a:ext uri="{FF2B5EF4-FFF2-40B4-BE49-F238E27FC236}">
              <a16:creationId xmlns:a16="http://schemas.microsoft.com/office/drawing/2014/main" id="{448555CD-4BF3-4A10-8C5C-D48B606AFB26}"/>
            </a:ext>
          </a:extLst>
        </xdr:cNvPr>
        <xdr:cNvCxnSpPr/>
      </xdr:nvCxnSpPr>
      <xdr:spPr>
        <a:xfrm flipV="1">
          <a:off x="15481300" y="14588489"/>
          <a:ext cx="838200" cy="24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12446</xdr:rowOff>
    </xdr:from>
    <xdr:to>
      <xdr:col>76</xdr:col>
      <xdr:colOff>165100</xdr:colOff>
      <xdr:row>86</xdr:row>
      <xdr:rowOff>114046</xdr:rowOff>
    </xdr:to>
    <xdr:sp macro="" textlink="">
      <xdr:nvSpPr>
        <xdr:cNvPr id="767" name="楕円 766">
          <a:extLst>
            <a:ext uri="{FF2B5EF4-FFF2-40B4-BE49-F238E27FC236}">
              <a16:creationId xmlns:a16="http://schemas.microsoft.com/office/drawing/2014/main" id="{19C64ECF-58D8-45FF-A5B1-CDF115DCC8BA}"/>
            </a:ext>
          </a:extLst>
        </xdr:cNvPr>
        <xdr:cNvSpPr/>
      </xdr:nvSpPr>
      <xdr:spPr>
        <a:xfrm>
          <a:off x="14541500" y="147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63246</xdr:rowOff>
    </xdr:from>
    <xdr:to>
      <xdr:col>81</xdr:col>
      <xdr:colOff>50800</xdr:colOff>
      <xdr:row>86</xdr:row>
      <xdr:rowOff>88392</xdr:rowOff>
    </xdr:to>
    <xdr:cxnSp macro="">
      <xdr:nvCxnSpPr>
        <xdr:cNvPr id="768" name="直線コネクタ 767">
          <a:extLst>
            <a:ext uri="{FF2B5EF4-FFF2-40B4-BE49-F238E27FC236}">
              <a16:creationId xmlns:a16="http://schemas.microsoft.com/office/drawing/2014/main" id="{B3DC2F83-C5FB-4A0D-B23D-3BA5708A1202}"/>
            </a:ext>
          </a:extLst>
        </xdr:cNvPr>
        <xdr:cNvCxnSpPr/>
      </xdr:nvCxnSpPr>
      <xdr:spPr>
        <a:xfrm>
          <a:off x="14592300" y="1480794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21589</xdr:rowOff>
    </xdr:from>
    <xdr:to>
      <xdr:col>72</xdr:col>
      <xdr:colOff>38100</xdr:colOff>
      <xdr:row>86</xdr:row>
      <xdr:rowOff>123189</xdr:rowOff>
    </xdr:to>
    <xdr:sp macro="" textlink="">
      <xdr:nvSpPr>
        <xdr:cNvPr id="769" name="楕円 768">
          <a:extLst>
            <a:ext uri="{FF2B5EF4-FFF2-40B4-BE49-F238E27FC236}">
              <a16:creationId xmlns:a16="http://schemas.microsoft.com/office/drawing/2014/main" id="{EED7AE58-74B2-4619-8CB3-58636D20FFB6}"/>
            </a:ext>
          </a:extLst>
        </xdr:cNvPr>
        <xdr:cNvSpPr/>
      </xdr:nvSpPr>
      <xdr:spPr>
        <a:xfrm>
          <a:off x="13652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63246</xdr:rowOff>
    </xdr:from>
    <xdr:to>
      <xdr:col>76</xdr:col>
      <xdr:colOff>114300</xdr:colOff>
      <xdr:row>86</xdr:row>
      <xdr:rowOff>72389</xdr:rowOff>
    </xdr:to>
    <xdr:cxnSp macro="">
      <xdr:nvCxnSpPr>
        <xdr:cNvPr id="770" name="直線コネクタ 769">
          <a:extLst>
            <a:ext uri="{FF2B5EF4-FFF2-40B4-BE49-F238E27FC236}">
              <a16:creationId xmlns:a16="http://schemas.microsoft.com/office/drawing/2014/main" id="{B79BDB3E-2D12-4685-8A9F-7D507547B6F2}"/>
            </a:ext>
          </a:extLst>
        </xdr:cNvPr>
        <xdr:cNvCxnSpPr/>
      </xdr:nvCxnSpPr>
      <xdr:spPr>
        <a:xfrm flipV="1">
          <a:off x="13703300" y="1480794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170180</xdr:rowOff>
    </xdr:from>
    <xdr:to>
      <xdr:col>67</xdr:col>
      <xdr:colOff>101600</xdr:colOff>
      <xdr:row>86</xdr:row>
      <xdr:rowOff>100330</xdr:rowOff>
    </xdr:to>
    <xdr:sp macro="" textlink="">
      <xdr:nvSpPr>
        <xdr:cNvPr id="771" name="楕円 770">
          <a:extLst>
            <a:ext uri="{FF2B5EF4-FFF2-40B4-BE49-F238E27FC236}">
              <a16:creationId xmlns:a16="http://schemas.microsoft.com/office/drawing/2014/main" id="{7F56B03C-5853-4101-95F8-E4499DFEF7DC}"/>
            </a:ext>
          </a:extLst>
        </xdr:cNvPr>
        <xdr:cNvSpPr/>
      </xdr:nvSpPr>
      <xdr:spPr>
        <a:xfrm>
          <a:off x="12763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49530</xdr:rowOff>
    </xdr:from>
    <xdr:to>
      <xdr:col>71</xdr:col>
      <xdr:colOff>177800</xdr:colOff>
      <xdr:row>86</xdr:row>
      <xdr:rowOff>72389</xdr:rowOff>
    </xdr:to>
    <xdr:cxnSp macro="">
      <xdr:nvCxnSpPr>
        <xdr:cNvPr id="772" name="直線コネクタ 771">
          <a:extLst>
            <a:ext uri="{FF2B5EF4-FFF2-40B4-BE49-F238E27FC236}">
              <a16:creationId xmlns:a16="http://schemas.microsoft.com/office/drawing/2014/main" id="{5598AE90-835E-4210-9380-A796D6091268}"/>
            </a:ext>
          </a:extLst>
        </xdr:cNvPr>
        <xdr:cNvCxnSpPr/>
      </xdr:nvCxnSpPr>
      <xdr:spPr>
        <a:xfrm>
          <a:off x="12814300" y="147942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7129</xdr:rowOff>
    </xdr:from>
    <xdr:ext cx="405111" cy="259045"/>
    <xdr:sp macro="" textlink="">
      <xdr:nvSpPr>
        <xdr:cNvPr id="773" name="n_1aveValue【消防施設】&#10;有形固定資産減価償却率">
          <a:extLst>
            <a:ext uri="{FF2B5EF4-FFF2-40B4-BE49-F238E27FC236}">
              <a16:creationId xmlns:a16="http://schemas.microsoft.com/office/drawing/2014/main" id="{A980D476-55D3-4A9A-822D-A1B797ACC4F0}"/>
            </a:ext>
          </a:extLst>
        </xdr:cNvPr>
        <xdr:cNvSpPr txBox="1"/>
      </xdr:nvSpPr>
      <xdr:spPr>
        <a:xfrm>
          <a:off x="15266044" y="1406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167149</xdr:rowOff>
    </xdr:from>
    <xdr:ext cx="405111" cy="259045"/>
    <xdr:sp macro="" textlink="">
      <xdr:nvSpPr>
        <xdr:cNvPr id="774" name="n_2aveValue【消防施設】&#10;有形固定資産減価償却率">
          <a:extLst>
            <a:ext uri="{FF2B5EF4-FFF2-40B4-BE49-F238E27FC236}">
              <a16:creationId xmlns:a16="http://schemas.microsoft.com/office/drawing/2014/main" id="{20822E58-5445-4F2D-BB54-7C67DBD49D00}"/>
            </a:ext>
          </a:extLst>
        </xdr:cNvPr>
        <xdr:cNvSpPr txBox="1"/>
      </xdr:nvSpPr>
      <xdr:spPr>
        <a:xfrm>
          <a:off x="14389744" y="1405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160290</xdr:rowOff>
    </xdr:from>
    <xdr:ext cx="405111" cy="259045"/>
    <xdr:sp macro="" textlink="">
      <xdr:nvSpPr>
        <xdr:cNvPr id="775" name="n_3aveValue【消防施設】&#10;有形固定資産減価償却率">
          <a:extLst>
            <a:ext uri="{FF2B5EF4-FFF2-40B4-BE49-F238E27FC236}">
              <a16:creationId xmlns:a16="http://schemas.microsoft.com/office/drawing/2014/main" id="{A5263C45-715D-4B64-86F9-C60DB432063C}"/>
            </a:ext>
          </a:extLst>
        </xdr:cNvPr>
        <xdr:cNvSpPr txBox="1"/>
      </xdr:nvSpPr>
      <xdr:spPr>
        <a:xfrm>
          <a:off x="13500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128288</xdr:rowOff>
    </xdr:from>
    <xdr:ext cx="405111" cy="259045"/>
    <xdr:sp macro="" textlink="">
      <xdr:nvSpPr>
        <xdr:cNvPr id="776" name="n_4aveValue【消防施設】&#10;有形固定資産減価償却率">
          <a:extLst>
            <a:ext uri="{FF2B5EF4-FFF2-40B4-BE49-F238E27FC236}">
              <a16:creationId xmlns:a16="http://schemas.microsoft.com/office/drawing/2014/main" id="{54599E54-589B-49D2-81B6-545AE66E67D9}"/>
            </a:ext>
          </a:extLst>
        </xdr:cNvPr>
        <xdr:cNvSpPr txBox="1"/>
      </xdr:nvSpPr>
      <xdr:spPr>
        <a:xfrm>
          <a:off x="12611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130319</xdr:rowOff>
    </xdr:from>
    <xdr:ext cx="405111" cy="259045"/>
    <xdr:sp macro="" textlink="">
      <xdr:nvSpPr>
        <xdr:cNvPr id="777" name="n_1mainValue【消防施設】&#10;有形固定資産減価償却率">
          <a:extLst>
            <a:ext uri="{FF2B5EF4-FFF2-40B4-BE49-F238E27FC236}">
              <a16:creationId xmlns:a16="http://schemas.microsoft.com/office/drawing/2014/main" id="{50ED3B6B-1D16-40EF-8804-D3D98EAA243E}"/>
            </a:ext>
          </a:extLst>
        </xdr:cNvPr>
        <xdr:cNvSpPr txBox="1"/>
      </xdr:nvSpPr>
      <xdr:spPr>
        <a:xfrm>
          <a:off x="15266044" y="1487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105173</xdr:rowOff>
    </xdr:from>
    <xdr:ext cx="405111" cy="259045"/>
    <xdr:sp macro="" textlink="">
      <xdr:nvSpPr>
        <xdr:cNvPr id="778" name="n_2mainValue【消防施設】&#10;有形固定資産減価償却率">
          <a:extLst>
            <a:ext uri="{FF2B5EF4-FFF2-40B4-BE49-F238E27FC236}">
              <a16:creationId xmlns:a16="http://schemas.microsoft.com/office/drawing/2014/main" id="{BC84B407-AD31-4ABC-93A3-BF1329BE7578}"/>
            </a:ext>
          </a:extLst>
        </xdr:cNvPr>
        <xdr:cNvSpPr txBox="1"/>
      </xdr:nvSpPr>
      <xdr:spPr>
        <a:xfrm>
          <a:off x="14389744" y="1484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114316</xdr:rowOff>
    </xdr:from>
    <xdr:ext cx="405111" cy="259045"/>
    <xdr:sp macro="" textlink="">
      <xdr:nvSpPr>
        <xdr:cNvPr id="779" name="n_3mainValue【消防施設】&#10;有形固定資産減価償却率">
          <a:extLst>
            <a:ext uri="{FF2B5EF4-FFF2-40B4-BE49-F238E27FC236}">
              <a16:creationId xmlns:a16="http://schemas.microsoft.com/office/drawing/2014/main" id="{940F1CC5-B816-4D19-AE63-8CA4F8C1153D}"/>
            </a:ext>
          </a:extLst>
        </xdr:cNvPr>
        <xdr:cNvSpPr txBox="1"/>
      </xdr:nvSpPr>
      <xdr:spPr>
        <a:xfrm>
          <a:off x="135007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91457</xdr:rowOff>
    </xdr:from>
    <xdr:ext cx="405111" cy="259045"/>
    <xdr:sp macro="" textlink="">
      <xdr:nvSpPr>
        <xdr:cNvPr id="780" name="n_4mainValue【消防施設】&#10;有形固定資産減価償却率">
          <a:extLst>
            <a:ext uri="{FF2B5EF4-FFF2-40B4-BE49-F238E27FC236}">
              <a16:creationId xmlns:a16="http://schemas.microsoft.com/office/drawing/2014/main" id="{CF16DAA4-1E5F-48E0-AAB3-9F313F6F69E9}"/>
            </a:ext>
          </a:extLst>
        </xdr:cNvPr>
        <xdr:cNvSpPr txBox="1"/>
      </xdr:nvSpPr>
      <xdr:spPr>
        <a:xfrm>
          <a:off x="126117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8B78C717-1761-4E68-96B8-B0E26D1A7B2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211444CE-45A2-42D7-B673-47A08942295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C3CD6CB0-7BF2-4D75-980A-73D9F95E87D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AC19B05C-B7A5-4D51-8D39-2D452D842AF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5A407CEF-1247-40B5-8E94-571986482A5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DB2FA4BE-A28B-4D40-BEFF-E6192817D17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FE447E5F-56CF-489C-9E8D-957E6533F5C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2D545778-BBA3-45E6-BD33-FA0D8CC7D80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1168ACB1-C24C-483C-9F1F-99D9B687A57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083E2658-1A38-4215-8226-66F46C3245B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id="{1FAC1C14-E22B-4CB1-98F8-64D59C106C25}"/>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4334E631-9364-4BBD-9E25-84690D2C064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1A3BA176-AD4C-40C0-ACD0-7F12E3C7EB1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88D266A6-60A5-4C19-9975-C15B74BCE43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E50F35BF-1048-4B77-AC72-F8FEE201F69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6F231CDC-43C4-4A06-80B6-621DF870B7A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BD1184F0-78A6-46FD-A2A3-BEA7B32807A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0A84AB27-2B8F-4BE1-BC81-E41C92186C8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DFCBAD80-516B-42D5-8B28-8A4BB363641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F0886199-B256-4C95-A6DE-B37DD32B070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332803EF-855F-42ED-8F0A-6439D77C6E5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58BA7C7D-EE9A-4175-A298-4C476DFED1C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C0925F54-8E0A-4CD0-9349-9369538ECF1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C935C363-3A56-48C4-A187-C56E45470D5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95250</xdr:rowOff>
    </xdr:to>
    <xdr:cxnSp macro="">
      <xdr:nvCxnSpPr>
        <xdr:cNvPr id="805" name="直線コネクタ 804">
          <a:extLst>
            <a:ext uri="{FF2B5EF4-FFF2-40B4-BE49-F238E27FC236}">
              <a16:creationId xmlns:a16="http://schemas.microsoft.com/office/drawing/2014/main" id="{BD3D84F5-DD1C-4B66-9259-299ED438A0DF}"/>
            </a:ext>
          </a:extLst>
        </xdr:cNvPr>
        <xdr:cNvCxnSpPr/>
      </xdr:nvCxnSpPr>
      <xdr:spPr>
        <a:xfrm flipV="1">
          <a:off x="22160864" y="133921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a:extLst>
            <a:ext uri="{FF2B5EF4-FFF2-40B4-BE49-F238E27FC236}">
              <a16:creationId xmlns:a16="http://schemas.microsoft.com/office/drawing/2014/main" id="{96AAFC60-AC07-4354-9A60-17D6B847D14F}"/>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a:extLst>
            <a:ext uri="{FF2B5EF4-FFF2-40B4-BE49-F238E27FC236}">
              <a16:creationId xmlns:a16="http://schemas.microsoft.com/office/drawing/2014/main" id="{D61BDE39-374C-4484-B3AA-F50350656C96}"/>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808" name="【消防施設】&#10;一人当たり面積最大値テキスト">
          <a:extLst>
            <a:ext uri="{FF2B5EF4-FFF2-40B4-BE49-F238E27FC236}">
              <a16:creationId xmlns:a16="http://schemas.microsoft.com/office/drawing/2014/main" id="{0683E576-0A5F-45AE-8970-4EBB7D3CC53E}"/>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809" name="直線コネクタ 808">
          <a:extLst>
            <a:ext uri="{FF2B5EF4-FFF2-40B4-BE49-F238E27FC236}">
              <a16:creationId xmlns:a16="http://schemas.microsoft.com/office/drawing/2014/main" id="{D796F15E-4FF8-4798-AAF0-D0C63648799B}"/>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810" name="【消防施設】&#10;一人当たり面積平均値テキスト">
          <a:extLst>
            <a:ext uri="{FF2B5EF4-FFF2-40B4-BE49-F238E27FC236}">
              <a16:creationId xmlns:a16="http://schemas.microsoft.com/office/drawing/2014/main" id="{4A882822-3935-4387-8BFA-44918C6D7760}"/>
            </a:ext>
          </a:extLst>
        </xdr:cNvPr>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a:extLst>
            <a:ext uri="{FF2B5EF4-FFF2-40B4-BE49-F238E27FC236}">
              <a16:creationId xmlns:a16="http://schemas.microsoft.com/office/drawing/2014/main" id="{D92FD77E-6A0B-438D-BFA8-B9A0A847BDFC}"/>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812" name="フローチャート: 判断 811">
          <a:extLst>
            <a:ext uri="{FF2B5EF4-FFF2-40B4-BE49-F238E27FC236}">
              <a16:creationId xmlns:a16="http://schemas.microsoft.com/office/drawing/2014/main" id="{6C869608-1836-413F-AC1C-5DEB38A1D8F4}"/>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a:extLst>
            <a:ext uri="{FF2B5EF4-FFF2-40B4-BE49-F238E27FC236}">
              <a16:creationId xmlns:a16="http://schemas.microsoft.com/office/drawing/2014/main" id="{5B31592B-5EE7-4A6A-BA41-72FF3EE19E84}"/>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814" name="フローチャート: 判断 813">
          <a:extLst>
            <a:ext uri="{FF2B5EF4-FFF2-40B4-BE49-F238E27FC236}">
              <a16:creationId xmlns:a16="http://schemas.microsoft.com/office/drawing/2014/main" id="{7A967CD8-FC9E-4042-ADAC-C7F5B2D93CD2}"/>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63500</xdr:rowOff>
    </xdr:from>
    <xdr:to>
      <xdr:col>98</xdr:col>
      <xdr:colOff>38100</xdr:colOff>
      <xdr:row>82</xdr:row>
      <xdr:rowOff>165100</xdr:rowOff>
    </xdr:to>
    <xdr:sp macro="" textlink="">
      <xdr:nvSpPr>
        <xdr:cNvPr id="815" name="フローチャート: 判断 814">
          <a:extLst>
            <a:ext uri="{FF2B5EF4-FFF2-40B4-BE49-F238E27FC236}">
              <a16:creationId xmlns:a16="http://schemas.microsoft.com/office/drawing/2014/main" id="{5C0497CF-7E64-40D8-8889-EE71C3186CE0}"/>
            </a:ext>
          </a:extLst>
        </xdr:cNvPr>
        <xdr:cNvSpPr/>
      </xdr:nvSpPr>
      <xdr:spPr>
        <a:xfrm>
          <a:off x="18605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8CDFB744-801E-4C45-93E4-5B7FEE467B2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4F1AA405-FE9E-4E14-AE12-0A85F5E02E4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B237578C-4E76-4909-A9B7-AF60DB56F32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CFEAC587-D750-4970-979D-19B97624E2B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3B2F4582-2752-4D95-B7EF-22CEC00925D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821" name="楕円 820">
          <a:extLst>
            <a:ext uri="{FF2B5EF4-FFF2-40B4-BE49-F238E27FC236}">
              <a16:creationId xmlns:a16="http://schemas.microsoft.com/office/drawing/2014/main" id="{4B15D753-B8C4-46B1-A219-5B0203FFF6E2}"/>
            </a:ext>
          </a:extLst>
        </xdr:cNvPr>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822" name="【消防施設】&#10;一人当たり面積該当値テキスト">
          <a:extLst>
            <a:ext uri="{FF2B5EF4-FFF2-40B4-BE49-F238E27FC236}">
              <a16:creationId xmlns:a16="http://schemas.microsoft.com/office/drawing/2014/main" id="{6FF3790C-D675-4667-AC7A-F230063AC3E0}"/>
            </a:ext>
          </a:extLst>
        </xdr:cNvPr>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823" name="楕円 822">
          <a:extLst>
            <a:ext uri="{FF2B5EF4-FFF2-40B4-BE49-F238E27FC236}">
              <a16:creationId xmlns:a16="http://schemas.microsoft.com/office/drawing/2014/main" id="{9F556A9C-55DC-4B94-A1DD-68C9E16320ED}"/>
            </a:ext>
          </a:extLst>
        </xdr:cNvPr>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824" name="直線コネクタ 823">
          <a:extLst>
            <a:ext uri="{FF2B5EF4-FFF2-40B4-BE49-F238E27FC236}">
              <a16:creationId xmlns:a16="http://schemas.microsoft.com/office/drawing/2014/main" id="{63D623B1-A986-42A6-9B55-0EA452A4C036}"/>
            </a:ext>
          </a:extLst>
        </xdr:cNvPr>
        <xdr:cNvCxnSpPr/>
      </xdr:nvCxnSpPr>
      <xdr:spPr>
        <a:xfrm>
          <a:off x="21323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825" name="楕円 824">
          <a:extLst>
            <a:ext uri="{FF2B5EF4-FFF2-40B4-BE49-F238E27FC236}">
              <a16:creationId xmlns:a16="http://schemas.microsoft.com/office/drawing/2014/main" id="{2A2E9E7F-5440-4766-8D5C-4EAC5F9C8344}"/>
            </a:ext>
          </a:extLst>
        </xdr:cNvPr>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826" name="直線コネクタ 825">
          <a:extLst>
            <a:ext uri="{FF2B5EF4-FFF2-40B4-BE49-F238E27FC236}">
              <a16:creationId xmlns:a16="http://schemas.microsoft.com/office/drawing/2014/main" id="{67644097-9F89-4D23-8B47-B3AEA27BB467}"/>
            </a:ext>
          </a:extLst>
        </xdr:cNvPr>
        <xdr:cNvCxnSpPr/>
      </xdr:nvCxnSpPr>
      <xdr:spPr>
        <a:xfrm>
          <a:off x="20434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139700</xdr:rowOff>
    </xdr:from>
    <xdr:to>
      <xdr:col>102</xdr:col>
      <xdr:colOff>165100</xdr:colOff>
      <xdr:row>86</xdr:row>
      <xdr:rowOff>69850</xdr:rowOff>
    </xdr:to>
    <xdr:sp macro="" textlink="">
      <xdr:nvSpPr>
        <xdr:cNvPr id="827" name="楕円 826">
          <a:extLst>
            <a:ext uri="{FF2B5EF4-FFF2-40B4-BE49-F238E27FC236}">
              <a16:creationId xmlns:a16="http://schemas.microsoft.com/office/drawing/2014/main" id="{98046BAB-2078-4C15-93AD-D2E3D5AFF5E9}"/>
            </a:ext>
          </a:extLst>
        </xdr:cNvPr>
        <xdr:cNvSpPr/>
      </xdr:nvSpPr>
      <xdr:spPr>
        <a:xfrm>
          <a:off x="19494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19050</xdr:rowOff>
    </xdr:to>
    <xdr:cxnSp macro="">
      <xdr:nvCxnSpPr>
        <xdr:cNvPr id="828" name="直線コネクタ 827">
          <a:extLst>
            <a:ext uri="{FF2B5EF4-FFF2-40B4-BE49-F238E27FC236}">
              <a16:creationId xmlns:a16="http://schemas.microsoft.com/office/drawing/2014/main" id="{32AADCA7-350C-49B1-8887-15AB92A5A093}"/>
            </a:ext>
          </a:extLst>
        </xdr:cNvPr>
        <xdr:cNvCxnSpPr/>
      </xdr:nvCxnSpPr>
      <xdr:spPr>
        <a:xfrm>
          <a:off x="19545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139700</xdr:rowOff>
    </xdr:from>
    <xdr:to>
      <xdr:col>98</xdr:col>
      <xdr:colOff>38100</xdr:colOff>
      <xdr:row>86</xdr:row>
      <xdr:rowOff>69850</xdr:rowOff>
    </xdr:to>
    <xdr:sp macro="" textlink="">
      <xdr:nvSpPr>
        <xdr:cNvPr id="829" name="楕円 828">
          <a:extLst>
            <a:ext uri="{FF2B5EF4-FFF2-40B4-BE49-F238E27FC236}">
              <a16:creationId xmlns:a16="http://schemas.microsoft.com/office/drawing/2014/main" id="{BB682D7D-B002-440A-8C7D-990329E9F763}"/>
            </a:ext>
          </a:extLst>
        </xdr:cNvPr>
        <xdr:cNvSpPr/>
      </xdr:nvSpPr>
      <xdr:spPr>
        <a:xfrm>
          <a:off x="18605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19050</xdr:rowOff>
    </xdr:from>
    <xdr:to>
      <xdr:col>102</xdr:col>
      <xdr:colOff>114300</xdr:colOff>
      <xdr:row>86</xdr:row>
      <xdr:rowOff>19050</xdr:rowOff>
    </xdr:to>
    <xdr:cxnSp macro="">
      <xdr:nvCxnSpPr>
        <xdr:cNvPr id="830" name="直線コネクタ 829">
          <a:extLst>
            <a:ext uri="{FF2B5EF4-FFF2-40B4-BE49-F238E27FC236}">
              <a16:creationId xmlns:a16="http://schemas.microsoft.com/office/drawing/2014/main" id="{B5BFDF91-D129-4B00-8E46-446FECA11A88}"/>
            </a:ext>
          </a:extLst>
        </xdr:cNvPr>
        <xdr:cNvCxnSpPr/>
      </xdr:nvCxnSpPr>
      <xdr:spPr>
        <a:xfrm>
          <a:off x="18656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831" name="n_1aveValue【消防施設】&#10;一人当たり面積">
          <a:extLst>
            <a:ext uri="{FF2B5EF4-FFF2-40B4-BE49-F238E27FC236}">
              <a16:creationId xmlns:a16="http://schemas.microsoft.com/office/drawing/2014/main" id="{5A1F781E-49AD-4EB6-92AF-9463C16CDBEF}"/>
            </a:ext>
          </a:extLst>
        </xdr:cNvPr>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832" name="n_2aveValue【消防施設】&#10;一人当たり面積">
          <a:extLst>
            <a:ext uri="{FF2B5EF4-FFF2-40B4-BE49-F238E27FC236}">
              <a16:creationId xmlns:a16="http://schemas.microsoft.com/office/drawing/2014/main" id="{460ED83A-5A74-495D-A52F-09CC15A11CF3}"/>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833" name="n_3aveValue【消防施設】&#10;一人当たり面積">
          <a:extLst>
            <a:ext uri="{FF2B5EF4-FFF2-40B4-BE49-F238E27FC236}">
              <a16:creationId xmlns:a16="http://schemas.microsoft.com/office/drawing/2014/main" id="{3B4E0689-FB73-4A42-A123-8D0755CAAD0E}"/>
            </a:ext>
          </a:extLst>
        </xdr:cNvPr>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834" name="n_4aveValue【消防施設】&#10;一人当たり面積">
          <a:extLst>
            <a:ext uri="{FF2B5EF4-FFF2-40B4-BE49-F238E27FC236}">
              <a16:creationId xmlns:a16="http://schemas.microsoft.com/office/drawing/2014/main" id="{5C0B015E-91A1-4BF7-9A8E-3B64759D3136}"/>
            </a:ext>
          </a:extLst>
        </xdr:cNvPr>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835" name="n_1mainValue【消防施設】&#10;一人当たり面積">
          <a:extLst>
            <a:ext uri="{FF2B5EF4-FFF2-40B4-BE49-F238E27FC236}">
              <a16:creationId xmlns:a16="http://schemas.microsoft.com/office/drawing/2014/main" id="{E661FABD-A240-4548-A3C4-0C73E8DBBCBD}"/>
            </a:ext>
          </a:extLst>
        </xdr:cNvPr>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836" name="n_2mainValue【消防施設】&#10;一人当たり面積">
          <a:extLst>
            <a:ext uri="{FF2B5EF4-FFF2-40B4-BE49-F238E27FC236}">
              <a16:creationId xmlns:a16="http://schemas.microsoft.com/office/drawing/2014/main" id="{03F46167-44D1-48C9-A737-E66126D0A941}"/>
            </a:ext>
          </a:extLst>
        </xdr:cNvPr>
        <xdr:cNvSpPr txBox="1"/>
      </xdr:nvSpPr>
      <xdr:spPr>
        <a:xfrm>
          <a:off x="20199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60977</xdr:rowOff>
    </xdr:from>
    <xdr:ext cx="469744" cy="259045"/>
    <xdr:sp macro="" textlink="">
      <xdr:nvSpPr>
        <xdr:cNvPr id="837" name="n_3mainValue【消防施設】&#10;一人当たり面積">
          <a:extLst>
            <a:ext uri="{FF2B5EF4-FFF2-40B4-BE49-F238E27FC236}">
              <a16:creationId xmlns:a16="http://schemas.microsoft.com/office/drawing/2014/main" id="{96EAB7E2-3968-4EA2-A231-19E184B35750}"/>
            </a:ext>
          </a:extLst>
        </xdr:cNvPr>
        <xdr:cNvSpPr txBox="1"/>
      </xdr:nvSpPr>
      <xdr:spPr>
        <a:xfrm>
          <a:off x="19310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60977</xdr:rowOff>
    </xdr:from>
    <xdr:ext cx="469744" cy="259045"/>
    <xdr:sp macro="" textlink="">
      <xdr:nvSpPr>
        <xdr:cNvPr id="838" name="n_4mainValue【消防施設】&#10;一人当たり面積">
          <a:extLst>
            <a:ext uri="{FF2B5EF4-FFF2-40B4-BE49-F238E27FC236}">
              <a16:creationId xmlns:a16="http://schemas.microsoft.com/office/drawing/2014/main" id="{AD62F7B1-2F12-4CD1-855C-B759CEC6E81C}"/>
            </a:ext>
          </a:extLst>
        </xdr:cNvPr>
        <xdr:cNvSpPr txBox="1"/>
      </xdr:nvSpPr>
      <xdr:spPr>
        <a:xfrm>
          <a:off x="18421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2CA7811-946F-4F1E-ADEE-B6866714AA5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DBADEB7D-A3D9-496B-9B71-7DF1C1BCA6A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9A350DBF-7D21-4105-B81E-E9AD1AE32CB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EB558985-4248-4EAA-9BB0-FF2B375F393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91F9ED13-F24F-44AD-907E-F22B57B04C0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4817C438-B7A0-429B-90C7-3A4224A10FD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5FE344B3-8382-4CCA-9C62-A55C8FB70F6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CC9AA211-50C6-4CEF-909D-BB0E8B184D3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F73B46FE-9C10-4516-85BF-7F31C4E8393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D6AAE1C-738F-44B1-A7EB-E62F8CDA4E0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3F4CEBB7-A7D0-41EC-B86C-F04A3D4E31F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3867ED01-CCEF-4DEA-B7FC-6A8C9357589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C71872A8-AE24-4D0F-92BB-BC14F082E19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23387C50-904E-4FD2-80D2-EADC6C8AC2C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0269B03C-C0F5-40CF-8D7F-C86658E0B00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295F556B-30A0-4513-B3F0-3CB57A97E95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86326DAF-741C-4411-8E20-0EFD503CEF8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33B9BE28-26B8-4308-B747-F21B6B44A55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78A34128-F8E1-48B0-BF87-378C769DAF5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70575B19-A515-4482-A569-250353806DE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DBDF3DE0-D49E-4EBF-8651-4E81614555E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B5873B4C-34E6-4407-AA05-BA2235E62C7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id="{8466105A-D72C-4AC6-8B03-A6F91FFAE66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1A6D76F9-E16B-465C-BC94-6FF7167F4B3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64770</xdr:rowOff>
    </xdr:from>
    <xdr:to>
      <xdr:col>85</xdr:col>
      <xdr:colOff>126364</xdr:colOff>
      <xdr:row>108</xdr:row>
      <xdr:rowOff>152400</xdr:rowOff>
    </xdr:to>
    <xdr:cxnSp macro="">
      <xdr:nvCxnSpPr>
        <xdr:cNvPr id="863" name="直線コネクタ 862">
          <a:extLst>
            <a:ext uri="{FF2B5EF4-FFF2-40B4-BE49-F238E27FC236}">
              <a16:creationId xmlns:a16="http://schemas.microsoft.com/office/drawing/2014/main" id="{3873F0C3-6209-4346-825B-EC0B8CA36A35}"/>
            </a:ext>
          </a:extLst>
        </xdr:cNvPr>
        <xdr:cNvCxnSpPr/>
      </xdr:nvCxnSpPr>
      <xdr:spPr>
        <a:xfrm flipV="1">
          <a:off x="16318864" y="172097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a:extLst>
            <a:ext uri="{FF2B5EF4-FFF2-40B4-BE49-F238E27FC236}">
              <a16:creationId xmlns:a16="http://schemas.microsoft.com/office/drawing/2014/main" id="{77DA2FFB-6731-499B-B928-051A04D4677E}"/>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a:extLst>
            <a:ext uri="{FF2B5EF4-FFF2-40B4-BE49-F238E27FC236}">
              <a16:creationId xmlns:a16="http://schemas.microsoft.com/office/drawing/2014/main" id="{B83BEE37-B6A8-4DDF-9DD7-B574FDC80DB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11447</xdr:rowOff>
    </xdr:from>
    <xdr:ext cx="405111" cy="259045"/>
    <xdr:sp macro="" textlink="">
      <xdr:nvSpPr>
        <xdr:cNvPr id="866" name="【庁舎】&#10;有形固定資産減価償却率最大値テキスト">
          <a:extLst>
            <a:ext uri="{FF2B5EF4-FFF2-40B4-BE49-F238E27FC236}">
              <a16:creationId xmlns:a16="http://schemas.microsoft.com/office/drawing/2014/main" id="{D69F74AF-716A-416E-A835-37963A42E988}"/>
            </a:ext>
          </a:extLst>
        </xdr:cNvPr>
        <xdr:cNvSpPr txBox="1"/>
      </xdr:nvSpPr>
      <xdr:spPr>
        <a:xfrm>
          <a:off x="16357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64770</xdr:rowOff>
    </xdr:from>
    <xdr:to>
      <xdr:col>86</xdr:col>
      <xdr:colOff>25400</xdr:colOff>
      <xdr:row>100</xdr:row>
      <xdr:rowOff>64770</xdr:rowOff>
    </xdr:to>
    <xdr:cxnSp macro="">
      <xdr:nvCxnSpPr>
        <xdr:cNvPr id="867" name="直線コネクタ 866">
          <a:extLst>
            <a:ext uri="{FF2B5EF4-FFF2-40B4-BE49-F238E27FC236}">
              <a16:creationId xmlns:a16="http://schemas.microsoft.com/office/drawing/2014/main" id="{E7D090C8-6BC6-4D16-9863-49F39F518AED}"/>
            </a:ext>
          </a:extLst>
        </xdr:cNvPr>
        <xdr:cNvCxnSpPr/>
      </xdr:nvCxnSpPr>
      <xdr:spPr>
        <a:xfrm>
          <a:off x="16230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868" name="【庁舎】&#10;有形固定資産減価償却率平均値テキスト">
          <a:extLst>
            <a:ext uri="{FF2B5EF4-FFF2-40B4-BE49-F238E27FC236}">
              <a16:creationId xmlns:a16="http://schemas.microsoft.com/office/drawing/2014/main" id="{49070229-B052-41FD-972D-D7D269A9B9C1}"/>
            </a:ext>
          </a:extLst>
        </xdr:cNvPr>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69" name="フローチャート: 判断 868">
          <a:extLst>
            <a:ext uri="{FF2B5EF4-FFF2-40B4-BE49-F238E27FC236}">
              <a16:creationId xmlns:a16="http://schemas.microsoft.com/office/drawing/2014/main" id="{6318F2F5-0B90-4481-9C4D-DB7226D7F54B}"/>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870" name="フローチャート: 判断 869">
          <a:extLst>
            <a:ext uri="{FF2B5EF4-FFF2-40B4-BE49-F238E27FC236}">
              <a16:creationId xmlns:a16="http://schemas.microsoft.com/office/drawing/2014/main" id="{ED70D262-1F89-4500-B5D4-EA0DF5D003BB}"/>
            </a:ext>
          </a:extLst>
        </xdr:cNvPr>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871" name="フローチャート: 判断 870">
          <a:extLst>
            <a:ext uri="{FF2B5EF4-FFF2-40B4-BE49-F238E27FC236}">
              <a16:creationId xmlns:a16="http://schemas.microsoft.com/office/drawing/2014/main" id="{36473567-8F90-43F7-B8A4-F2F6B08AC5CE}"/>
            </a:ext>
          </a:extLst>
        </xdr:cNvPr>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72" name="フローチャート: 判断 871">
          <a:extLst>
            <a:ext uri="{FF2B5EF4-FFF2-40B4-BE49-F238E27FC236}">
              <a16:creationId xmlns:a16="http://schemas.microsoft.com/office/drawing/2014/main" id="{6A6F3A7F-7E9D-4309-ABC7-6A194A1105CD}"/>
            </a:ext>
          </a:extLst>
        </xdr:cNvPr>
        <xdr:cNvSpPr/>
      </xdr:nvSpPr>
      <xdr:spPr>
        <a:xfrm>
          <a:off x="13652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73" name="フローチャート: 判断 872">
          <a:extLst>
            <a:ext uri="{FF2B5EF4-FFF2-40B4-BE49-F238E27FC236}">
              <a16:creationId xmlns:a16="http://schemas.microsoft.com/office/drawing/2014/main" id="{2C92DE50-4B0C-4575-8CBB-8D5B87866540}"/>
            </a:ext>
          </a:extLst>
        </xdr:cNvPr>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CB412F63-BB99-44DA-A53F-F23F2166192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7E9D5593-6410-4F87-9EEF-72B19A1DEC4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B78CCCBA-4B9D-4FB4-A90A-F300279D056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C307E81A-7480-4BD5-BE3D-66D971A7295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B645BD61-DADD-4538-B1BC-DFE40AE2EA8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879" name="楕円 878">
          <a:extLst>
            <a:ext uri="{FF2B5EF4-FFF2-40B4-BE49-F238E27FC236}">
              <a16:creationId xmlns:a16="http://schemas.microsoft.com/office/drawing/2014/main" id="{F8D57CF6-C168-43A0-A61A-AC48F5406115}"/>
            </a:ext>
          </a:extLst>
        </xdr:cNvPr>
        <xdr:cNvSpPr/>
      </xdr:nvSpPr>
      <xdr:spPr>
        <a:xfrm>
          <a:off x="162687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116222</xdr:rowOff>
    </xdr:from>
    <xdr:ext cx="405111" cy="259045"/>
    <xdr:sp macro="" textlink="">
      <xdr:nvSpPr>
        <xdr:cNvPr id="880" name="【庁舎】&#10;有形固定資産減価償却率該当値テキスト">
          <a:extLst>
            <a:ext uri="{FF2B5EF4-FFF2-40B4-BE49-F238E27FC236}">
              <a16:creationId xmlns:a16="http://schemas.microsoft.com/office/drawing/2014/main" id="{A09F7903-9F16-4486-BC81-4052D02F5735}"/>
            </a:ext>
          </a:extLst>
        </xdr:cNvPr>
        <xdr:cNvSpPr txBox="1"/>
      </xdr:nvSpPr>
      <xdr:spPr>
        <a:xfrm>
          <a:off x="16357600"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168275</xdr:rowOff>
    </xdr:from>
    <xdr:to>
      <xdr:col>81</xdr:col>
      <xdr:colOff>101600</xdr:colOff>
      <xdr:row>104</xdr:row>
      <xdr:rowOff>98425</xdr:rowOff>
    </xdr:to>
    <xdr:sp macro="" textlink="">
      <xdr:nvSpPr>
        <xdr:cNvPr id="881" name="楕円 880">
          <a:extLst>
            <a:ext uri="{FF2B5EF4-FFF2-40B4-BE49-F238E27FC236}">
              <a16:creationId xmlns:a16="http://schemas.microsoft.com/office/drawing/2014/main" id="{4437E8C4-2F59-430E-838C-0590A306C444}"/>
            </a:ext>
          </a:extLst>
        </xdr:cNvPr>
        <xdr:cNvSpPr/>
      </xdr:nvSpPr>
      <xdr:spPr>
        <a:xfrm>
          <a:off x="15430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17145</xdr:rowOff>
    </xdr:from>
    <xdr:to>
      <xdr:col>85</xdr:col>
      <xdr:colOff>127000</xdr:colOff>
      <xdr:row>104</xdr:row>
      <xdr:rowOff>47625</xdr:rowOff>
    </xdr:to>
    <xdr:cxnSp macro="">
      <xdr:nvCxnSpPr>
        <xdr:cNvPr id="882" name="直線コネクタ 881">
          <a:extLst>
            <a:ext uri="{FF2B5EF4-FFF2-40B4-BE49-F238E27FC236}">
              <a16:creationId xmlns:a16="http://schemas.microsoft.com/office/drawing/2014/main" id="{0E38AFFB-C0E6-4A63-BF89-D2D668C175B8}"/>
            </a:ext>
          </a:extLst>
        </xdr:cNvPr>
        <xdr:cNvCxnSpPr/>
      </xdr:nvCxnSpPr>
      <xdr:spPr>
        <a:xfrm flipV="1">
          <a:off x="15481300" y="178479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883" name="楕円 882">
          <a:extLst>
            <a:ext uri="{FF2B5EF4-FFF2-40B4-BE49-F238E27FC236}">
              <a16:creationId xmlns:a16="http://schemas.microsoft.com/office/drawing/2014/main" id="{6ABBF36F-6595-41A8-9DEC-FE400B499971}"/>
            </a:ext>
          </a:extLst>
        </xdr:cNvPr>
        <xdr:cNvSpPr/>
      </xdr:nvSpPr>
      <xdr:spPr>
        <a:xfrm>
          <a:off x="14541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19050</xdr:rowOff>
    </xdr:from>
    <xdr:to>
      <xdr:col>81</xdr:col>
      <xdr:colOff>50800</xdr:colOff>
      <xdr:row>104</xdr:row>
      <xdr:rowOff>47625</xdr:rowOff>
    </xdr:to>
    <xdr:cxnSp macro="">
      <xdr:nvCxnSpPr>
        <xdr:cNvPr id="884" name="直線コネクタ 883">
          <a:extLst>
            <a:ext uri="{FF2B5EF4-FFF2-40B4-BE49-F238E27FC236}">
              <a16:creationId xmlns:a16="http://schemas.microsoft.com/office/drawing/2014/main" id="{D52A6F3C-C52C-45D4-A090-79AA29496402}"/>
            </a:ext>
          </a:extLst>
        </xdr:cNvPr>
        <xdr:cNvCxnSpPr/>
      </xdr:nvCxnSpPr>
      <xdr:spPr>
        <a:xfrm>
          <a:off x="14592300" y="17849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118745</xdr:rowOff>
    </xdr:from>
    <xdr:to>
      <xdr:col>72</xdr:col>
      <xdr:colOff>38100</xdr:colOff>
      <xdr:row>104</xdr:row>
      <xdr:rowOff>48895</xdr:rowOff>
    </xdr:to>
    <xdr:sp macro="" textlink="">
      <xdr:nvSpPr>
        <xdr:cNvPr id="885" name="楕円 884">
          <a:extLst>
            <a:ext uri="{FF2B5EF4-FFF2-40B4-BE49-F238E27FC236}">
              <a16:creationId xmlns:a16="http://schemas.microsoft.com/office/drawing/2014/main" id="{B03153E7-2D6C-4049-994C-391537E146BA}"/>
            </a:ext>
          </a:extLst>
        </xdr:cNvPr>
        <xdr:cNvSpPr/>
      </xdr:nvSpPr>
      <xdr:spPr>
        <a:xfrm>
          <a:off x="13652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169545</xdr:rowOff>
    </xdr:from>
    <xdr:to>
      <xdr:col>76</xdr:col>
      <xdr:colOff>114300</xdr:colOff>
      <xdr:row>104</xdr:row>
      <xdr:rowOff>19050</xdr:rowOff>
    </xdr:to>
    <xdr:cxnSp macro="">
      <xdr:nvCxnSpPr>
        <xdr:cNvPr id="886" name="直線コネクタ 885">
          <a:extLst>
            <a:ext uri="{FF2B5EF4-FFF2-40B4-BE49-F238E27FC236}">
              <a16:creationId xmlns:a16="http://schemas.microsoft.com/office/drawing/2014/main" id="{0B16BF45-3FAB-4934-BB4B-CD3122635431}"/>
            </a:ext>
          </a:extLst>
        </xdr:cNvPr>
        <xdr:cNvCxnSpPr/>
      </xdr:nvCxnSpPr>
      <xdr:spPr>
        <a:xfrm>
          <a:off x="13703300" y="178288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107314</xdr:rowOff>
    </xdr:from>
    <xdr:to>
      <xdr:col>67</xdr:col>
      <xdr:colOff>101600</xdr:colOff>
      <xdr:row>104</xdr:row>
      <xdr:rowOff>37464</xdr:rowOff>
    </xdr:to>
    <xdr:sp macro="" textlink="">
      <xdr:nvSpPr>
        <xdr:cNvPr id="887" name="楕円 886">
          <a:extLst>
            <a:ext uri="{FF2B5EF4-FFF2-40B4-BE49-F238E27FC236}">
              <a16:creationId xmlns:a16="http://schemas.microsoft.com/office/drawing/2014/main" id="{C51CDEAF-7772-4579-872A-B9ECEA035539}"/>
            </a:ext>
          </a:extLst>
        </xdr:cNvPr>
        <xdr:cNvSpPr/>
      </xdr:nvSpPr>
      <xdr:spPr>
        <a:xfrm>
          <a:off x="12763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158114</xdr:rowOff>
    </xdr:from>
    <xdr:to>
      <xdr:col>71</xdr:col>
      <xdr:colOff>177800</xdr:colOff>
      <xdr:row>103</xdr:row>
      <xdr:rowOff>169545</xdr:rowOff>
    </xdr:to>
    <xdr:cxnSp macro="">
      <xdr:nvCxnSpPr>
        <xdr:cNvPr id="888" name="直線コネクタ 887">
          <a:extLst>
            <a:ext uri="{FF2B5EF4-FFF2-40B4-BE49-F238E27FC236}">
              <a16:creationId xmlns:a16="http://schemas.microsoft.com/office/drawing/2014/main" id="{D7463B85-F4A1-47EA-961A-33A52D507A2B}"/>
            </a:ext>
          </a:extLst>
        </xdr:cNvPr>
        <xdr:cNvCxnSpPr/>
      </xdr:nvCxnSpPr>
      <xdr:spPr>
        <a:xfrm>
          <a:off x="12814300" y="178174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17797</xdr:rowOff>
    </xdr:from>
    <xdr:ext cx="405111" cy="259045"/>
    <xdr:sp macro="" textlink="">
      <xdr:nvSpPr>
        <xdr:cNvPr id="889" name="n_1aveValue【庁舎】&#10;有形固定資産減価償却率">
          <a:extLst>
            <a:ext uri="{FF2B5EF4-FFF2-40B4-BE49-F238E27FC236}">
              <a16:creationId xmlns:a16="http://schemas.microsoft.com/office/drawing/2014/main" id="{99ABEC2F-9280-4734-87AD-0680F0325748}"/>
            </a:ext>
          </a:extLst>
        </xdr:cNvPr>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139716</xdr:rowOff>
    </xdr:from>
    <xdr:ext cx="405111" cy="259045"/>
    <xdr:sp macro="" textlink="">
      <xdr:nvSpPr>
        <xdr:cNvPr id="890" name="n_2aveValue【庁舎】&#10;有形固定資産減価償却率">
          <a:extLst>
            <a:ext uri="{FF2B5EF4-FFF2-40B4-BE49-F238E27FC236}">
              <a16:creationId xmlns:a16="http://schemas.microsoft.com/office/drawing/2014/main" id="{9D12CFB5-08DB-4A2C-A6F8-C8AB62D3DA19}"/>
            </a:ext>
          </a:extLst>
        </xdr:cNvPr>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120666</xdr:rowOff>
    </xdr:from>
    <xdr:ext cx="405111" cy="259045"/>
    <xdr:sp macro="" textlink="">
      <xdr:nvSpPr>
        <xdr:cNvPr id="891" name="n_3aveValue【庁舎】&#10;有形固定資産減価償却率">
          <a:extLst>
            <a:ext uri="{FF2B5EF4-FFF2-40B4-BE49-F238E27FC236}">
              <a16:creationId xmlns:a16="http://schemas.microsoft.com/office/drawing/2014/main" id="{F8ED7D87-D175-4986-8FD2-C425F01F2156}"/>
            </a:ext>
          </a:extLst>
        </xdr:cNvPr>
        <xdr:cNvSpPr txBox="1"/>
      </xdr:nvSpPr>
      <xdr:spPr>
        <a:xfrm>
          <a:off x="13500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92" name="n_4aveValue【庁舎】&#10;有形固定資産減価償却率">
          <a:extLst>
            <a:ext uri="{FF2B5EF4-FFF2-40B4-BE49-F238E27FC236}">
              <a16:creationId xmlns:a16="http://schemas.microsoft.com/office/drawing/2014/main" id="{7040C05E-4083-48D7-BE6C-A68C7FE888A0}"/>
            </a:ext>
          </a:extLst>
        </xdr:cNvPr>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89552</xdr:rowOff>
    </xdr:from>
    <xdr:ext cx="405111" cy="259045"/>
    <xdr:sp macro="" textlink="">
      <xdr:nvSpPr>
        <xdr:cNvPr id="893" name="n_1mainValue【庁舎】&#10;有形固定資産減価償却率">
          <a:extLst>
            <a:ext uri="{FF2B5EF4-FFF2-40B4-BE49-F238E27FC236}">
              <a16:creationId xmlns:a16="http://schemas.microsoft.com/office/drawing/2014/main" id="{F7EC4DE4-49B3-4EB8-8E19-68DE70A81ABC}"/>
            </a:ext>
          </a:extLst>
        </xdr:cNvPr>
        <xdr:cNvSpPr txBox="1"/>
      </xdr:nvSpPr>
      <xdr:spPr>
        <a:xfrm>
          <a:off x="152660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60977</xdr:rowOff>
    </xdr:from>
    <xdr:ext cx="405111" cy="259045"/>
    <xdr:sp macro="" textlink="">
      <xdr:nvSpPr>
        <xdr:cNvPr id="894" name="n_2mainValue【庁舎】&#10;有形固定資産減価償却率">
          <a:extLst>
            <a:ext uri="{FF2B5EF4-FFF2-40B4-BE49-F238E27FC236}">
              <a16:creationId xmlns:a16="http://schemas.microsoft.com/office/drawing/2014/main" id="{27F414AA-182B-4E6F-A126-C92691E6936D}"/>
            </a:ext>
          </a:extLst>
        </xdr:cNvPr>
        <xdr:cNvSpPr txBox="1"/>
      </xdr:nvSpPr>
      <xdr:spPr>
        <a:xfrm>
          <a:off x="14389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40022</xdr:rowOff>
    </xdr:from>
    <xdr:ext cx="405111" cy="259045"/>
    <xdr:sp macro="" textlink="">
      <xdr:nvSpPr>
        <xdr:cNvPr id="895" name="n_3mainValue【庁舎】&#10;有形固定資産減価償却率">
          <a:extLst>
            <a:ext uri="{FF2B5EF4-FFF2-40B4-BE49-F238E27FC236}">
              <a16:creationId xmlns:a16="http://schemas.microsoft.com/office/drawing/2014/main" id="{95B71B08-4A38-4A8E-B5B3-3F490D5185CF}"/>
            </a:ext>
          </a:extLst>
        </xdr:cNvPr>
        <xdr:cNvSpPr txBox="1"/>
      </xdr:nvSpPr>
      <xdr:spPr>
        <a:xfrm>
          <a:off x="13500744"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28591</xdr:rowOff>
    </xdr:from>
    <xdr:ext cx="405111" cy="259045"/>
    <xdr:sp macro="" textlink="">
      <xdr:nvSpPr>
        <xdr:cNvPr id="896" name="n_4mainValue【庁舎】&#10;有形固定資産減価償却率">
          <a:extLst>
            <a:ext uri="{FF2B5EF4-FFF2-40B4-BE49-F238E27FC236}">
              <a16:creationId xmlns:a16="http://schemas.microsoft.com/office/drawing/2014/main" id="{9FCB4070-7772-43D0-8EFF-A225939CEADB}"/>
            </a:ext>
          </a:extLst>
        </xdr:cNvPr>
        <xdr:cNvSpPr txBox="1"/>
      </xdr:nvSpPr>
      <xdr:spPr>
        <a:xfrm>
          <a:off x="12611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A5C14F55-6DA8-4BFD-A76A-72D97262A9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6DFAA744-72E7-4C4A-9DF1-220EB69AC15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8143E093-3901-4811-AFB2-07A0F2D968E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F09D67AD-6F5D-4056-94B4-DD77F98E8D7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74C05381-00F9-4313-923B-1F94D81D72B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55712677-E564-477B-A32D-D356355FB5D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5BF7CE81-71FB-4BCC-9B01-864E1C3942F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234B3ED1-5EAE-49A0-8B68-A4BCB45E812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64D41B68-7FB9-447D-B74C-BB03ED9C518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73F95AC5-ADCC-4369-9F86-321B8E00855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08DFE5AC-4822-4CB5-BB43-5C0F1F03A32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id="{03F6B631-5240-4BC1-A8FE-5AA323EDDE8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71B627AE-2201-413B-B5CC-F160DA6A486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id="{8C431352-7CF4-49F4-9A79-56C57662C47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C40E9F69-FA62-483A-B4A3-C45AFDE5336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id="{B313810D-A1CE-48E2-ACE1-95FEE895706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6C3A5804-DECD-48F1-A110-E1157EF4529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id="{24FA22F6-C1B1-4452-9165-D46FF7D4841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90E65E85-1F20-44F0-865E-12B67BA69A3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id="{E36C2769-87DD-4E2A-97FE-CAAD325CD0E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7FB7B769-7BDA-4A31-8BD4-213B437F4B1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7E5C5462-8409-4FA4-940E-95A7DDA308F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9E440422-F42E-4A3E-BA96-E1D1A1F63E1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108</xdr:row>
      <xdr:rowOff>19050</xdr:rowOff>
    </xdr:to>
    <xdr:cxnSp macro="">
      <xdr:nvCxnSpPr>
        <xdr:cNvPr id="920" name="直線コネクタ 919">
          <a:extLst>
            <a:ext uri="{FF2B5EF4-FFF2-40B4-BE49-F238E27FC236}">
              <a16:creationId xmlns:a16="http://schemas.microsoft.com/office/drawing/2014/main" id="{21B7E6E3-0E78-4192-A6D1-C632B80DF0EC}"/>
            </a:ext>
          </a:extLst>
        </xdr:cNvPr>
        <xdr:cNvCxnSpPr/>
      </xdr:nvCxnSpPr>
      <xdr:spPr>
        <a:xfrm flipV="1">
          <a:off x="22160864"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a:extLst>
            <a:ext uri="{FF2B5EF4-FFF2-40B4-BE49-F238E27FC236}">
              <a16:creationId xmlns:a16="http://schemas.microsoft.com/office/drawing/2014/main" id="{99C77FA9-78E9-4D2D-A330-236FC421B979}"/>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a:extLst>
            <a:ext uri="{FF2B5EF4-FFF2-40B4-BE49-F238E27FC236}">
              <a16:creationId xmlns:a16="http://schemas.microsoft.com/office/drawing/2014/main" id="{6B9F6627-9C9A-4F8C-92E1-49B452628390}"/>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923" name="【庁舎】&#10;一人当たり面積最大値テキスト">
          <a:extLst>
            <a:ext uri="{FF2B5EF4-FFF2-40B4-BE49-F238E27FC236}">
              <a16:creationId xmlns:a16="http://schemas.microsoft.com/office/drawing/2014/main" id="{D47D92F4-5BBB-4CBC-8156-CA723D864AAD}"/>
            </a:ext>
          </a:extLst>
        </xdr:cNvPr>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924" name="直線コネクタ 923">
          <a:extLst>
            <a:ext uri="{FF2B5EF4-FFF2-40B4-BE49-F238E27FC236}">
              <a16:creationId xmlns:a16="http://schemas.microsoft.com/office/drawing/2014/main" id="{A0EFBF83-E982-4152-A722-69C25CE1E3E2}"/>
            </a:ext>
          </a:extLst>
        </xdr:cNvPr>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25" name="【庁舎】&#10;一人当たり面積平均値テキスト">
          <a:extLst>
            <a:ext uri="{FF2B5EF4-FFF2-40B4-BE49-F238E27FC236}">
              <a16:creationId xmlns:a16="http://schemas.microsoft.com/office/drawing/2014/main" id="{30E75F35-3DD7-4481-9CF2-226CC9F3255F}"/>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6" name="フローチャート: 判断 925">
          <a:extLst>
            <a:ext uri="{FF2B5EF4-FFF2-40B4-BE49-F238E27FC236}">
              <a16:creationId xmlns:a16="http://schemas.microsoft.com/office/drawing/2014/main" id="{CB5F2BBA-BA21-41A4-8472-4078C161B927}"/>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a:extLst>
            <a:ext uri="{FF2B5EF4-FFF2-40B4-BE49-F238E27FC236}">
              <a16:creationId xmlns:a16="http://schemas.microsoft.com/office/drawing/2014/main" id="{026FE8A5-9229-4848-9DE9-CCC5FC9A33A3}"/>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28" name="フローチャート: 判断 927">
          <a:extLst>
            <a:ext uri="{FF2B5EF4-FFF2-40B4-BE49-F238E27FC236}">
              <a16:creationId xmlns:a16="http://schemas.microsoft.com/office/drawing/2014/main" id="{9AF88C20-2FDF-402E-AA9E-FF8D9DC2CA68}"/>
            </a:ext>
          </a:extLst>
        </xdr:cNvPr>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a:extLst>
            <a:ext uri="{FF2B5EF4-FFF2-40B4-BE49-F238E27FC236}">
              <a16:creationId xmlns:a16="http://schemas.microsoft.com/office/drawing/2014/main" id="{DD8BF715-F0C7-4F34-8EB3-7E0546C77610}"/>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30" name="フローチャート: 判断 929">
          <a:extLst>
            <a:ext uri="{FF2B5EF4-FFF2-40B4-BE49-F238E27FC236}">
              <a16:creationId xmlns:a16="http://schemas.microsoft.com/office/drawing/2014/main" id="{BE904CD3-CFBC-42D8-8219-57B455D05844}"/>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A3CBF3D2-45A6-4770-8646-DFAEE74611A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B415C4FE-1D7E-416E-82DA-D7913218DA7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265C3F4B-065F-4216-BCC5-5EE9C02FDEB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A67C601A-A403-4CCD-B373-D67DFDED623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DA64B72F-D235-4A94-B9EC-2EA7E3110BA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36" name="楕円 935">
          <a:extLst>
            <a:ext uri="{FF2B5EF4-FFF2-40B4-BE49-F238E27FC236}">
              <a16:creationId xmlns:a16="http://schemas.microsoft.com/office/drawing/2014/main" id="{0C3A237B-14E3-43A2-88EA-B6F93C3A8C89}"/>
            </a:ext>
          </a:extLst>
        </xdr:cNvPr>
        <xdr:cNvSpPr/>
      </xdr:nvSpPr>
      <xdr:spPr>
        <a:xfrm>
          <a:off x="221107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53357</xdr:rowOff>
    </xdr:from>
    <xdr:ext cx="469744" cy="259045"/>
    <xdr:sp macro="" textlink="">
      <xdr:nvSpPr>
        <xdr:cNvPr id="937" name="【庁舎】&#10;一人当たり面積該当値テキスト">
          <a:extLst>
            <a:ext uri="{FF2B5EF4-FFF2-40B4-BE49-F238E27FC236}">
              <a16:creationId xmlns:a16="http://schemas.microsoft.com/office/drawing/2014/main" id="{18B6424E-4482-4894-894E-7FCCFAC5B224}"/>
            </a:ext>
          </a:extLst>
        </xdr:cNvPr>
        <xdr:cNvSpPr txBox="1"/>
      </xdr:nvSpPr>
      <xdr:spPr>
        <a:xfrm>
          <a:off x="22199600"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78739</xdr:rowOff>
    </xdr:from>
    <xdr:to>
      <xdr:col>112</xdr:col>
      <xdr:colOff>38100</xdr:colOff>
      <xdr:row>106</xdr:row>
      <xdr:rowOff>8889</xdr:rowOff>
    </xdr:to>
    <xdr:sp macro="" textlink="">
      <xdr:nvSpPr>
        <xdr:cNvPr id="938" name="楕円 937">
          <a:extLst>
            <a:ext uri="{FF2B5EF4-FFF2-40B4-BE49-F238E27FC236}">
              <a16:creationId xmlns:a16="http://schemas.microsoft.com/office/drawing/2014/main" id="{8F661524-05C3-4582-AE31-28C20A7CEE1F}"/>
            </a:ext>
          </a:extLst>
        </xdr:cNvPr>
        <xdr:cNvSpPr/>
      </xdr:nvSpPr>
      <xdr:spPr>
        <a:xfrm>
          <a:off x="21272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125730</xdr:rowOff>
    </xdr:from>
    <xdr:to>
      <xdr:col>116</xdr:col>
      <xdr:colOff>63500</xdr:colOff>
      <xdr:row>105</xdr:row>
      <xdr:rowOff>129539</xdr:rowOff>
    </xdr:to>
    <xdr:cxnSp macro="">
      <xdr:nvCxnSpPr>
        <xdr:cNvPr id="939" name="直線コネクタ 938">
          <a:extLst>
            <a:ext uri="{FF2B5EF4-FFF2-40B4-BE49-F238E27FC236}">
              <a16:creationId xmlns:a16="http://schemas.microsoft.com/office/drawing/2014/main" id="{EE693DD6-C13D-4769-84A0-77428D377974}"/>
            </a:ext>
          </a:extLst>
        </xdr:cNvPr>
        <xdr:cNvCxnSpPr/>
      </xdr:nvCxnSpPr>
      <xdr:spPr>
        <a:xfrm flipV="1">
          <a:off x="21323300" y="181279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78739</xdr:rowOff>
    </xdr:from>
    <xdr:to>
      <xdr:col>107</xdr:col>
      <xdr:colOff>101600</xdr:colOff>
      <xdr:row>106</xdr:row>
      <xdr:rowOff>8889</xdr:rowOff>
    </xdr:to>
    <xdr:sp macro="" textlink="">
      <xdr:nvSpPr>
        <xdr:cNvPr id="940" name="楕円 939">
          <a:extLst>
            <a:ext uri="{FF2B5EF4-FFF2-40B4-BE49-F238E27FC236}">
              <a16:creationId xmlns:a16="http://schemas.microsoft.com/office/drawing/2014/main" id="{D8819ABE-3F13-4436-AF21-4566A0A3E13B}"/>
            </a:ext>
          </a:extLst>
        </xdr:cNvPr>
        <xdr:cNvSpPr/>
      </xdr:nvSpPr>
      <xdr:spPr>
        <a:xfrm>
          <a:off x="20383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129539</xdr:rowOff>
    </xdr:from>
    <xdr:to>
      <xdr:col>111</xdr:col>
      <xdr:colOff>177800</xdr:colOff>
      <xdr:row>105</xdr:row>
      <xdr:rowOff>129539</xdr:rowOff>
    </xdr:to>
    <xdr:cxnSp macro="">
      <xdr:nvCxnSpPr>
        <xdr:cNvPr id="941" name="直線コネクタ 940">
          <a:extLst>
            <a:ext uri="{FF2B5EF4-FFF2-40B4-BE49-F238E27FC236}">
              <a16:creationId xmlns:a16="http://schemas.microsoft.com/office/drawing/2014/main" id="{12C824FB-D8C7-4C57-B998-C011F70591AE}"/>
            </a:ext>
          </a:extLst>
        </xdr:cNvPr>
        <xdr:cNvCxnSpPr/>
      </xdr:nvCxnSpPr>
      <xdr:spPr>
        <a:xfrm>
          <a:off x="20434300" y="18131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42" name="楕円 941">
          <a:extLst>
            <a:ext uri="{FF2B5EF4-FFF2-40B4-BE49-F238E27FC236}">
              <a16:creationId xmlns:a16="http://schemas.microsoft.com/office/drawing/2014/main" id="{5D391815-46F5-4885-9EDB-8258F6E273CA}"/>
            </a:ext>
          </a:extLst>
        </xdr:cNvPr>
        <xdr:cNvSpPr/>
      </xdr:nvSpPr>
      <xdr:spPr>
        <a:xfrm>
          <a:off x="19494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129539</xdr:rowOff>
    </xdr:from>
    <xdr:to>
      <xdr:col>107</xdr:col>
      <xdr:colOff>50800</xdr:colOff>
      <xdr:row>105</xdr:row>
      <xdr:rowOff>129539</xdr:rowOff>
    </xdr:to>
    <xdr:cxnSp macro="">
      <xdr:nvCxnSpPr>
        <xdr:cNvPr id="943" name="直線コネクタ 942">
          <a:extLst>
            <a:ext uri="{FF2B5EF4-FFF2-40B4-BE49-F238E27FC236}">
              <a16:creationId xmlns:a16="http://schemas.microsoft.com/office/drawing/2014/main" id="{3051E8CB-F4D0-499B-8B48-193995603B7A}"/>
            </a:ext>
          </a:extLst>
        </xdr:cNvPr>
        <xdr:cNvCxnSpPr/>
      </xdr:nvCxnSpPr>
      <xdr:spPr>
        <a:xfrm>
          <a:off x="19545300" y="18131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44" name="楕円 943">
          <a:extLst>
            <a:ext uri="{FF2B5EF4-FFF2-40B4-BE49-F238E27FC236}">
              <a16:creationId xmlns:a16="http://schemas.microsoft.com/office/drawing/2014/main" id="{F96AB12B-65B5-4BAB-A58E-8AFB88FEBD4C}"/>
            </a:ext>
          </a:extLst>
        </xdr:cNvPr>
        <xdr:cNvSpPr/>
      </xdr:nvSpPr>
      <xdr:spPr>
        <a:xfrm>
          <a:off x="18605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129539</xdr:rowOff>
    </xdr:from>
    <xdr:to>
      <xdr:col>102</xdr:col>
      <xdr:colOff>114300</xdr:colOff>
      <xdr:row>105</xdr:row>
      <xdr:rowOff>129539</xdr:rowOff>
    </xdr:to>
    <xdr:cxnSp macro="">
      <xdr:nvCxnSpPr>
        <xdr:cNvPr id="945" name="直線コネクタ 944">
          <a:extLst>
            <a:ext uri="{FF2B5EF4-FFF2-40B4-BE49-F238E27FC236}">
              <a16:creationId xmlns:a16="http://schemas.microsoft.com/office/drawing/2014/main" id="{976E79E0-2CFF-4C95-9498-416E662672FE}"/>
            </a:ext>
          </a:extLst>
        </xdr:cNvPr>
        <xdr:cNvCxnSpPr/>
      </xdr:nvCxnSpPr>
      <xdr:spPr>
        <a:xfrm>
          <a:off x="18656300" y="18131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946" name="n_1aveValue【庁舎】&#10;一人当たり面積">
          <a:extLst>
            <a:ext uri="{FF2B5EF4-FFF2-40B4-BE49-F238E27FC236}">
              <a16:creationId xmlns:a16="http://schemas.microsoft.com/office/drawing/2014/main" id="{49A7960F-15F3-4478-A79E-0D9CAEB633EF}"/>
            </a:ext>
          </a:extLst>
        </xdr:cNvPr>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947" name="n_2aveValue【庁舎】&#10;一人当たり面積">
          <a:extLst>
            <a:ext uri="{FF2B5EF4-FFF2-40B4-BE49-F238E27FC236}">
              <a16:creationId xmlns:a16="http://schemas.microsoft.com/office/drawing/2014/main" id="{539B178E-FA33-42B7-A13A-32175FB8C086}"/>
            </a:ext>
          </a:extLst>
        </xdr:cNvPr>
        <xdr:cNvSpPr txBox="1"/>
      </xdr:nvSpPr>
      <xdr:spPr>
        <a:xfrm>
          <a:off x="20199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948" name="n_3aveValue【庁舎】&#10;一人当たり面積">
          <a:extLst>
            <a:ext uri="{FF2B5EF4-FFF2-40B4-BE49-F238E27FC236}">
              <a16:creationId xmlns:a16="http://schemas.microsoft.com/office/drawing/2014/main" id="{69A888B2-A9FA-4EF8-9939-5AFCDD826DCA}"/>
            </a:ext>
          </a:extLst>
        </xdr:cNvPr>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949" name="n_4aveValue【庁舎】&#10;一人当たり面積">
          <a:extLst>
            <a:ext uri="{FF2B5EF4-FFF2-40B4-BE49-F238E27FC236}">
              <a16:creationId xmlns:a16="http://schemas.microsoft.com/office/drawing/2014/main" id="{14F66FDF-4F88-47D1-A710-1DD5777C443E}"/>
            </a:ext>
          </a:extLst>
        </xdr:cNvPr>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25416</xdr:rowOff>
    </xdr:from>
    <xdr:ext cx="469744" cy="259045"/>
    <xdr:sp macro="" textlink="">
      <xdr:nvSpPr>
        <xdr:cNvPr id="950" name="n_1mainValue【庁舎】&#10;一人当たり面積">
          <a:extLst>
            <a:ext uri="{FF2B5EF4-FFF2-40B4-BE49-F238E27FC236}">
              <a16:creationId xmlns:a16="http://schemas.microsoft.com/office/drawing/2014/main" id="{FDC92B87-94BC-467F-A6DB-AD4BC0FD79A9}"/>
            </a:ext>
          </a:extLst>
        </xdr:cNvPr>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51" name="n_2mainValue【庁舎】&#10;一人当たり面積">
          <a:extLst>
            <a:ext uri="{FF2B5EF4-FFF2-40B4-BE49-F238E27FC236}">
              <a16:creationId xmlns:a16="http://schemas.microsoft.com/office/drawing/2014/main" id="{A9564A72-60B6-47A8-833E-315589C4DDF4}"/>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52" name="n_3mainValue【庁舎】&#10;一人当たり面積">
          <a:extLst>
            <a:ext uri="{FF2B5EF4-FFF2-40B4-BE49-F238E27FC236}">
              <a16:creationId xmlns:a16="http://schemas.microsoft.com/office/drawing/2014/main" id="{204E332E-40E3-4F08-9CD3-B27013F31EE6}"/>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53" name="n_4mainValue【庁舎】&#10;一人当たり面積">
          <a:extLst>
            <a:ext uri="{FF2B5EF4-FFF2-40B4-BE49-F238E27FC236}">
              <a16:creationId xmlns:a16="http://schemas.microsoft.com/office/drawing/2014/main" id="{8B1AE9D0-4B7D-401B-B3BB-6079A90306D5}"/>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86492ECA-5CA7-4042-9185-64E9B1AD2E9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EA7A40DC-54A5-400F-9283-10721595BCB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FEB715D7-62E5-4C43-972A-56ADE3DFC93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類型は福祉施設、一般廃棄物処理施設、消防施設である。これまで、福祉施設については、施設を民間へ移行するなど規模の適正化に努めているが、今後も引き続き、民間事業者の動向等を注視しながら施設のあり方を検討していく。消防施設については公共施設個別施設計画に基づき、令和３年度から消防署の移転工事に着手したため、有形固定資産減価償却率は減少していく予定である。その他の施設についても各計画に基づき改修等を推進することで指標の改善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309,788
302,238
92.78
118,769,892
117,530,702
1,000,230
62,698,326
79,959,174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納税義務者の増加による個人市民税の増加や、新築家屋の増加により固定資産税</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増額</a:t>
          </a:r>
          <a:r>
            <a:rPr kumimoji="1" lang="ja-JP" altLang="en-US" sz="1100">
              <a:solidFill>
                <a:schemeClr val="dk1"/>
              </a:solidFill>
              <a:effectLst/>
              <a:latin typeface="+mn-lt"/>
              <a:ea typeface="+mn-ea"/>
              <a:cs typeface="+mn-cs"/>
            </a:rPr>
            <a:t>があった</a:t>
          </a:r>
          <a:r>
            <a:rPr kumimoji="1" lang="ja-JP" altLang="ja-JP" sz="1100">
              <a:solidFill>
                <a:schemeClr val="dk1"/>
              </a:solidFill>
              <a:effectLst/>
              <a:latin typeface="+mn-lt"/>
              <a:ea typeface="+mn-ea"/>
              <a:cs typeface="+mn-cs"/>
            </a:rPr>
            <a:t>ものの、保育サービスの充実による社会福祉費の増加や高齢者保健福祉費の増加等により、前年度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0.02</a:t>
          </a:r>
          <a:r>
            <a:rPr kumimoji="1" lang="ja-JP" altLang="en-US" sz="1100">
              <a:solidFill>
                <a:schemeClr val="dk1"/>
              </a:solidFill>
              <a:effectLst/>
              <a:latin typeface="+mn-lt"/>
              <a:ea typeface="+mn-ea"/>
              <a:cs typeface="+mn-cs"/>
            </a:rPr>
            <a:t>減少し、</a:t>
          </a:r>
          <a:r>
            <a:rPr kumimoji="1" lang="en-US" altLang="ja-JP" sz="1100">
              <a:solidFill>
                <a:schemeClr val="dk1"/>
              </a:solidFill>
              <a:effectLst/>
              <a:latin typeface="+mn-lt"/>
              <a:ea typeface="+mn-ea"/>
              <a:cs typeface="+mn-cs"/>
            </a:rPr>
            <a:t>0.96</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今後も、社会保障関係費を始め、施設の老朽化等による更新費用の増加</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見込まれるため、企業誘致等による歳入の確保に努める。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105410</xdr:rowOff>
    </xdr:from>
    <xdr:to>
      <xdr:col>23</xdr:col>
      <xdr:colOff>133350</xdr:colOff>
      <xdr:row>39</xdr:row>
      <xdr:rowOff>153670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7919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105410</xdr:rowOff>
    </xdr:from>
    <xdr:to>
      <xdr:col>19</xdr:col>
      <xdr:colOff>133350</xdr:colOff>
      <xdr:row>39</xdr:row>
      <xdr:rowOff>105410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105410</xdr:rowOff>
    </xdr:from>
    <xdr:to>
      <xdr:col>15</xdr:col>
      <xdr:colOff>82550</xdr:colOff>
      <xdr:row>39</xdr:row>
      <xdr:rowOff>105410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105410</xdr:rowOff>
    </xdr:from>
    <xdr:to>
      <xdr:col>11</xdr:col>
      <xdr:colOff>31750</xdr:colOff>
      <xdr:row>39</xdr:row>
      <xdr:rowOff>105410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124460</xdr:rowOff>
    </xdr:from>
    <xdr:to>
      <xdr:col>11</xdr:col>
      <xdr:colOff>82550</xdr:colOff>
      <xdr:row>41</xdr:row>
      <xdr:rowOff>54610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39387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87647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102870</xdr:rowOff>
    </xdr:from>
    <xdr:to>
      <xdr:col>23</xdr:col>
      <xdr:colOff>184150</xdr:colOff>
      <xdr:row>40</xdr:row>
      <xdr:rowOff>33020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119397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54610</xdr:rowOff>
    </xdr:from>
    <xdr:to>
      <xdr:col>19</xdr:col>
      <xdr:colOff>184150</xdr:colOff>
      <xdr:row>39</xdr:row>
      <xdr:rowOff>156210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166387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54610</xdr:rowOff>
    </xdr:from>
    <xdr:to>
      <xdr:col>15</xdr:col>
      <xdr:colOff>133350</xdr:colOff>
      <xdr:row>39</xdr:row>
      <xdr:rowOff>156210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166387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54610</xdr:rowOff>
    </xdr:from>
    <xdr:to>
      <xdr:col>11</xdr:col>
      <xdr:colOff>82550</xdr:colOff>
      <xdr:row>39</xdr:row>
      <xdr:rowOff>156210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166387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54610</xdr:rowOff>
    </xdr:from>
    <xdr:to>
      <xdr:col>7</xdr:col>
      <xdr:colOff>31750</xdr:colOff>
      <xdr:row>39</xdr:row>
      <xdr:rowOff>156210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166387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生活介護や就労移行支援等の利用</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障がい</a:t>
          </a:r>
          <a:r>
            <a:rPr kumimoji="1" lang="ja-JP" altLang="en-US" sz="1100">
              <a:solidFill>
                <a:schemeClr val="dk1"/>
              </a:solidFill>
              <a:effectLst/>
              <a:latin typeface="+mn-lt"/>
              <a:ea typeface="+mn-ea"/>
              <a:cs typeface="+mn-cs"/>
            </a:rPr>
            <a:t>者</a:t>
          </a:r>
          <a:r>
            <a:rPr kumimoji="1" lang="ja-JP" altLang="ja-JP" sz="1100">
              <a:solidFill>
                <a:schemeClr val="dk1"/>
              </a:solidFill>
              <a:effectLst/>
              <a:latin typeface="+mn-lt"/>
              <a:ea typeface="+mn-ea"/>
              <a:cs typeface="+mn-cs"/>
            </a:rPr>
            <a:t>福祉サービス</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の増加などにより</a:t>
          </a:r>
          <a:r>
            <a:rPr kumimoji="1" lang="ja-JP" altLang="ja-JP" sz="1100">
              <a:solidFill>
                <a:schemeClr val="dk1"/>
              </a:solidFill>
              <a:effectLst/>
              <a:latin typeface="+mn-lt"/>
              <a:ea typeface="+mn-ea"/>
              <a:cs typeface="+mn-cs"/>
            </a:rPr>
            <a:t>経常経費充当一般財源等が約</a:t>
          </a:r>
          <a:r>
            <a:rPr kumimoji="1" lang="en-US" altLang="ja-JP" sz="1100">
              <a:solidFill>
                <a:schemeClr val="dk1"/>
              </a:solidFill>
              <a:effectLst/>
              <a:latin typeface="+mn-lt"/>
              <a:ea typeface="+mn-ea"/>
              <a:cs typeface="+mn-cs"/>
            </a:rPr>
            <a:t>16.8</a:t>
          </a:r>
          <a:r>
            <a:rPr kumimoji="1" lang="ja-JP" altLang="ja-JP" sz="1100">
              <a:solidFill>
                <a:schemeClr val="dk1"/>
              </a:solidFill>
              <a:effectLst/>
              <a:latin typeface="+mn-lt"/>
              <a:ea typeface="+mn-ea"/>
              <a:cs typeface="+mn-cs"/>
            </a:rPr>
            <a:t>億円増加したものの、</a:t>
          </a:r>
          <a:r>
            <a:rPr kumimoji="1" lang="ja-JP" altLang="en-US" sz="1100">
              <a:solidFill>
                <a:schemeClr val="dk1"/>
              </a:solidFill>
              <a:effectLst/>
              <a:latin typeface="+mn-lt"/>
              <a:ea typeface="+mn-ea"/>
              <a:cs typeface="+mn-cs"/>
            </a:rPr>
            <a:t>地方交付税の増加や</a:t>
          </a:r>
          <a:r>
            <a:rPr kumimoji="1" lang="ja-JP" altLang="ja-JP" sz="1100">
              <a:solidFill>
                <a:schemeClr val="dk1"/>
              </a:solidFill>
              <a:effectLst/>
              <a:latin typeface="+mn-lt"/>
              <a:ea typeface="+mn-ea"/>
              <a:cs typeface="+mn-cs"/>
            </a:rPr>
            <a:t>地方消費税交付金の増加</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により、経常一般財源等が約</a:t>
          </a:r>
          <a:r>
            <a:rPr kumimoji="1" lang="en-US" altLang="ja-JP" sz="1100">
              <a:solidFill>
                <a:schemeClr val="dk1"/>
              </a:solidFill>
              <a:effectLst/>
              <a:latin typeface="+mn-lt"/>
              <a:ea typeface="+mn-ea"/>
              <a:cs typeface="+mn-cs"/>
            </a:rPr>
            <a:t>32.6</a:t>
          </a:r>
          <a:r>
            <a:rPr kumimoji="1" lang="ja-JP" altLang="ja-JP" sz="1100">
              <a:solidFill>
                <a:schemeClr val="dk1"/>
              </a:solidFill>
              <a:effectLst/>
              <a:latin typeface="+mn-lt"/>
              <a:ea typeface="+mn-ea"/>
              <a:cs typeface="+mn-cs"/>
            </a:rPr>
            <a:t>億円増加したため、前年度と比較して</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baseline="0">
              <a:solidFill>
                <a:schemeClr val="dk1"/>
              </a:solidFill>
              <a:effectLst/>
              <a:latin typeface="+mn-lt"/>
              <a:ea typeface="+mn-ea"/>
              <a:cs typeface="+mn-cs"/>
            </a:rPr>
            <a:t>　今後も障がい者福祉費などの扶助費や、公共施設の老朽化等によ</a:t>
          </a:r>
          <a:r>
            <a:rPr kumimoji="1" lang="ja-JP" altLang="en-US" sz="1100" baseline="0">
              <a:solidFill>
                <a:schemeClr val="dk1"/>
              </a:solidFill>
              <a:effectLst/>
              <a:latin typeface="+mn-lt"/>
              <a:ea typeface="+mn-ea"/>
              <a:cs typeface="+mn-cs"/>
            </a:rPr>
            <a:t>る</a:t>
          </a:r>
          <a:r>
            <a:rPr kumimoji="1" lang="ja-JP" altLang="ja-JP" sz="1100" baseline="0">
              <a:solidFill>
                <a:schemeClr val="dk1"/>
              </a:solidFill>
              <a:effectLst/>
              <a:latin typeface="+mn-lt"/>
              <a:ea typeface="+mn-ea"/>
              <a:cs typeface="+mn-cs"/>
            </a:rPr>
            <a:t>施設管理費等の物件費の増加が見込まれるため、実施する事業の経費削減等について十分な精査などを行い、経費削減に努める。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132504</xdr:rowOff>
    </xdr:from>
    <xdr:to>
      <xdr:col>23</xdr:col>
      <xdr:colOff>133350</xdr:colOff>
      <xdr:row>68</xdr:row>
      <xdr:rowOff>13123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4805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47431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132504</xdr:rowOff>
    </xdr:from>
    <xdr:to>
      <xdr:col>24</xdr:col>
      <xdr:colOff>12700</xdr:colOff>
      <xdr:row>59</xdr:row>
      <xdr:rowOff>132504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149437</xdr:rowOff>
    </xdr:from>
    <xdr:to>
      <xdr:col>23</xdr:col>
      <xdr:colOff>133350</xdr:colOff>
      <xdr:row>67</xdr:row>
      <xdr:rowOff>136313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293687"/>
          <a:ext cx="8382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47837</xdr:rowOff>
    </xdr:from>
    <xdr:to>
      <xdr:col>19</xdr:col>
      <xdr:colOff>133350</xdr:colOff>
      <xdr:row>67</xdr:row>
      <xdr:rowOff>136313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5349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162983</xdr:rowOff>
    </xdr:from>
    <xdr:to>
      <xdr:col>19</xdr:col>
      <xdr:colOff>184150</xdr:colOff>
      <xdr:row>66</xdr:row>
      <xdr:rowOff>93133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103310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07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82550</xdr:rowOff>
    </xdr:from>
    <xdr:to>
      <xdr:col>15</xdr:col>
      <xdr:colOff>82550</xdr:colOff>
      <xdr:row>67</xdr:row>
      <xdr:rowOff>47837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9825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47837</xdr:rowOff>
    </xdr:from>
    <xdr:to>
      <xdr:col>15</xdr:col>
      <xdr:colOff>133350</xdr:colOff>
      <xdr:row>66</xdr:row>
      <xdr:rowOff>149437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3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159614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3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18204</xdr:rowOff>
    </xdr:from>
    <xdr:to>
      <xdr:col>11</xdr:col>
      <xdr:colOff>31750</xdr:colOff>
      <xdr:row>66</xdr:row>
      <xdr:rowOff>82550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3339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162983</xdr:rowOff>
    </xdr:from>
    <xdr:to>
      <xdr:col>11</xdr:col>
      <xdr:colOff>82550</xdr:colOff>
      <xdr:row>66</xdr:row>
      <xdr:rowOff>93133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103310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7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15663</xdr:rowOff>
    </xdr:from>
    <xdr:to>
      <xdr:col>7</xdr:col>
      <xdr:colOff>31750</xdr:colOff>
      <xdr:row>66</xdr:row>
      <xdr:rowOff>117263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3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102040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98637</xdr:rowOff>
    </xdr:from>
    <xdr:to>
      <xdr:col>23</xdr:col>
      <xdr:colOff>184150</xdr:colOff>
      <xdr:row>66</xdr:row>
      <xdr:rowOff>28787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70714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1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85513</xdr:rowOff>
    </xdr:from>
    <xdr:to>
      <xdr:col>19</xdr:col>
      <xdr:colOff>184150</xdr:colOff>
      <xdr:row>68</xdr:row>
      <xdr:rowOff>15663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5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440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65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168487</xdr:rowOff>
    </xdr:from>
    <xdr:to>
      <xdr:col>15</xdr:col>
      <xdr:colOff>133350</xdr:colOff>
      <xdr:row>67</xdr:row>
      <xdr:rowOff>98637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83414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57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31750</xdr:rowOff>
    </xdr:from>
    <xdr:to>
      <xdr:col>11</xdr:col>
      <xdr:colOff>82550</xdr:colOff>
      <xdr:row>66</xdr:row>
      <xdr:rowOff>133350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118127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138854</xdr:rowOff>
    </xdr:from>
    <xdr:to>
      <xdr:col>7</xdr:col>
      <xdr:colOff>31750</xdr:colOff>
      <xdr:row>66</xdr:row>
      <xdr:rowOff>69004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79181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5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類似団体と比較して、人口１人あたりの金額が下回っている主な要因は、人件費である。これは類似団体と比較して、人口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人あたりの職員数が少ないためである。</a:t>
          </a:r>
          <a:endParaRPr lang="ja-JP" altLang="ja-JP">
            <a:effectLst/>
          </a:endParaRPr>
        </a:p>
        <a:p>
          <a:r>
            <a:rPr kumimoji="1" lang="ja-JP" altLang="ja-JP" sz="1100">
              <a:solidFill>
                <a:schemeClr val="dk1"/>
              </a:solidFill>
              <a:effectLst/>
              <a:latin typeface="+mn-lt"/>
              <a:ea typeface="+mn-ea"/>
              <a:cs typeface="+mn-cs"/>
            </a:rPr>
            <a:t>　前年度と比較して、人件費は増加しており、フルタイムの会計年度任用職員の増加などが要因となっている。</a:t>
          </a:r>
          <a:endParaRPr lang="ja-JP" altLang="ja-JP">
            <a:effectLst/>
          </a:endParaRPr>
        </a:p>
        <a:p>
          <a:r>
            <a:rPr kumimoji="1" lang="ja-JP" altLang="ja-JP" sz="1100">
              <a:solidFill>
                <a:schemeClr val="dk1"/>
              </a:solidFill>
              <a:effectLst/>
              <a:latin typeface="+mn-lt"/>
              <a:ea typeface="+mn-ea"/>
              <a:cs typeface="+mn-cs"/>
            </a:rPr>
            <a:t>　今後も、定年延長等の国の動向を注視しつつ、適正な人員配置に努める。</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45605</xdr:rowOff>
    </xdr:from>
    <xdr:to>
      <xdr:col>23</xdr:col>
      <xdr:colOff>133350</xdr:colOff>
      <xdr:row>89</xdr:row>
      <xdr:rowOff>34575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33055"/>
          <a:ext cx="0" cy="13605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6652</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6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34575</xdr:rowOff>
    </xdr:from>
    <xdr:to>
      <xdr:col>24</xdr:col>
      <xdr:colOff>12700</xdr:colOff>
      <xdr:row>89</xdr:row>
      <xdr:rowOff>34575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9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131982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7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45605</xdr:rowOff>
    </xdr:from>
    <xdr:to>
      <xdr:col>24</xdr:col>
      <xdr:colOff>12700</xdr:colOff>
      <xdr:row>81</xdr:row>
      <xdr:rowOff>45605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3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142261</xdr:rowOff>
    </xdr:from>
    <xdr:to>
      <xdr:col>23</xdr:col>
      <xdr:colOff>133350</xdr:colOff>
      <xdr:row>82</xdr:row>
      <xdr:rowOff>115621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29711"/>
          <a:ext cx="838200" cy="14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87383</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17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115306</xdr:rowOff>
    </xdr:from>
    <xdr:to>
      <xdr:col>23</xdr:col>
      <xdr:colOff>184150</xdr:colOff>
      <xdr:row>84</xdr:row>
      <xdr:rowOff>45456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87500</xdr:rowOff>
    </xdr:from>
    <xdr:to>
      <xdr:col>19</xdr:col>
      <xdr:colOff>133350</xdr:colOff>
      <xdr:row>81</xdr:row>
      <xdr:rowOff>142261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74950"/>
          <a:ext cx="889000" cy="5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164719</xdr:rowOff>
    </xdr:from>
    <xdr:to>
      <xdr:col>19</xdr:col>
      <xdr:colOff>184150</xdr:colOff>
      <xdr:row>83</xdr:row>
      <xdr:rowOff>94869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79646</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09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41638</xdr:rowOff>
    </xdr:from>
    <xdr:to>
      <xdr:col>15</xdr:col>
      <xdr:colOff>82550</xdr:colOff>
      <xdr:row>81</xdr:row>
      <xdr:rowOff>87500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29088"/>
          <a:ext cx="889000" cy="4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71548</xdr:rowOff>
    </xdr:from>
    <xdr:to>
      <xdr:col>15</xdr:col>
      <xdr:colOff>133350</xdr:colOff>
      <xdr:row>83</xdr:row>
      <xdr:rowOff>1698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157925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1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8384</xdr:rowOff>
    </xdr:from>
    <xdr:to>
      <xdr:col>11</xdr:col>
      <xdr:colOff>31750</xdr:colOff>
      <xdr:row>81</xdr:row>
      <xdr:rowOff>41638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95834"/>
          <a:ext cx="889000" cy="3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6065</xdr:rowOff>
    </xdr:from>
    <xdr:to>
      <xdr:col>11</xdr:col>
      <xdr:colOff>82550</xdr:colOff>
      <xdr:row>82</xdr:row>
      <xdr:rowOff>107665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92442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5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162992</xdr:rowOff>
    </xdr:from>
    <xdr:to>
      <xdr:col>7</xdr:col>
      <xdr:colOff>31750</xdr:colOff>
      <xdr:row>82</xdr:row>
      <xdr:rowOff>93142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77919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3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64821</xdr:rowOff>
    </xdr:from>
    <xdr:to>
      <xdr:col>23</xdr:col>
      <xdr:colOff>184150</xdr:colOff>
      <xdr:row>82</xdr:row>
      <xdr:rowOff>166421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2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81348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6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91461</xdr:rowOff>
    </xdr:from>
    <xdr:to>
      <xdr:col>19</xdr:col>
      <xdr:colOff>184150</xdr:colOff>
      <xdr:row>82</xdr:row>
      <xdr:rowOff>21611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31788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47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36700</xdr:rowOff>
    </xdr:from>
    <xdr:to>
      <xdr:col>15</xdr:col>
      <xdr:colOff>133350</xdr:colOff>
      <xdr:row>81</xdr:row>
      <xdr:rowOff>138300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148477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162288</xdr:rowOff>
    </xdr:from>
    <xdr:to>
      <xdr:col>11</xdr:col>
      <xdr:colOff>82550</xdr:colOff>
      <xdr:row>81</xdr:row>
      <xdr:rowOff>92438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7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102615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4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129034</xdr:rowOff>
    </xdr:from>
    <xdr:to>
      <xdr:col>7</xdr:col>
      <xdr:colOff>31750</xdr:colOff>
      <xdr:row>81</xdr:row>
      <xdr:rowOff>59184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69361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1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当市の給料表は国家公務員の給料表と同様である。このため、ラスパイレス指数が国と相違する主な要因は、職員構成の相違の影響が大きいことから、職員の採用退職等の異動により毎年増減しているところ、今年度は前年度を下回る結果となった。</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今後も国や近隣自治体、民間企業等の状況を踏まえ、適正な給与水準となるよう努める。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161925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8463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86</xdr:row>
      <xdr:rowOff>161925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664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86</xdr:row>
      <xdr:rowOff>121709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8261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117068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ワクチン接種をはじめとする新型コロナウイルス感染症に係る各種対策の実施、増大する保育需要への対応、都市基盤整備や公共施設マネジメント計画の推進に必要な人員を確保した結果、職員数は昨年度を上回る結果となった。</a:t>
          </a:r>
          <a:endParaRPr lang="ja-JP" altLang="ja-JP">
            <a:effectLst/>
          </a:endParaRPr>
        </a:p>
        <a:p>
          <a:r>
            <a:rPr kumimoji="1" lang="ja-JP" altLang="ja-JP" sz="1100">
              <a:solidFill>
                <a:schemeClr val="dk1"/>
              </a:solidFill>
              <a:effectLst/>
              <a:latin typeface="+mn-lt"/>
              <a:ea typeface="+mn-ea"/>
              <a:cs typeface="+mn-cs"/>
            </a:rPr>
            <a:t>　引き続き行政サービスの提供に必要な人員体制はしっかりと確保しつつ、デジタル技術の活用による業務効率化の推進、外部委託や会計年度任用職員の活用等を通じて、職員数の適正化に努めていく。</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66</xdr:row>
      <xdr:rowOff>66463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2632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101812</xdr:rowOff>
    </xdr:from>
    <xdr:to>
      <xdr:col>81</xdr:col>
      <xdr:colOff>44450</xdr:colOff>
      <xdr:row>60</xdr:row>
      <xdr:rowOff>109855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8881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81704</xdr:rowOff>
    </xdr:from>
    <xdr:to>
      <xdr:col>77</xdr:col>
      <xdr:colOff>44450</xdr:colOff>
      <xdr:row>60</xdr:row>
      <xdr:rowOff>101812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6870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45508</xdr:rowOff>
    </xdr:from>
    <xdr:to>
      <xdr:col>72</xdr:col>
      <xdr:colOff>203200</xdr:colOff>
      <xdr:row>60</xdr:row>
      <xdr:rowOff>81704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3250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25400</xdr:rowOff>
    </xdr:from>
    <xdr:to>
      <xdr:col>68</xdr:col>
      <xdr:colOff>152400</xdr:colOff>
      <xdr:row>60</xdr:row>
      <xdr:rowOff>45508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1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94632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59055</xdr:rowOff>
    </xdr:from>
    <xdr:to>
      <xdr:col>81</xdr:col>
      <xdr:colOff>95250</xdr:colOff>
      <xdr:row>60</xdr:row>
      <xdr:rowOff>160655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75582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51012</xdr:rowOff>
    </xdr:from>
    <xdr:to>
      <xdr:col>77</xdr:col>
      <xdr:colOff>95250</xdr:colOff>
      <xdr:row>60</xdr:row>
      <xdr:rowOff>152612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162789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0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30904</xdr:rowOff>
    </xdr:from>
    <xdr:to>
      <xdr:col>73</xdr:col>
      <xdr:colOff>44450</xdr:colOff>
      <xdr:row>60</xdr:row>
      <xdr:rowOff>132504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142681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166158</xdr:rowOff>
    </xdr:from>
    <xdr:to>
      <xdr:col>68</xdr:col>
      <xdr:colOff>203200</xdr:colOff>
      <xdr:row>60</xdr:row>
      <xdr:rowOff>96308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106485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146050</xdr:rowOff>
    </xdr:from>
    <xdr:to>
      <xdr:col>64</xdr:col>
      <xdr:colOff>152400</xdr:colOff>
      <xdr:row>60</xdr:row>
      <xdr:rowOff>76200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86377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今年度は前年度と比較して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土地開発公社経営健全化事業</a:t>
          </a:r>
          <a:r>
            <a:rPr lang="ja-JP" altLang="ja-JP" sz="1100">
              <a:solidFill>
                <a:schemeClr val="dk1"/>
              </a:solidFill>
              <a:effectLst/>
              <a:latin typeface="+mn-lt"/>
              <a:ea typeface="+mn-ea"/>
              <a:cs typeface="+mn-cs"/>
            </a:rPr>
            <a:t>や</a:t>
          </a:r>
          <a:r>
            <a:rPr lang="ja-JP" altLang="en-US" sz="1100">
              <a:solidFill>
                <a:schemeClr val="dk1"/>
              </a:solidFill>
              <a:effectLst/>
              <a:latin typeface="+mn-lt"/>
              <a:ea typeface="+mn-ea"/>
              <a:cs typeface="+mn-cs"/>
            </a:rPr>
            <a:t>橋りょう耐震改修</a:t>
          </a:r>
          <a:r>
            <a:rPr lang="ja-JP" altLang="ja-JP" sz="1100">
              <a:solidFill>
                <a:schemeClr val="dk1"/>
              </a:solidFill>
              <a:effectLst/>
              <a:latin typeface="+mn-lt"/>
              <a:ea typeface="+mn-ea"/>
              <a:cs typeface="+mn-cs"/>
            </a:rPr>
            <a:t>事業に係る地方債の償還が開始したことにより、地方債元利償還金が</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億円増加したためである。</a:t>
          </a:r>
          <a:endParaRPr lang="ja-JP" altLang="ja-JP" sz="1400">
            <a:effectLst/>
          </a:endParaRPr>
        </a:p>
        <a:p>
          <a:r>
            <a:rPr lang="ja-JP" altLang="ja-JP" sz="1100">
              <a:solidFill>
                <a:schemeClr val="dk1"/>
              </a:solidFill>
              <a:effectLst/>
              <a:latin typeface="+mn-lt"/>
              <a:ea typeface="+mn-ea"/>
              <a:cs typeface="+mn-cs"/>
            </a:rPr>
            <a:t>　今後も元利償還金の額については増加する見込みであるため、計画的な借入を行うことにより、健全な財政運営に努める。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142119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259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41</xdr:row>
      <xdr:rowOff>1512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194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115509</xdr:rowOff>
    </xdr:from>
    <xdr:to>
      <xdr:col>77</xdr:col>
      <xdr:colOff>44450</xdr:colOff>
      <xdr:row>40</xdr:row>
      <xdr:rowOff>161472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973509"/>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92528</xdr:rowOff>
    </xdr:from>
    <xdr:to>
      <xdr:col>72</xdr:col>
      <xdr:colOff>203200</xdr:colOff>
      <xdr:row>40</xdr:row>
      <xdr:rowOff>115509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9505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92528</xdr:rowOff>
    </xdr:from>
    <xdr:to>
      <xdr:col>68</xdr:col>
      <xdr:colOff>152400</xdr:colOff>
      <xdr:row>40</xdr:row>
      <xdr:rowOff>138491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50528"/>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122162</xdr:rowOff>
    </xdr:from>
    <xdr:to>
      <xdr:col>81</xdr:col>
      <xdr:colOff>95250</xdr:colOff>
      <xdr:row>41</xdr:row>
      <xdr:rowOff>52312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94239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110672</xdr:rowOff>
    </xdr:from>
    <xdr:to>
      <xdr:col>77</xdr:col>
      <xdr:colOff>95250</xdr:colOff>
      <xdr:row>41</xdr:row>
      <xdr:rowOff>40822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64709</xdr:rowOff>
    </xdr:from>
    <xdr:to>
      <xdr:col>73</xdr:col>
      <xdr:colOff>44450</xdr:colOff>
      <xdr:row>40</xdr:row>
      <xdr:rowOff>166309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151086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41728</xdr:rowOff>
    </xdr:from>
    <xdr:to>
      <xdr:col>68</xdr:col>
      <xdr:colOff>203200</xdr:colOff>
      <xdr:row>40</xdr:row>
      <xdr:rowOff>143328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87691</xdr:rowOff>
    </xdr:from>
    <xdr:to>
      <xdr:col>64</xdr:col>
      <xdr:colOff>152400</xdr:colOff>
      <xdr:row>41</xdr:row>
      <xdr:rowOff>17841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28018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人口急増が始まった昭和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年代半ばからの都市環境整備に多額の地方債を活用したことにより類似団体平均を上回っている。数値を高める主な要因としては、地方債残高及び土地開発公社負債額による影響が大きい。</a:t>
          </a:r>
          <a:endParaRPr lang="ja-JP" altLang="ja-JP" sz="1400">
            <a:effectLst/>
          </a:endParaRPr>
        </a:p>
        <a:p>
          <a:r>
            <a:rPr kumimoji="1" lang="ja-JP" altLang="ja-JP" sz="1100">
              <a:solidFill>
                <a:schemeClr val="dk1"/>
              </a:solidFill>
              <a:effectLst/>
              <a:latin typeface="+mn-lt"/>
              <a:ea typeface="+mn-ea"/>
              <a:cs typeface="+mn-cs"/>
            </a:rPr>
            <a:t>　今年度は前年度と比較して</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％減少している。減少の主な要因は土地開発公社負債額が、経営健全化計画に基づき保有地の売却を進めたことにより、約</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億円減少したためである。</a:t>
          </a:r>
          <a:endParaRPr lang="ja-JP" altLang="ja-JP" sz="1400">
            <a:effectLst/>
          </a:endParaRPr>
        </a:p>
        <a:p>
          <a:r>
            <a:rPr kumimoji="1" lang="ja-JP" altLang="ja-JP" sz="1100">
              <a:solidFill>
                <a:schemeClr val="dk1"/>
              </a:solidFill>
              <a:effectLst/>
              <a:latin typeface="+mn-lt"/>
              <a:ea typeface="+mn-ea"/>
              <a:cs typeface="+mn-cs"/>
            </a:rPr>
            <a:t>　今後も、地方債の計画的な運用に努める。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86783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128693</xdr:rowOff>
    </xdr:from>
    <xdr:to>
      <xdr:col>81</xdr:col>
      <xdr:colOff>44450</xdr:colOff>
      <xdr:row>16</xdr:row>
      <xdr:rowOff>104034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700443"/>
          <a:ext cx="838200" cy="14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28063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28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11536</xdr:rowOff>
    </xdr:from>
    <xdr:to>
      <xdr:col>81</xdr:col>
      <xdr:colOff>95250</xdr:colOff>
      <xdr:row>15</xdr:row>
      <xdr:rowOff>113136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104034</xdr:rowOff>
    </xdr:from>
    <xdr:to>
      <xdr:col>77</xdr:col>
      <xdr:colOff>44450</xdr:colOff>
      <xdr:row>16</xdr:row>
      <xdr:rowOff>138218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847234"/>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110067</xdr:rowOff>
    </xdr:from>
    <xdr:to>
      <xdr:col>77</xdr:col>
      <xdr:colOff>95250</xdr:colOff>
      <xdr:row>16</xdr:row>
      <xdr:rowOff>40217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50394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45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138218</xdr:rowOff>
    </xdr:from>
    <xdr:to>
      <xdr:col>72</xdr:col>
      <xdr:colOff>203200</xdr:colOff>
      <xdr:row>17</xdr:row>
      <xdr:rowOff>123613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881418"/>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130175</xdr:rowOff>
    </xdr:from>
    <xdr:to>
      <xdr:col>73</xdr:col>
      <xdr:colOff>44450</xdr:colOff>
      <xdr:row>16</xdr:row>
      <xdr:rowOff>60325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70502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123613</xdr:rowOff>
    </xdr:from>
    <xdr:to>
      <xdr:col>68</xdr:col>
      <xdr:colOff>152400</xdr:colOff>
      <xdr:row>19</xdr:row>
      <xdr:rowOff>7938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038263"/>
          <a:ext cx="889000" cy="22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41169</xdr:rowOff>
    </xdr:from>
    <xdr:to>
      <xdr:col>68</xdr:col>
      <xdr:colOff>203200</xdr:colOff>
      <xdr:row>16</xdr:row>
      <xdr:rowOff>142769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152946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120244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77893</xdr:rowOff>
    </xdr:from>
    <xdr:to>
      <xdr:col>81</xdr:col>
      <xdr:colOff>95250</xdr:colOff>
      <xdr:row>16</xdr:row>
      <xdr:rowOff>8043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49970</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62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53234</xdr:rowOff>
    </xdr:from>
    <xdr:to>
      <xdr:col>77</xdr:col>
      <xdr:colOff>95250</xdr:colOff>
      <xdr:row>16</xdr:row>
      <xdr:rowOff>154834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79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139611</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882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87418</xdr:rowOff>
    </xdr:from>
    <xdr:to>
      <xdr:col>73</xdr:col>
      <xdr:colOff>44450</xdr:colOff>
      <xdr:row>17</xdr:row>
      <xdr:rowOff>17568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8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2345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91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72813</xdr:rowOff>
    </xdr:from>
    <xdr:to>
      <xdr:col>68</xdr:col>
      <xdr:colOff>203200</xdr:colOff>
      <xdr:row>18</xdr:row>
      <xdr:rowOff>2963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9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159190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128588</xdr:rowOff>
    </xdr:from>
    <xdr:to>
      <xdr:col>64</xdr:col>
      <xdr:colOff>152400</xdr:colOff>
      <xdr:row>19</xdr:row>
      <xdr:rowOff>58738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21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43515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30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66675</xdr:rowOff>
    </xdr:from>
    <xdr:ext cx="9099176" cy="425758"/>
    <xdr:sp macro="" textlink="">
      <xdr:nvSpPr>
        <xdr:cNvPr id="476" name="テキスト ボックス 475">
          <a:extLst>
            <a:ext uri="{FF2B5EF4-FFF2-40B4-BE49-F238E27FC236}">
              <a16:creationId xmlns:a16="http://schemas.microsoft.com/office/drawing/2014/main" id="{6E66E2F1-EB03-4920-89E6-2D0A23295325}"/>
            </a:ext>
          </a:extLst>
        </xdr:cNvPr>
        <xdr:cNvSpPr txBox="1"/>
      </xdr:nvSpPr>
      <xdr:spPr>
        <a:xfrm>
          <a:off x="752475" y="45243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309,788
302,238
92.78
118,769,892
117,530,702
1,000,230
62,698,326
79,959,174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a:t>
          </a:r>
          <a:r>
            <a:rPr kumimoji="1" lang="ja-JP" altLang="en-US" sz="1100">
              <a:solidFill>
                <a:schemeClr val="dk1"/>
              </a:solidFill>
              <a:effectLst/>
              <a:latin typeface="+mn-lt"/>
              <a:ea typeface="+mn-ea"/>
              <a:cs typeface="+mn-cs"/>
            </a:rPr>
            <a:t>フルタイムの</a:t>
          </a:r>
          <a:r>
            <a:rPr kumimoji="1" lang="ja-JP" altLang="ja-JP" sz="1100">
              <a:solidFill>
                <a:schemeClr val="dk1"/>
              </a:solidFill>
              <a:effectLst/>
              <a:latin typeface="+mn-lt"/>
              <a:ea typeface="+mn-ea"/>
              <a:cs typeface="+mn-cs"/>
            </a:rPr>
            <a:t>会計年度任用職員</a:t>
          </a:r>
          <a:r>
            <a:rPr kumimoji="1" lang="ja-JP" altLang="en-US" sz="1100">
              <a:solidFill>
                <a:schemeClr val="dk1"/>
              </a:solidFill>
              <a:effectLst/>
              <a:latin typeface="+mn-lt"/>
              <a:ea typeface="+mn-ea"/>
              <a:cs typeface="+mn-cs"/>
            </a:rPr>
            <a:t>の増加などにより</a:t>
          </a:r>
          <a:r>
            <a:rPr kumimoji="1" lang="ja-JP" altLang="ja-JP" sz="1100">
              <a:solidFill>
                <a:schemeClr val="dk1"/>
              </a:solidFill>
              <a:effectLst/>
              <a:latin typeface="+mn-lt"/>
              <a:ea typeface="+mn-ea"/>
              <a:cs typeface="+mn-cs"/>
            </a:rPr>
            <a:t>充当一般財源が約</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億円増加した</a:t>
          </a:r>
          <a:r>
            <a:rPr kumimoji="1" lang="ja-JP" altLang="en-US" sz="1100">
              <a:solidFill>
                <a:schemeClr val="dk1"/>
              </a:solidFill>
              <a:effectLst/>
              <a:latin typeface="+mn-lt"/>
              <a:ea typeface="+mn-ea"/>
              <a:cs typeface="+mn-cs"/>
            </a:rPr>
            <a:t>ものの、経常的収入において地方交付税等の増加が大きかった</a:t>
          </a:r>
          <a:r>
            <a:rPr kumimoji="1" lang="ja-JP" altLang="ja-JP" sz="1100">
              <a:solidFill>
                <a:schemeClr val="dk1"/>
              </a:solidFill>
              <a:effectLst/>
              <a:latin typeface="+mn-lt"/>
              <a:ea typeface="+mn-ea"/>
              <a:cs typeface="+mn-cs"/>
            </a:rPr>
            <a:t>ため、前年度と比較すると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b="0" i="0" baseline="0">
              <a:solidFill>
                <a:schemeClr val="dk1"/>
              </a:solidFill>
              <a:effectLst/>
              <a:latin typeface="+mn-lt"/>
              <a:ea typeface="+mn-ea"/>
              <a:cs typeface="+mn-cs"/>
            </a:rPr>
            <a:t>　今後</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、定年延長等の国の動向</a:t>
          </a:r>
          <a:r>
            <a:rPr kumimoji="1" lang="ja-JP" altLang="en-US" sz="1100" b="0" i="0" baseline="0">
              <a:solidFill>
                <a:schemeClr val="dk1"/>
              </a:solidFill>
              <a:effectLst/>
              <a:latin typeface="+mn-lt"/>
              <a:ea typeface="+mn-ea"/>
              <a:cs typeface="+mn-cs"/>
            </a:rPr>
            <a:t>と市への影響を考慮</a:t>
          </a:r>
          <a:r>
            <a:rPr kumimoji="1" lang="ja-JP" altLang="ja-JP" sz="1100" b="0" i="0" baseline="0">
              <a:solidFill>
                <a:schemeClr val="dk1"/>
              </a:solidFill>
              <a:effectLst/>
              <a:latin typeface="+mn-lt"/>
              <a:ea typeface="+mn-ea"/>
              <a:cs typeface="+mn-cs"/>
            </a:rPr>
            <a:t>しつつ、適正な人員配置を実施し、人件費の適正化に努める。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6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35</xdr:row>
      <xdr:rowOff>44450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801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165100</xdr:rowOff>
    </xdr:from>
    <xdr:to>
      <xdr:col>19</xdr:col>
      <xdr:colOff>187325</xdr:colOff>
      <xdr:row>35</xdr:row>
      <xdr:rowOff>44450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6515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139700</xdr:rowOff>
    </xdr:from>
    <xdr:to>
      <xdr:col>20</xdr:col>
      <xdr:colOff>38100</xdr:colOff>
      <xdr:row>37</xdr:row>
      <xdr:rowOff>69850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54627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139700</xdr:rowOff>
    </xdr:from>
    <xdr:to>
      <xdr:col>15</xdr:col>
      <xdr:colOff>98425</xdr:colOff>
      <xdr:row>32</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62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127000</xdr:rowOff>
    </xdr:from>
    <xdr:to>
      <xdr:col>11</xdr:col>
      <xdr:colOff>9525</xdr:colOff>
      <xdr:row>32</xdr:row>
      <xdr:rowOff>139700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1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31750</xdr:rowOff>
    </xdr:from>
    <xdr:to>
      <xdr:col>11</xdr:col>
      <xdr:colOff>60325</xdr:colOff>
      <xdr:row>35</xdr:row>
      <xdr:rowOff>133350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118127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165100</xdr:rowOff>
    </xdr:from>
    <xdr:to>
      <xdr:col>20</xdr:col>
      <xdr:colOff>38100</xdr:colOff>
      <xdr:row>35</xdr:row>
      <xdr:rowOff>95250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6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114300</xdr:rowOff>
    </xdr:from>
    <xdr:to>
      <xdr:col>15</xdr:col>
      <xdr:colOff>149225</xdr:colOff>
      <xdr:row>33</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88900</xdr:rowOff>
    </xdr:from>
    <xdr:to>
      <xdr:col>11</xdr:col>
      <xdr:colOff>60325</xdr:colOff>
      <xdr:row>33</xdr:row>
      <xdr:rowOff>19050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76200</xdr:rowOff>
    </xdr:from>
    <xdr:to>
      <xdr:col>6</xdr:col>
      <xdr:colOff>171450</xdr:colOff>
      <xdr:row>33</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物件費に係る経常収支比率は、</a:t>
          </a:r>
          <a:r>
            <a:rPr kumimoji="1" lang="ja-JP" altLang="en-US" sz="1100" b="0" i="0" baseline="0">
              <a:solidFill>
                <a:schemeClr val="dk1"/>
              </a:solidFill>
              <a:effectLst/>
              <a:latin typeface="+mn-lt"/>
              <a:ea typeface="+mn-ea"/>
              <a:cs typeface="+mn-cs"/>
            </a:rPr>
            <a:t>小中学校</a:t>
          </a:r>
          <a:r>
            <a:rPr kumimoji="1" lang="en-US" altLang="ja-JP" sz="1100" b="0" i="0" baseline="0">
              <a:solidFill>
                <a:schemeClr val="dk1"/>
              </a:solidFill>
              <a:effectLst/>
              <a:latin typeface="+mn-lt"/>
              <a:ea typeface="+mn-ea"/>
              <a:cs typeface="+mn-cs"/>
            </a:rPr>
            <a:t>GIGA</a:t>
          </a:r>
          <a:r>
            <a:rPr kumimoji="1" lang="ja-JP" altLang="en-US" sz="1100" b="0" i="0" baseline="0">
              <a:solidFill>
                <a:schemeClr val="dk1"/>
              </a:solidFill>
              <a:effectLst/>
              <a:latin typeface="+mn-lt"/>
              <a:ea typeface="+mn-ea"/>
              <a:cs typeface="+mn-cs"/>
            </a:rPr>
            <a:t>スクール構想</a:t>
          </a:r>
          <a:r>
            <a:rPr lang="ja-JP" altLang="ja-JP" sz="1100">
              <a:solidFill>
                <a:schemeClr val="dk1"/>
              </a:solidFill>
              <a:effectLst/>
              <a:latin typeface="+mn-lt"/>
              <a:ea typeface="+mn-ea"/>
              <a:cs typeface="+mn-cs"/>
            </a:rPr>
            <a:t>に係る</a:t>
          </a:r>
          <a:r>
            <a:rPr lang="ja-JP" altLang="en-US" sz="1100">
              <a:solidFill>
                <a:schemeClr val="dk1"/>
              </a:solidFill>
              <a:effectLst/>
              <a:latin typeface="+mn-lt"/>
              <a:ea typeface="+mn-ea"/>
              <a:cs typeface="+mn-cs"/>
            </a:rPr>
            <a:t>児童生徒一人一台端末の整備</a:t>
          </a:r>
          <a:r>
            <a:rPr lang="ja-JP" altLang="ja-JP" sz="1100">
              <a:solidFill>
                <a:schemeClr val="dk1"/>
              </a:solidFill>
              <a:effectLst/>
              <a:latin typeface="+mn-lt"/>
              <a:ea typeface="+mn-ea"/>
              <a:cs typeface="+mn-cs"/>
            </a:rPr>
            <a:t>したこと</a:t>
          </a:r>
          <a:r>
            <a:rPr lang="ja-JP" altLang="en-US" sz="1100">
              <a:solidFill>
                <a:schemeClr val="dk1"/>
              </a:solidFill>
              <a:effectLst/>
              <a:latin typeface="+mn-lt"/>
              <a:ea typeface="+mn-ea"/>
              <a:cs typeface="+mn-cs"/>
            </a:rPr>
            <a:t>など</a:t>
          </a:r>
          <a:r>
            <a:rPr lang="ja-JP" altLang="ja-JP" sz="1100">
              <a:solidFill>
                <a:schemeClr val="dk1"/>
              </a:solidFill>
              <a:effectLst/>
              <a:latin typeface="+mn-lt"/>
              <a:ea typeface="+mn-ea"/>
              <a:cs typeface="+mn-cs"/>
            </a:rPr>
            <a:t>により充当一般財源が約</a:t>
          </a:r>
          <a:r>
            <a:rPr lang="en-US" altLang="ja-JP" sz="1100">
              <a:solidFill>
                <a:schemeClr val="dk1"/>
              </a:solidFill>
              <a:effectLst/>
              <a:latin typeface="+mn-lt"/>
              <a:ea typeface="+mn-ea"/>
              <a:cs typeface="+mn-cs"/>
            </a:rPr>
            <a:t>4.6</a:t>
          </a:r>
          <a:r>
            <a:rPr lang="ja-JP" altLang="ja-JP" sz="1100">
              <a:solidFill>
                <a:schemeClr val="dk1"/>
              </a:solidFill>
              <a:effectLst/>
              <a:latin typeface="+mn-lt"/>
              <a:ea typeface="+mn-ea"/>
              <a:cs typeface="+mn-cs"/>
            </a:rPr>
            <a:t>億円増加したものの、経常収入において地方交付税等の増加が大きかったため、前年度と比較すると</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％減少となった。</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人件費単価の増加に伴う委託料等の増加により、物件費は増加傾向にあるため、事業の見直し等による経費の削減に努める。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4536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148063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7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4536</xdr:rowOff>
    </xdr:from>
    <xdr:to>
      <xdr:col>82</xdr:col>
      <xdr:colOff>196850</xdr:colOff>
      <xdr:row>21</xdr:row>
      <xdr:rowOff>4536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17</xdr:row>
      <xdr:rowOff>20864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53871"/>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20864</xdr:rowOff>
    </xdr:from>
    <xdr:to>
      <xdr:col>78</xdr:col>
      <xdr:colOff>69850</xdr:colOff>
      <xdr:row>18</xdr:row>
      <xdr:rowOff>45357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355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45357</xdr:rowOff>
    </xdr:from>
    <xdr:to>
      <xdr:col>73</xdr:col>
      <xdr:colOff>180975</xdr:colOff>
      <xdr:row>18</xdr:row>
      <xdr:rowOff>45357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31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18</xdr:row>
      <xdr:rowOff>45357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171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31948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141514</xdr:rowOff>
    </xdr:from>
    <xdr:to>
      <xdr:col>78</xdr:col>
      <xdr:colOff>120650</xdr:colOff>
      <xdr:row>17</xdr:row>
      <xdr:rowOff>71664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56441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7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166007</xdr:rowOff>
    </xdr:from>
    <xdr:to>
      <xdr:col>74</xdr:col>
      <xdr:colOff>31750</xdr:colOff>
      <xdr:row>18</xdr:row>
      <xdr:rowOff>96157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80934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166007</xdr:rowOff>
    </xdr:from>
    <xdr:to>
      <xdr:col>69</xdr:col>
      <xdr:colOff>142875</xdr:colOff>
      <xdr:row>18</xdr:row>
      <xdr:rowOff>96157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80934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a:t>
          </a:r>
          <a:r>
            <a:rPr kumimoji="1" lang="ja-JP" altLang="en-US" sz="1100">
              <a:solidFill>
                <a:schemeClr val="dk1"/>
              </a:solidFill>
              <a:effectLst/>
              <a:latin typeface="+mn-lt"/>
              <a:ea typeface="+mn-ea"/>
              <a:cs typeface="+mn-cs"/>
            </a:rPr>
            <a:t>令和２年度の</a:t>
          </a:r>
          <a:r>
            <a:rPr kumimoji="1" lang="ja-JP" altLang="ja-JP" sz="1100">
              <a:solidFill>
                <a:schemeClr val="dk1"/>
              </a:solidFill>
              <a:effectLst/>
              <a:latin typeface="+mn-lt"/>
              <a:ea typeface="+mn-ea"/>
              <a:cs typeface="+mn-cs"/>
            </a:rPr>
            <a:t>新型コロナウイルス感染症</a:t>
          </a:r>
          <a:r>
            <a:rPr kumimoji="1" lang="ja-JP" altLang="en-US" sz="1100">
              <a:solidFill>
                <a:schemeClr val="dk1"/>
              </a:solidFill>
              <a:effectLst/>
              <a:latin typeface="+mn-lt"/>
              <a:ea typeface="+mn-ea"/>
              <a:cs typeface="+mn-cs"/>
            </a:rPr>
            <a:t>の影響による</a:t>
          </a:r>
          <a:r>
            <a:rPr kumimoji="1" lang="ja-JP" altLang="ja-JP" sz="1100">
              <a:solidFill>
                <a:schemeClr val="dk1"/>
              </a:solidFill>
              <a:effectLst/>
              <a:latin typeface="+mn-lt"/>
              <a:ea typeface="+mn-ea"/>
              <a:cs typeface="+mn-cs"/>
            </a:rPr>
            <a:t>受診控えが</a:t>
          </a:r>
          <a:r>
            <a:rPr kumimoji="1" lang="ja-JP" altLang="en-US" sz="1100">
              <a:solidFill>
                <a:schemeClr val="dk1"/>
              </a:solidFill>
              <a:effectLst/>
              <a:latin typeface="+mn-lt"/>
              <a:ea typeface="+mn-ea"/>
              <a:cs typeface="+mn-cs"/>
            </a:rPr>
            <a:t>緩和傾向にあったことにより</a:t>
          </a:r>
          <a:r>
            <a:rPr kumimoji="1" lang="ja-JP" altLang="ja-JP" sz="1100">
              <a:solidFill>
                <a:schemeClr val="dk1"/>
              </a:solidFill>
              <a:effectLst/>
              <a:latin typeface="+mn-lt"/>
              <a:ea typeface="+mn-ea"/>
              <a:cs typeface="+mn-cs"/>
            </a:rPr>
            <a:t>各種医療費</a:t>
          </a:r>
          <a:r>
            <a:rPr kumimoji="1" lang="ja-JP" altLang="en-US" sz="1100">
              <a:solidFill>
                <a:schemeClr val="dk1"/>
              </a:solidFill>
              <a:effectLst/>
              <a:latin typeface="+mn-lt"/>
              <a:ea typeface="+mn-ea"/>
              <a:cs typeface="+mn-cs"/>
            </a:rPr>
            <a:t>が増加したこと</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のため</a:t>
          </a:r>
          <a:r>
            <a:rPr kumimoji="1" lang="ja-JP" altLang="ja-JP" sz="1100">
              <a:solidFill>
                <a:schemeClr val="dk1"/>
              </a:solidFill>
              <a:effectLst/>
              <a:latin typeface="+mn-lt"/>
              <a:ea typeface="+mn-ea"/>
              <a:cs typeface="+mn-cs"/>
            </a:rPr>
            <a:t>、充当一般財源が約</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したものの、経常的収入において地方交付税等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増加が大きかったため、前年度と比較すると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％減少した。</a:t>
          </a:r>
          <a:endParaRPr lang="ja-JP" altLang="ja-JP" sz="1400">
            <a:effectLst/>
          </a:endParaRPr>
        </a:p>
        <a:p>
          <a:r>
            <a:rPr kumimoji="1" lang="ja-JP" altLang="ja-JP" sz="1100">
              <a:solidFill>
                <a:schemeClr val="dk1"/>
              </a:solidFill>
              <a:effectLst/>
              <a:latin typeface="+mn-lt"/>
              <a:ea typeface="+mn-ea"/>
              <a:cs typeface="+mn-cs"/>
            </a:rPr>
            <a:t>　障がい者福祉費や老人福祉費は増加傾向であり、今後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扶助費は増加する見込みであるため、事業の見直し等による経費の削減に努める。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167822</xdr:rowOff>
    </xdr:from>
    <xdr:to>
      <xdr:col>24</xdr:col>
      <xdr:colOff>25400</xdr:colOff>
      <xdr:row>60</xdr:row>
      <xdr:rowOff>45357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2833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45357</xdr:rowOff>
    </xdr:from>
    <xdr:to>
      <xdr:col>19</xdr:col>
      <xdr:colOff>187325</xdr:colOff>
      <xdr:row>61</xdr:row>
      <xdr:rowOff>86178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332357"/>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2722</xdr:rowOff>
    </xdr:from>
    <xdr:to>
      <xdr:col>20</xdr:col>
      <xdr:colOff>38100</xdr:colOff>
      <xdr:row>57</xdr:row>
      <xdr:rowOff>104322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114499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110672</xdr:rowOff>
    </xdr:from>
    <xdr:to>
      <xdr:col>15</xdr:col>
      <xdr:colOff>98425</xdr:colOff>
      <xdr:row>61</xdr:row>
      <xdr:rowOff>86178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3976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27215</xdr:rowOff>
    </xdr:from>
    <xdr:to>
      <xdr:col>15</xdr:col>
      <xdr:colOff>149225</xdr:colOff>
      <xdr:row>58</xdr:row>
      <xdr:rowOff>128815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138992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61685</xdr:rowOff>
    </xdr:from>
    <xdr:to>
      <xdr:col>11</xdr:col>
      <xdr:colOff>9525</xdr:colOff>
      <xdr:row>60</xdr:row>
      <xdr:rowOff>110672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3486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57349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117022</xdr:rowOff>
    </xdr:from>
    <xdr:to>
      <xdr:col>24</xdr:col>
      <xdr:colOff>76200</xdr:colOff>
      <xdr:row>60</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89099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166007</xdr:rowOff>
    </xdr:from>
    <xdr:to>
      <xdr:col>20</xdr:col>
      <xdr:colOff>38100</xdr:colOff>
      <xdr:row>60</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80934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35378</xdr:rowOff>
    </xdr:from>
    <xdr:to>
      <xdr:col>15</xdr:col>
      <xdr:colOff>149225</xdr:colOff>
      <xdr:row>61</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121755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59872</xdr:rowOff>
    </xdr:from>
    <xdr:to>
      <xdr:col>11</xdr:col>
      <xdr:colOff>60325</xdr:colOff>
      <xdr:row>60</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146249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10885</xdr:rowOff>
    </xdr:from>
    <xdr:to>
      <xdr:col>6</xdr:col>
      <xdr:colOff>171450</xdr:colOff>
      <xdr:row>60</xdr:row>
      <xdr:rowOff>112485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97262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その他に係る経常収支比率は、</a:t>
          </a:r>
          <a:r>
            <a:rPr kumimoji="1" lang="ja-JP" altLang="ja-JP" sz="1100" b="0" i="0" baseline="0">
              <a:solidFill>
                <a:schemeClr val="dk1"/>
              </a:solidFill>
              <a:effectLst/>
              <a:latin typeface="+mn-lt"/>
              <a:ea typeface="+mn-ea"/>
              <a:cs typeface="+mn-cs"/>
            </a:rPr>
            <a:t>介護保険事業にお</a:t>
          </a:r>
          <a:r>
            <a:rPr kumimoji="1" lang="ja-JP" altLang="en-US" sz="1100" b="0" i="0" baseline="0">
              <a:solidFill>
                <a:schemeClr val="dk1"/>
              </a:solidFill>
              <a:effectLst/>
              <a:latin typeface="+mn-lt"/>
              <a:ea typeface="+mn-ea"/>
              <a:cs typeface="+mn-cs"/>
            </a:rPr>
            <a:t>ける被保険者の増加に伴う介護サービス給付費の増加や</a:t>
          </a:r>
          <a:r>
            <a:rPr kumimoji="1" lang="ja-JP" altLang="ja-JP" sz="1100">
              <a:solidFill>
                <a:schemeClr val="dk1"/>
              </a:solidFill>
              <a:effectLst/>
              <a:latin typeface="+mn-lt"/>
              <a:ea typeface="+mn-ea"/>
              <a:cs typeface="+mn-cs"/>
            </a:rPr>
            <a:t>、後期高齢者医療事業にお</a:t>
          </a:r>
          <a:r>
            <a:rPr kumimoji="1" lang="ja-JP" altLang="en-US" sz="1100">
              <a:solidFill>
                <a:schemeClr val="dk1"/>
              </a:solidFill>
              <a:effectLst/>
              <a:latin typeface="+mn-lt"/>
              <a:ea typeface="+mn-ea"/>
              <a:cs typeface="+mn-cs"/>
            </a:rPr>
            <a:t>ける</a:t>
          </a:r>
          <a:r>
            <a:rPr kumimoji="1" lang="ja-JP" altLang="ja-JP" sz="1100">
              <a:solidFill>
                <a:schemeClr val="dk1"/>
              </a:solidFill>
              <a:effectLst/>
              <a:latin typeface="+mn-lt"/>
              <a:ea typeface="+mn-ea"/>
              <a:cs typeface="+mn-cs"/>
            </a:rPr>
            <a:t>後期高齢者数の増加に伴う医療給付費負担金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により、繰出金にお</a:t>
          </a:r>
          <a:r>
            <a:rPr kumimoji="1" lang="ja-JP" altLang="en-US" sz="1100">
              <a:solidFill>
                <a:schemeClr val="dk1"/>
              </a:solidFill>
              <a:effectLst/>
              <a:latin typeface="+mn-lt"/>
              <a:ea typeface="+mn-ea"/>
              <a:cs typeface="+mn-cs"/>
            </a:rPr>
            <a:t>いて</a:t>
          </a:r>
          <a:r>
            <a:rPr kumimoji="1" lang="ja-JP" altLang="ja-JP" sz="1100">
              <a:solidFill>
                <a:schemeClr val="dk1"/>
              </a:solidFill>
              <a:effectLst/>
              <a:latin typeface="+mn-lt"/>
              <a:ea typeface="+mn-ea"/>
              <a:cs typeface="+mn-cs"/>
            </a:rPr>
            <a:t>充当一般財源が約</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億円増加している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経常的収入において地方交付税等の増加が大きかったため、前年度と比較すると</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％減少した。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37193</xdr:rowOff>
    </xdr:from>
    <xdr:to>
      <xdr:col>82</xdr:col>
      <xdr:colOff>107950</xdr:colOff>
      <xdr:row>61</xdr:row>
      <xdr:rowOff>102507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495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125384</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20865</xdr:rowOff>
    </xdr:from>
    <xdr:to>
      <xdr:col>78</xdr:col>
      <xdr:colOff>69850</xdr:colOff>
      <xdr:row>61</xdr:row>
      <xdr:rowOff>102507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479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19050</xdr:rowOff>
    </xdr:from>
    <xdr:to>
      <xdr:col>78</xdr:col>
      <xdr:colOff>120650</xdr:colOff>
      <xdr:row>59</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20865</xdr:rowOff>
    </xdr:from>
    <xdr:to>
      <xdr:col>73</xdr:col>
      <xdr:colOff>180975</xdr:colOff>
      <xdr:row>61</xdr:row>
      <xdr:rowOff>20865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479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117022</xdr:rowOff>
    </xdr:from>
    <xdr:to>
      <xdr:col>74</xdr:col>
      <xdr:colOff>31750</xdr:colOff>
      <xdr:row>60</xdr:row>
      <xdr:rowOff>47172</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57349</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0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94343</xdr:rowOff>
    </xdr:from>
    <xdr:to>
      <xdr:col>69</xdr:col>
      <xdr:colOff>92075</xdr:colOff>
      <xdr:row>61</xdr:row>
      <xdr:rowOff>20865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381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84365</xdr:rowOff>
    </xdr:from>
    <xdr:to>
      <xdr:col>69</xdr:col>
      <xdr:colOff>142875</xdr:colOff>
      <xdr:row>60</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157843</xdr:rowOff>
    </xdr:from>
    <xdr:to>
      <xdr:col>82</xdr:col>
      <xdr:colOff>158750</xdr:colOff>
      <xdr:row>61</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66420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35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51707</xdr:rowOff>
    </xdr:from>
    <xdr:to>
      <xdr:col>78</xdr:col>
      <xdr:colOff>120650</xdr:colOff>
      <xdr:row>61</xdr:row>
      <xdr:rowOff>153307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138084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59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141515</xdr:rowOff>
    </xdr:from>
    <xdr:to>
      <xdr:col>74</xdr:col>
      <xdr:colOff>31750</xdr:colOff>
      <xdr:row>61</xdr:row>
      <xdr:rowOff>71665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56442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141515</xdr:rowOff>
    </xdr:from>
    <xdr:to>
      <xdr:col>69</xdr:col>
      <xdr:colOff>142875</xdr:colOff>
      <xdr:row>61</xdr:row>
      <xdr:rowOff>71665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56442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43543</xdr:rowOff>
    </xdr:from>
    <xdr:to>
      <xdr:col>65</xdr:col>
      <xdr:colOff>53975</xdr:colOff>
      <xdr:row>60</xdr:row>
      <xdr:rowOff>145143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129920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補助費等に係る経常収支比率は、</a:t>
          </a:r>
          <a:r>
            <a:rPr kumimoji="1" lang="ja-JP" altLang="en-US" sz="1100" b="0" i="0" baseline="0">
              <a:solidFill>
                <a:schemeClr val="dk1"/>
              </a:solidFill>
              <a:effectLst/>
              <a:latin typeface="+mn-lt"/>
              <a:ea typeface="+mn-ea"/>
              <a:cs typeface="+mn-cs"/>
            </a:rPr>
            <a:t>ほぼ同額で推移しているものの、</a:t>
          </a:r>
          <a:r>
            <a:rPr kumimoji="1" lang="ja-JP" altLang="ja-JP" sz="1100">
              <a:solidFill>
                <a:schemeClr val="dk1"/>
              </a:solidFill>
              <a:effectLst/>
              <a:latin typeface="+mn-lt"/>
              <a:ea typeface="+mn-ea"/>
              <a:cs typeface="+mn-cs"/>
            </a:rPr>
            <a:t>経常的収入において地方交付税等の増加が大きかったため、前年度と比較すると</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％減少した。</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今後も補助金等の見直し、廃止による経費の削減に努める。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119380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981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91457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119380</xdr:rowOff>
    </xdr:from>
    <xdr:to>
      <xdr:col>82</xdr:col>
      <xdr:colOff>196850</xdr:colOff>
      <xdr:row>40</xdr:row>
      <xdr:rowOff>119380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111760</xdr:rowOff>
    </xdr:from>
    <xdr:to>
      <xdr:col>82</xdr:col>
      <xdr:colOff>107950</xdr:colOff>
      <xdr:row>34</xdr:row>
      <xdr:rowOff>165100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59410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55897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588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34</xdr:row>
      <xdr:rowOff>165100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597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121920</xdr:rowOff>
    </xdr:from>
    <xdr:to>
      <xdr:col>78</xdr:col>
      <xdr:colOff>120650</xdr:colOff>
      <xdr:row>35</xdr:row>
      <xdr:rowOff>52070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36847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34</xdr:row>
      <xdr:rowOff>165100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97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99060</xdr:rowOff>
    </xdr:from>
    <xdr:to>
      <xdr:col>74</xdr:col>
      <xdr:colOff>31750</xdr:colOff>
      <xdr:row>35</xdr:row>
      <xdr:rowOff>29210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35</xdr:row>
      <xdr:rowOff>31750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599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137160</xdr:rowOff>
    </xdr:from>
    <xdr:to>
      <xdr:col>69</xdr:col>
      <xdr:colOff>142875</xdr:colOff>
      <xdr:row>35</xdr:row>
      <xdr:rowOff>67310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52087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69867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60960</xdr:rowOff>
    </xdr:from>
    <xdr:to>
      <xdr:col>82</xdr:col>
      <xdr:colOff>158750</xdr:colOff>
      <xdr:row>34</xdr:row>
      <xdr:rowOff>162560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77487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114300</xdr:rowOff>
    </xdr:from>
    <xdr:to>
      <xdr:col>78</xdr:col>
      <xdr:colOff>120650</xdr:colOff>
      <xdr:row>35</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54627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13987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114300</xdr:rowOff>
    </xdr:from>
    <xdr:to>
      <xdr:col>69</xdr:col>
      <xdr:colOff>142875</xdr:colOff>
      <xdr:row>35</xdr:row>
      <xdr:rowOff>44450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54627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67327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公債費の経常経費充当一般財源等は、</a:t>
          </a:r>
          <a:r>
            <a:rPr kumimoji="1" lang="ja-JP" altLang="ja-JP" sz="1100">
              <a:solidFill>
                <a:schemeClr val="dk1"/>
              </a:solidFill>
              <a:effectLst/>
              <a:latin typeface="+mn-lt"/>
              <a:ea typeface="+mn-ea"/>
              <a:cs typeface="+mn-cs"/>
            </a:rPr>
            <a:t>土地開発公社経営健全</a:t>
          </a:r>
          <a:r>
            <a:rPr kumimoji="1" lang="ja-JP" altLang="en-US" sz="1100">
              <a:solidFill>
                <a:schemeClr val="dk1"/>
              </a:solidFill>
              <a:effectLst/>
              <a:latin typeface="+mn-lt"/>
              <a:ea typeface="+mn-ea"/>
              <a:cs typeface="+mn-cs"/>
            </a:rPr>
            <a:t>化</a:t>
          </a:r>
          <a:r>
            <a:rPr kumimoji="1" lang="ja-JP" altLang="ja-JP" sz="1100">
              <a:solidFill>
                <a:schemeClr val="dk1"/>
              </a:solidFill>
              <a:effectLst/>
              <a:latin typeface="+mn-lt"/>
              <a:ea typeface="+mn-ea"/>
              <a:cs typeface="+mn-cs"/>
            </a:rPr>
            <a:t>事業</a:t>
          </a:r>
          <a:r>
            <a:rPr lang="ja-JP" altLang="ja-JP" sz="1100">
              <a:solidFill>
                <a:schemeClr val="dk1"/>
              </a:solidFill>
              <a:effectLst/>
              <a:latin typeface="+mn-lt"/>
              <a:ea typeface="+mn-ea"/>
              <a:cs typeface="+mn-cs"/>
            </a:rPr>
            <a:t>や橋りょう耐震改修事業に係る地方債の償還が開始したことにより</a:t>
          </a:r>
          <a:r>
            <a:rPr lang="ja-JP" altLang="en-US" sz="1100">
              <a:solidFill>
                <a:schemeClr val="dk1"/>
              </a:solidFill>
              <a:effectLst/>
              <a:latin typeface="+mn-lt"/>
              <a:ea typeface="+mn-ea"/>
              <a:cs typeface="+mn-cs"/>
            </a:rPr>
            <a:t>充当一般財源が約</a:t>
          </a:r>
          <a:r>
            <a:rPr lang="en-US" altLang="ja-JP" sz="1100">
              <a:solidFill>
                <a:schemeClr val="dk1"/>
              </a:solidFill>
              <a:effectLst/>
              <a:latin typeface="+mn-lt"/>
              <a:ea typeface="+mn-ea"/>
              <a:cs typeface="+mn-cs"/>
            </a:rPr>
            <a:t>0.5</a:t>
          </a:r>
          <a:r>
            <a:rPr lang="ja-JP" altLang="en-US" sz="1100">
              <a:solidFill>
                <a:schemeClr val="dk1"/>
              </a:solidFill>
              <a:effectLst/>
              <a:latin typeface="+mn-lt"/>
              <a:ea typeface="+mn-ea"/>
              <a:cs typeface="+mn-cs"/>
            </a:rPr>
            <a:t>億円増加した</a:t>
          </a:r>
          <a:r>
            <a:rPr lang="ja-JP" altLang="ja-JP" sz="1100">
              <a:solidFill>
                <a:schemeClr val="dk1"/>
              </a:solidFill>
              <a:effectLst/>
              <a:latin typeface="+mn-lt"/>
              <a:ea typeface="+mn-ea"/>
              <a:cs typeface="+mn-cs"/>
            </a:rPr>
            <a:t>ものの、</a:t>
          </a:r>
          <a:r>
            <a:rPr lang="ja-JP" altLang="en-US" sz="1100">
              <a:solidFill>
                <a:schemeClr val="dk1"/>
              </a:solidFill>
              <a:effectLst/>
              <a:latin typeface="+mn-lt"/>
              <a:ea typeface="+mn-ea"/>
              <a:cs typeface="+mn-cs"/>
            </a:rPr>
            <a:t>経常収入において</a:t>
          </a:r>
          <a:r>
            <a:rPr lang="ja-JP" altLang="ja-JP" sz="1100">
              <a:solidFill>
                <a:schemeClr val="dk1"/>
              </a:solidFill>
              <a:effectLst/>
              <a:latin typeface="+mn-lt"/>
              <a:ea typeface="+mn-ea"/>
              <a:cs typeface="+mn-cs"/>
            </a:rPr>
            <a:t>地方交付税</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の増加</a:t>
          </a:r>
          <a:r>
            <a:rPr lang="ja-JP" altLang="en-US" sz="1100">
              <a:solidFill>
                <a:schemeClr val="dk1"/>
              </a:solidFill>
              <a:effectLst/>
              <a:latin typeface="+mn-lt"/>
              <a:ea typeface="+mn-ea"/>
              <a:cs typeface="+mn-cs"/>
            </a:rPr>
            <a:t>が大きかったため、前年度と比較すると</a:t>
          </a:r>
          <a:r>
            <a:rPr lang="en-US" altLang="ja-JP" sz="1100">
              <a:solidFill>
                <a:schemeClr val="dk1"/>
              </a:solidFill>
              <a:effectLst/>
              <a:latin typeface="+mn-lt"/>
              <a:ea typeface="+mn-ea"/>
              <a:cs typeface="+mn-cs"/>
            </a:rPr>
            <a:t>0.9</a:t>
          </a:r>
          <a:r>
            <a:rPr lang="ja-JP" altLang="en-US" sz="1100">
              <a:solidFill>
                <a:schemeClr val="dk1"/>
              </a:solidFill>
              <a:effectLst/>
              <a:latin typeface="+mn-lt"/>
              <a:ea typeface="+mn-ea"/>
              <a:cs typeface="+mn-cs"/>
            </a:rPr>
            <a:t>％減少となった。</a:t>
          </a:r>
          <a:endParaRPr lang="ja-JP" altLang="ja-JP" sz="1400">
            <a:effectLst/>
          </a:endParaRPr>
        </a:p>
        <a:p>
          <a:r>
            <a:rPr lang="ja-JP" altLang="ja-JP" sz="1100">
              <a:solidFill>
                <a:schemeClr val="dk1"/>
              </a:solidFill>
              <a:effectLst/>
              <a:latin typeface="+mn-lt"/>
              <a:ea typeface="+mn-ea"/>
              <a:cs typeface="+mn-cs"/>
            </a:rPr>
            <a:t>　今後は、公共施設の老朽化対策として、大規模修繕や建替えが続くことにより公債費の増加が見込まれるが、計画的な借入を行い、安定した財政運営に努める。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91621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661900"/>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63698</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91621</xdr:rowOff>
    </xdr:from>
    <xdr:to>
      <xdr:col>24</xdr:col>
      <xdr:colOff>114300</xdr:colOff>
      <xdr:row>81</xdr:row>
      <xdr:rowOff>91621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154214</xdr:rowOff>
    </xdr:from>
    <xdr:to>
      <xdr:col>24</xdr:col>
      <xdr:colOff>25400</xdr:colOff>
      <xdr:row>77</xdr:row>
      <xdr:rowOff>80736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1844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119034</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80736</xdr:rowOff>
    </xdr:from>
    <xdr:to>
      <xdr:col>19</xdr:col>
      <xdr:colOff>187325</xdr:colOff>
      <xdr:row>77</xdr:row>
      <xdr:rowOff>102507</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282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15421</xdr:rowOff>
    </xdr:from>
    <xdr:to>
      <xdr:col>15</xdr:col>
      <xdr:colOff>98425</xdr:colOff>
      <xdr:row>77</xdr:row>
      <xdr:rowOff>102507</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2170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168729</xdr:rowOff>
    </xdr:from>
    <xdr:to>
      <xdr:col>15</xdr:col>
      <xdr:colOff>149225</xdr:colOff>
      <xdr:row>77</xdr:row>
      <xdr:rowOff>98879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109056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15421</xdr:rowOff>
    </xdr:from>
    <xdr:to>
      <xdr:col>11</xdr:col>
      <xdr:colOff>9525</xdr:colOff>
      <xdr:row>77</xdr:row>
      <xdr:rowOff>58964</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217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62593</xdr:rowOff>
    </xdr:from>
    <xdr:to>
      <xdr:col>11</xdr:col>
      <xdr:colOff>60325</xdr:colOff>
      <xdr:row>77</xdr:row>
      <xdr:rowOff>164193</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148970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103414</xdr:rowOff>
    </xdr:from>
    <xdr:to>
      <xdr:col>24</xdr:col>
      <xdr:colOff>76200</xdr:colOff>
      <xdr:row>77</xdr:row>
      <xdr:rowOff>33564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119941</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29936</xdr:rowOff>
    </xdr:from>
    <xdr:to>
      <xdr:col>20</xdr:col>
      <xdr:colOff>38100</xdr:colOff>
      <xdr:row>77</xdr:row>
      <xdr:rowOff>131536</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51707</xdr:rowOff>
    </xdr:from>
    <xdr:to>
      <xdr:col>15</xdr:col>
      <xdr:colOff>149225</xdr:colOff>
      <xdr:row>77</xdr:row>
      <xdr:rowOff>153307</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138084</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136071</xdr:rowOff>
    </xdr:from>
    <xdr:to>
      <xdr:col>11</xdr:col>
      <xdr:colOff>60325</xdr:colOff>
      <xdr:row>77</xdr:row>
      <xdr:rowOff>66221</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76399</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8164</xdr:rowOff>
    </xdr:from>
    <xdr:to>
      <xdr:col>6</xdr:col>
      <xdr:colOff>171450</xdr:colOff>
      <xdr:row>77</xdr:row>
      <xdr:rowOff>109764</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119941</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公債費以外の経常収支比率は、前年度と比較すると</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小中学校</a:t>
          </a:r>
          <a:r>
            <a:rPr kumimoji="1" lang="en-US" altLang="ja-JP" sz="1100" b="0" i="0" baseline="0">
              <a:solidFill>
                <a:schemeClr val="dk1"/>
              </a:solidFill>
              <a:effectLst/>
              <a:latin typeface="+mn-lt"/>
              <a:ea typeface="+mn-ea"/>
              <a:cs typeface="+mn-cs"/>
            </a:rPr>
            <a:t>GIGA</a:t>
          </a:r>
          <a:r>
            <a:rPr kumimoji="1" lang="ja-JP" altLang="en-US" sz="1100" b="0" i="0" baseline="0">
              <a:solidFill>
                <a:schemeClr val="dk1"/>
              </a:solidFill>
              <a:effectLst/>
              <a:latin typeface="+mn-lt"/>
              <a:ea typeface="+mn-ea"/>
              <a:cs typeface="+mn-cs"/>
            </a:rPr>
            <a:t>スクール構想による児童生徒一人一台端末の整備に係る物件費の増加をはじめ、扶助費、人件費などの経常経費充当一般財源は</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16.3</a:t>
          </a:r>
          <a:r>
            <a:rPr kumimoji="1" lang="ja-JP" altLang="ja-JP" sz="1100">
              <a:solidFill>
                <a:schemeClr val="dk1"/>
              </a:solidFill>
              <a:effectLst/>
              <a:latin typeface="+mn-lt"/>
              <a:ea typeface="+mn-ea"/>
              <a:cs typeface="+mn-cs"/>
            </a:rPr>
            <a:t>億円増加した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経常的収入において地方交付税等の増加が大きかったため</a:t>
          </a:r>
          <a:r>
            <a:rPr kumimoji="1" lang="ja-JP" altLang="en-US" sz="1100">
              <a:solidFill>
                <a:schemeClr val="dk1"/>
              </a:solidFill>
              <a:effectLst/>
              <a:latin typeface="+mn-lt"/>
              <a:ea typeface="+mn-ea"/>
              <a:cs typeface="+mn-cs"/>
            </a:rPr>
            <a:t>、大幅に減少することとなった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a:extLst>
            <a:ext uri="{FF2B5EF4-FFF2-40B4-BE49-F238E27FC236}">
              <a16:creationId xmlns:a16="http://schemas.microsoft.com/office/drawing/2014/main" id="{00000000-0008-0000-0400-0000B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82</xdr:row>
      <xdr:rowOff>39914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6510000" y="125857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11991</xdr:rowOff>
    </xdr:from>
    <xdr:ext cx="762000" cy="259045"/>
    <xdr:sp macro="" textlink="">
      <xdr:nvSpPr>
        <xdr:cNvPr id="438" name="公債費以外最小値テキスト">
          <a:extLst>
            <a:ext uri="{FF2B5EF4-FFF2-40B4-BE49-F238E27FC236}">
              <a16:creationId xmlns:a16="http://schemas.microsoft.com/office/drawing/2014/main" id="{00000000-0008-0000-0400-0000B6010000}"/>
            </a:ext>
          </a:extLst>
        </xdr:cNvPr>
        <xdr:cNvSpPr txBox="1"/>
      </xdr:nvSpPr>
      <xdr:spPr>
        <a:xfrm>
          <a:off x="16598900" y="1407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39914</xdr:rowOff>
    </xdr:from>
    <xdr:to>
      <xdr:col>82</xdr:col>
      <xdr:colOff>196850</xdr:colOff>
      <xdr:row>82</xdr:row>
      <xdr:rowOff>39914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409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40" name="公債費以外最大値テキスト">
          <a:extLst>
            <a:ext uri="{FF2B5EF4-FFF2-40B4-BE49-F238E27FC236}">
              <a16:creationId xmlns:a16="http://schemas.microsoft.com/office/drawing/2014/main" id="{00000000-0008-0000-0400-0000B8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116114</xdr:rowOff>
    </xdr:from>
    <xdr:to>
      <xdr:col>82</xdr:col>
      <xdr:colOff>107950</xdr:colOff>
      <xdr:row>80</xdr:row>
      <xdr:rowOff>121557</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5671800" y="13489214"/>
          <a:ext cx="8382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119941</xdr:rowOff>
    </xdr:from>
    <xdr:ext cx="762000" cy="259045"/>
    <xdr:sp macro="" textlink="">
      <xdr:nvSpPr>
        <xdr:cNvPr id="443" name="公債費以外平均値テキスト">
          <a:extLst>
            <a:ext uri="{FF2B5EF4-FFF2-40B4-BE49-F238E27FC236}">
              <a16:creationId xmlns:a16="http://schemas.microsoft.com/office/drawing/2014/main" id="{00000000-0008-0000-0400-0000BB010000}"/>
            </a:ext>
          </a:extLst>
        </xdr:cNvPr>
        <xdr:cNvSpPr txBox="1"/>
      </xdr:nvSpPr>
      <xdr:spPr>
        <a:xfrm>
          <a:off x="16598900" y="1297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103414</xdr:rowOff>
    </xdr:from>
    <xdr:to>
      <xdr:col>82</xdr:col>
      <xdr:colOff>158750</xdr:colOff>
      <xdr:row>77</xdr:row>
      <xdr:rowOff>33564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6459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151493</xdr:rowOff>
    </xdr:from>
    <xdr:to>
      <xdr:col>78</xdr:col>
      <xdr:colOff>69850</xdr:colOff>
      <xdr:row>80</xdr:row>
      <xdr:rowOff>121557</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4782800" y="136960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65314</xdr:rowOff>
    </xdr:from>
    <xdr:to>
      <xdr:col>78</xdr:col>
      <xdr:colOff>120650</xdr:colOff>
      <xdr:row>78</xdr:row>
      <xdr:rowOff>166914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5621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5641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0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53521</xdr:rowOff>
    </xdr:from>
    <xdr:to>
      <xdr:col>73</xdr:col>
      <xdr:colOff>180975</xdr:colOff>
      <xdr:row>79</xdr:row>
      <xdr:rowOff>151493</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a:off x="13893800" y="135980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163286</xdr:rowOff>
    </xdr:from>
    <xdr:to>
      <xdr:col>74</xdr:col>
      <xdr:colOff>31750</xdr:colOff>
      <xdr:row>79</xdr:row>
      <xdr:rowOff>93436</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4732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103613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94343</xdr:rowOff>
    </xdr:from>
    <xdr:to>
      <xdr:col>69</xdr:col>
      <xdr:colOff>92075</xdr:colOff>
      <xdr:row>79</xdr:row>
      <xdr:rowOff>53521</xdr:rowOff>
    </xdr:to>
    <xdr:cxnSp macro="">
      <xdr:nvCxnSpPr>
        <xdr:cNvPr id="451" name="直線コネクタ 450">
          <a:extLst>
            <a:ext uri="{FF2B5EF4-FFF2-40B4-BE49-F238E27FC236}">
              <a16:creationId xmlns:a16="http://schemas.microsoft.com/office/drawing/2014/main" id="{00000000-0008-0000-0400-0000C3010000}"/>
            </a:ext>
          </a:extLst>
        </xdr:cNvPr>
        <xdr:cNvCxnSpPr/>
      </xdr:nvCxnSpPr>
      <xdr:spPr>
        <a:xfrm>
          <a:off x="13004800" y="134674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21771</xdr:rowOff>
    </xdr:from>
    <xdr:to>
      <xdr:col>69</xdr:col>
      <xdr:colOff>142875</xdr:colOff>
      <xdr:row>78</xdr:row>
      <xdr:rowOff>123371</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3843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133548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138793</xdr:rowOff>
    </xdr:from>
    <xdr:to>
      <xdr:col>65</xdr:col>
      <xdr:colOff>53975</xdr:colOff>
      <xdr:row>78</xdr:row>
      <xdr:rowOff>68943</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79120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65314</xdr:rowOff>
    </xdr:from>
    <xdr:to>
      <xdr:col>82</xdr:col>
      <xdr:colOff>158750</xdr:colOff>
      <xdr:row>78</xdr:row>
      <xdr:rowOff>166914</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64592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37391</xdr:rowOff>
    </xdr:from>
    <xdr:ext cx="762000" cy="259045"/>
    <xdr:sp macro="" textlink="">
      <xdr:nvSpPr>
        <xdr:cNvPr id="462" name="公債費以外該当値テキスト">
          <a:extLst>
            <a:ext uri="{FF2B5EF4-FFF2-40B4-BE49-F238E27FC236}">
              <a16:creationId xmlns:a16="http://schemas.microsoft.com/office/drawing/2014/main" id="{00000000-0008-0000-0400-0000CE010000}"/>
            </a:ext>
          </a:extLst>
        </xdr:cNvPr>
        <xdr:cNvSpPr txBox="1"/>
      </xdr:nvSpPr>
      <xdr:spPr>
        <a:xfrm>
          <a:off x="16598900" y="1341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70757</xdr:rowOff>
    </xdr:from>
    <xdr:to>
      <xdr:col>78</xdr:col>
      <xdr:colOff>120650</xdr:colOff>
      <xdr:row>81</xdr:row>
      <xdr:rowOff>907</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5621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157134</xdr:rowOff>
    </xdr:from>
    <xdr:ext cx="7366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5290800" y="1387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100693</xdr:rowOff>
    </xdr:from>
    <xdr:to>
      <xdr:col>74</xdr:col>
      <xdr:colOff>31750</xdr:colOff>
      <xdr:row>80</xdr:row>
      <xdr:rowOff>30843</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4732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15620</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4401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2721</xdr:rowOff>
    </xdr:from>
    <xdr:to>
      <xdr:col>69</xdr:col>
      <xdr:colOff>142875</xdr:colOff>
      <xdr:row>79</xdr:row>
      <xdr:rowOff>104321</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3843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89098</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3512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43543</xdr:rowOff>
    </xdr:from>
    <xdr:to>
      <xdr:col>65</xdr:col>
      <xdr:colOff>53975</xdr:colOff>
      <xdr:row>78</xdr:row>
      <xdr:rowOff>145143</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2954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129920</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2623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34074</xdr:rowOff>
    </xdr:from>
    <xdr:to>
      <xdr:col>29</xdr:col>
      <xdr:colOff>127000</xdr:colOff>
      <xdr:row>20</xdr:row>
      <xdr:rowOff>22149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7649"/>
          <a:ext cx="0" cy="15311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165676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22149</xdr:rowOff>
    </xdr:from>
    <xdr:to>
      <xdr:col>30</xdr:col>
      <xdr:colOff>25400</xdr:colOff>
      <xdr:row>20</xdr:row>
      <xdr:rowOff>22149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987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120451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34074</xdr:rowOff>
    </xdr:from>
    <xdr:to>
      <xdr:col>30</xdr:col>
      <xdr:colOff>25400</xdr:colOff>
      <xdr:row>11</xdr:row>
      <xdr:rowOff>34074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7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46000</xdr:rowOff>
    </xdr:from>
    <xdr:to>
      <xdr:col>29</xdr:col>
      <xdr:colOff>127000</xdr:colOff>
      <xdr:row>19</xdr:row>
      <xdr:rowOff>100368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51175"/>
          <a:ext cx="647700" cy="54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104843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4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88316</xdr:rowOff>
    </xdr:from>
    <xdr:to>
      <xdr:col>29</xdr:col>
      <xdr:colOff>177800</xdr:colOff>
      <xdr:row>17</xdr:row>
      <xdr:rowOff>18466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79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100368</xdr:rowOff>
    </xdr:from>
    <xdr:to>
      <xdr:col>26</xdr:col>
      <xdr:colOff>50800</xdr:colOff>
      <xdr:row>20</xdr:row>
      <xdr:rowOff>71069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05543"/>
          <a:ext cx="698500" cy="142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110033</xdr:rowOff>
    </xdr:from>
    <xdr:to>
      <xdr:col>26</xdr:col>
      <xdr:colOff>101600</xdr:colOff>
      <xdr:row>17</xdr:row>
      <xdr:rowOff>40183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50360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6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71069</xdr:rowOff>
    </xdr:from>
    <xdr:to>
      <xdr:col>22</xdr:col>
      <xdr:colOff>114300</xdr:colOff>
      <xdr:row>20</xdr:row>
      <xdr:rowOff>111303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547694"/>
          <a:ext cx="698500" cy="40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7506</xdr:rowOff>
    </xdr:from>
    <xdr:to>
      <xdr:col>22</xdr:col>
      <xdr:colOff>165100</xdr:colOff>
      <xdr:row>17</xdr:row>
      <xdr:rowOff>109106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119283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111303</xdr:rowOff>
    </xdr:from>
    <xdr:to>
      <xdr:col>18</xdr:col>
      <xdr:colOff>177800</xdr:colOff>
      <xdr:row>20</xdr:row>
      <xdr:rowOff>112941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587928"/>
          <a:ext cx="698500" cy="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36081</xdr:rowOff>
    </xdr:from>
    <xdr:to>
      <xdr:col>19</xdr:col>
      <xdr:colOff>38100</xdr:colOff>
      <xdr:row>17</xdr:row>
      <xdr:rowOff>137681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147858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63475</xdr:rowOff>
    </xdr:from>
    <xdr:to>
      <xdr:col>15</xdr:col>
      <xdr:colOff>101600</xdr:colOff>
      <xdr:row>17</xdr:row>
      <xdr:rowOff>165075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166650</xdr:rowOff>
    </xdr:from>
    <xdr:to>
      <xdr:col>29</xdr:col>
      <xdr:colOff>177800</xdr:colOff>
      <xdr:row>19</xdr:row>
      <xdr:rowOff>96800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00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138727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7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49568</xdr:rowOff>
    </xdr:from>
    <xdr:to>
      <xdr:col>26</xdr:col>
      <xdr:colOff>101600</xdr:colOff>
      <xdr:row>19</xdr:row>
      <xdr:rowOff>151168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54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135945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4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20269</xdr:rowOff>
    </xdr:from>
    <xdr:to>
      <xdr:col>22</xdr:col>
      <xdr:colOff>165100</xdr:colOff>
      <xdr:row>20</xdr:row>
      <xdr:rowOff>121869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96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106646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8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60503</xdr:rowOff>
    </xdr:from>
    <xdr:to>
      <xdr:col>19</xdr:col>
      <xdr:colOff>38100</xdr:colOff>
      <xdr:row>20</xdr:row>
      <xdr:rowOff>162103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537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146880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6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62141</xdr:rowOff>
    </xdr:from>
    <xdr:to>
      <xdr:col>15</xdr:col>
      <xdr:colOff>101600</xdr:colOff>
      <xdr:row>20</xdr:row>
      <xdr:rowOff>163741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538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148518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625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303175</xdr:rowOff>
    </xdr:from>
    <xdr:to>
      <xdr:col>29</xdr:col>
      <xdr:colOff>127000</xdr:colOff>
      <xdr:row>37</xdr:row>
      <xdr:rowOff>164909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7725"/>
          <a:ext cx="0" cy="10618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136986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6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164909</xdr:rowOff>
    </xdr:from>
    <xdr:to>
      <xdr:col>30</xdr:col>
      <xdr:colOff>25400</xdr:colOff>
      <xdr:row>37</xdr:row>
      <xdr:rowOff>164909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89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46652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303175</xdr:rowOff>
    </xdr:from>
    <xdr:to>
      <xdr:col>30</xdr:col>
      <xdr:colOff>25400</xdr:colOff>
      <xdr:row>33</xdr:row>
      <xdr:rowOff>303175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7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185103</xdr:rowOff>
    </xdr:from>
    <xdr:to>
      <xdr:col>29</xdr:col>
      <xdr:colOff>127000</xdr:colOff>
      <xdr:row>35</xdr:row>
      <xdr:rowOff>279247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95453"/>
          <a:ext cx="647700" cy="94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264024</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74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239725</xdr:rowOff>
    </xdr:from>
    <xdr:to>
      <xdr:col>29</xdr:col>
      <xdr:colOff>177800</xdr:colOff>
      <xdr:row>35</xdr:row>
      <xdr:rowOff>341325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50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185103</xdr:rowOff>
    </xdr:from>
    <xdr:to>
      <xdr:col>26</xdr:col>
      <xdr:colOff>50800</xdr:colOff>
      <xdr:row>35</xdr:row>
      <xdr:rowOff>246520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95453"/>
          <a:ext cx="698500" cy="61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10444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3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246520</xdr:rowOff>
    </xdr:from>
    <xdr:to>
      <xdr:col>22</xdr:col>
      <xdr:colOff>114300</xdr:colOff>
      <xdr:row>35</xdr:row>
      <xdr:rowOff>327940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56870"/>
          <a:ext cx="698500" cy="81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6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290602</xdr:rowOff>
    </xdr:from>
    <xdr:to>
      <xdr:col>18</xdr:col>
      <xdr:colOff>177800</xdr:colOff>
      <xdr:row>35</xdr:row>
      <xdr:rowOff>327940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00952"/>
          <a:ext cx="698500" cy="37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301629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6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228447</xdr:rowOff>
    </xdr:from>
    <xdr:to>
      <xdr:col>29</xdr:col>
      <xdr:colOff>177800</xdr:colOff>
      <xdr:row>35</xdr:row>
      <xdr:rowOff>330047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38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73524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8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134303</xdr:rowOff>
    </xdr:from>
    <xdr:to>
      <xdr:col>26</xdr:col>
      <xdr:colOff>101600</xdr:colOff>
      <xdr:row>35</xdr:row>
      <xdr:rowOff>235903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44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246080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13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195720</xdr:rowOff>
    </xdr:from>
    <xdr:to>
      <xdr:col>22</xdr:col>
      <xdr:colOff>165100</xdr:colOff>
      <xdr:row>35</xdr:row>
      <xdr:rowOff>297320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06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307497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7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277140</xdr:rowOff>
    </xdr:from>
    <xdr:to>
      <xdr:col>19</xdr:col>
      <xdr:colOff>38100</xdr:colOff>
      <xdr:row>36</xdr:row>
      <xdr:rowOff>35840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87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20617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7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239802</xdr:rowOff>
    </xdr:from>
    <xdr:to>
      <xdr:col>15</xdr:col>
      <xdr:colOff>101600</xdr:colOff>
      <xdr:row>35</xdr:row>
      <xdr:rowOff>341402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5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326179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309,788
302,238
92.78
118,769,892
117,530,702
1,000,230
62,698,326
79,959,174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124547</xdr:rowOff>
    </xdr:from>
    <xdr:to>
      <xdr:col>24</xdr:col>
      <xdr:colOff>62865</xdr:colOff>
      <xdr:row>38</xdr:row>
      <xdr:rowOff>42447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8047"/>
          <a:ext cx="1270" cy="128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46274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42447</xdr:rowOff>
    </xdr:from>
    <xdr:to>
      <xdr:col>24</xdr:col>
      <xdr:colOff>152400</xdr:colOff>
      <xdr:row>38</xdr:row>
      <xdr:rowOff>42447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71224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124547</xdr:rowOff>
    </xdr:from>
    <xdr:to>
      <xdr:col>24</xdr:col>
      <xdr:colOff>152400</xdr:colOff>
      <xdr:row>30</xdr:row>
      <xdr:rowOff>124547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44210</xdr:rowOff>
    </xdr:from>
    <xdr:to>
      <xdr:col>24</xdr:col>
      <xdr:colOff>63500</xdr:colOff>
      <xdr:row>37</xdr:row>
      <xdr:rowOff>83138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87860"/>
          <a:ext cx="838200" cy="3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169221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146344</xdr:rowOff>
    </xdr:from>
    <xdr:to>
      <xdr:col>24</xdr:col>
      <xdr:colOff>114300</xdr:colOff>
      <xdr:row>35</xdr:row>
      <xdr:rowOff>76494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83138</xdr:rowOff>
    </xdr:from>
    <xdr:to>
      <xdr:col>19</xdr:col>
      <xdr:colOff>177800</xdr:colOff>
      <xdr:row>38</xdr:row>
      <xdr:rowOff>108643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26788"/>
          <a:ext cx="889000" cy="19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1313</xdr:rowOff>
    </xdr:from>
    <xdr:to>
      <xdr:col>20</xdr:col>
      <xdr:colOff>38100</xdr:colOff>
      <xdr:row>35</xdr:row>
      <xdr:rowOff>102913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119440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108643</xdr:rowOff>
    </xdr:from>
    <xdr:to>
      <xdr:col>15</xdr:col>
      <xdr:colOff>50800</xdr:colOff>
      <xdr:row>38</xdr:row>
      <xdr:rowOff>110505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23743"/>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126299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110505</xdr:rowOff>
    </xdr:from>
    <xdr:to>
      <xdr:col>10</xdr:col>
      <xdr:colOff>114300</xdr:colOff>
      <xdr:row>38</xdr:row>
      <xdr:rowOff>130621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25605"/>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142203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164860</xdr:rowOff>
    </xdr:from>
    <xdr:to>
      <xdr:col>24</xdr:col>
      <xdr:colOff>114300</xdr:colOff>
      <xdr:row>37</xdr:row>
      <xdr:rowOff>95010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3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143287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1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32338</xdr:rowOff>
    </xdr:from>
    <xdr:to>
      <xdr:col>20</xdr:col>
      <xdr:colOff>38100</xdr:colOff>
      <xdr:row>37</xdr:row>
      <xdr:rowOff>133938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125065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6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57843</xdr:rowOff>
    </xdr:from>
    <xdr:to>
      <xdr:col>15</xdr:col>
      <xdr:colOff>101600</xdr:colOff>
      <xdr:row>38</xdr:row>
      <xdr:rowOff>159443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150570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6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59705</xdr:rowOff>
    </xdr:from>
    <xdr:to>
      <xdr:col>10</xdr:col>
      <xdr:colOff>165100</xdr:colOff>
      <xdr:row>38</xdr:row>
      <xdr:rowOff>161305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7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152432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79821</xdr:rowOff>
    </xdr:from>
    <xdr:to>
      <xdr:col>6</xdr:col>
      <xdr:colOff>38100</xdr:colOff>
      <xdr:row>39</xdr:row>
      <xdr:rowOff>9971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9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1098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8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133909</xdr:rowOff>
    </xdr:from>
    <xdr:to>
      <xdr:col>24</xdr:col>
      <xdr:colOff>62865</xdr:colOff>
      <xdr:row>57</xdr:row>
      <xdr:rowOff>1092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77859"/>
          <a:ext cx="1270" cy="89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4919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7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1092</xdr:rowOff>
    </xdr:from>
    <xdr:to>
      <xdr:col>24</xdr:col>
      <xdr:colOff>152400</xdr:colOff>
      <xdr:row>57</xdr:row>
      <xdr:rowOff>1092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73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80586</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5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133909</xdr:rowOff>
    </xdr:from>
    <xdr:to>
      <xdr:col>24</xdr:col>
      <xdr:colOff>152400</xdr:colOff>
      <xdr:row>51</xdr:row>
      <xdr:rowOff>133909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7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112192</xdr:rowOff>
    </xdr:from>
    <xdr:to>
      <xdr:col>24</xdr:col>
      <xdr:colOff>63500</xdr:colOff>
      <xdr:row>58</xdr:row>
      <xdr:rowOff>48831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13392"/>
          <a:ext cx="838200" cy="27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120007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0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97130</xdr:rowOff>
    </xdr:from>
    <xdr:to>
      <xdr:col>24</xdr:col>
      <xdr:colOff>114300</xdr:colOff>
      <xdr:row>55</xdr:row>
      <xdr:rowOff>27280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5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84455</xdr:rowOff>
    </xdr:from>
    <xdr:to>
      <xdr:col>19</xdr:col>
      <xdr:colOff>177800</xdr:colOff>
      <xdr:row>58</xdr:row>
      <xdr:rowOff>48831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57105"/>
          <a:ext cx="889000" cy="13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33236</xdr:rowOff>
    </xdr:from>
    <xdr:to>
      <xdr:col>20</xdr:col>
      <xdr:colOff>38100</xdr:colOff>
      <xdr:row>56</xdr:row>
      <xdr:rowOff>134836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3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84455</xdr:rowOff>
    </xdr:from>
    <xdr:to>
      <xdr:col>15</xdr:col>
      <xdr:colOff>50800</xdr:colOff>
      <xdr:row>58</xdr:row>
      <xdr:rowOff>11532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57105"/>
          <a:ext cx="889000" cy="9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24626</xdr:rowOff>
    </xdr:from>
    <xdr:to>
      <xdr:col>15</xdr:col>
      <xdr:colOff>101600</xdr:colOff>
      <xdr:row>56</xdr:row>
      <xdr:rowOff>126226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2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142753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11532</xdr:rowOff>
    </xdr:from>
    <xdr:to>
      <xdr:col>10</xdr:col>
      <xdr:colOff>114300</xdr:colOff>
      <xdr:row>58</xdr:row>
      <xdr:rowOff>66091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55632"/>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153670</xdr:rowOff>
    </xdr:from>
    <xdr:to>
      <xdr:col>10</xdr:col>
      <xdr:colOff>165100</xdr:colOff>
      <xdr:row>57</xdr:row>
      <xdr:rowOff>83820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100347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28931</xdr:rowOff>
    </xdr:from>
    <xdr:to>
      <xdr:col>6</xdr:col>
      <xdr:colOff>38100</xdr:colOff>
      <xdr:row>57</xdr:row>
      <xdr:rowOff>130531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0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147058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61392</xdr:rowOff>
    </xdr:from>
    <xdr:to>
      <xdr:col>24</xdr:col>
      <xdr:colOff>114300</xdr:colOff>
      <xdr:row>56</xdr:row>
      <xdr:rowOff>162992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6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147769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7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169481</xdr:rowOff>
    </xdr:from>
    <xdr:to>
      <xdr:col>20</xdr:col>
      <xdr:colOff>38100</xdr:colOff>
      <xdr:row>58</xdr:row>
      <xdr:rowOff>99631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90758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33655</xdr:rowOff>
    </xdr:from>
    <xdr:to>
      <xdr:col>15</xdr:col>
      <xdr:colOff>101600</xdr:colOff>
      <xdr:row>57</xdr:row>
      <xdr:rowOff>135255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126382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132182</xdr:rowOff>
    </xdr:from>
    <xdr:to>
      <xdr:col>10</xdr:col>
      <xdr:colOff>165100</xdr:colOff>
      <xdr:row>58</xdr:row>
      <xdr:rowOff>62332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53459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9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15291</xdr:rowOff>
    </xdr:from>
    <xdr:to>
      <xdr:col>6</xdr:col>
      <xdr:colOff>38100</xdr:colOff>
      <xdr:row>58</xdr:row>
      <xdr:rowOff>116891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108018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5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137140</xdr:rowOff>
    </xdr:from>
    <xdr:to>
      <xdr:col>24</xdr:col>
      <xdr:colOff>62865</xdr:colOff>
      <xdr:row>78</xdr:row>
      <xdr:rowOff>112588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38640"/>
          <a:ext cx="1270" cy="134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116415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112588</xdr:rowOff>
    </xdr:from>
    <xdr:to>
      <xdr:col>24</xdr:col>
      <xdr:colOff>152400</xdr:colOff>
      <xdr:row>78</xdr:row>
      <xdr:rowOff>112588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8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83817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137140</xdr:rowOff>
    </xdr:from>
    <xdr:to>
      <xdr:col>24</xdr:col>
      <xdr:colOff>152400</xdr:colOff>
      <xdr:row>70</xdr:row>
      <xdr:rowOff>137140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3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140523</xdr:rowOff>
    </xdr:from>
    <xdr:to>
      <xdr:col>24</xdr:col>
      <xdr:colOff>63500</xdr:colOff>
      <xdr:row>77</xdr:row>
      <xdr:rowOff>14153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70723"/>
          <a:ext cx="838200" cy="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153371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83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3494</xdr:rowOff>
    </xdr:from>
    <xdr:to>
      <xdr:col>24</xdr:col>
      <xdr:colOff>114300</xdr:colOff>
      <xdr:row>77</xdr:row>
      <xdr:rowOff>105094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7294</xdr:rowOff>
    </xdr:from>
    <xdr:to>
      <xdr:col>19</xdr:col>
      <xdr:colOff>177800</xdr:colOff>
      <xdr:row>77</xdr:row>
      <xdr:rowOff>14153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0894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6375</xdr:rowOff>
    </xdr:from>
    <xdr:to>
      <xdr:col>20</xdr:col>
      <xdr:colOff>38100</xdr:colOff>
      <xdr:row>77</xdr:row>
      <xdr:rowOff>107975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99102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0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1352</xdr:rowOff>
    </xdr:from>
    <xdr:to>
      <xdr:col>15</xdr:col>
      <xdr:colOff>50800</xdr:colOff>
      <xdr:row>77</xdr:row>
      <xdr:rowOff>7294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03002"/>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141668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4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1352</xdr:rowOff>
    </xdr:from>
    <xdr:to>
      <xdr:col>10</xdr:col>
      <xdr:colOff>114300</xdr:colOff>
      <xdr:row>77</xdr:row>
      <xdr:rowOff>13925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0300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147063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4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112589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1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89723</xdr:rowOff>
    </xdr:from>
    <xdr:to>
      <xdr:col>24</xdr:col>
      <xdr:colOff>114300</xdr:colOff>
      <xdr:row>77</xdr:row>
      <xdr:rowOff>19873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1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112600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7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134803</xdr:rowOff>
    </xdr:from>
    <xdr:to>
      <xdr:col>20</xdr:col>
      <xdr:colOff>38100</xdr:colOff>
      <xdr:row>77</xdr:row>
      <xdr:rowOff>64953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6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81480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94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127944</xdr:rowOff>
    </xdr:from>
    <xdr:to>
      <xdr:col>15</xdr:col>
      <xdr:colOff>101600</xdr:colOff>
      <xdr:row>77</xdr:row>
      <xdr:rowOff>58094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74622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9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122002</xdr:rowOff>
    </xdr:from>
    <xdr:to>
      <xdr:col>10</xdr:col>
      <xdr:colOff>165100</xdr:colOff>
      <xdr:row>77</xdr:row>
      <xdr:rowOff>52152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68678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92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134575</xdr:rowOff>
    </xdr:from>
    <xdr:to>
      <xdr:col>6</xdr:col>
      <xdr:colOff>38100</xdr:colOff>
      <xdr:row>77</xdr:row>
      <xdr:rowOff>64725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81251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94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14672</xdr:rowOff>
    </xdr:from>
    <xdr:to>
      <xdr:col>24</xdr:col>
      <xdr:colOff>62865</xdr:colOff>
      <xdr:row>98</xdr:row>
      <xdr:rowOff>30462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16622"/>
          <a:ext cx="1270" cy="121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34289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30462</xdr:rowOff>
    </xdr:from>
    <xdr:to>
      <xdr:col>24</xdr:col>
      <xdr:colOff>152400</xdr:colOff>
      <xdr:row>98</xdr:row>
      <xdr:rowOff>30462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3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132799</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9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14672</xdr:rowOff>
    </xdr:from>
    <xdr:to>
      <xdr:col>24</xdr:col>
      <xdr:colOff>152400</xdr:colOff>
      <xdr:row>91</xdr:row>
      <xdr:rowOff>14672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1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5121</xdr:rowOff>
    </xdr:from>
    <xdr:to>
      <xdr:col>24</xdr:col>
      <xdr:colOff>63500</xdr:colOff>
      <xdr:row>98</xdr:row>
      <xdr:rowOff>78876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64321"/>
          <a:ext cx="838200" cy="4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114112</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0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91235</xdr:rowOff>
    </xdr:from>
    <xdr:to>
      <xdr:col>24</xdr:col>
      <xdr:colOff>114300</xdr:colOff>
      <xdr:row>96</xdr:row>
      <xdr:rowOff>21385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7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78876</xdr:rowOff>
    </xdr:from>
    <xdr:to>
      <xdr:col>19</xdr:col>
      <xdr:colOff>177800</xdr:colOff>
      <xdr:row>98</xdr:row>
      <xdr:rowOff>150575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80976"/>
          <a:ext cx="889000" cy="7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152222</xdr:rowOff>
    </xdr:from>
    <xdr:to>
      <xdr:col>20</xdr:col>
      <xdr:colOff>38100</xdr:colOff>
      <xdr:row>98</xdr:row>
      <xdr:rowOff>82372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8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98899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150575</xdr:rowOff>
    </xdr:from>
    <xdr:to>
      <xdr:col>15</xdr:col>
      <xdr:colOff>50800</xdr:colOff>
      <xdr:row>99</xdr:row>
      <xdr:rowOff>83905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52675"/>
          <a:ext cx="889000" cy="10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13283</xdr:rowOff>
    </xdr:from>
    <xdr:to>
      <xdr:col>15</xdr:col>
      <xdr:colOff>101600</xdr:colOff>
      <xdr:row>98</xdr:row>
      <xdr:rowOff>114883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1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131410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73929</xdr:rowOff>
    </xdr:from>
    <xdr:to>
      <xdr:col>10</xdr:col>
      <xdr:colOff>114300</xdr:colOff>
      <xdr:row>99</xdr:row>
      <xdr:rowOff>83905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7047479"/>
          <a:ext cx="8890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55214</xdr:rowOff>
    </xdr:from>
    <xdr:to>
      <xdr:col>10</xdr:col>
      <xdr:colOff>165100</xdr:colOff>
      <xdr:row>98</xdr:row>
      <xdr:rowOff>156814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5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1891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3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9086</xdr:rowOff>
    </xdr:from>
    <xdr:to>
      <xdr:col>6</xdr:col>
      <xdr:colOff>38100</xdr:colOff>
      <xdr:row>98</xdr:row>
      <xdr:rowOff>110686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127213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8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125771</xdr:rowOff>
    </xdr:from>
    <xdr:to>
      <xdr:col>24</xdr:col>
      <xdr:colOff>114300</xdr:colOff>
      <xdr:row>96</xdr:row>
      <xdr:rowOff>55921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1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104198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28076</xdr:rowOff>
    </xdr:from>
    <xdr:to>
      <xdr:col>20</xdr:col>
      <xdr:colOff>38100</xdr:colOff>
      <xdr:row>98</xdr:row>
      <xdr:rowOff>129676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3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120803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2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99775</xdr:rowOff>
    </xdr:from>
    <xdr:to>
      <xdr:col>15</xdr:col>
      <xdr:colOff>101600</xdr:colOff>
      <xdr:row>99</xdr:row>
      <xdr:rowOff>29925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0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21052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9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33105</xdr:rowOff>
    </xdr:from>
    <xdr:to>
      <xdr:col>10</xdr:col>
      <xdr:colOff>165100</xdr:colOff>
      <xdr:row>99</xdr:row>
      <xdr:rowOff>134705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125832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9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23129</xdr:rowOff>
    </xdr:from>
    <xdr:to>
      <xdr:col>6</xdr:col>
      <xdr:colOff>38100</xdr:colOff>
      <xdr:row>99</xdr:row>
      <xdr:rowOff>124729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9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115856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8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110985</xdr:rowOff>
    </xdr:from>
    <xdr:to>
      <xdr:col>54</xdr:col>
      <xdr:colOff>189865</xdr:colOff>
      <xdr:row>39</xdr:row>
      <xdr:rowOff>106058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111735"/>
          <a:ext cx="1270" cy="680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109885</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7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106058</xdr:rowOff>
    </xdr:from>
    <xdr:to>
      <xdr:col>55</xdr:col>
      <xdr:colOff>88900</xdr:colOff>
      <xdr:row>39</xdr:row>
      <xdr:rowOff>106058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9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57662</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8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110985</xdr:rowOff>
    </xdr:from>
    <xdr:to>
      <xdr:col>55</xdr:col>
      <xdr:colOff>88900</xdr:colOff>
      <xdr:row>35</xdr:row>
      <xdr:rowOff>110985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11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85014</xdr:rowOff>
    </xdr:from>
    <xdr:to>
      <xdr:col>55</xdr:col>
      <xdr:colOff>0</xdr:colOff>
      <xdr:row>39</xdr:row>
      <xdr:rowOff>91199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399964"/>
          <a:ext cx="838200" cy="137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90936</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68059</xdr:rowOff>
    </xdr:from>
    <xdr:to>
      <xdr:col>55</xdr:col>
      <xdr:colOff>50800</xdr:colOff>
      <xdr:row>38</xdr:row>
      <xdr:rowOff>169659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85014</xdr:rowOff>
    </xdr:from>
    <xdr:to>
      <xdr:col>50</xdr:col>
      <xdr:colOff>114300</xdr:colOff>
      <xdr:row>39</xdr:row>
      <xdr:rowOff>66853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399964"/>
          <a:ext cx="889000" cy="135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134023</xdr:rowOff>
    </xdr:from>
    <xdr:to>
      <xdr:col>50</xdr:col>
      <xdr:colOff>165100</xdr:colOff>
      <xdr:row>31</xdr:row>
      <xdr:rowOff>64173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80700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05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59386</xdr:rowOff>
    </xdr:from>
    <xdr:to>
      <xdr:col>45</xdr:col>
      <xdr:colOff>177800</xdr:colOff>
      <xdr:row>39</xdr:row>
      <xdr:rowOff>66853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745936"/>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132677</xdr:rowOff>
    </xdr:from>
    <xdr:to>
      <xdr:col>46</xdr:col>
      <xdr:colOff>38100</xdr:colOff>
      <xdr:row>39</xdr:row>
      <xdr:rowOff>62827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79354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4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59386</xdr:rowOff>
    </xdr:from>
    <xdr:to>
      <xdr:col>41</xdr:col>
      <xdr:colOff>50800</xdr:colOff>
      <xdr:row>39</xdr:row>
      <xdr:rowOff>77712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745936"/>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138252</xdr:rowOff>
    </xdr:from>
    <xdr:to>
      <xdr:col>41</xdr:col>
      <xdr:colOff>101600</xdr:colOff>
      <xdr:row>39</xdr:row>
      <xdr:rowOff>68402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84929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145796</xdr:rowOff>
    </xdr:from>
    <xdr:to>
      <xdr:col>36</xdr:col>
      <xdr:colOff>165100</xdr:colOff>
      <xdr:row>39</xdr:row>
      <xdr:rowOff>75946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92473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4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40399</xdr:rowOff>
    </xdr:from>
    <xdr:to>
      <xdr:col>55</xdr:col>
      <xdr:colOff>50800</xdr:colOff>
      <xdr:row>39</xdr:row>
      <xdr:rowOff>141999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7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126776</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6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34214</xdr:rowOff>
    </xdr:from>
    <xdr:to>
      <xdr:col>50</xdr:col>
      <xdr:colOff>165100</xdr:colOff>
      <xdr:row>31</xdr:row>
      <xdr:rowOff>135814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34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126941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44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16053</xdr:rowOff>
    </xdr:from>
    <xdr:to>
      <xdr:col>46</xdr:col>
      <xdr:colOff>38100</xdr:colOff>
      <xdr:row>39</xdr:row>
      <xdr:rowOff>117653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7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108780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79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8586</xdr:rowOff>
    </xdr:from>
    <xdr:to>
      <xdr:col>41</xdr:col>
      <xdr:colOff>101600</xdr:colOff>
      <xdr:row>39</xdr:row>
      <xdr:rowOff>110186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101313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7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26912</xdr:rowOff>
    </xdr:from>
    <xdr:to>
      <xdr:col>36</xdr:col>
      <xdr:colOff>165100</xdr:colOff>
      <xdr:row>39</xdr:row>
      <xdr:rowOff>128512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71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119639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8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109506</xdr:rowOff>
    </xdr:from>
    <xdr:to>
      <xdr:col>54</xdr:col>
      <xdr:colOff>189865</xdr:colOff>
      <xdr:row>57</xdr:row>
      <xdr:rowOff>117793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53456"/>
          <a:ext cx="1270" cy="103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121620</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8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117793</xdr:rowOff>
    </xdr:from>
    <xdr:to>
      <xdr:col>55</xdr:col>
      <xdr:colOff>88900</xdr:colOff>
      <xdr:row>57</xdr:row>
      <xdr:rowOff>117793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8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56183</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109506</xdr:rowOff>
    </xdr:from>
    <xdr:to>
      <xdr:col>55</xdr:col>
      <xdr:colOff>88900</xdr:colOff>
      <xdr:row>51</xdr:row>
      <xdr:rowOff>109506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5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82397</xdr:rowOff>
    </xdr:from>
    <xdr:to>
      <xdr:col>55</xdr:col>
      <xdr:colOff>0</xdr:colOff>
      <xdr:row>53</xdr:row>
      <xdr:rowOff>144138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169247"/>
          <a:ext cx="838200" cy="6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55401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31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76974</xdr:rowOff>
    </xdr:from>
    <xdr:to>
      <xdr:col>55</xdr:col>
      <xdr:colOff>50800</xdr:colOff>
      <xdr:row>55</xdr:row>
      <xdr:rowOff>7124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33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144138</xdr:rowOff>
    </xdr:from>
    <xdr:to>
      <xdr:col>50</xdr:col>
      <xdr:colOff>114300</xdr:colOff>
      <xdr:row>55</xdr:row>
      <xdr:rowOff>79407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230988"/>
          <a:ext cx="889000" cy="27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26778</xdr:rowOff>
    </xdr:from>
    <xdr:to>
      <xdr:col>50</xdr:col>
      <xdr:colOff>165100</xdr:colOff>
      <xdr:row>54</xdr:row>
      <xdr:rowOff>128378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28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119505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79407</xdr:rowOff>
    </xdr:from>
    <xdr:to>
      <xdr:col>45</xdr:col>
      <xdr:colOff>177800</xdr:colOff>
      <xdr:row>55</xdr:row>
      <xdr:rowOff>79902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509157"/>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145383</xdr:rowOff>
    </xdr:from>
    <xdr:to>
      <xdr:col>46</xdr:col>
      <xdr:colOff>38100</xdr:colOff>
      <xdr:row>54</xdr:row>
      <xdr:rowOff>75533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92060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0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20713</xdr:rowOff>
    </xdr:from>
    <xdr:to>
      <xdr:col>41</xdr:col>
      <xdr:colOff>50800</xdr:colOff>
      <xdr:row>55</xdr:row>
      <xdr:rowOff>79902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450463"/>
          <a:ext cx="889000" cy="5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164681</xdr:rowOff>
    </xdr:from>
    <xdr:to>
      <xdr:col>41</xdr:col>
      <xdr:colOff>101600</xdr:colOff>
      <xdr:row>54</xdr:row>
      <xdr:rowOff>94831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25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111358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02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156985</xdr:rowOff>
    </xdr:from>
    <xdr:to>
      <xdr:col>36</xdr:col>
      <xdr:colOff>165100</xdr:colOff>
      <xdr:row>54</xdr:row>
      <xdr:rowOff>87135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2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103662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01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31597</xdr:rowOff>
    </xdr:from>
    <xdr:to>
      <xdr:col>55</xdr:col>
      <xdr:colOff>50800</xdr:colOff>
      <xdr:row>53</xdr:row>
      <xdr:rowOff>133197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11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54474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96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93338</xdr:rowOff>
    </xdr:from>
    <xdr:to>
      <xdr:col>50</xdr:col>
      <xdr:colOff>165100</xdr:colOff>
      <xdr:row>54</xdr:row>
      <xdr:rowOff>23488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1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40015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89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28607</xdr:rowOff>
    </xdr:from>
    <xdr:to>
      <xdr:col>46</xdr:col>
      <xdr:colOff>38100</xdr:colOff>
      <xdr:row>55</xdr:row>
      <xdr:rowOff>130207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4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121334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55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29102</xdr:rowOff>
    </xdr:from>
    <xdr:to>
      <xdr:col>41</xdr:col>
      <xdr:colOff>101600</xdr:colOff>
      <xdr:row>55</xdr:row>
      <xdr:rowOff>130702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121829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55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141363</xdr:rowOff>
    </xdr:from>
    <xdr:to>
      <xdr:col>36</xdr:col>
      <xdr:colOff>165100</xdr:colOff>
      <xdr:row>55</xdr:row>
      <xdr:rowOff>71513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3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62640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4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20142</xdr:rowOff>
    </xdr:from>
    <xdr:to>
      <xdr:col>54</xdr:col>
      <xdr:colOff>189865</xdr:colOff>
      <xdr:row>78</xdr:row>
      <xdr:rowOff>124110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21642"/>
          <a:ext cx="1270" cy="147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127937</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124110</xdr:rowOff>
    </xdr:from>
    <xdr:to>
      <xdr:col>55</xdr:col>
      <xdr:colOff>88900</xdr:colOff>
      <xdr:row>78</xdr:row>
      <xdr:rowOff>124110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138269</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20142</xdr:rowOff>
    </xdr:from>
    <xdr:to>
      <xdr:col>55</xdr:col>
      <xdr:colOff>88900</xdr:colOff>
      <xdr:row>70</xdr:row>
      <xdr:rowOff>20142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151176</xdr:rowOff>
    </xdr:from>
    <xdr:to>
      <xdr:col>55</xdr:col>
      <xdr:colOff>0</xdr:colOff>
      <xdr:row>75</xdr:row>
      <xdr:rowOff>111354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2838476"/>
          <a:ext cx="838200" cy="13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63350</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92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84923</xdr:rowOff>
    </xdr:from>
    <xdr:to>
      <xdr:col>55</xdr:col>
      <xdr:colOff>50800</xdr:colOff>
      <xdr:row>76</xdr:row>
      <xdr:rowOff>15072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29436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111354</xdr:rowOff>
    </xdr:from>
    <xdr:to>
      <xdr:col>50</xdr:col>
      <xdr:colOff>114300</xdr:colOff>
      <xdr:row>77</xdr:row>
      <xdr:rowOff>28646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970104"/>
          <a:ext cx="889000" cy="26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119852</xdr:rowOff>
    </xdr:from>
    <xdr:to>
      <xdr:col>50</xdr:col>
      <xdr:colOff>165100</xdr:colOff>
      <xdr:row>76</xdr:row>
      <xdr:rowOff>50003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29786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41130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28646</xdr:rowOff>
    </xdr:from>
    <xdr:to>
      <xdr:col>45</xdr:col>
      <xdr:colOff>177800</xdr:colOff>
      <xdr:row>77</xdr:row>
      <xdr:rowOff>123515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230296"/>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24069</xdr:rowOff>
    </xdr:from>
    <xdr:to>
      <xdr:col>46</xdr:col>
      <xdr:colOff>38100</xdr:colOff>
      <xdr:row>75</xdr:row>
      <xdr:rowOff>125669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288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142196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65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166537</xdr:rowOff>
    </xdr:from>
    <xdr:to>
      <xdr:col>41</xdr:col>
      <xdr:colOff>50800</xdr:colOff>
      <xdr:row>77</xdr:row>
      <xdr:rowOff>123515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196737"/>
          <a:ext cx="889000" cy="12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98592</xdr:rowOff>
    </xdr:from>
    <xdr:to>
      <xdr:col>41</xdr:col>
      <xdr:colOff>101600</xdr:colOff>
      <xdr:row>76</xdr:row>
      <xdr:rowOff>28742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95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45269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7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16571</xdr:rowOff>
    </xdr:from>
    <xdr:to>
      <xdr:col>36</xdr:col>
      <xdr:colOff>165100</xdr:colOff>
      <xdr:row>75</xdr:row>
      <xdr:rowOff>118171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287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134698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6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100376</xdr:rowOff>
    </xdr:from>
    <xdr:to>
      <xdr:col>55</xdr:col>
      <xdr:colOff>50800</xdr:colOff>
      <xdr:row>75</xdr:row>
      <xdr:rowOff>30526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78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123253</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6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60554</xdr:rowOff>
    </xdr:from>
    <xdr:to>
      <xdr:col>50</xdr:col>
      <xdr:colOff>165100</xdr:colOff>
      <xdr:row>75</xdr:row>
      <xdr:rowOff>162154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91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7231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69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149296</xdr:rowOff>
    </xdr:from>
    <xdr:to>
      <xdr:col>46</xdr:col>
      <xdr:colOff>38100</xdr:colOff>
      <xdr:row>77</xdr:row>
      <xdr:rowOff>79446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1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70573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27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72715</xdr:rowOff>
    </xdr:from>
    <xdr:to>
      <xdr:col>41</xdr:col>
      <xdr:colOff>101600</xdr:colOff>
      <xdr:row>78</xdr:row>
      <xdr:rowOff>2865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7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165442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36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115737</xdr:rowOff>
    </xdr:from>
    <xdr:to>
      <xdr:col>36</xdr:col>
      <xdr:colOff>165100</xdr:colOff>
      <xdr:row>77</xdr:row>
      <xdr:rowOff>45887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1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37014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23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79845</xdr:rowOff>
    </xdr:from>
    <xdr:to>
      <xdr:col>54</xdr:col>
      <xdr:colOff>189865</xdr:colOff>
      <xdr:row>98</xdr:row>
      <xdr:rowOff>47270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10345"/>
          <a:ext cx="1270" cy="1339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51097</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47270</xdr:rowOff>
    </xdr:from>
    <xdr:to>
      <xdr:col>55</xdr:col>
      <xdr:colOff>88900</xdr:colOff>
      <xdr:row>98</xdr:row>
      <xdr:rowOff>47270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4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26522</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79845</xdr:rowOff>
    </xdr:from>
    <xdr:to>
      <xdr:col>55</xdr:col>
      <xdr:colOff>88900</xdr:colOff>
      <xdr:row>90</xdr:row>
      <xdr:rowOff>79845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1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50888</xdr:rowOff>
    </xdr:from>
    <xdr:to>
      <xdr:col>55</xdr:col>
      <xdr:colOff>0</xdr:colOff>
      <xdr:row>94</xdr:row>
      <xdr:rowOff>158598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5995738"/>
          <a:ext cx="838200" cy="27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49573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165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71146</xdr:rowOff>
    </xdr:from>
    <xdr:to>
      <xdr:col>55</xdr:col>
      <xdr:colOff>50800</xdr:colOff>
      <xdr:row>95</xdr:row>
      <xdr:rowOff>1296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1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158598</xdr:rowOff>
    </xdr:from>
    <xdr:to>
      <xdr:col>50</xdr:col>
      <xdr:colOff>114300</xdr:colOff>
      <xdr:row>95</xdr:row>
      <xdr:rowOff>122631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274898"/>
          <a:ext cx="889000" cy="13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128867</xdr:rowOff>
    </xdr:from>
    <xdr:to>
      <xdr:col>50</xdr:col>
      <xdr:colOff>165100</xdr:colOff>
      <xdr:row>94</xdr:row>
      <xdr:rowOff>59017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0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75544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58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32944</xdr:rowOff>
    </xdr:from>
    <xdr:to>
      <xdr:col>45</xdr:col>
      <xdr:colOff>177800</xdr:colOff>
      <xdr:row>95</xdr:row>
      <xdr:rowOff>122631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320694"/>
          <a:ext cx="889000" cy="8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83871</xdr:rowOff>
    </xdr:from>
    <xdr:to>
      <xdr:col>46</xdr:col>
      <xdr:colOff>38100</xdr:colOff>
      <xdr:row>94</xdr:row>
      <xdr:rowOff>14021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0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30548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58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32944</xdr:rowOff>
    </xdr:from>
    <xdr:to>
      <xdr:col>41</xdr:col>
      <xdr:colOff>50800</xdr:colOff>
      <xdr:row>95</xdr:row>
      <xdr:rowOff>160617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320694"/>
          <a:ext cx="889000" cy="1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72670</xdr:rowOff>
    </xdr:from>
    <xdr:to>
      <xdr:col>41</xdr:col>
      <xdr:colOff>101600</xdr:colOff>
      <xdr:row>94</xdr:row>
      <xdr:rowOff>2820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19347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579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129629</xdr:rowOff>
    </xdr:from>
    <xdr:to>
      <xdr:col>36</xdr:col>
      <xdr:colOff>165100</xdr:colOff>
      <xdr:row>94</xdr:row>
      <xdr:rowOff>59779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07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76306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58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88</xdr:rowOff>
    </xdr:from>
    <xdr:to>
      <xdr:col>55</xdr:col>
      <xdr:colOff>50800</xdr:colOff>
      <xdr:row>93</xdr:row>
      <xdr:rowOff>101688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594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22965</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579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107798</xdr:rowOff>
    </xdr:from>
    <xdr:to>
      <xdr:col>50</xdr:col>
      <xdr:colOff>165100</xdr:colOff>
      <xdr:row>95</xdr:row>
      <xdr:rowOff>37948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22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29075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3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71831</xdr:rowOff>
    </xdr:from>
    <xdr:to>
      <xdr:col>46</xdr:col>
      <xdr:colOff>38100</xdr:colOff>
      <xdr:row>96</xdr:row>
      <xdr:rowOff>1981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35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164558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45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153594</xdr:rowOff>
    </xdr:from>
    <xdr:to>
      <xdr:col>41</xdr:col>
      <xdr:colOff>101600</xdr:colOff>
      <xdr:row>95</xdr:row>
      <xdr:rowOff>83744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26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74871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36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109817</xdr:rowOff>
    </xdr:from>
    <xdr:to>
      <xdr:col>36</xdr:col>
      <xdr:colOff>165100</xdr:colOff>
      <xdr:row>96</xdr:row>
      <xdr:rowOff>39967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3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31094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49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155245</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470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101922</xdr:rowOff>
    </xdr:from>
    <xdr:ext cx="469744"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24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155245</xdr:rowOff>
    </xdr:from>
    <xdr:to>
      <xdr:col>86</xdr:col>
      <xdr:colOff>25400</xdr:colOff>
      <xdr:row>31</xdr:row>
      <xdr:rowOff>155245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4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21480</xdr:rowOff>
    </xdr:from>
    <xdr:ext cx="378565"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365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170053</xdr:rowOff>
    </xdr:from>
    <xdr:to>
      <xdr:col>85</xdr:col>
      <xdr:colOff>177800</xdr:colOff>
      <xdr:row>38</xdr:row>
      <xdr:rowOff>100203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104673</xdr:rowOff>
    </xdr:from>
    <xdr:to>
      <xdr:col>81</xdr:col>
      <xdr:colOff>101600</xdr:colOff>
      <xdr:row>38</xdr:row>
      <xdr:rowOff>34823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51350</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114046</xdr:rowOff>
    </xdr:from>
    <xdr:to>
      <xdr:col>76</xdr:col>
      <xdr:colOff>165100</xdr:colOff>
      <xdr:row>38</xdr:row>
      <xdr:rowOff>44196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60723</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3017" y="623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101016</xdr:rowOff>
    </xdr:from>
    <xdr:to>
      <xdr:col>72</xdr:col>
      <xdr:colOff>38100</xdr:colOff>
      <xdr:row>38</xdr:row>
      <xdr:rowOff>31166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47693</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4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28549</xdr:rowOff>
    </xdr:from>
    <xdr:to>
      <xdr:col>67</xdr:col>
      <xdr:colOff>101600</xdr:colOff>
      <xdr:row>38</xdr:row>
      <xdr:rowOff>130149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146676</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5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15891</xdr:rowOff>
    </xdr:from>
    <xdr:to>
      <xdr:col>85</xdr:col>
      <xdr:colOff>126364</xdr:colOff>
      <xdr:row>79</xdr:row>
      <xdr:rowOff>4324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360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8151</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4324</xdr:rowOff>
    </xdr:from>
    <xdr:to>
      <xdr:col>86</xdr:col>
      <xdr:colOff>25400</xdr:colOff>
      <xdr:row>79</xdr:row>
      <xdr:rowOff>4324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5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134018</xdr:rowOff>
    </xdr:from>
    <xdr:ext cx="534377"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1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15891</xdr:rowOff>
    </xdr:from>
    <xdr:to>
      <xdr:col>86</xdr:col>
      <xdr:colOff>25400</xdr:colOff>
      <xdr:row>72</xdr:row>
      <xdr:rowOff>15891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36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148250</xdr:rowOff>
    </xdr:from>
    <xdr:to>
      <xdr:col>85</xdr:col>
      <xdr:colOff>127000</xdr:colOff>
      <xdr:row>77</xdr:row>
      <xdr:rowOff>153964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34990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53667</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8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30790</xdr:rowOff>
    </xdr:from>
    <xdr:to>
      <xdr:col>85</xdr:col>
      <xdr:colOff>177800</xdr:colOff>
      <xdr:row>77</xdr:row>
      <xdr:rowOff>132390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153964</xdr:rowOff>
    </xdr:from>
    <xdr:to>
      <xdr:col>81</xdr:col>
      <xdr:colOff>50800</xdr:colOff>
      <xdr:row>77</xdr:row>
      <xdr:rowOff>155747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355614"/>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47592</xdr:rowOff>
    </xdr:from>
    <xdr:to>
      <xdr:col>81</xdr:col>
      <xdr:colOff>101600</xdr:colOff>
      <xdr:row>77</xdr:row>
      <xdr:rowOff>149192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165719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155747</xdr:rowOff>
    </xdr:from>
    <xdr:to>
      <xdr:col>76</xdr:col>
      <xdr:colOff>114300</xdr:colOff>
      <xdr:row>78</xdr:row>
      <xdr:rowOff>17514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357397"/>
          <a:ext cx="889000" cy="3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68349</xdr:rowOff>
    </xdr:from>
    <xdr:to>
      <xdr:col>76</xdr:col>
      <xdr:colOff>165100</xdr:colOff>
      <xdr:row>77</xdr:row>
      <xdr:rowOff>169949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15026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8964</xdr:rowOff>
    </xdr:from>
    <xdr:to>
      <xdr:col>71</xdr:col>
      <xdr:colOff>177800</xdr:colOff>
      <xdr:row>78</xdr:row>
      <xdr:rowOff>17514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382064"/>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39523</xdr:rowOff>
    </xdr:from>
    <xdr:to>
      <xdr:col>72</xdr:col>
      <xdr:colOff>38100</xdr:colOff>
      <xdr:row>77</xdr:row>
      <xdr:rowOff>141123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157650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171219</xdr:rowOff>
    </xdr:from>
    <xdr:to>
      <xdr:col>67</xdr:col>
      <xdr:colOff>101600</xdr:colOff>
      <xdr:row>77</xdr:row>
      <xdr:rowOff>101369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117896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97450</xdr:rowOff>
    </xdr:from>
    <xdr:to>
      <xdr:col>85</xdr:col>
      <xdr:colOff>177800</xdr:colOff>
      <xdr:row>78</xdr:row>
      <xdr:rowOff>27600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2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75877</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7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103164</xdr:rowOff>
    </xdr:from>
    <xdr:to>
      <xdr:col>81</xdr:col>
      <xdr:colOff>101600</xdr:colOff>
      <xdr:row>78</xdr:row>
      <xdr:rowOff>33314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24441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39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104947</xdr:rowOff>
    </xdr:from>
    <xdr:to>
      <xdr:col>76</xdr:col>
      <xdr:colOff>165100</xdr:colOff>
      <xdr:row>78</xdr:row>
      <xdr:rowOff>35097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26224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3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138164</xdr:rowOff>
    </xdr:from>
    <xdr:to>
      <xdr:col>72</xdr:col>
      <xdr:colOff>38100</xdr:colOff>
      <xdr:row>78</xdr:row>
      <xdr:rowOff>68314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59441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3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129614</xdr:rowOff>
    </xdr:from>
    <xdr:to>
      <xdr:col>67</xdr:col>
      <xdr:colOff>101600</xdr:colOff>
      <xdr:row>78</xdr:row>
      <xdr:rowOff>59764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3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50891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2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121869</xdr:rowOff>
    </xdr:from>
    <xdr:to>
      <xdr:col>85</xdr:col>
      <xdr:colOff>126364</xdr:colOff>
      <xdr:row>98</xdr:row>
      <xdr:rowOff>124749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23819"/>
          <a:ext cx="1269" cy="120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128576</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3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124749</xdr:rowOff>
    </xdr:from>
    <xdr:to>
      <xdr:col>86</xdr:col>
      <xdr:colOff>25400</xdr:colOff>
      <xdr:row>98</xdr:row>
      <xdr:rowOff>124749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2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68546</xdr:rowOff>
    </xdr:from>
    <xdr:ext cx="534377"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9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121869</xdr:rowOff>
    </xdr:from>
    <xdr:to>
      <xdr:col>86</xdr:col>
      <xdr:colOff>25400</xdr:colOff>
      <xdr:row>91</xdr:row>
      <xdr:rowOff>121869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2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142580</xdr:rowOff>
    </xdr:from>
    <xdr:to>
      <xdr:col>85</xdr:col>
      <xdr:colOff>127000</xdr:colOff>
      <xdr:row>97</xdr:row>
      <xdr:rowOff>24943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601780"/>
          <a:ext cx="838200" cy="5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31766</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148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8889</xdr:rowOff>
    </xdr:from>
    <xdr:to>
      <xdr:col>85</xdr:col>
      <xdr:colOff>177800</xdr:colOff>
      <xdr:row>95</xdr:row>
      <xdr:rowOff>110489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24943</xdr:rowOff>
    </xdr:from>
    <xdr:to>
      <xdr:col>81</xdr:col>
      <xdr:colOff>50800</xdr:colOff>
      <xdr:row>97</xdr:row>
      <xdr:rowOff>141163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655593"/>
          <a:ext cx="889000" cy="11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118024</xdr:rowOff>
    </xdr:from>
    <xdr:to>
      <xdr:col>81</xdr:col>
      <xdr:colOff>101600</xdr:colOff>
      <xdr:row>97</xdr:row>
      <xdr:rowOff>48174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64701</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46428" y="163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49814</xdr:rowOff>
    </xdr:from>
    <xdr:to>
      <xdr:col>76</xdr:col>
      <xdr:colOff>114300</xdr:colOff>
      <xdr:row>97</xdr:row>
      <xdr:rowOff>141163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680464"/>
          <a:ext cx="889000" cy="9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106593</xdr:rowOff>
    </xdr:from>
    <xdr:to>
      <xdr:col>76</xdr:col>
      <xdr:colOff>165100</xdr:colOff>
      <xdr:row>97</xdr:row>
      <xdr:rowOff>36743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53270</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49814</xdr:rowOff>
    </xdr:from>
    <xdr:to>
      <xdr:col>71</xdr:col>
      <xdr:colOff>177800</xdr:colOff>
      <xdr:row>97</xdr:row>
      <xdr:rowOff>81316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680464"/>
          <a:ext cx="8890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88900</xdr:rowOff>
    </xdr:from>
    <xdr:to>
      <xdr:col>72</xdr:col>
      <xdr:colOff>38100</xdr:colOff>
      <xdr:row>97</xdr:row>
      <xdr:rowOff>19050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35577</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68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22743</xdr:rowOff>
    </xdr:from>
    <xdr:to>
      <xdr:col>67</xdr:col>
      <xdr:colOff>101600</xdr:colOff>
      <xdr:row>97</xdr:row>
      <xdr:rowOff>124343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140870</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79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91780</xdr:rowOff>
    </xdr:from>
    <xdr:to>
      <xdr:col>85</xdr:col>
      <xdr:colOff>177800</xdr:colOff>
      <xdr:row>97</xdr:row>
      <xdr:rowOff>21930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55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70207</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2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145593</xdr:rowOff>
    </xdr:from>
    <xdr:to>
      <xdr:col>81</xdr:col>
      <xdr:colOff>101600</xdr:colOff>
      <xdr:row>97</xdr:row>
      <xdr:rowOff>75743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6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66870</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69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90363</xdr:rowOff>
    </xdr:from>
    <xdr:to>
      <xdr:col>76</xdr:col>
      <xdr:colOff>165100</xdr:colOff>
      <xdr:row>98</xdr:row>
      <xdr:rowOff>20513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2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11640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81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170464</xdr:rowOff>
    </xdr:from>
    <xdr:to>
      <xdr:col>72</xdr:col>
      <xdr:colOff>38100</xdr:colOff>
      <xdr:row>97</xdr:row>
      <xdr:rowOff>100614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62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91741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72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30516</xdr:rowOff>
    </xdr:from>
    <xdr:to>
      <xdr:col>67</xdr:col>
      <xdr:colOff>101600</xdr:colOff>
      <xdr:row>97</xdr:row>
      <xdr:rowOff>132116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6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123243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75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22461</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165961"/>
          <a:ext cx="1269" cy="1619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140588</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49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22461</xdr:rowOff>
    </xdr:from>
    <xdr:to>
      <xdr:col>116</xdr:col>
      <xdr:colOff>152400</xdr:colOff>
      <xdr:row>30</xdr:row>
      <xdr:rowOff>22461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16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150804</xdr:rowOff>
    </xdr:from>
    <xdr:to>
      <xdr:col>116</xdr:col>
      <xdr:colOff>63500</xdr:colOff>
      <xdr:row>32</xdr:row>
      <xdr:rowOff>19848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5294304"/>
          <a:ext cx="838200" cy="2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4625</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48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26198</xdr:rowOff>
    </xdr:from>
    <xdr:to>
      <xdr:col>116</xdr:col>
      <xdr:colOff>114300</xdr:colOff>
      <xdr:row>37</xdr:row>
      <xdr:rowOff>127798</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36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150804</xdr:rowOff>
    </xdr:from>
    <xdr:to>
      <xdr:col>111</xdr:col>
      <xdr:colOff>177800</xdr:colOff>
      <xdr:row>32</xdr:row>
      <xdr:rowOff>117493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5294304"/>
          <a:ext cx="889000" cy="30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134293</xdr:rowOff>
    </xdr:from>
    <xdr:to>
      <xdr:col>112</xdr:col>
      <xdr:colOff>38100</xdr:colOff>
      <xdr:row>37</xdr:row>
      <xdr:rowOff>64443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30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55570</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39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64262</xdr:rowOff>
    </xdr:from>
    <xdr:to>
      <xdr:col>107</xdr:col>
      <xdr:colOff>50800</xdr:colOff>
      <xdr:row>32</xdr:row>
      <xdr:rowOff>117493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5550662"/>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85308</xdr:rowOff>
    </xdr:from>
    <xdr:to>
      <xdr:col>107</xdr:col>
      <xdr:colOff>101600</xdr:colOff>
      <xdr:row>37</xdr:row>
      <xdr:rowOff>15458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25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6585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3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64262</xdr:rowOff>
    </xdr:from>
    <xdr:to>
      <xdr:col>102</xdr:col>
      <xdr:colOff>114300</xdr:colOff>
      <xdr:row>32</xdr:row>
      <xdr:rowOff>160274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555066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29464</xdr:rowOff>
    </xdr:from>
    <xdr:to>
      <xdr:col>102</xdr:col>
      <xdr:colOff>165100</xdr:colOff>
      <xdr:row>37</xdr:row>
      <xdr:rowOff>131064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122191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8563</xdr:rowOff>
    </xdr:from>
    <xdr:to>
      <xdr:col>98</xdr:col>
      <xdr:colOff>38100</xdr:colOff>
      <xdr:row>37</xdr:row>
      <xdr:rowOff>110163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3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101290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4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140498</xdr:rowOff>
    </xdr:from>
    <xdr:to>
      <xdr:col>116</xdr:col>
      <xdr:colOff>114300</xdr:colOff>
      <xdr:row>32</xdr:row>
      <xdr:rowOff>70648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54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163375</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530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100004</xdr:rowOff>
    </xdr:from>
    <xdr:to>
      <xdr:col>112</xdr:col>
      <xdr:colOff>38100</xdr:colOff>
      <xdr:row>31</xdr:row>
      <xdr:rowOff>30154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524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46681</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501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66693</xdr:rowOff>
    </xdr:from>
    <xdr:to>
      <xdr:col>107</xdr:col>
      <xdr:colOff>101600</xdr:colOff>
      <xdr:row>32</xdr:row>
      <xdr:rowOff>168293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555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13370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532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13462</xdr:rowOff>
    </xdr:from>
    <xdr:to>
      <xdr:col>102</xdr:col>
      <xdr:colOff>165100</xdr:colOff>
      <xdr:row>32</xdr:row>
      <xdr:rowOff>115062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54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131589</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527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109474</xdr:rowOff>
    </xdr:from>
    <xdr:to>
      <xdr:col>98</xdr:col>
      <xdr:colOff>38100</xdr:colOff>
      <xdr:row>33</xdr:row>
      <xdr:rowOff>39624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56151</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537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111011</xdr:rowOff>
    </xdr:from>
    <xdr:to>
      <xdr:col>116</xdr:col>
      <xdr:colOff>62864</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83511"/>
          <a:ext cx="1269" cy="128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57688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111011</xdr:rowOff>
    </xdr:from>
    <xdr:to>
      <xdr:col>116</xdr:col>
      <xdr:colOff>152400</xdr:colOff>
      <xdr:row>50</xdr:row>
      <xdr:rowOff>111011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8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37287</xdr:rowOff>
    </xdr:from>
    <xdr:to>
      <xdr:col>116</xdr:col>
      <xdr:colOff>63500</xdr:colOff>
      <xdr:row>57</xdr:row>
      <xdr:rowOff>37916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809937"/>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72172</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501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49295</xdr:rowOff>
    </xdr:from>
    <xdr:to>
      <xdr:col>116</xdr:col>
      <xdr:colOff>114300</xdr:colOff>
      <xdr:row>56</xdr:row>
      <xdr:rowOff>150895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37916</xdr:rowOff>
    </xdr:from>
    <xdr:to>
      <xdr:col>111</xdr:col>
      <xdr:colOff>177800</xdr:colOff>
      <xdr:row>57</xdr:row>
      <xdr:rowOff>38088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810566"/>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117075</xdr:rowOff>
    </xdr:from>
    <xdr:to>
      <xdr:col>112</xdr:col>
      <xdr:colOff>38100</xdr:colOff>
      <xdr:row>56</xdr:row>
      <xdr:rowOff>47225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63752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38088</xdr:rowOff>
    </xdr:from>
    <xdr:to>
      <xdr:col>107</xdr:col>
      <xdr:colOff>50800</xdr:colOff>
      <xdr:row>57</xdr:row>
      <xdr:rowOff>38373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810738"/>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49295</xdr:rowOff>
    </xdr:from>
    <xdr:to>
      <xdr:col>107</xdr:col>
      <xdr:colOff>101600</xdr:colOff>
      <xdr:row>56</xdr:row>
      <xdr:rowOff>150895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167422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38144</xdr:rowOff>
    </xdr:from>
    <xdr:to>
      <xdr:col>102</xdr:col>
      <xdr:colOff>114300</xdr:colOff>
      <xdr:row>57</xdr:row>
      <xdr:rowOff>38373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81079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168681</xdr:rowOff>
    </xdr:from>
    <xdr:to>
      <xdr:col>102</xdr:col>
      <xdr:colOff>165100</xdr:colOff>
      <xdr:row>56</xdr:row>
      <xdr:rowOff>98831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115358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117818</xdr:rowOff>
    </xdr:from>
    <xdr:to>
      <xdr:col>98</xdr:col>
      <xdr:colOff>38100</xdr:colOff>
      <xdr:row>56</xdr:row>
      <xdr:rowOff>47968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64495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32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157937</xdr:rowOff>
    </xdr:from>
    <xdr:to>
      <xdr:col>116</xdr:col>
      <xdr:colOff>114300</xdr:colOff>
      <xdr:row>57</xdr:row>
      <xdr:rowOff>88087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75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136364</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73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158566</xdr:rowOff>
    </xdr:from>
    <xdr:to>
      <xdr:col>112</xdr:col>
      <xdr:colOff>38100</xdr:colOff>
      <xdr:row>57</xdr:row>
      <xdr:rowOff>88716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7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79843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85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158738</xdr:rowOff>
    </xdr:from>
    <xdr:to>
      <xdr:col>107</xdr:col>
      <xdr:colOff>101600</xdr:colOff>
      <xdr:row>57</xdr:row>
      <xdr:rowOff>88888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7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80015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85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159023</xdr:rowOff>
    </xdr:from>
    <xdr:to>
      <xdr:col>102</xdr:col>
      <xdr:colOff>165100</xdr:colOff>
      <xdr:row>57</xdr:row>
      <xdr:rowOff>89173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7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80300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8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158794</xdr:rowOff>
    </xdr:from>
    <xdr:to>
      <xdr:col>98</xdr:col>
      <xdr:colOff>38100</xdr:colOff>
      <xdr:row>57</xdr:row>
      <xdr:rowOff>88944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7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80071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8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65085</xdr:rowOff>
    </xdr:from>
    <xdr:to>
      <xdr:col>116</xdr:col>
      <xdr:colOff>62864</xdr:colOff>
      <xdr:row>76</xdr:row>
      <xdr:rowOff>167224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66585"/>
          <a:ext cx="1269" cy="11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171051</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2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167224</xdr:rowOff>
    </xdr:from>
    <xdr:to>
      <xdr:col>116</xdr:col>
      <xdr:colOff>152400</xdr:colOff>
      <xdr:row>76</xdr:row>
      <xdr:rowOff>167224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19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11762</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84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65085</xdr:rowOff>
    </xdr:from>
    <xdr:to>
      <xdr:col>116</xdr:col>
      <xdr:colOff>152400</xdr:colOff>
      <xdr:row>70</xdr:row>
      <xdr:rowOff>65085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6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28966</xdr:rowOff>
    </xdr:from>
    <xdr:to>
      <xdr:col>116</xdr:col>
      <xdr:colOff>63500</xdr:colOff>
      <xdr:row>73</xdr:row>
      <xdr:rowOff>48077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544816"/>
          <a:ext cx="8382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130284</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474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151857</xdr:rowOff>
    </xdr:from>
    <xdr:to>
      <xdr:col>116</xdr:col>
      <xdr:colOff>114300</xdr:colOff>
      <xdr:row>73</xdr:row>
      <xdr:rowOff>82007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4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48077</xdr:rowOff>
    </xdr:from>
    <xdr:to>
      <xdr:col>111</xdr:col>
      <xdr:colOff>177800</xdr:colOff>
      <xdr:row>73</xdr:row>
      <xdr:rowOff>112588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563927"/>
          <a:ext cx="889000" cy="6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159858</xdr:rowOff>
    </xdr:from>
    <xdr:to>
      <xdr:col>112</xdr:col>
      <xdr:colOff>38100</xdr:colOff>
      <xdr:row>73</xdr:row>
      <xdr:rowOff>90008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106535</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2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112588</xdr:rowOff>
    </xdr:from>
    <xdr:to>
      <xdr:col>107</xdr:col>
      <xdr:colOff>50800</xdr:colOff>
      <xdr:row>73</xdr:row>
      <xdr:rowOff>142215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628438"/>
          <a:ext cx="889000" cy="2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83551</xdr:rowOff>
    </xdr:from>
    <xdr:to>
      <xdr:col>107</xdr:col>
      <xdr:colOff>101600</xdr:colOff>
      <xdr:row>73</xdr:row>
      <xdr:rowOff>13701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30228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2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132568</xdr:rowOff>
    </xdr:from>
    <xdr:to>
      <xdr:col>102</xdr:col>
      <xdr:colOff>114300</xdr:colOff>
      <xdr:row>73</xdr:row>
      <xdr:rowOff>142215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648418"/>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106593</xdr:rowOff>
    </xdr:from>
    <xdr:to>
      <xdr:col>102</xdr:col>
      <xdr:colOff>165100</xdr:colOff>
      <xdr:row>73</xdr:row>
      <xdr:rowOff>36743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53270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2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83596</xdr:rowOff>
    </xdr:from>
    <xdr:to>
      <xdr:col>98</xdr:col>
      <xdr:colOff>38100</xdr:colOff>
      <xdr:row>73</xdr:row>
      <xdr:rowOff>13746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30273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2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149616</xdr:rowOff>
    </xdr:from>
    <xdr:to>
      <xdr:col>116</xdr:col>
      <xdr:colOff>114300</xdr:colOff>
      <xdr:row>73</xdr:row>
      <xdr:rowOff>79766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1043</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34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168727</xdr:rowOff>
    </xdr:from>
    <xdr:to>
      <xdr:col>112</xdr:col>
      <xdr:colOff>38100</xdr:colOff>
      <xdr:row>73</xdr:row>
      <xdr:rowOff>98877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51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90004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60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61788</xdr:rowOff>
    </xdr:from>
    <xdr:to>
      <xdr:col>107</xdr:col>
      <xdr:colOff>101600</xdr:colOff>
      <xdr:row>73</xdr:row>
      <xdr:rowOff>163388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57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154515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67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91415</xdr:rowOff>
    </xdr:from>
    <xdr:to>
      <xdr:col>102</xdr:col>
      <xdr:colOff>165100</xdr:colOff>
      <xdr:row>74</xdr:row>
      <xdr:rowOff>21565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6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12692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9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81768</xdr:rowOff>
    </xdr:from>
    <xdr:to>
      <xdr:col>98</xdr:col>
      <xdr:colOff>38100</xdr:colOff>
      <xdr:row>74</xdr:row>
      <xdr:rowOff>11918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5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9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補助費等は、住民一人当たり</a:t>
          </a:r>
          <a:r>
            <a:rPr kumimoji="1" lang="en-US" altLang="ja-JP" sz="1100">
              <a:solidFill>
                <a:schemeClr val="dk1"/>
              </a:solidFill>
              <a:effectLst/>
              <a:latin typeface="+mn-lt"/>
              <a:ea typeface="+mn-ea"/>
              <a:cs typeface="+mn-cs"/>
            </a:rPr>
            <a:t>26,319</a:t>
          </a:r>
          <a:r>
            <a:rPr kumimoji="1" lang="ja-JP" altLang="ja-JP" sz="1100">
              <a:solidFill>
                <a:schemeClr val="dk1"/>
              </a:solidFill>
              <a:effectLst/>
              <a:latin typeface="+mn-lt"/>
              <a:ea typeface="+mn-ea"/>
              <a:cs typeface="+mn-cs"/>
            </a:rPr>
            <a:t>円となっており、前年度と比較すると大きく</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これは、令和２年度に実施した特別定額給付金等の影響である。また、類似団体と比較すると低い水準となっているのは、クリーンセンター、衛生プラントなどのごみ処理施設等を市単独で有しており、一部事務組合に対する負担金が少ないためである。一方で、ごみ処理施設等を市単独で保有していることから、維持補修費は住民一人当たり</a:t>
          </a:r>
          <a:r>
            <a:rPr kumimoji="1" lang="en-US" altLang="ja-JP" sz="1100">
              <a:solidFill>
                <a:schemeClr val="dk1"/>
              </a:solidFill>
              <a:effectLst/>
              <a:latin typeface="+mn-lt"/>
              <a:ea typeface="+mn-ea"/>
              <a:cs typeface="+mn-cs"/>
            </a:rPr>
            <a:t>7,482</a:t>
          </a:r>
          <a:r>
            <a:rPr kumimoji="1" lang="ja-JP" altLang="ja-JP" sz="1100">
              <a:solidFill>
                <a:schemeClr val="dk1"/>
              </a:solidFill>
              <a:effectLst/>
              <a:latin typeface="+mn-lt"/>
              <a:ea typeface="+mn-ea"/>
              <a:cs typeface="+mn-cs"/>
            </a:rPr>
            <a:t>円となっており、類似団体と比較すると高い水準となっている。</a:t>
          </a:r>
          <a:endParaRPr lang="ja-JP" altLang="ja-JP" sz="1400">
            <a:effectLst/>
          </a:endParaRPr>
        </a:p>
        <a:p>
          <a:r>
            <a:rPr kumimoji="1" lang="ja-JP" altLang="en-US" sz="1100">
              <a:solidFill>
                <a:schemeClr val="dk1"/>
              </a:solidFill>
              <a:effectLst/>
              <a:latin typeface="+mn-lt"/>
              <a:ea typeface="+mn-ea"/>
              <a:cs typeface="+mn-cs"/>
            </a:rPr>
            <a:t>　扶助費は、例年増加傾向にあり、前年度と比較すると大きく増加している。これは、令和３年度にコロナ対策として実施した非課税世帯や子育て世帯への臨時特別給付金等の影響である。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普通建設事業費（う</a:t>
          </a:r>
          <a:r>
            <a:rPr kumimoji="1" lang="ja-JP" altLang="en-US" sz="1100">
              <a:solidFill>
                <a:schemeClr val="dk1"/>
              </a:solidFill>
              <a:effectLst/>
              <a:latin typeface="+mn-lt"/>
              <a:ea typeface="+mn-ea"/>
              <a:cs typeface="+mn-cs"/>
            </a:rPr>
            <a:t>ち更新</a:t>
          </a:r>
          <a:r>
            <a:rPr kumimoji="1" lang="ja-JP" altLang="ja-JP" sz="1100">
              <a:solidFill>
                <a:schemeClr val="dk1"/>
              </a:solidFill>
              <a:effectLst/>
              <a:latin typeface="+mn-lt"/>
              <a:ea typeface="+mn-ea"/>
              <a:cs typeface="+mn-cs"/>
            </a:rPr>
            <a:t>整備）は、前年度と比較すると増加し、住民一人当たり</a:t>
          </a:r>
          <a:r>
            <a:rPr kumimoji="1" lang="en-US" altLang="ja-JP" sz="1100">
              <a:solidFill>
                <a:schemeClr val="dk1"/>
              </a:solidFill>
              <a:effectLst/>
              <a:latin typeface="+mn-lt"/>
              <a:ea typeface="+mn-ea"/>
              <a:cs typeface="+mn-cs"/>
            </a:rPr>
            <a:t>26,831</a:t>
          </a:r>
          <a:r>
            <a:rPr kumimoji="1" lang="ja-JP" altLang="ja-JP" sz="1100">
              <a:solidFill>
                <a:schemeClr val="dk1"/>
              </a:solidFill>
              <a:effectLst/>
              <a:latin typeface="+mn-lt"/>
              <a:ea typeface="+mn-ea"/>
              <a:cs typeface="+mn-cs"/>
            </a:rPr>
            <a:t>円となっている。これは、朝宮公園整備</a:t>
          </a:r>
          <a:r>
            <a:rPr kumimoji="1" lang="ja-JP" altLang="en-US" sz="1100">
              <a:solidFill>
                <a:schemeClr val="dk1"/>
              </a:solidFill>
              <a:effectLst/>
              <a:latin typeface="+mn-lt"/>
              <a:ea typeface="+mn-ea"/>
              <a:cs typeface="+mn-cs"/>
            </a:rPr>
            <a:t>、勤労福祉会館大規模改修工事</a:t>
          </a:r>
          <a:r>
            <a:rPr kumimoji="1" lang="ja-JP" altLang="ja-JP" sz="1100">
              <a:solidFill>
                <a:schemeClr val="dk1"/>
              </a:solidFill>
              <a:effectLst/>
              <a:latin typeface="+mn-lt"/>
              <a:ea typeface="+mn-ea"/>
              <a:cs typeface="+mn-cs"/>
            </a:rPr>
            <a:t>等の実施が要因となっている。</a:t>
          </a:r>
          <a:endParaRPr lang="ja-JP" altLang="ja-JP" sz="1400">
            <a:effectLst/>
          </a:endParaRPr>
        </a:p>
        <a:p>
          <a:r>
            <a:rPr kumimoji="1" lang="ja-JP" altLang="ja-JP" sz="1100">
              <a:solidFill>
                <a:schemeClr val="dk1"/>
              </a:solidFill>
              <a:effectLst/>
              <a:latin typeface="+mn-lt"/>
              <a:ea typeface="+mn-ea"/>
              <a:cs typeface="+mn-cs"/>
            </a:rPr>
            <a:t>　今後、施設の維持管理や更新</a:t>
          </a:r>
          <a:r>
            <a:rPr kumimoji="1" lang="ja-JP" altLang="en-US" sz="1100">
              <a:solidFill>
                <a:schemeClr val="dk1"/>
              </a:solidFill>
              <a:effectLst/>
              <a:latin typeface="+mn-lt"/>
              <a:ea typeface="+mn-ea"/>
              <a:cs typeface="+mn-cs"/>
            </a:rPr>
            <a:t>費用等の物件費や普通建設事業費、障がい者福祉や高齢者福祉等の扶助費は、増加が見込まれているため、国県補助金の活用や単独事業の見直しによる事業の廃止・縮小など財源確保に努めていく。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309,788
302,238
92.78
118,769,892
117,530,702
1,000,230
62,698,326
79,959,174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56424</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99924"/>
          <a:ext cx="127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3101</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7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56424</xdr:rowOff>
    </xdr:from>
    <xdr:to>
      <xdr:col>24</xdr:col>
      <xdr:colOff>152400</xdr:colOff>
      <xdr:row>30</xdr:row>
      <xdr:rowOff>56424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87449</xdr:rowOff>
    </xdr:from>
    <xdr:to>
      <xdr:col>24</xdr:col>
      <xdr:colOff>63500</xdr:colOff>
      <xdr:row>38</xdr:row>
      <xdr:rowOff>89081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60254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12173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1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160746</xdr:rowOff>
    </xdr:from>
    <xdr:to>
      <xdr:col>24</xdr:col>
      <xdr:colOff>114300</xdr:colOff>
      <xdr:row>35</xdr:row>
      <xdr:rowOff>90896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84183</xdr:rowOff>
    </xdr:from>
    <xdr:to>
      <xdr:col>19</xdr:col>
      <xdr:colOff>177800</xdr:colOff>
      <xdr:row>38</xdr:row>
      <xdr:rowOff>87449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59928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33383</xdr:rowOff>
    </xdr:from>
    <xdr:to>
      <xdr:col>20</xdr:col>
      <xdr:colOff>38100</xdr:colOff>
      <xdr:row>35</xdr:row>
      <xdr:rowOff>134983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151510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74385</xdr:rowOff>
    </xdr:from>
    <xdr:to>
      <xdr:col>15</xdr:col>
      <xdr:colOff>50800</xdr:colOff>
      <xdr:row>38</xdr:row>
      <xdr:rowOff>84183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58948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129722</xdr:rowOff>
    </xdr:from>
    <xdr:to>
      <xdr:col>15</xdr:col>
      <xdr:colOff>101600</xdr:colOff>
      <xdr:row>35</xdr:row>
      <xdr:rowOff>59872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76399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3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74385</xdr:rowOff>
    </xdr:from>
    <xdr:to>
      <xdr:col>10</xdr:col>
      <xdr:colOff>114300</xdr:colOff>
      <xdr:row>38</xdr:row>
      <xdr:rowOff>110309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5894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162378</xdr:rowOff>
    </xdr:from>
    <xdr:to>
      <xdr:col>10</xdr:col>
      <xdr:colOff>165100</xdr:colOff>
      <xdr:row>34</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109055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160746</xdr:rowOff>
    </xdr:from>
    <xdr:to>
      <xdr:col>6</xdr:col>
      <xdr:colOff>38100</xdr:colOff>
      <xdr:row>34</xdr:row>
      <xdr:rowOff>90896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107423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38281</xdr:rowOff>
    </xdr:from>
    <xdr:to>
      <xdr:col>24</xdr:col>
      <xdr:colOff>114300</xdr:colOff>
      <xdr:row>38</xdr:row>
      <xdr:rowOff>139881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124658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6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36649</xdr:rowOff>
    </xdr:from>
    <xdr:to>
      <xdr:col>20</xdr:col>
      <xdr:colOff>38100</xdr:colOff>
      <xdr:row>38</xdr:row>
      <xdr:rowOff>138249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129376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4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33383</xdr:rowOff>
    </xdr:from>
    <xdr:to>
      <xdr:col>15</xdr:col>
      <xdr:colOff>101600</xdr:colOff>
      <xdr:row>38</xdr:row>
      <xdr:rowOff>134983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126110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64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23585</xdr:rowOff>
    </xdr:from>
    <xdr:to>
      <xdr:col>10</xdr:col>
      <xdr:colOff>165100</xdr:colOff>
      <xdr:row>38</xdr:row>
      <xdr:rowOff>125185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116312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63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59509</xdr:rowOff>
    </xdr:from>
    <xdr:to>
      <xdr:col>6</xdr:col>
      <xdr:colOff>38100</xdr:colOff>
      <xdr:row>38</xdr:row>
      <xdr:rowOff>161109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57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152236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66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134226</xdr:rowOff>
    </xdr:from>
    <xdr:to>
      <xdr:col>24</xdr:col>
      <xdr:colOff>62865</xdr:colOff>
      <xdr:row>59</xdr:row>
      <xdr:rowOff>51829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35426"/>
          <a:ext cx="1270" cy="43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55656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51829</xdr:rowOff>
    </xdr:from>
    <xdr:to>
      <xdr:col>24</xdr:col>
      <xdr:colOff>152400</xdr:colOff>
      <xdr:row>59</xdr:row>
      <xdr:rowOff>51829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67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80903</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63,431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134226</xdr:rowOff>
    </xdr:from>
    <xdr:to>
      <xdr:col>24</xdr:col>
      <xdr:colOff>152400</xdr:colOff>
      <xdr:row>56</xdr:row>
      <xdr:rowOff>134226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3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140589</xdr:rowOff>
    </xdr:from>
    <xdr:to>
      <xdr:col>24</xdr:col>
      <xdr:colOff>63500</xdr:colOff>
      <xdr:row>58</xdr:row>
      <xdr:rowOff>163970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84539"/>
          <a:ext cx="838200" cy="122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5872</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78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154445</xdr:rowOff>
    </xdr:from>
    <xdr:to>
      <xdr:col>24</xdr:col>
      <xdr:colOff>114300</xdr:colOff>
      <xdr:row>58</xdr:row>
      <xdr:rowOff>84595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140589</xdr:rowOff>
    </xdr:from>
    <xdr:to>
      <xdr:col>19</xdr:col>
      <xdr:colOff>177800</xdr:colOff>
      <xdr:row>59</xdr:row>
      <xdr:rowOff>66878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84539"/>
          <a:ext cx="889000" cy="129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150063</xdr:rowOff>
    </xdr:from>
    <xdr:to>
      <xdr:col>20</xdr:col>
      <xdr:colOff>38100</xdr:colOff>
      <xdr:row>51</xdr:row>
      <xdr:rowOff>80213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96740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46127</xdr:rowOff>
    </xdr:from>
    <xdr:to>
      <xdr:col>15</xdr:col>
      <xdr:colOff>50800</xdr:colOff>
      <xdr:row>59</xdr:row>
      <xdr:rowOff>66878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61677"/>
          <a:ext cx="8890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47625</xdr:rowOff>
    </xdr:from>
    <xdr:to>
      <xdr:col>15</xdr:col>
      <xdr:colOff>101600</xdr:colOff>
      <xdr:row>58</xdr:row>
      <xdr:rowOff>149225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165752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7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34823</xdr:rowOff>
    </xdr:from>
    <xdr:to>
      <xdr:col>10</xdr:col>
      <xdr:colOff>114300</xdr:colOff>
      <xdr:row>59</xdr:row>
      <xdr:rowOff>46127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50373"/>
          <a:ext cx="889000" cy="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56350</xdr:rowOff>
    </xdr:from>
    <xdr:to>
      <xdr:col>10</xdr:col>
      <xdr:colOff>165100</xdr:colOff>
      <xdr:row>58</xdr:row>
      <xdr:rowOff>157950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3027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85713</xdr:rowOff>
    </xdr:from>
    <xdr:to>
      <xdr:col>6</xdr:col>
      <xdr:colOff>38100</xdr:colOff>
      <xdr:row>59</xdr:row>
      <xdr:rowOff>15863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2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32390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113170</xdr:rowOff>
    </xdr:from>
    <xdr:to>
      <xdr:col>24</xdr:col>
      <xdr:colOff>114300</xdr:colOff>
      <xdr:row>59</xdr:row>
      <xdr:rowOff>43320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28097</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7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89789</xdr:rowOff>
    </xdr:from>
    <xdr:to>
      <xdr:col>20</xdr:col>
      <xdr:colOff>38100</xdr:colOff>
      <xdr:row>52</xdr:row>
      <xdr:rowOff>19939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83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11066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926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16078</xdr:rowOff>
    </xdr:from>
    <xdr:to>
      <xdr:col>15</xdr:col>
      <xdr:colOff>101600</xdr:colOff>
      <xdr:row>59</xdr:row>
      <xdr:rowOff>117678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108805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166777</xdr:rowOff>
    </xdr:from>
    <xdr:to>
      <xdr:col>10</xdr:col>
      <xdr:colOff>165100</xdr:colOff>
      <xdr:row>59</xdr:row>
      <xdr:rowOff>96927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88054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0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155473</xdr:rowOff>
    </xdr:from>
    <xdr:to>
      <xdr:col>6</xdr:col>
      <xdr:colOff>38100</xdr:colOff>
      <xdr:row>59</xdr:row>
      <xdr:rowOff>85623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9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76750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9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128427</xdr:rowOff>
    </xdr:from>
    <xdr:to>
      <xdr:col>24</xdr:col>
      <xdr:colOff>62865</xdr:colOff>
      <xdr:row>77</xdr:row>
      <xdr:rowOff>50746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29927"/>
          <a:ext cx="1270" cy="1122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54573</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25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50746</xdr:rowOff>
    </xdr:from>
    <xdr:to>
      <xdr:col>24</xdr:col>
      <xdr:colOff>152400</xdr:colOff>
      <xdr:row>77</xdr:row>
      <xdr:rowOff>50746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252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75104</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0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128427</xdr:rowOff>
    </xdr:from>
    <xdr:to>
      <xdr:col>24</xdr:col>
      <xdr:colOff>152400</xdr:colOff>
      <xdr:row>70</xdr:row>
      <xdr:rowOff>128427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2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107439</xdr:rowOff>
    </xdr:from>
    <xdr:to>
      <xdr:col>24</xdr:col>
      <xdr:colOff>63500</xdr:colOff>
      <xdr:row>77</xdr:row>
      <xdr:rowOff>160531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966189"/>
          <a:ext cx="838200" cy="39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47683</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3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24806</xdr:rowOff>
    </xdr:from>
    <xdr:to>
      <xdr:col>24</xdr:col>
      <xdr:colOff>114300</xdr:colOff>
      <xdr:row>75</xdr:row>
      <xdr:rowOff>126406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88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160531</xdr:rowOff>
    </xdr:from>
    <xdr:to>
      <xdr:col>19</xdr:col>
      <xdr:colOff>177800</xdr:colOff>
      <xdr:row>78</xdr:row>
      <xdr:rowOff>103209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362181"/>
          <a:ext cx="889000" cy="1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23749</xdr:rowOff>
    </xdr:from>
    <xdr:to>
      <xdr:col>20</xdr:col>
      <xdr:colOff>38100</xdr:colOff>
      <xdr:row>77</xdr:row>
      <xdr:rowOff>125349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141876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00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103209</xdr:rowOff>
    </xdr:from>
    <xdr:to>
      <xdr:col>15</xdr:col>
      <xdr:colOff>50800</xdr:colOff>
      <xdr:row>79</xdr:row>
      <xdr:rowOff>712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476309"/>
          <a:ext cx="889000" cy="6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81485</xdr:rowOff>
    </xdr:from>
    <xdr:to>
      <xdr:col>15</xdr:col>
      <xdr:colOff>101600</xdr:colOff>
      <xdr:row>78</xdr:row>
      <xdr:rowOff>11635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28162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0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142258</xdr:rowOff>
    </xdr:from>
    <xdr:to>
      <xdr:col>10</xdr:col>
      <xdr:colOff>114300</xdr:colOff>
      <xdr:row>79</xdr:row>
      <xdr:rowOff>712</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a:off x="1130300" y="13515358"/>
          <a:ext cx="889000" cy="2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117475</xdr:rowOff>
    </xdr:from>
    <xdr:to>
      <xdr:col>10</xdr:col>
      <xdr:colOff>165100</xdr:colOff>
      <xdr:row>78</xdr:row>
      <xdr:rowOff>47625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64152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09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54882</xdr:rowOff>
    </xdr:from>
    <xdr:to>
      <xdr:col>6</xdr:col>
      <xdr:colOff>38100</xdr:colOff>
      <xdr:row>77</xdr:row>
      <xdr:rowOff>156482</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25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03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56639</xdr:rowOff>
    </xdr:from>
    <xdr:to>
      <xdr:col>24</xdr:col>
      <xdr:colOff>114300</xdr:colOff>
      <xdr:row>75</xdr:row>
      <xdr:rowOff>158238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91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35066</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89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109731</xdr:rowOff>
    </xdr:from>
    <xdr:to>
      <xdr:col>20</xdr:col>
      <xdr:colOff>38100</xdr:colOff>
      <xdr:row>78</xdr:row>
      <xdr:rowOff>39881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3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31008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40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52409</xdr:rowOff>
    </xdr:from>
    <xdr:to>
      <xdr:col>15</xdr:col>
      <xdr:colOff>101600</xdr:colOff>
      <xdr:row>78</xdr:row>
      <xdr:rowOff>154009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42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145136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51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121362</xdr:rowOff>
    </xdr:from>
    <xdr:to>
      <xdr:col>10</xdr:col>
      <xdr:colOff>165100</xdr:colOff>
      <xdr:row>79</xdr:row>
      <xdr:rowOff>51512</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4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42639</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58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91458</xdr:rowOff>
    </xdr:from>
    <xdr:to>
      <xdr:col>6</xdr:col>
      <xdr:colOff>38100</xdr:colOff>
      <xdr:row>79</xdr:row>
      <xdr:rowOff>21608</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46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12735</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55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39894</xdr:rowOff>
    </xdr:from>
    <xdr:to>
      <xdr:col>24</xdr:col>
      <xdr:colOff>62865</xdr:colOff>
      <xdr:row>98</xdr:row>
      <xdr:rowOff>134488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813294"/>
          <a:ext cx="1270" cy="112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138315</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4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134488</xdr:rowOff>
    </xdr:from>
    <xdr:to>
      <xdr:col>24</xdr:col>
      <xdr:colOff>152400</xdr:colOff>
      <xdr:row>98</xdr:row>
      <xdr:rowOff>134488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158021</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58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39894</xdr:rowOff>
    </xdr:from>
    <xdr:to>
      <xdr:col>24</xdr:col>
      <xdr:colOff>152400</xdr:colOff>
      <xdr:row>92</xdr:row>
      <xdr:rowOff>39894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81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9444</xdr:rowOff>
    </xdr:from>
    <xdr:to>
      <xdr:col>24</xdr:col>
      <xdr:colOff>63500</xdr:colOff>
      <xdr:row>97</xdr:row>
      <xdr:rowOff>45700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468644"/>
          <a:ext cx="838200" cy="20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105331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221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82454</xdr:rowOff>
    </xdr:from>
    <xdr:to>
      <xdr:col>24</xdr:col>
      <xdr:colOff>114300</xdr:colOff>
      <xdr:row>96</xdr:row>
      <xdr:rowOff>12604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45700</xdr:rowOff>
    </xdr:from>
    <xdr:to>
      <xdr:col>19</xdr:col>
      <xdr:colOff>177800</xdr:colOff>
      <xdr:row>98</xdr:row>
      <xdr:rowOff>50363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676350"/>
          <a:ext cx="889000" cy="17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63297</xdr:rowOff>
    </xdr:from>
    <xdr:to>
      <xdr:col>20</xdr:col>
      <xdr:colOff>38100</xdr:colOff>
      <xdr:row>97</xdr:row>
      <xdr:rowOff>164897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156024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7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57496</xdr:rowOff>
    </xdr:from>
    <xdr:to>
      <xdr:col>15</xdr:col>
      <xdr:colOff>50800</xdr:colOff>
      <xdr:row>98</xdr:row>
      <xdr:rowOff>50363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688146"/>
          <a:ext cx="889000" cy="16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170190</xdr:rowOff>
    </xdr:from>
    <xdr:to>
      <xdr:col>15</xdr:col>
      <xdr:colOff>101600</xdr:colOff>
      <xdr:row>97</xdr:row>
      <xdr:rowOff>100340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116867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57496</xdr:rowOff>
    </xdr:from>
    <xdr:to>
      <xdr:col>10</xdr:col>
      <xdr:colOff>114300</xdr:colOff>
      <xdr:row>98</xdr:row>
      <xdr:rowOff>22292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688146"/>
          <a:ext cx="8890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152817</xdr:rowOff>
    </xdr:from>
    <xdr:to>
      <xdr:col>10</xdr:col>
      <xdr:colOff>165100</xdr:colOff>
      <xdr:row>98</xdr:row>
      <xdr:rowOff>82967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74094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8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14010</xdr:rowOff>
    </xdr:from>
    <xdr:to>
      <xdr:col>6</xdr:col>
      <xdr:colOff>38100</xdr:colOff>
      <xdr:row>98</xdr:row>
      <xdr:rowOff>115610</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81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106737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90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130094</xdr:rowOff>
    </xdr:from>
    <xdr:to>
      <xdr:col>24</xdr:col>
      <xdr:colOff>114300</xdr:colOff>
      <xdr:row>96</xdr:row>
      <xdr:rowOff>60244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4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108521</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9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166350</xdr:rowOff>
    </xdr:from>
    <xdr:to>
      <xdr:col>20</xdr:col>
      <xdr:colOff>38100</xdr:colOff>
      <xdr:row>97</xdr:row>
      <xdr:rowOff>96500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6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113027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40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171013</xdr:rowOff>
    </xdr:from>
    <xdr:to>
      <xdr:col>15</xdr:col>
      <xdr:colOff>101600</xdr:colOff>
      <xdr:row>98</xdr:row>
      <xdr:rowOff>101163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0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92290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9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6696</xdr:rowOff>
    </xdr:from>
    <xdr:to>
      <xdr:col>10</xdr:col>
      <xdr:colOff>165100</xdr:colOff>
      <xdr:row>97</xdr:row>
      <xdr:rowOff>108296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63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124823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41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142942</xdr:rowOff>
    </xdr:from>
    <xdr:to>
      <xdr:col>6</xdr:col>
      <xdr:colOff>38100</xdr:colOff>
      <xdr:row>98</xdr:row>
      <xdr:rowOff>73092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7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89619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5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35850</xdr:rowOff>
    </xdr:from>
    <xdr:to>
      <xdr:col>54</xdr:col>
      <xdr:colOff>189865</xdr:colOff>
      <xdr:row>39</xdr:row>
      <xdr:rowOff>31278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350800"/>
          <a:ext cx="127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35105</xdr:rowOff>
    </xdr:from>
    <xdr:ext cx="378565"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2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31278</xdr:rowOff>
    </xdr:from>
    <xdr:to>
      <xdr:col>55</xdr:col>
      <xdr:colOff>88900</xdr:colOff>
      <xdr:row>39</xdr:row>
      <xdr:rowOff>31278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153977</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51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35850</xdr:rowOff>
    </xdr:from>
    <xdr:to>
      <xdr:col>55</xdr:col>
      <xdr:colOff>88900</xdr:colOff>
      <xdr:row>31</xdr:row>
      <xdr:rowOff>35850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35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35850</xdr:rowOff>
    </xdr:from>
    <xdr:to>
      <xdr:col>55</xdr:col>
      <xdr:colOff>0</xdr:colOff>
      <xdr:row>36</xdr:row>
      <xdr:rowOff>42055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5350800"/>
          <a:ext cx="838200" cy="86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79410</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423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100983</xdr:rowOff>
    </xdr:from>
    <xdr:to>
      <xdr:col>55</xdr:col>
      <xdr:colOff>50800</xdr:colOff>
      <xdr:row>38</xdr:row>
      <xdr:rowOff>31133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42055</xdr:rowOff>
    </xdr:from>
    <xdr:to>
      <xdr:col>50</xdr:col>
      <xdr:colOff>114300</xdr:colOff>
      <xdr:row>38</xdr:row>
      <xdr:rowOff>45974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214255"/>
          <a:ext cx="889000" cy="34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136253</xdr:rowOff>
    </xdr:from>
    <xdr:to>
      <xdr:col>50</xdr:col>
      <xdr:colOff>165100</xdr:colOff>
      <xdr:row>38</xdr:row>
      <xdr:rowOff>66403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57530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57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23114</xdr:rowOff>
    </xdr:from>
    <xdr:to>
      <xdr:col>45</xdr:col>
      <xdr:colOff>177800</xdr:colOff>
      <xdr:row>38</xdr:row>
      <xdr:rowOff>45974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5382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127762</xdr:rowOff>
    </xdr:from>
    <xdr:to>
      <xdr:col>46</xdr:col>
      <xdr:colOff>38100</xdr:colOff>
      <xdr:row>38</xdr:row>
      <xdr:rowOff>57912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74439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23114</xdr:rowOff>
    </xdr:from>
    <xdr:to>
      <xdr:col>41</xdr:col>
      <xdr:colOff>50800</xdr:colOff>
      <xdr:row>38</xdr:row>
      <xdr:rowOff>52832</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653821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95105</xdr:rowOff>
    </xdr:from>
    <xdr:to>
      <xdr:col>41</xdr:col>
      <xdr:colOff>101600</xdr:colOff>
      <xdr:row>38</xdr:row>
      <xdr:rowOff>25255</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41782</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13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72572</xdr:rowOff>
    </xdr:from>
    <xdr:to>
      <xdr:col>36</xdr:col>
      <xdr:colOff>165100</xdr:colOff>
      <xdr:row>38</xdr:row>
      <xdr:rowOff>2722</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19249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156500</xdr:rowOff>
    </xdr:from>
    <xdr:to>
      <xdr:col>55</xdr:col>
      <xdr:colOff>50800</xdr:colOff>
      <xdr:row>31</xdr:row>
      <xdr:rowOff>86650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53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109527</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52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162705</xdr:rowOff>
    </xdr:from>
    <xdr:to>
      <xdr:col>50</xdr:col>
      <xdr:colOff>165100</xdr:colOff>
      <xdr:row>36</xdr:row>
      <xdr:rowOff>92855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1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109382</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04428" y="593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166624</xdr:rowOff>
    </xdr:from>
    <xdr:to>
      <xdr:col>46</xdr:col>
      <xdr:colOff>38100</xdr:colOff>
      <xdr:row>38</xdr:row>
      <xdr:rowOff>96774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87901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143764</xdr:rowOff>
    </xdr:from>
    <xdr:to>
      <xdr:col>41</xdr:col>
      <xdr:colOff>101600</xdr:colOff>
      <xdr:row>38</xdr:row>
      <xdr:rowOff>73914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65041</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2032</xdr:rowOff>
    </xdr:from>
    <xdr:to>
      <xdr:col>36</xdr:col>
      <xdr:colOff>165100</xdr:colOff>
      <xdr:row>38</xdr:row>
      <xdr:rowOff>103632</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94759</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60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165943</xdr:rowOff>
    </xdr:from>
    <xdr:to>
      <xdr:col>54</xdr:col>
      <xdr:colOff>189865</xdr:colOff>
      <xdr:row>58</xdr:row>
      <xdr:rowOff>126395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909893"/>
          <a:ext cx="1270" cy="1160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130222</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07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126395</xdr:rowOff>
    </xdr:from>
    <xdr:to>
      <xdr:col>55</xdr:col>
      <xdr:colOff>88900</xdr:colOff>
      <xdr:row>58</xdr:row>
      <xdr:rowOff>126395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07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112620</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165943</xdr:rowOff>
    </xdr:from>
    <xdr:to>
      <xdr:col>55</xdr:col>
      <xdr:colOff>88900</xdr:colOff>
      <xdr:row>51</xdr:row>
      <xdr:rowOff>165943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909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97500</xdr:rowOff>
    </xdr:from>
    <xdr:to>
      <xdr:col>55</xdr:col>
      <xdr:colOff>0</xdr:colOff>
      <xdr:row>58</xdr:row>
      <xdr:rowOff>97820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10041600"/>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63908</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66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41031</xdr:rowOff>
    </xdr:from>
    <xdr:to>
      <xdr:col>55</xdr:col>
      <xdr:colOff>50800</xdr:colOff>
      <xdr:row>57</xdr:row>
      <xdr:rowOff>142631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18907</xdr:rowOff>
    </xdr:from>
    <xdr:to>
      <xdr:col>50</xdr:col>
      <xdr:colOff>114300</xdr:colOff>
      <xdr:row>58</xdr:row>
      <xdr:rowOff>97500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963007"/>
          <a:ext cx="889000" cy="7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29098</xdr:rowOff>
    </xdr:from>
    <xdr:to>
      <xdr:col>50</xdr:col>
      <xdr:colOff>165100</xdr:colOff>
      <xdr:row>57</xdr:row>
      <xdr:rowOff>130698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147225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167955</xdr:rowOff>
    </xdr:from>
    <xdr:to>
      <xdr:col>45</xdr:col>
      <xdr:colOff>177800</xdr:colOff>
      <xdr:row>58</xdr:row>
      <xdr:rowOff>18907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940605"/>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32436</xdr:rowOff>
    </xdr:from>
    <xdr:to>
      <xdr:col>46</xdr:col>
      <xdr:colOff>38100</xdr:colOff>
      <xdr:row>57</xdr:row>
      <xdr:rowOff>134036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150563</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167955</xdr:rowOff>
    </xdr:from>
    <xdr:to>
      <xdr:col>41</xdr:col>
      <xdr:colOff>50800</xdr:colOff>
      <xdr:row>58</xdr:row>
      <xdr:rowOff>94986</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940605"/>
          <a:ext cx="889000" cy="9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23475</xdr:rowOff>
    </xdr:from>
    <xdr:to>
      <xdr:col>41</xdr:col>
      <xdr:colOff>101600</xdr:colOff>
      <xdr:row>57</xdr:row>
      <xdr:rowOff>125075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141602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30835</xdr:rowOff>
    </xdr:from>
    <xdr:to>
      <xdr:col>36</xdr:col>
      <xdr:colOff>165100</xdr:colOff>
      <xdr:row>57</xdr:row>
      <xdr:rowOff>132435</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148962</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47020</xdr:rowOff>
    </xdr:from>
    <xdr:to>
      <xdr:col>55</xdr:col>
      <xdr:colOff>50800</xdr:colOff>
      <xdr:row>58</xdr:row>
      <xdr:rowOff>148620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9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133397</xdr:rowOff>
    </xdr:from>
    <xdr:ext cx="378565"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06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46700</xdr:rowOff>
    </xdr:from>
    <xdr:to>
      <xdr:col>50</xdr:col>
      <xdr:colOff>165100</xdr:colOff>
      <xdr:row>58</xdr:row>
      <xdr:rowOff>148300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139427</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50017" y="10083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139557</xdr:rowOff>
    </xdr:from>
    <xdr:to>
      <xdr:col>46</xdr:col>
      <xdr:colOff>38100</xdr:colOff>
      <xdr:row>58</xdr:row>
      <xdr:rowOff>69707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1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60834</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1000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117155</xdr:rowOff>
    </xdr:from>
    <xdr:to>
      <xdr:col>41</xdr:col>
      <xdr:colOff>101600</xdr:colOff>
      <xdr:row>58</xdr:row>
      <xdr:rowOff>47305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88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38432</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998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44186</xdr:rowOff>
    </xdr:from>
    <xdr:to>
      <xdr:col>36</xdr:col>
      <xdr:colOff>165100</xdr:colOff>
      <xdr:row>58</xdr:row>
      <xdr:rowOff>145786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8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136913</xdr:rowOff>
    </xdr:from>
    <xdr:ext cx="378565"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83017" y="10081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39345</xdr:rowOff>
    </xdr:from>
    <xdr:to>
      <xdr:col>54</xdr:col>
      <xdr:colOff>189865</xdr:colOff>
      <xdr:row>78</xdr:row>
      <xdr:rowOff>71616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212295"/>
          <a:ext cx="1270" cy="123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75443</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4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71616</xdr:rowOff>
    </xdr:from>
    <xdr:to>
      <xdr:col>55</xdr:col>
      <xdr:colOff>88900</xdr:colOff>
      <xdr:row>78</xdr:row>
      <xdr:rowOff>71616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44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157472</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36,134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39345</xdr:rowOff>
    </xdr:from>
    <xdr:to>
      <xdr:col>55</xdr:col>
      <xdr:colOff>88900</xdr:colOff>
      <xdr:row>71</xdr:row>
      <xdr:rowOff>39345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21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14960</xdr:rowOff>
    </xdr:from>
    <xdr:to>
      <xdr:col>55</xdr:col>
      <xdr:colOff>0</xdr:colOff>
      <xdr:row>77</xdr:row>
      <xdr:rowOff>124003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216610"/>
          <a:ext cx="838200" cy="10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134638</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2993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111761</xdr:rowOff>
    </xdr:from>
    <xdr:to>
      <xdr:col>55</xdr:col>
      <xdr:colOff>50800</xdr:colOff>
      <xdr:row>77</xdr:row>
      <xdr:rowOff>41911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14960</xdr:rowOff>
    </xdr:from>
    <xdr:to>
      <xdr:col>50</xdr:col>
      <xdr:colOff>114300</xdr:colOff>
      <xdr:row>77</xdr:row>
      <xdr:rowOff>86513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216610"/>
          <a:ext cx="889000" cy="7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151612</xdr:rowOff>
    </xdr:from>
    <xdr:to>
      <xdr:col>50</xdr:col>
      <xdr:colOff>165100</xdr:colOff>
      <xdr:row>76</xdr:row>
      <xdr:rowOff>81762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98289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86513</xdr:rowOff>
    </xdr:from>
    <xdr:to>
      <xdr:col>45</xdr:col>
      <xdr:colOff>177800</xdr:colOff>
      <xdr:row>77</xdr:row>
      <xdr:rowOff>128612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288163"/>
          <a:ext cx="889000" cy="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28473</xdr:rowOff>
    </xdr:from>
    <xdr:to>
      <xdr:col>46</xdr:col>
      <xdr:colOff>38100</xdr:colOff>
      <xdr:row>77</xdr:row>
      <xdr:rowOff>130073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146600</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15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128612</xdr:rowOff>
    </xdr:from>
    <xdr:to>
      <xdr:col>41</xdr:col>
      <xdr:colOff>50800</xdr:colOff>
      <xdr:row>78</xdr:row>
      <xdr:rowOff>29629</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330262"/>
          <a:ext cx="889000" cy="7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47561</xdr:rowOff>
    </xdr:from>
    <xdr:to>
      <xdr:col>41</xdr:col>
      <xdr:colOff>101600</xdr:colOff>
      <xdr:row>77</xdr:row>
      <xdr:rowOff>149161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165688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26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18796</xdr:rowOff>
    </xdr:from>
    <xdr:to>
      <xdr:col>36</xdr:col>
      <xdr:colOff>165100</xdr:colOff>
      <xdr:row>77</xdr:row>
      <xdr:rowOff>120396</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22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136923</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37428" y="1299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73203</xdr:rowOff>
    </xdr:from>
    <xdr:to>
      <xdr:col>55</xdr:col>
      <xdr:colOff>50800</xdr:colOff>
      <xdr:row>78</xdr:row>
      <xdr:rowOff>3353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27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159580</xdr:rowOff>
    </xdr:from>
    <xdr:ext cx="469744"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18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135610</xdr:rowOff>
    </xdr:from>
    <xdr:to>
      <xdr:col>50</xdr:col>
      <xdr:colOff>165100</xdr:colOff>
      <xdr:row>77</xdr:row>
      <xdr:rowOff>65760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1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56887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404428" y="1325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35713</xdr:rowOff>
    </xdr:from>
    <xdr:to>
      <xdr:col>46</xdr:col>
      <xdr:colOff>38100</xdr:colOff>
      <xdr:row>77</xdr:row>
      <xdr:rowOff>137313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23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128440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15428" y="1333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77812</xdr:rowOff>
    </xdr:from>
    <xdr:to>
      <xdr:col>41</xdr:col>
      <xdr:colOff>101600</xdr:colOff>
      <xdr:row>78</xdr:row>
      <xdr:rowOff>7962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2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170539</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26428" y="1337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150279</xdr:rowOff>
    </xdr:from>
    <xdr:to>
      <xdr:col>36</xdr:col>
      <xdr:colOff>165100</xdr:colOff>
      <xdr:row>78</xdr:row>
      <xdr:rowOff>80429</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35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71556</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37428" y="1344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43269</xdr:rowOff>
    </xdr:from>
    <xdr:to>
      <xdr:col>54</xdr:col>
      <xdr:colOff>189865</xdr:colOff>
      <xdr:row>99</xdr:row>
      <xdr:rowOff>41269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473769"/>
          <a:ext cx="1270" cy="15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45096</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01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41269</xdr:rowOff>
    </xdr:from>
    <xdr:to>
      <xdr:col>55</xdr:col>
      <xdr:colOff>88900</xdr:colOff>
      <xdr:row>99</xdr:row>
      <xdr:rowOff>41269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701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161396</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24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43269</xdr:rowOff>
    </xdr:from>
    <xdr:to>
      <xdr:col>55</xdr:col>
      <xdr:colOff>88900</xdr:colOff>
      <xdr:row>90</xdr:row>
      <xdr:rowOff>43269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47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84722</xdr:rowOff>
    </xdr:from>
    <xdr:to>
      <xdr:col>55</xdr:col>
      <xdr:colOff>0</xdr:colOff>
      <xdr:row>97</xdr:row>
      <xdr:rowOff>109658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543922"/>
          <a:ext cx="838200" cy="19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113720</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01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90843</xdr:rowOff>
    </xdr:from>
    <xdr:to>
      <xdr:col>55</xdr:col>
      <xdr:colOff>50800</xdr:colOff>
      <xdr:row>97</xdr:row>
      <xdr:rowOff>20993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84722</xdr:rowOff>
    </xdr:from>
    <xdr:to>
      <xdr:col>50</xdr:col>
      <xdr:colOff>114300</xdr:colOff>
      <xdr:row>97</xdr:row>
      <xdr:rowOff>106687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543922"/>
          <a:ext cx="889000" cy="19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23950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6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106687</xdr:rowOff>
    </xdr:from>
    <xdr:to>
      <xdr:col>45</xdr:col>
      <xdr:colOff>177800</xdr:colOff>
      <xdr:row>98</xdr:row>
      <xdr:rowOff>13303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737337"/>
          <a:ext cx="889000" cy="7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83297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64052</xdr:rowOff>
    </xdr:from>
    <xdr:to>
      <xdr:col>41</xdr:col>
      <xdr:colOff>50800</xdr:colOff>
      <xdr:row>98</xdr:row>
      <xdr:rowOff>13303</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694702"/>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35177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58858</xdr:rowOff>
    </xdr:from>
    <xdr:to>
      <xdr:col>55</xdr:col>
      <xdr:colOff>50800</xdr:colOff>
      <xdr:row>97</xdr:row>
      <xdr:rowOff>160458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6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37285</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6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33922</xdr:rowOff>
    </xdr:from>
    <xdr:to>
      <xdr:col>50</xdr:col>
      <xdr:colOff>165100</xdr:colOff>
      <xdr:row>96</xdr:row>
      <xdr:rowOff>135522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4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152049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2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55887</xdr:rowOff>
    </xdr:from>
    <xdr:to>
      <xdr:col>46</xdr:col>
      <xdr:colOff>38100</xdr:colOff>
      <xdr:row>97</xdr:row>
      <xdr:rowOff>157487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68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148614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77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133953</xdr:rowOff>
    </xdr:from>
    <xdr:to>
      <xdr:col>41</xdr:col>
      <xdr:colOff>101600</xdr:colOff>
      <xdr:row>98</xdr:row>
      <xdr:rowOff>64103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76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55230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8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13252</xdr:rowOff>
    </xdr:from>
    <xdr:to>
      <xdr:col>36</xdr:col>
      <xdr:colOff>165100</xdr:colOff>
      <xdr:row>97</xdr:row>
      <xdr:rowOff>114852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64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105979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7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133604</xdr:rowOff>
    </xdr:from>
    <xdr:to>
      <xdr:col>85</xdr:col>
      <xdr:colOff>126364</xdr:colOff>
      <xdr:row>38</xdr:row>
      <xdr:rowOff>133858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05654"/>
          <a:ext cx="1269" cy="154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137685</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5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133858</xdr:rowOff>
    </xdr:from>
    <xdr:to>
      <xdr:col>86</xdr:col>
      <xdr:colOff>25400</xdr:colOff>
      <xdr:row>38</xdr:row>
      <xdr:rowOff>133858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4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80281</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88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133604</xdr:rowOff>
    </xdr:from>
    <xdr:to>
      <xdr:col>86</xdr:col>
      <xdr:colOff>25400</xdr:colOff>
      <xdr:row>29</xdr:row>
      <xdr:rowOff>133604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0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100457</xdr:rowOff>
    </xdr:from>
    <xdr:to>
      <xdr:col>85</xdr:col>
      <xdr:colOff>127000</xdr:colOff>
      <xdr:row>37</xdr:row>
      <xdr:rowOff>157861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444107"/>
          <a:ext cx="838200" cy="5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84091</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591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61214</xdr:rowOff>
    </xdr:from>
    <xdr:to>
      <xdr:col>85</xdr:col>
      <xdr:colOff>177800</xdr:colOff>
      <xdr:row>35</xdr:row>
      <xdr:rowOff>162814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0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100457</xdr:rowOff>
    </xdr:from>
    <xdr:to>
      <xdr:col>81</xdr:col>
      <xdr:colOff>50800</xdr:colOff>
      <xdr:row>38</xdr:row>
      <xdr:rowOff>99441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444107"/>
          <a:ext cx="889000" cy="17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23766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85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83566</xdr:rowOff>
    </xdr:from>
    <xdr:to>
      <xdr:col>76</xdr:col>
      <xdr:colOff>114300</xdr:colOff>
      <xdr:row>38</xdr:row>
      <xdr:rowOff>99441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598666"/>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87757</xdr:rowOff>
    </xdr:from>
    <xdr:to>
      <xdr:col>76</xdr:col>
      <xdr:colOff>165100</xdr:colOff>
      <xdr:row>36</xdr:row>
      <xdr:rowOff>17907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34434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83566</xdr:rowOff>
    </xdr:from>
    <xdr:to>
      <xdr:col>71</xdr:col>
      <xdr:colOff>177800</xdr:colOff>
      <xdr:row>38</xdr:row>
      <xdr:rowOff>106934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598666"/>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25908</xdr:rowOff>
    </xdr:from>
    <xdr:to>
      <xdr:col>72</xdr:col>
      <xdr:colOff>38100</xdr:colOff>
      <xdr:row>36</xdr:row>
      <xdr:rowOff>127508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144035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7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110871</xdr:rowOff>
    </xdr:from>
    <xdr:to>
      <xdr:col>67</xdr:col>
      <xdr:colOff>101600</xdr:colOff>
      <xdr:row>37</xdr:row>
      <xdr:rowOff>41021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57548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107061</xdr:rowOff>
    </xdr:from>
    <xdr:to>
      <xdr:col>85</xdr:col>
      <xdr:colOff>177800</xdr:colOff>
      <xdr:row>38</xdr:row>
      <xdr:rowOff>37211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4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85488</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4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49657</xdr:rowOff>
    </xdr:from>
    <xdr:to>
      <xdr:col>81</xdr:col>
      <xdr:colOff>101600</xdr:colOff>
      <xdr:row>37</xdr:row>
      <xdr:rowOff>151257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3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142384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4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48641</xdr:rowOff>
    </xdr:from>
    <xdr:to>
      <xdr:col>76</xdr:col>
      <xdr:colOff>165100</xdr:colOff>
      <xdr:row>38</xdr:row>
      <xdr:rowOff>150241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5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141368</xdr:rowOff>
    </xdr:from>
    <xdr:ext cx="469744"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57428" y="665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32766</xdr:rowOff>
    </xdr:from>
    <xdr:to>
      <xdr:col>72</xdr:col>
      <xdr:colOff>38100</xdr:colOff>
      <xdr:row>38</xdr:row>
      <xdr:rowOff>134366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5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125493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64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56134</xdr:rowOff>
    </xdr:from>
    <xdr:to>
      <xdr:col>67</xdr:col>
      <xdr:colOff>101600</xdr:colOff>
      <xdr:row>38</xdr:row>
      <xdr:rowOff>157734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5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148861</xdr:rowOff>
    </xdr:from>
    <xdr:ext cx="469744"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79428" y="666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101524</xdr:rowOff>
    </xdr:from>
    <xdr:to>
      <xdr:col>85</xdr:col>
      <xdr:colOff>126364</xdr:colOff>
      <xdr:row>58</xdr:row>
      <xdr:rowOff>69291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845474"/>
          <a:ext cx="1269" cy="1167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73118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0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69291</xdr:rowOff>
    </xdr:from>
    <xdr:to>
      <xdr:col>86</xdr:col>
      <xdr:colOff>25400</xdr:colOff>
      <xdr:row>58</xdr:row>
      <xdr:rowOff>69291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01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48201</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6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101524</xdr:rowOff>
    </xdr:from>
    <xdr:to>
      <xdr:col>86</xdr:col>
      <xdr:colOff>25400</xdr:colOff>
      <xdr:row>51</xdr:row>
      <xdr:rowOff>101524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8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153279</xdr:rowOff>
    </xdr:from>
    <xdr:to>
      <xdr:col>85</xdr:col>
      <xdr:colOff>127000</xdr:colOff>
      <xdr:row>55</xdr:row>
      <xdr:rowOff>76149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240129"/>
          <a:ext cx="838200" cy="26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103263</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361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124836</xdr:rowOff>
    </xdr:from>
    <xdr:to>
      <xdr:col>85</xdr:col>
      <xdr:colOff>177800</xdr:colOff>
      <xdr:row>55</xdr:row>
      <xdr:rowOff>54986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38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76149</xdr:rowOff>
    </xdr:from>
    <xdr:to>
      <xdr:col>81</xdr:col>
      <xdr:colOff>50800</xdr:colOff>
      <xdr:row>57</xdr:row>
      <xdr:rowOff>8986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505899"/>
          <a:ext cx="889000" cy="27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55342</xdr:rowOff>
    </xdr:from>
    <xdr:to>
      <xdr:col>81</xdr:col>
      <xdr:colOff>101600</xdr:colOff>
      <xdr:row>54</xdr:row>
      <xdr:rowOff>156942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3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2019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08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8986</xdr:rowOff>
    </xdr:from>
    <xdr:to>
      <xdr:col>76</xdr:col>
      <xdr:colOff>114300</xdr:colOff>
      <xdr:row>57</xdr:row>
      <xdr:rowOff>134762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781636"/>
          <a:ext cx="889000" cy="12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11771</xdr:rowOff>
    </xdr:from>
    <xdr:to>
      <xdr:col>76</xdr:col>
      <xdr:colOff>165100</xdr:colOff>
      <xdr:row>55</xdr:row>
      <xdr:rowOff>113371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44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129898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2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134762</xdr:rowOff>
    </xdr:from>
    <xdr:to>
      <xdr:col>71</xdr:col>
      <xdr:colOff>177800</xdr:colOff>
      <xdr:row>58</xdr:row>
      <xdr:rowOff>91420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907412"/>
          <a:ext cx="889000" cy="12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128219</xdr:rowOff>
    </xdr:from>
    <xdr:to>
      <xdr:col>72</xdr:col>
      <xdr:colOff>38100</xdr:colOff>
      <xdr:row>56</xdr:row>
      <xdr:rowOff>58369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5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74896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3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124333</xdr:rowOff>
    </xdr:from>
    <xdr:to>
      <xdr:col>67</xdr:col>
      <xdr:colOff>101600</xdr:colOff>
      <xdr:row>56</xdr:row>
      <xdr:rowOff>54483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55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71010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3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102479</xdr:rowOff>
    </xdr:from>
    <xdr:to>
      <xdr:col>85</xdr:col>
      <xdr:colOff>177800</xdr:colOff>
      <xdr:row>54</xdr:row>
      <xdr:rowOff>32629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18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125356</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04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25349</xdr:rowOff>
    </xdr:from>
    <xdr:to>
      <xdr:col>81</xdr:col>
      <xdr:colOff>101600</xdr:colOff>
      <xdr:row>55</xdr:row>
      <xdr:rowOff>126949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45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118076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54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129636</xdr:rowOff>
    </xdr:from>
    <xdr:to>
      <xdr:col>76</xdr:col>
      <xdr:colOff>165100</xdr:colOff>
      <xdr:row>57</xdr:row>
      <xdr:rowOff>59786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3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50913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82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83962</xdr:rowOff>
    </xdr:from>
    <xdr:to>
      <xdr:col>72</xdr:col>
      <xdr:colOff>38100</xdr:colOff>
      <xdr:row>58</xdr:row>
      <xdr:rowOff>14112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5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5239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4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40620</xdr:rowOff>
    </xdr:from>
    <xdr:to>
      <xdr:col>67</xdr:col>
      <xdr:colOff>101600</xdr:colOff>
      <xdr:row>58</xdr:row>
      <xdr:rowOff>142220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8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133347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07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155245</xdr:rowOff>
    </xdr:from>
    <xdr:to>
      <xdr:col>85</xdr:col>
      <xdr:colOff>126364</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328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101922</xdr:rowOff>
    </xdr:from>
    <xdr:ext cx="469744"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10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155245</xdr:rowOff>
    </xdr:from>
    <xdr:to>
      <xdr:col>86</xdr:col>
      <xdr:colOff>25400</xdr:colOff>
      <xdr:row>71</xdr:row>
      <xdr:rowOff>155245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32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21480</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223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170053</xdr:rowOff>
    </xdr:from>
    <xdr:to>
      <xdr:col>85</xdr:col>
      <xdr:colOff>177800</xdr:colOff>
      <xdr:row>78</xdr:row>
      <xdr:rowOff>100203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3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104673</xdr:rowOff>
    </xdr:from>
    <xdr:to>
      <xdr:col>81</xdr:col>
      <xdr:colOff>101600</xdr:colOff>
      <xdr:row>78</xdr:row>
      <xdr:rowOff>34823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30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51350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0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113588</xdr:rowOff>
    </xdr:from>
    <xdr:to>
      <xdr:col>76</xdr:col>
      <xdr:colOff>165100</xdr:colOff>
      <xdr:row>78</xdr:row>
      <xdr:rowOff>43738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60265</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090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101016</xdr:rowOff>
    </xdr:from>
    <xdr:to>
      <xdr:col>72</xdr:col>
      <xdr:colOff>38100</xdr:colOff>
      <xdr:row>78</xdr:row>
      <xdr:rowOff>31166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47693</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28550</xdr:rowOff>
    </xdr:from>
    <xdr:to>
      <xdr:col>67</xdr:col>
      <xdr:colOff>101600</xdr:colOff>
      <xdr:row>78</xdr:row>
      <xdr:rowOff>130150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146677</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15891</xdr:rowOff>
    </xdr:from>
    <xdr:to>
      <xdr:col>85</xdr:col>
      <xdr:colOff>126364</xdr:colOff>
      <xdr:row>99</xdr:row>
      <xdr:rowOff>4324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89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8151</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4324</xdr:rowOff>
    </xdr:from>
    <xdr:to>
      <xdr:col>86</xdr:col>
      <xdr:colOff>25400</xdr:colOff>
      <xdr:row>99</xdr:row>
      <xdr:rowOff>4324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134018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6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15891</xdr:rowOff>
    </xdr:from>
    <xdr:to>
      <xdr:col>86</xdr:col>
      <xdr:colOff>25400</xdr:colOff>
      <xdr:row>92</xdr:row>
      <xdr:rowOff>15891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8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148250</xdr:rowOff>
    </xdr:from>
    <xdr:to>
      <xdr:col>85</xdr:col>
      <xdr:colOff>127000</xdr:colOff>
      <xdr:row>97</xdr:row>
      <xdr:rowOff>153964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7890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53667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12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30790</xdr:rowOff>
    </xdr:from>
    <xdr:to>
      <xdr:col>85</xdr:col>
      <xdr:colOff>177800</xdr:colOff>
      <xdr:row>97</xdr:row>
      <xdr:rowOff>132390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153964</xdr:rowOff>
    </xdr:from>
    <xdr:to>
      <xdr:col>81</xdr:col>
      <xdr:colOff>50800</xdr:colOff>
      <xdr:row>97</xdr:row>
      <xdr:rowOff>155747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84614"/>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47592</xdr:rowOff>
    </xdr:from>
    <xdr:to>
      <xdr:col>81</xdr:col>
      <xdr:colOff>101600</xdr:colOff>
      <xdr:row>97</xdr:row>
      <xdr:rowOff>149192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165719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155747</xdr:rowOff>
    </xdr:from>
    <xdr:to>
      <xdr:col>76</xdr:col>
      <xdr:colOff>114300</xdr:colOff>
      <xdr:row>98</xdr:row>
      <xdr:rowOff>17514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86397"/>
          <a:ext cx="889000" cy="3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68326</xdr:rowOff>
    </xdr:from>
    <xdr:to>
      <xdr:col>76</xdr:col>
      <xdr:colOff>165100</xdr:colOff>
      <xdr:row>97</xdr:row>
      <xdr:rowOff>169926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15003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8964</xdr:rowOff>
    </xdr:from>
    <xdr:to>
      <xdr:col>71</xdr:col>
      <xdr:colOff>177800</xdr:colOff>
      <xdr:row>98</xdr:row>
      <xdr:rowOff>17514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11064"/>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39432</xdr:rowOff>
    </xdr:from>
    <xdr:to>
      <xdr:col>72</xdr:col>
      <xdr:colOff>38100</xdr:colOff>
      <xdr:row>97</xdr:row>
      <xdr:rowOff>141032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157559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171196</xdr:rowOff>
    </xdr:from>
    <xdr:to>
      <xdr:col>67</xdr:col>
      <xdr:colOff>101600</xdr:colOff>
      <xdr:row>97</xdr:row>
      <xdr:rowOff>101346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117873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97450</xdr:rowOff>
    </xdr:from>
    <xdr:to>
      <xdr:col>85</xdr:col>
      <xdr:colOff>177800</xdr:colOff>
      <xdr:row>98</xdr:row>
      <xdr:rowOff>27600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75877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0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103164</xdr:rowOff>
    </xdr:from>
    <xdr:to>
      <xdr:col>81</xdr:col>
      <xdr:colOff>101600</xdr:colOff>
      <xdr:row>98</xdr:row>
      <xdr:rowOff>33314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24441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2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104947</xdr:rowOff>
    </xdr:from>
    <xdr:to>
      <xdr:col>76</xdr:col>
      <xdr:colOff>165100</xdr:colOff>
      <xdr:row>98</xdr:row>
      <xdr:rowOff>35097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26224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2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138164</xdr:rowOff>
    </xdr:from>
    <xdr:to>
      <xdr:col>72</xdr:col>
      <xdr:colOff>38100</xdr:colOff>
      <xdr:row>98</xdr:row>
      <xdr:rowOff>68314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6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59441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6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129614</xdr:rowOff>
    </xdr:from>
    <xdr:to>
      <xdr:col>67</xdr:col>
      <xdr:colOff>101600</xdr:colOff>
      <xdr:row>98</xdr:row>
      <xdr:rowOff>59764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6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50891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5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36830</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51780"/>
          <a:ext cx="1269"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154957</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27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36830</xdr:rowOff>
    </xdr:from>
    <xdr:to>
      <xdr:col>116</xdr:col>
      <xdr:colOff>152400</xdr:colOff>
      <xdr:row>31</xdr:row>
      <xdr:rowOff>36830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5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136270</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113393</xdr:rowOff>
    </xdr:from>
    <xdr:to>
      <xdr:col>116</xdr:col>
      <xdr:colOff>114300</xdr:colOff>
      <xdr:row>39</xdr:row>
      <xdr:rowOff>43543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93799</xdr:rowOff>
    </xdr:from>
    <xdr:to>
      <xdr:col>112</xdr:col>
      <xdr:colOff>38100</xdr:colOff>
      <xdr:row>39</xdr:row>
      <xdr:rowOff>23949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0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40476</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84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136253</xdr:rowOff>
    </xdr:from>
    <xdr:to>
      <xdr:col>107</xdr:col>
      <xdr:colOff>101600</xdr:colOff>
      <xdr:row>39</xdr:row>
      <xdr:rowOff>66403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5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82930</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426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128088</xdr:rowOff>
    </xdr:from>
    <xdr:to>
      <xdr:col>102</xdr:col>
      <xdr:colOff>165100</xdr:colOff>
      <xdr:row>39</xdr:row>
      <xdr:rowOff>58238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74766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18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62774</xdr:rowOff>
    </xdr:from>
    <xdr:to>
      <xdr:col>98</xdr:col>
      <xdr:colOff>38100</xdr:colOff>
      <xdr:row>38</xdr:row>
      <xdr:rowOff>164374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9451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34,089</a:t>
          </a:r>
          <a:r>
            <a:rPr kumimoji="1" lang="ja-JP" altLang="ja-JP" sz="1100">
              <a:solidFill>
                <a:schemeClr val="dk1"/>
              </a:solidFill>
              <a:effectLst/>
              <a:latin typeface="+mn-lt"/>
              <a:ea typeface="+mn-ea"/>
              <a:cs typeface="+mn-cs"/>
            </a:rPr>
            <a:t>円となっており、前年度と比較して大幅に</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した要因は、</a:t>
          </a:r>
          <a:r>
            <a:rPr kumimoji="1" lang="ja-JP" altLang="en-US" sz="1100">
              <a:solidFill>
                <a:schemeClr val="dk1"/>
              </a:solidFill>
              <a:effectLst/>
              <a:latin typeface="+mn-lt"/>
              <a:ea typeface="+mn-ea"/>
              <a:cs typeface="+mn-cs"/>
            </a:rPr>
            <a:t>令和２年度に実施した</a:t>
          </a:r>
          <a:r>
            <a:rPr kumimoji="1" lang="ja-JP" altLang="ja-JP" sz="1100">
              <a:solidFill>
                <a:schemeClr val="dk1"/>
              </a:solidFill>
              <a:effectLst/>
              <a:latin typeface="+mn-lt"/>
              <a:ea typeface="+mn-ea"/>
              <a:cs typeface="+mn-cs"/>
            </a:rPr>
            <a:t>特別定額給付金の支給である。</a:t>
          </a:r>
          <a:endParaRPr lang="ja-JP" altLang="ja-JP" sz="1400">
            <a:effectLst/>
          </a:endParaRPr>
        </a:p>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170,258</a:t>
          </a:r>
          <a:r>
            <a:rPr kumimoji="1" lang="ja-JP" altLang="ja-JP" sz="1100">
              <a:solidFill>
                <a:schemeClr val="dk1"/>
              </a:solidFill>
              <a:effectLst/>
              <a:latin typeface="+mn-lt"/>
              <a:ea typeface="+mn-ea"/>
              <a:cs typeface="+mn-cs"/>
            </a:rPr>
            <a:t>円となっており、類似団体と比較すると低い水準となっているが、前年度と比較して増加している。増加した要因は、障がい者福祉サービスの利用者増加によ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障がい者福祉費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増加したことや新型コロナウイルス感染症対策として</a:t>
          </a:r>
          <a:r>
            <a:rPr kumimoji="1" lang="ja-JP" altLang="en-US" sz="1100">
              <a:solidFill>
                <a:schemeClr val="dk1"/>
              </a:solidFill>
              <a:effectLst/>
              <a:latin typeface="+mn-lt"/>
              <a:ea typeface="+mn-ea"/>
              <a:cs typeface="+mn-cs"/>
            </a:rPr>
            <a:t>非課税世帯や</a:t>
          </a:r>
          <a:r>
            <a:rPr kumimoji="1" lang="ja-JP" altLang="ja-JP" sz="1100">
              <a:solidFill>
                <a:schemeClr val="dk1"/>
              </a:solidFill>
              <a:effectLst/>
              <a:latin typeface="+mn-lt"/>
              <a:ea typeface="+mn-ea"/>
              <a:cs typeface="+mn-cs"/>
            </a:rPr>
            <a:t>子育て世帯への給付金等</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実施</a:t>
          </a:r>
          <a:r>
            <a:rPr kumimoji="1" lang="ja-JP" altLang="en-US" sz="1100">
              <a:solidFill>
                <a:schemeClr val="dk1"/>
              </a:solidFill>
              <a:effectLst/>
              <a:latin typeface="+mn-lt"/>
              <a:ea typeface="+mn-ea"/>
              <a:cs typeface="+mn-cs"/>
            </a:rPr>
            <a:t>したこと</a:t>
          </a:r>
          <a:r>
            <a:rPr kumimoji="1" lang="ja-JP" altLang="ja-JP" sz="110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労働費は、住民一人当たり</a:t>
          </a:r>
          <a:r>
            <a:rPr kumimoji="1" lang="en-US" altLang="ja-JP" sz="1100">
              <a:solidFill>
                <a:schemeClr val="dk1"/>
              </a:solidFill>
              <a:effectLst/>
              <a:latin typeface="+mn-lt"/>
              <a:ea typeface="+mn-ea"/>
              <a:cs typeface="+mn-cs"/>
            </a:rPr>
            <a:t>4,393</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、令和３年度連続して</a:t>
          </a:r>
          <a:r>
            <a:rPr kumimoji="1" lang="ja-JP" altLang="ja-JP" sz="1100">
              <a:solidFill>
                <a:schemeClr val="dk1"/>
              </a:solidFill>
              <a:effectLst/>
              <a:latin typeface="+mn-lt"/>
              <a:ea typeface="+mn-ea"/>
              <a:cs typeface="+mn-cs"/>
            </a:rPr>
            <a:t>増加している。増加した要因は、</a:t>
          </a:r>
          <a:r>
            <a:rPr kumimoji="1" lang="ja-JP" altLang="en-US" sz="1100">
              <a:solidFill>
                <a:schemeClr val="dk1"/>
              </a:solidFill>
              <a:effectLst/>
              <a:latin typeface="+mn-lt"/>
              <a:ea typeface="+mn-ea"/>
              <a:cs typeface="+mn-cs"/>
            </a:rPr>
            <a:t>勤労福祉会館</a:t>
          </a:r>
          <a:r>
            <a:rPr kumimoji="1" lang="ja-JP" altLang="ja-JP" sz="1100">
              <a:solidFill>
                <a:schemeClr val="dk1"/>
              </a:solidFill>
              <a:effectLst/>
              <a:latin typeface="+mn-lt"/>
              <a:ea typeface="+mn-ea"/>
              <a:cs typeface="+mn-cs"/>
            </a:rPr>
            <a:t>大規模改修工事</a:t>
          </a:r>
          <a:r>
            <a:rPr kumimoji="1" lang="ja-JP" altLang="en-US" sz="1100">
              <a:solidFill>
                <a:schemeClr val="dk1"/>
              </a:solidFill>
              <a:effectLst/>
              <a:latin typeface="+mn-lt"/>
              <a:ea typeface="+mn-ea"/>
              <a:cs typeface="+mn-cs"/>
            </a:rPr>
            <a:t>によるもの</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土木費は、住民一人当たり</a:t>
          </a:r>
          <a:r>
            <a:rPr kumimoji="1" lang="en-US" altLang="ja-JP" sz="1100">
              <a:solidFill>
                <a:schemeClr val="dk1"/>
              </a:solidFill>
              <a:effectLst/>
              <a:latin typeface="+mn-lt"/>
              <a:ea typeface="+mn-ea"/>
              <a:cs typeface="+mn-cs"/>
            </a:rPr>
            <a:t>34,577</a:t>
          </a:r>
          <a:r>
            <a:rPr kumimoji="1" lang="ja-JP" altLang="ja-JP" sz="1100">
              <a:solidFill>
                <a:schemeClr val="dk1"/>
              </a:solidFill>
              <a:effectLst/>
              <a:latin typeface="+mn-lt"/>
              <a:ea typeface="+mn-ea"/>
              <a:cs typeface="+mn-cs"/>
            </a:rPr>
            <a:t>円となっており、前年度と比較して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した要因は、</a:t>
          </a:r>
          <a:r>
            <a:rPr kumimoji="1" lang="ja-JP" altLang="en-US" sz="1100">
              <a:solidFill>
                <a:schemeClr val="dk1"/>
              </a:solidFill>
              <a:effectLst/>
              <a:latin typeface="+mn-lt"/>
              <a:ea typeface="+mn-ea"/>
              <a:cs typeface="+mn-cs"/>
            </a:rPr>
            <a:t>公共下水道事業において下水道料金の改定を実施したことによる繰出金の減少や</a:t>
          </a:r>
          <a:r>
            <a:rPr kumimoji="1" lang="ja-JP" altLang="ja-JP" sz="1100">
              <a:solidFill>
                <a:schemeClr val="dk1"/>
              </a:solidFill>
              <a:effectLst/>
              <a:latin typeface="+mn-lt"/>
              <a:ea typeface="+mn-ea"/>
              <a:cs typeface="+mn-cs"/>
            </a:rPr>
            <a:t>熊野桜佐</a:t>
          </a:r>
          <a:r>
            <a:rPr kumimoji="1" lang="ja-JP" altLang="en-US" sz="1100">
              <a:solidFill>
                <a:schemeClr val="dk1"/>
              </a:solidFill>
              <a:effectLst/>
              <a:latin typeface="+mn-lt"/>
              <a:ea typeface="+mn-ea"/>
              <a:cs typeface="+mn-cs"/>
            </a:rPr>
            <a:t>地区雨水１号調整池整備事業の完了による</a:t>
          </a:r>
          <a:r>
            <a:rPr kumimoji="1" lang="ja-JP" altLang="ja-JP" sz="1100">
              <a:solidFill>
                <a:schemeClr val="dk1"/>
              </a:solidFill>
              <a:effectLst/>
              <a:latin typeface="+mn-lt"/>
              <a:ea typeface="+mn-ea"/>
              <a:cs typeface="+mn-cs"/>
            </a:rPr>
            <a:t>事業費</a:t>
          </a:r>
          <a:r>
            <a:rPr kumimoji="1" lang="ja-JP" altLang="en-US" sz="1100">
              <a:solidFill>
                <a:schemeClr val="dk1"/>
              </a:solidFill>
              <a:effectLst/>
              <a:latin typeface="+mn-lt"/>
              <a:ea typeface="+mn-ea"/>
              <a:cs typeface="+mn-cs"/>
            </a:rPr>
            <a:t>の減少があった</a:t>
          </a:r>
          <a:r>
            <a:rPr kumimoji="1" lang="ja-JP" altLang="ja-JP" sz="1100">
              <a:solidFill>
                <a:schemeClr val="dk1"/>
              </a:solidFill>
              <a:effectLst/>
              <a:latin typeface="+mn-lt"/>
              <a:ea typeface="+mn-ea"/>
              <a:cs typeface="+mn-cs"/>
            </a:rPr>
            <a:t>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教育費は、住民一人当たり</a:t>
          </a:r>
          <a:r>
            <a:rPr kumimoji="1" lang="en-US" altLang="ja-JP" sz="1100">
              <a:solidFill>
                <a:schemeClr val="dk1"/>
              </a:solidFill>
              <a:effectLst/>
              <a:latin typeface="+mn-lt"/>
              <a:ea typeface="+mn-ea"/>
              <a:cs typeface="+mn-cs"/>
            </a:rPr>
            <a:t>48,463</a:t>
          </a:r>
          <a:r>
            <a:rPr kumimoji="1" lang="ja-JP" altLang="en-US" sz="1100">
              <a:solidFill>
                <a:schemeClr val="dk1"/>
              </a:solidFill>
              <a:effectLst/>
              <a:latin typeface="+mn-lt"/>
              <a:ea typeface="+mn-ea"/>
              <a:cs typeface="+mn-cs"/>
            </a:rPr>
            <a:t>円となっており、前年度と比較して増加している。増加した要因は、朝宮公園の第２期整備や、東部調理場の新調理棟整備</a:t>
          </a:r>
          <a:r>
            <a:rPr kumimoji="1" lang="ja-JP" altLang="ja-JP" sz="1100">
              <a:solidFill>
                <a:schemeClr val="dk1"/>
              </a:solidFill>
              <a:effectLst/>
              <a:latin typeface="+mn-lt"/>
              <a:ea typeface="+mn-ea"/>
              <a:cs typeface="+mn-cs"/>
            </a:rPr>
            <a:t>を開始したこと</a:t>
          </a:r>
          <a:r>
            <a:rPr kumimoji="1" lang="ja-JP" altLang="en-US" sz="1100">
              <a:solidFill>
                <a:schemeClr val="dk1"/>
              </a:solidFill>
              <a:effectLst/>
              <a:latin typeface="+mn-lt"/>
              <a:ea typeface="+mn-ea"/>
              <a:cs typeface="+mn-cs"/>
            </a:rPr>
            <a:t>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財政調整基金については、</a:t>
          </a:r>
          <a:r>
            <a:rPr kumimoji="1" lang="ja-JP" altLang="en-US" sz="1100" b="0" i="0" baseline="0">
              <a:solidFill>
                <a:schemeClr val="dk1"/>
              </a:solidFill>
              <a:effectLst/>
              <a:latin typeface="+mn-lt"/>
              <a:ea typeface="+mn-ea"/>
              <a:cs typeface="+mn-cs"/>
            </a:rPr>
            <a:t>新型コロナウイルス感染症の影響により</a:t>
          </a:r>
          <a:r>
            <a:rPr kumimoji="1" lang="ja-JP" altLang="ja-JP" sz="1100" b="0" i="0" baseline="0">
              <a:solidFill>
                <a:schemeClr val="dk1"/>
              </a:solidFill>
              <a:effectLst/>
              <a:latin typeface="+mn-lt"/>
              <a:ea typeface="+mn-ea"/>
              <a:cs typeface="+mn-cs"/>
            </a:rPr>
            <a:t>地方税</a:t>
          </a:r>
          <a:r>
            <a:rPr kumimoji="1" lang="ja-JP" altLang="en-US" sz="1100" b="0" i="0" baseline="0">
              <a:solidFill>
                <a:schemeClr val="dk1"/>
              </a:solidFill>
              <a:effectLst/>
              <a:latin typeface="+mn-lt"/>
              <a:ea typeface="+mn-ea"/>
              <a:cs typeface="+mn-cs"/>
            </a:rPr>
            <a:t>は減少したものの、地方消費税交付金の増額や新型コロナウイルス感染症対策地方税減収補填特別交付金創設</a:t>
          </a:r>
          <a:r>
            <a:rPr kumimoji="1" lang="ja-JP" altLang="ja-JP" sz="1100" b="0" i="0" baseline="0">
              <a:solidFill>
                <a:schemeClr val="dk1"/>
              </a:solidFill>
              <a:effectLst/>
              <a:latin typeface="+mn-lt"/>
              <a:ea typeface="+mn-ea"/>
              <a:cs typeface="+mn-cs"/>
            </a:rPr>
            <a:t>等</a:t>
          </a:r>
          <a:r>
            <a:rPr kumimoji="1" lang="ja-JP" altLang="en-US" sz="1100" b="0" i="0" baseline="0">
              <a:solidFill>
                <a:schemeClr val="dk1"/>
              </a:solidFill>
              <a:effectLst/>
              <a:latin typeface="+mn-lt"/>
              <a:ea typeface="+mn-ea"/>
              <a:cs typeface="+mn-cs"/>
            </a:rPr>
            <a:t>による各種交付金が増加したこと</a:t>
          </a:r>
          <a:r>
            <a:rPr kumimoji="1" lang="ja-JP" altLang="ja-JP" sz="1100" b="0" i="0" baseline="0">
              <a:solidFill>
                <a:schemeClr val="dk1"/>
              </a:solidFill>
              <a:effectLst/>
              <a:latin typeface="+mn-lt"/>
              <a:ea typeface="+mn-ea"/>
              <a:cs typeface="+mn-cs"/>
            </a:rPr>
            <a:t>から取り崩しを実施せず、</a:t>
          </a:r>
          <a:r>
            <a:rPr kumimoji="1" lang="ja-JP" altLang="en-US" sz="1100" b="0" i="0" baseline="0">
              <a:solidFill>
                <a:schemeClr val="dk1"/>
              </a:solidFill>
              <a:effectLst/>
              <a:latin typeface="+mn-lt"/>
              <a:ea typeface="+mn-ea"/>
              <a:cs typeface="+mn-cs"/>
            </a:rPr>
            <a:t>令和２</a:t>
          </a:r>
          <a:r>
            <a:rPr kumimoji="1" lang="ja-JP" altLang="ja-JP" sz="1100" b="0" i="0" baseline="0">
              <a:solidFill>
                <a:schemeClr val="dk1"/>
              </a:solidFill>
              <a:effectLst/>
              <a:latin typeface="+mn-lt"/>
              <a:ea typeface="+mn-ea"/>
              <a:cs typeface="+mn-cs"/>
            </a:rPr>
            <a:t>年度決算剰余金を財源とし</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億円積立てたため、令和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年度末残高は約</a:t>
          </a:r>
          <a:r>
            <a:rPr kumimoji="1" lang="en-US" altLang="ja-JP" sz="1100" b="0" i="0" baseline="0">
              <a:solidFill>
                <a:schemeClr val="dk1"/>
              </a:solidFill>
              <a:effectLst/>
              <a:latin typeface="+mn-lt"/>
              <a:ea typeface="+mn-ea"/>
              <a:cs typeface="+mn-cs"/>
            </a:rPr>
            <a:t>99.8</a:t>
          </a:r>
          <a:r>
            <a:rPr kumimoji="1" lang="ja-JP" altLang="ja-JP" sz="1100" b="0" i="0" baseline="0">
              <a:solidFill>
                <a:schemeClr val="dk1"/>
              </a:solidFill>
              <a:effectLst/>
              <a:latin typeface="+mn-lt"/>
              <a:ea typeface="+mn-ea"/>
              <a:cs typeface="+mn-cs"/>
            </a:rPr>
            <a:t>億円となり、前年度から増加している。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実質収支</a:t>
          </a:r>
          <a:r>
            <a:rPr kumimoji="1" lang="ja-JP" altLang="en-US" sz="1100" b="0" i="0" baseline="0">
              <a:solidFill>
                <a:schemeClr val="dk1"/>
              </a:solidFill>
              <a:effectLst/>
              <a:latin typeface="+mn-lt"/>
              <a:ea typeface="+mn-ea"/>
              <a:cs typeface="+mn-cs"/>
            </a:rPr>
            <a:t>比率</a:t>
          </a:r>
          <a:r>
            <a:rPr kumimoji="1" lang="ja-JP" altLang="ja-JP" sz="1100" b="0" i="0" baseline="0">
              <a:solidFill>
                <a:schemeClr val="dk1"/>
              </a:solidFill>
              <a:effectLst/>
              <a:latin typeface="+mn-lt"/>
              <a:ea typeface="+mn-ea"/>
              <a:cs typeface="+mn-cs"/>
            </a:rPr>
            <a:t>については、</a:t>
          </a:r>
          <a:r>
            <a:rPr kumimoji="1" lang="ja-JP" altLang="en-US" sz="1100" b="0" i="0" baseline="0">
              <a:solidFill>
                <a:schemeClr val="dk1"/>
              </a:solidFill>
              <a:effectLst/>
              <a:latin typeface="+mn-lt"/>
              <a:ea typeface="+mn-ea"/>
              <a:cs typeface="+mn-cs"/>
            </a:rPr>
            <a:t>令和２年度において決算状況を見て財源不足を補うために必要最小限の基金取り崩しを行ったこともあり</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％増加した。</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水道事業については、建設改良費の減少などにより現金・預金が増加したことにより黒字額が増加している。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病院事業については、</a:t>
          </a:r>
          <a:r>
            <a:rPr kumimoji="1" lang="ja-JP" altLang="en-US" sz="1100" b="0" i="0" baseline="0">
              <a:solidFill>
                <a:schemeClr val="dk1"/>
              </a:solidFill>
              <a:effectLst/>
              <a:latin typeface="+mn-lt"/>
              <a:ea typeface="+mn-ea"/>
              <a:cs typeface="+mn-cs"/>
            </a:rPr>
            <a:t>令和２年度</a:t>
          </a:r>
          <a:r>
            <a:rPr kumimoji="1" lang="ja-JP" altLang="ja-JP" sz="1100" b="0" i="0" baseline="0">
              <a:solidFill>
                <a:schemeClr val="dk1"/>
              </a:solidFill>
              <a:effectLst/>
              <a:latin typeface="+mn-lt"/>
              <a:ea typeface="+mn-ea"/>
              <a:cs typeface="+mn-cs"/>
            </a:rPr>
            <a:t>新型コロナウイルス感染症の</a:t>
          </a:r>
          <a:r>
            <a:rPr kumimoji="1" lang="ja-JP" altLang="en-US" sz="1100" b="0" i="0" baseline="0">
              <a:solidFill>
                <a:schemeClr val="dk1"/>
              </a:solidFill>
              <a:effectLst/>
              <a:latin typeface="+mn-lt"/>
              <a:ea typeface="+mn-ea"/>
              <a:cs typeface="+mn-cs"/>
            </a:rPr>
            <a:t>影響</a:t>
          </a:r>
          <a:r>
            <a:rPr kumimoji="1" lang="ja-JP" altLang="ja-JP" sz="1100" b="0" i="0" baseline="0">
              <a:solidFill>
                <a:schemeClr val="dk1"/>
              </a:solidFill>
              <a:effectLst/>
              <a:latin typeface="+mn-lt"/>
              <a:ea typeface="+mn-ea"/>
              <a:cs typeface="+mn-cs"/>
            </a:rPr>
            <a:t>によ</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受診控えにより</a:t>
          </a:r>
          <a:r>
            <a:rPr kumimoji="1" lang="ja-JP" altLang="en-US" sz="1100" b="0" i="0" baseline="0">
              <a:solidFill>
                <a:schemeClr val="dk1"/>
              </a:solidFill>
              <a:effectLst/>
              <a:latin typeface="+mn-lt"/>
              <a:ea typeface="+mn-ea"/>
              <a:cs typeface="+mn-cs"/>
            </a:rPr>
            <a:t>減少していた</a:t>
          </a:r>
          <a:r>
            <a:rPr kumimoji="1" lang="ja-JP" altLang="ja-JP" sz="1100" b="0" i="0" baseline="0">
              <a:solidFill>
                <a:schemeClr val="dk1"/>
              </a:solidFill>
              <a:effectLst/>
              <a:latin typeface="+mn-lt"/>
              <a:ea typeface="+mn-ea"/>
              <a:cs typeface="+mn-cs"/>
            </a:rPr>
            <a:t>患者数が</a:t>
          </a:r>
          <a:r>
            <a:rPr kumimoji="1" lang="ja-JP" altLang="en-US" sz="1100" b="0" i="0" baseline="0">
              <a:solidFill>
                <a:schemeClr val="dk1"/>
              </a:solidFill>
              <a:effectLst/>
              <a:latin typeface="+mn-lt"/>
              <a:ea typeface="+mn-ea"/>
              <a:cs typeface="+mn-cs"/>
            </a:rPr>
            <a:t>、回復傾向にあったことなどから</a:t>
          </a:r>
          <a:r>
            <a:rPr kumimoji="1" lang="ja-JP" altLang="ja-JP" sz="1100" b="0" i="0" baseline="0">
              <a:solidFill>
                <a:schemeClr val="dk1"/>
              </a:solidFill>
              <a:effectLst/>
              <a:latin typeface="+mn-lt"/>
              <a:ea typeface="+mn-ea"/>
              <a:cs typeface="+mn-cs"/>
            </a:rPr>
            <a:t>、黒字額が</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することとなった。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一般会計に</a:t>
          </a:r>
          <a:r>
            <a:rPr kumimoji="1" lang="ja-JP" altLang="en-US" sz="1100" b="0" i="0" baseline="0">
              <a:solidFill>
                <a:schemeClr val="dk1"/>
              </a:solidFill>
              <a:effectLst/>
              <a:latin typeface="+mn-lt"/>
              <a:ea typeface="+mn-ea"/>
              <a:cs typeface="+mn-cs"/>
            </a:rPr>
            <a:t>ついては</a:t>
          </a:r>
          <a:r>
            <a:rPr kumimoji="1" lang="ja-JP" altLang="ja-JP" sz="1100" b="0" i="0" baseline="0">
              <a:solidFill>
                <a:schemeClr val="dk1"/>
              </a:solidFill>
              <a:effectLst/>
              <a:latin typeface="+mn-lt"/>
              <a:ea typeface="+mn-ea"/>
              <a:cs typeface="+mn-cs"/>
            </a:rPr>
            <a:t>、決算状況を見て財源不足を補うために必要最小限の</a:t>
          </a:r>
          <a:r>
            <a:rPr kumimoji="1" lang="ja-JP" altLang="en-US" sz="1100" b="0" i="0" baseline="0">
              <a:solidFill>
                <a:schemeClr val="dk1"/>
              </a:solidFill>
              <a:effectLst/>
              <a:latin typeface="+mn-lt"/>
              <a:ea typeface="+mn-ea"/>
              <a:cs typeface="+mn-cs"/>
            </a:rPr>
            <a:t>財政調整</a:t>
          </a:r>
          <a:r>
            <a:rPr kumimoji="1" lang="ja-JP" altLang="ja-JP" sz="1100" b="0" i="0" baseline="0">
              <a:solidFill>
                <a:schemeClr val="dk1"/>
              </a:solidFill>
              <a:effectLst/>
              <a:latin typeface="+mn-lt"/>
              <a:ea typeface="+mn-ea"/>
              <a:cs typeface="+mn-cs"/>
            </a:rPr>
            <a:t>基金</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取り崩しを行った令和２年度</a:t>
          </a:r>
          <a:r>
            <a:rPr kumimoji="1" lang="ja-JP" altLang="en-US" sz="1100" b="0" i="0" baseline="0">
              <a:solidFill>
                <a:schemeClr val="dk1"/>
              </a:solidFill>
              <a:effectLst/>
              <a:latin typeface="+mn-lt"/>
              <a:ea typeface="+mn-ea"/>
              <a:cs typeface="+mn-cs"/>
            </a:rPr>
            <a:t>に比べ、令和３年度は、</a:t>
          </a:r>
          <a:r>
            <a:rPr kumimoji="1" lang="ja-JP" altLang="ja-JP" sz="1100" b="0" i="0" baseline="0">
              <a:solidFill>
                <a:schemeClr val="dk1"/>
              </a:solidFill>
              <a:effectLst/>
              <a:latin typeface="+mn-lt"/>
              <a:ea typeface="+mn-ea"/>
              <a:cs typeface="+mn-cs"/>
            </a:rPr>
            <a:t>地方消費税交付金の増額や新型コロナウイルス感染症対策地方税減収補填特別交付金創設等による各種交付金が増加したこと</a:t>
          </a:r>
          <a:r>
            <a:rPr kumimoji="1" lang="ja-JP" altLang="en-US" sz="1100" b="0" i="0" baseline="0">
              <a:solidFill>
                <a:schemeClr val="dk1"/>
              </a:solidFill>
              <a:effectLst/>
              <a:latin typeface="+mn-lt"/>
              <a:ea typeface="+mn-ea"/>
              <a:cs typeface="+mn-cs"/>
            </a:rPr>
            <a:t>などから黒字額が増加することとなった。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1" t="s">
        <v>80</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75" thickBot="1" x14ac:dyDescent="0.2">
      <c r="B2" s="173" t="s">
        <v>81</v>
      </c>
      <c r="C2" s="173"/>
      <c r="D2" s="174"/>
    </row>
    <row r="3" spans="1:119" ht="18.75" customHeight="1" thickBot="1" x14ac:dyDescent="0.2">
      <c r="A3" s="172"/>
      <c r="B3" s="602" t="s">
        <v>82</v>
      </c>
      <c r="C3" s="603"/>
      <c r="D3" s="603"/>
      <c r="E3" s="604"/>
      <c r="F3" s="604"/>
      <c r="G3" s="604"/>
      <c r="H3" s="604"/>
      <c r="I3" s="604"/>
      <c r="J3" s="604"/>
      <c r="K3" s="604"/>
      <c r="L3" s="604" t="s">
        <v>83</v>
      </c>
      <c r="M3" s="604"/>
      <c r="N3" s="604"/>
      <c r="O3" s="604"/>
      <c r="P3" s="604"/>
      <c r="Q3" s="604"/>
      <c r="R3" s="607"/>
      <c r="S3" s="607"/>
      <c r="T3" s="607"/>
      <c r="U3" s="607"/>
      <c r="V3" s="608"/>
      <c r="W3" s="498" t="s">
        <v>84</v>
      </c>
      <c r="X3" s="499"/>
      <c r="Y3" s="499"/>
      <c r="Z3" s="499"/>
      <c r="AA3" s="499"/>
      <c r="AB3" s="603"/>
      <c r="AC3" s="607" t="s">
        <v>85</v>
      </c>
      <c r="AD3" s="499"/>
      <c r="AE3" s="499"/>
      <c r="AF3" s="499"/>
      <c r="AG3" s="499"/>
      <c r="AH3" s="499"/>
      <c r="AI3" s="499"/>
      <c r="AJ3" s="499"/>
      <c r="AK3" s="499"/>
      <c r="AL3" s="569"/>
      <c r="AM3" s="498" t="s">
        <v>86</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87</v>
      </c>
      <c r="BO3" s="499"/>
      <c r="BP3" s="499"/>
      <c r="BQ3" s="499"/>
      <c r="BR3" s="499"/>
      <c r="BS3" s="499"/>
      <c r="BT3" s="499"/>
      <c r="BU3" s="569"/>
      <c r="BV3" s="498" t="s">
        <v>88</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89</v>
      </c>
      <c r="CU3" s="499"/>
      <c r="CV3" s="499"/>
      <c r="CW3" s="499"/>
      <c r="CX3" s="499"/>
      <c r="CY3" s="499"/>
      <c r="CZ3" s="499"/>
      <c r="DA3" s="569"/>
      <c r="DB3" s="498" t="s">
        <v>90</v>
      </c>
      <c r="DC3" s="499"/>
      <c r="DD3" s="499"/>
      <c r="DE3" s="499"/>
      <c r="DF3" s="499"/>
      <c r="DG3" s="499"/>
      <c r="DH3" s="499"/>
      <c r="DI3" s="569"/>
    </row>
    <row r="4" spans="1:119" ht="18.75" customHeight="1" x14ac:dyDescent="0.15">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91</v>
      </c>
      <c r="AZ4" s="456"/>
      <c r="BA4" s="456"/>
      <c r="BB4" s="456"/>
      <c r="BC4" s="456"/>
      <c r="BD4" s="456"/>
      <c r="BE4" s="456"/>
      <c r="BF4" s="456"/>
      <c r="BG4" s="456"/>
      <c r="BH4" s="456"/>
      <c r="BI4" s="456"/>
      <c r="BJ4" s="456"/>
      <c r="BK4" s="456"/>
      <c r="BL4" s="456"/>
      <c r="BM4" s="457"/>
      <c r="BN4" s="458">
        <v>118769892</v>
      </c>
      <c r="BO4" s="459"/>
      <c r="BP4" s="459"/>
      <c r="BQ4" s="459"/>
      <c r="BR4" s="459"/>
      <c r="BS4" s="459"/>
      <c r="BT4" s="459"/>
      <c r="BU4" s="460"/>
      <c r="BV4" s="458">
        <v>139996599</v>
      </c>
      <c r="BW4" s="459"/>
      <c r="BX4" s="459"/>
      <c r="BY4" s="459"/>
      <c r="BZ4" s="459"/>
      <c r="CA4" s="459"/>
      <c r="CB4" s="459"/>
      <c r="CC4" s="460"/>
      <c r="CD4" s="595" t="s">
        <v>92</v>
      </c>
      <c r="CE4" s="596"/>
      <c r="CF4" s="596"/>
      <c r="CG4" s="596"/>
      <c r="CH4" s="596"/>
      <c r="CI4" s="596"/>
      <c r="CJ4" s="596"/>
      <c r="CK4" s="596"/>
      <c r="CL4" s="596"/>
      <c r="CM4" s="596"/>
      <c r="CN4" s="596"/>
      <c r="CO4" s="596"/>
      <c r="CP4" s="596"/>
      <c r="CQ4" s="596"/>
      <c r="CR4" s="596"/>
      <c r="CS4" s="597"/>
      <c r="CT4" s="598">
        <v>1.6</v>
      </c>
      <c r="CU4" s="599"/>
      <c r="CV4" s="599"/>
      <c r="CW4" s="599"/>
      <c r="CX4" s="599"/>
      <c r="CY4" s="599"/>
      <c r="CZ4" s="599"/>
      <c r="DA4" s="600"/>
      <c r="DB4" s="598">
        <v>0.1</v>
      </c>
      <c r="DC4" s="599"/>
      <c r="DD4" s="599"/>
      <c r="DE4" s="599"/>
      <c r="DF4" s="599"/>
      <c r="DG4" s="599"/>
      <c r="DH4" s="599"/>
      <c r="DI4" s="600"/>
    </row>
    <row r="5" spans="1:119" ht="18.75" customHeight="1" x14ac:dyDescent="0.15">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93</v>
      </c>
      <c r="AN5" s="386"/>
      <c r="AO5" s="386"/>
      <c r="AP5" s="386"/>
      <c r="AQ5" s="386"/>
      <c r="AR5" s="386"/>
      <c r="AS5" s="386"/>
      <c r="AT5" s="387"/>
      <c r="AU5" s="487" t="s">
        <v>94</v>
      </c>
      <c r="AV5" s="488"/>
      <c r="AW5" s="488"/>
      <c r="AX5" s="488"/>
      <c r="AY5" s="443" t="s">
        <v>95</v>
      </c>
      <c r="AZ5" s="444"/>
      <c r="BA5" s="444"/>
      <c r="BB5" s="444"/>
      <c r="BC5" s="444"/>
      <c r="BD5" s="444"/>
      <c r="BE5" s="444"/>
      <c r="BF5" s="444"/>
      <c r="BG5" s="444"/>
      <c r="BH5" s="444"/>
      <c r="BI5" s="444"/>
      <c r="BJ5" s="444"/>
      <c r="BK5" s="444"/>
      <c r="BL5" s="444"/>
      <c r="BM5" s="445"/>
      <c r="BN5" s="429">
        <v>117530702</v>
      </c>
      <c r="BO5" s="430"/>
      <c r="BP5" s="430"/>
      <c r="BQ5" s="430"/>
      <c r="BR5" s="430"/>
      <c r="BS5" s="430"/>
      <c r="BT5" s="430"/>
      <c r="BU5" s="431"/>
      <c r="BV5" s="429">
        <v>139447661</v>
      </c>
      <c r="BW5" s="430"/>
      <c r="BX5" s="430"/>
      <c r="BY5" s="430"/>
      <c r="BZ5" s="430"/>
      <c r="CA5" s="430"/>
      <c r="CB5" s="430"/>
      <c r="CC5" s="431"/>
      <c r="CD5" s="469" t="s">
        <v>96</v>
      </c>
      <c r="CE5" s="389"/>
      <c r="CF5" s="389"/>
      <c r="CG5" s="389"/>
      <c r="CH5" s="389"/>
      <c r="CI5" s="389"/>
      <c r="CJ5" s="389"/>
      <c r="CK5" s="389"/>
      <c r="CL5" s="389"/>
      <c r="CM5" s="389"/>
      <c r="CN5" s="389"/>
      <c r="CO5" s="389"/>
      <c r="CP5" s="389"/>
      <c r="CQ5" s="389"/>
      <c r="CR5" s="389"/>
      <c r="CS5" s="470"/>
      <c r="CT5" s="426">
        <v>91.2</v>
      </c>
      <c r="CU5" s="427"/>
      <c r="CV5" s="427"/>
      <c r="CW5" s="427"/>
      <c r="CX5" s="427"/>
      <c r="CY5" s="427"/>
      <c r="CZ5" s="427"/>
      <c r="DA5" s="428"/>
      <c r="DB5" s="426">
        <v>95.3</v>
      </c>
      <c r="DC5" s="427"/>
      <c r="DD5" s="427"/>
      <c r="DE5" s="427"/>
      <c r="DF5" s="427"/>
      <c r="DG5" s="427"/>
      <c r="DH5" s="427"/>
      <c r="DI5" s="428"/>
    </row>
    <row r="6" spans="1:119" ht="18.75" customHeight="1" x14ac:dyDescent="0.15">
      <c r="A6" s="172"/>
      <c r="B6" s="575" t="s">
        <v>97</v>
      </c>
      <c r="C6" s="416"/>
      <c r="D6" s="416"/>
      <c r="E6" s="576"/>
      <c r="F6" s="576"/>
      <c r="G6" s="576"/>
      <c r="H6" s="576"/>
      <c r="I6" s="576"/>
      <c r="J6" s="576"/>
      <c r="K6" s="576"/>
      <c r="L6" s="576" t="s">
        <v>98</v>
      </c>
      <c r="M6" s="576"/>
      <c r="N6" s="576"/>
      <c r="O6" s="576"/>
      <c r="P6" s="576"/>
      <c r="Q6" s="576"/>
      <c r="R6" s="414"/>
      <c r="S6" s="414"/>
      <c r="T6" s="414"/>
      <c r="U6" s="414"/>
      <c r="V6" s="582"/>
      <c r="W6" s="519" t="s">
        <v>99</v>
      </c>
      <c r="X6" s="415"/>
      <c r="Y6" s="415"/>
      <c r="Z6" s="415"/>
      <c r="AA6" s="415"/>
      <c r="AB6" s="416"/>
      <c r="AC6" s="587" t="s">
        <v>100</v>
      </c>
      <c r="AD6" s="588"/>
      <c r="AE6" s="588"/>
      <c r="AF6" s="588"/>
      <c r="AG6" s="588"/>
      <c r="AH6" s="588"/>
      <c r="AI6" s="588"/>
      <c r="AJ6" s="588"/>
      <c r="AK6" s="588"/>
      <c r="AL6" s="589"/>
      <c r="AM6" s="486" t="s">
        <v>101</v>
      </c>
      <c r="AN6" s="386"/>
      <c r="AO6" s="386"/>
      <c r="AP6" s="386"/>
      <c r="AQ6" s="386"/>
      <c r="AR6" s="386"/>
      <c r="AS6" s="386"/>
      <c r="AT6" s="387"/>
      <c r="AU6" s="487" t="s">
        <v>94</v>
      </c>
      <c r="AV6" s="488"/>
      <c r="AW6" s="488"/>
      <c r="AX6" s="488"/>
      <c r="AY6" s="443" t="s">
        <v>102</v>
      </c>
      <c r="AZ6" s="444"/>
      <c r="BA6" s="444"/>
      <c r="BB6" s="444"/>
      <c r="BC6" s="444"/>
      <c r="BD6" s="444"/>
      <c r="BE6" s="444"/>
      <c r="BF6" s="444"/>
      <c r="BG6" s="444"/>
      <c r="BH6" s="444"/>
      <c r="BI6" s="444"/>
      <c r="BJ6" s="444"/>
      <c r="BK6" s="444"/>
      <c r="BL6" s="444"/>
      <c r="BM6" s="445"/>
      <c r="BN6" s="429">
        <v>1239190</v>
      </c>
      <c r="BO6" s="430"/>
      <c r="BP6" s="430"/>
      <c r="BQ6" s="430"/>
      <c r="BR6" s="430"/>
      <c r="BS6" s="430"/>
      <c r="BT6" s="430"/>
      <c r="BU6" s="431"/>
      <c r="BV6" s="429">
        <v>548938</v>
      </c>
      <c r="BW6" s="430"/>
      <c r="BX6" s="430"/>
      <c r="BY6" s="430"/>
      <c r="BZ6" s="430"/>
      <c r="CA6" s="430"/>
      <c r="CB6" s="430"/>
      <c r="CC6" s="431"/>
      <c r="CD6" s="469" t="s">
        <v>103</v>
      </c>
      <c r="CE6" s="389"/>
      <c r="CF6" s="389"/>
      <c r="CG6" s="389"/>
      <c r="CH6" s="389"/>
      <c r="CI6" s="389"/>
      <c r="CJ6" s="389"/>
      <c r="CK6" s="389"/>
      <c r="CL6" s="389"/>
      <c r="CM6" s="389"/>
      <c r="CN6" s="389"/>
      <c r="CO6" s="389"/>
      <c r="CP6" s="389"/>
      <c r="CQ6" s="389"/>
      <c r="CR6" s="389"/>
      <c r="CS6" s="470"/>
      <c r="CT6" s="572">
        <v>96.5</v>
      </c>
      <c r="CU6" s="573"/>
      <c r="CV6" s="573"/>
      <c r="CW6" s="573"/>
      <c r="CX6" s="573"/>
      <c r="CY6" s="573"/>
      <c r="CZ6" s="573"/>
      <c r="DA6" s="574"/>
      <c r="DB6" s="572">
        <v>99</v>
      </c>
      <c r="DC6" s="573"/>
      <c r="DD6" s="573"/>
      <c r="DE6" s="573"/>
      <c r="DF6" s="573"/>
      <c r="DG6" s="573"/>
      <c r="DH6" s="573"/>
      <c r="DI6" s="574"/>
    </row>
    <row r="7" spans="1:119" ht="18.75" customHeight="1" x14ac:dyDescent="0.15">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104</v>
      </c>
      <c r="AN7" s="386"/>
      <c r="AO7" s="386"/>
      <c r="AP7" s="386"/>
      <c r="AQ7" s="386"/>
      <c r="AR7" s="386"/>
      <c r="AS7" s="386"/>
      <c r="AT7" s="387"/>
      <c r="AU7" s="487" t="s">
        <v>94</v>
      </c>
      <c r="AV7" s="488"/>
      <c r="AW7" s="488"/>
      <c r="AX7" s="488"/>
      <c r="AY7" s="443" t="s">
        <v>105</v>
      </c>
      <c r="AZ7" s="444"/>
      <c r="BA7" s="444"/>
      <c r="BB7" s="444"/>
      <c r="BC7" s="444"/>
      <c r="BD7" s="444"/>
      <c r="BE7" s="444"/>
      <c r="BF7" s="444"/>
      <c r="BG7" s="444"/>
      <c r="BH7" s="444"/>
      <c r="BI7" s="444"/>
      <c r="BJ7" s="444"/>
      <c r="BK7" s="444"/>
      <c r="BL7" s="444"/>
      <c r="BM7" s="445"/>
      <c r="BN7" s="429">
        <v>238960</v>
      </c>
      <c r="BO7" s="430"/>
      <c r="BP7" s="430"/>
      <c r="BQ7" s="430"/>
      <c r="BR7" s="430"/>
      <c r="BS7" s="430"/>
      <c r="BT7" s="430"/>
      <c r="BU7" s="431"/>
      <c r="BV7" s="429">
        <v>502939</v>
      </c>
      <c r="BW7" s="430"/>
      <c r="BX7" s="430"/>
      <c r="BY7" s="430"/>
      <c r="BZ7" s="430"/>
      <c r="CA7" s="430"/>
      <c r="CB7" s="430"/>
      <c r="CC7" s="431"/>
      <c r="CD7" s="469" t="s">
        <v>106</v>
      </c>
      <c r="CE7" s="389"/>
      <c r="CF7" s="389"/>
      <c r="CG7" s="389"/>
      <c r="CH7" s="389"/>
      <c r="CI7" s="389"/>
      <c r="CJ7" s="389"/>
      <c r="CK7" s="389"/>
      <c r="CL7" s="389"/>
      <c r="CM7" s="389"/>
      <c r="CN7" s="389"/>
      <c r="CO7" s="389"/>
      <c r="CP7" s="389"/>
      <c r="CQ7" s="389"/>
      <c r="CR7" s="389"/>
      <c r="CS7" s="470"/>
      <c r="CT7" s="429">
        <v>62698326</v>
      </c>
      <c r="CU7" s="430"/>
      <c r="CV7" s="430"/>
      <c r="CW7" s="430"/>
      <c r="CX7" s="430"/>
      <c r="CY7" s="430"/>
      <c r="CZ7" s="430"/>
      <c r="DA7" s="431"/>
      <c r="DB7" s="429">
        <v>59811100</v>
      </c>
      <c r="DC7" s="430"/>
      <c r="DD7" s="430"/>
      <c r="DE7" s="430"/>
      <c r="DF7" s="430"/>
      <c r="DG7" s="430"/>
      <c r="DH7" s="430"/>
      <c r="DI7" s="431"/>
    </row>
    <row r="8" spans="1:119" ht="18.75" customHeight="1" thickBot="1" x14ac:dyDescent="0.2">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107</v>
      </c>
      <c r="AN8" s="386"/>
      <c r="AO8" s="386"/>
      <c r="AP8" s="386"/>
      <c r="AQ8" s="386"/>
      <c r="AR8" s="386"/>
      <c r="AS8" s="386"/>
      <c r="AT8" s="387"/>
      <c r="AU8" s="487" t="s">
        <v>94</v>
      </c>
      <c r="AV8" s="488"/>
      <c r="AW8" s="488"/>
      <c r="AX8" s="488"/>
      <c r="AY8" s="443" t="s">
        <v>108</v>
      </c>
      <c r="AZ8" s="444"/>
      <c r="BA8" s="444"/>
      <c r="BB8" s="444"/>
      <c r="BC8" s="444"/>
      <c r="BD8" s="444"/>
      <c r="BE8" s="444"/>
      <c r="BF8" s="444"/>
      <c r="BG8" s="444"/>
      <c r="BH8" s="444"/>
      <c r="BI8" s="444"/>
      <c r="BJ8" s="444"/>
      <c r="BK8" s="444"/>
      <c r="BL8" s="444"/>
      <c r="BM8" s="445"/>
      <c r="BN8" s="429">
        <v>1000230</v>
      </c>
      <c r="BO8" s="430"/>
      <c r="BP8" s="430"/>
      <c r="BQ8" s="430"/>
      <c r="BR8" s="430"/>
      <c r="BS8" s="430"/>
      <c r="BT8" s="430"/>
      <c r="BU8" s="431"/>
      <c r="BV8" s="429">
        <v>45999</v>
      </c>
      <c r="BW8" s="430"/>
      <c r="BX8" s="430"/>
      <c r="BY8" s="430"/>
      <c r="BZ8" s="430"/>
      <c r="CA8" s="430"/>
      <c r="CB8" s="430"/>
      <c r="CC8" s="431"/>
      <c r="CD8" s="469" t="s">
        <v>109</v>
      </c>
      <c r="CE8" s="389"/>
      <c r="CF8" s="389"/>
      <c r="CG8" s="389"/>
      <c r="CH8" s="389"/>
      <c r="CI8" s="389"/>
      <c r="CJ8" s="389"/>
      <c r="CK8" s="389"/>
      <c r="CL8" s="389"/>
      <c r="CM8" s="389"/>
      <c r="CN8" s="389"/>
      <c r="CO8" s="389"/>
      <c r="CP8" s="389"/>
      <c r="CQ8" s="389"/>
      <c r="CR8" s="389"/>
      <c r="CS8" s="470"/>
      <c r="CT8" s="532">
        <v>0.96</v>
      </c>
      <c r="CU8" s="533"/>
      <c r="CV8" s="533"/>
      <c r="CW8" s="533"/>
      <c r="CX8" s="533"/>
      <c r="CY8" s="533"/>
      <c r="CZ8" s="533"/>
      <c r="DA8" s="534"/>
      <c r="DB8" s="532">
        <v>0.98</v>
      </c>
      <c r="DC8" s="533"/>
      <c r="DD8" s="533"/>
      <c r="DE8" s="533"/>
      <c r="DF8" s="533"/>
      <c r="DG8" s="533"/>
      <c r="DH8" s="533"/>
      <c r="DI8" s="534"/>
    </row>
    <row r="9" spans="1:119" ht="18.75" customHeight="1" thickBot="1" x14ac:dyDescent="0.2">
      <c r="A9" s="172"/>
      <c r="B9" s="561" t="s">
        <v>110</v>
      </c>
      <c r="C9" s="562"/>
      <c r="D9" s="562"/>
      <c r="E9" s="562"/>
      <c r="F9" s="562"/>
      <c r="G9" s="562"/>
      <c r="H9" s="562"/>
      <c r="I9" s="562"/>
      <c r="J9" s="562"/>
      <c r="K9" s="480"/>
      <c r="L9" s="563" t="s">
        <v>111</v>
      </c>
      <c r="M9" s="564"/>
      <c r="N9" s="564"/>
      <c r="O9" s="564"/>
      <c r="P9" s="564"/>
      <c r="Q9" s="565"/>
      <c r="R9" s="566">
        <v>308681</v>
      </c>
      <c r="S9" s="567"/>
      <c r="T9" s="567"/>
      <c r="U9" s="567"/>
      <c r="V9" s="568"/>
      <c r="W9" s="498" t="s">
        <v>112</v>
      </c>
      <c r="X9" s="499"/>
      <c r="Y9" s="499"/>
      <c r="Z9" s="499"/>
      <c r="AA9" s="499"/>
      <c r="AB9" s="499"/>
      <c r="AC9" s="499"/>
      <c r="AD9" s="499"/>
      <c r="AE9" s="499"/>
      <c r="AF9" s="499"/>
      <c r="AG9" s="499"/>
      <c r="AH9" s="499"/>
      <c r="AI9" s="499"/>
      <c r="AJ9" s="499"/>
      <c r="AK9" s="499"/>
      <c r="AL9" s="569"/>
      <c r="AM9" s="486" t="s">
        <v>113</v>
      </c>
      <c r="AN9" s="386"/>
      <c r="AO9" s="386"/>
      <c r="AP9" s="386"/>
      <c r="AQ9" s="386"/>
      <c r="AR9" s="386"/>
      <c r="AS9" s="386"/>
      <c r="AT9" s="387"/>
      <c r="AU9" s="487" t="s">
        <v>114</v>
      </c>
      <c r="AV9" s="488"/>
      <c r="AW9" s="488"/>
      <c r="AX9" s="488"/>
      <c r="AY9" s="443" t="s">
        <v>115</v>
      </c>
      <c r="AZ9" s="444"/>
      <c r="BA9" s="444"/>
      <c r="BB9" s="444"/>
      <c r="BC9" s="444"/>
      <c r="BD9" s="444"/>
      <c r="BE9" s="444"/>
      <c r="BF9" s="444"/>
      <c r="BG9" s="444"/>
      <c r="BH9" s="444"/>
      <c r="BI9" s="444"/>
      <c r="BJ9" s="444"/>
      <c r="BK9" s="444"/>
      <c r="BL9" s="444"/>
      <c r="BM9" s="445"/>
      <c r="BN9" s="429">
        <v>954231</v>
      </c>
      <c r="BO9" s="430"/>
      <c r="BP9" s="430"/>
      <c r="BQ9" s="430"/>
      <c r="BR9" s="430"/>
      <c r="BS9" s="430"/>
      <c r="BT9" s="430"/>
      <c r="BU9" s="431"/>
      <c r="BV9" s="429">
        <v>-1979868</v>
      </c>
      <c r="BW9" s="430"/>
      <c r="BX9" s="430"/>
      <c r="BY9" s="430"/>
      <c r="BZ9" s="430"/>
      <c r="CA9" s="430"/>
      <c r="CB9" s="430"/>
      <c r="CC9" s="431"/>
      <c r="CD9" s="469" t="s">
        <v>116</v>
      </c>
      <c r="CE9" s="389"/>
      <c r="CF9" s="389"/>
      <c r="CG9" s="389"/>
      <c r="CH9" s="389"/>
      <c r="CI9" s="389"/>
      <c r="CJ9" s="389"/>
      <c r="CK9" s="389"/>
      <c r="CL9" s="389"/>
      <c r="CM9" s="389"/>
      <c r="CN9" s="389"/>
      <c r="CO9" s="389"/>
      <c r="CP9" s="389"/>
      <c r="CQ9" s="389"/>
      <c r="CR9" s="389"/>
      <c r="CS9" s="470"/>
      <c r="CT9" s="426">
        <v>11.3</v>
      </c>
      <c r="CU9" s="427"/>
      <c r="CV9" s="427"/>
      <c r="CW9" s="427"/>
      <c r="CX9" s="427"/>
      <c r="CY9" s="427"/>
      <c r="CZ9" s="427"/>
      <c r="DA9" s="428"/>
      <c r="DB9" s="426">
        <v>11.5</v>
      </c>
      <c r="DC9" s="427"/>
      <c r="DD9" s="427"/>
      <c r="DE9" s="427"/>
      <c r="DF9" s="427"/>
      <c r="DG9" s="427"/>
      <c r="DH9" s="427"/>
      <c r="DI9" s="428"/>
    </row>
    <row r="10" spans="1:119" ht="18.75" customHeight="1" thickBot="1" x14ac:dyDescent="0.2">
      <c r="A10" s="172"/>
      <c r="B10" s="561"/>
      <c r="C10" s="562"/>
      <c r="D10" s="562"/>
      <c r="E10" s="562"/>
      <c r="F10" s="562"/>
      <c r="G10" s="562"/>
      <c r="H10" s="562"/>
      <c r="I10" s="562"/>
      <c r="J10" s="562"/>
      <c r="K10" s="480"/>
      <c r="L10" s="385" t="s">
        <v>117</v>
      </c>
      <c r="M10" s="386"/>
      <c r="N10" s="386"/>
      <c r="O10" s="386"/>
      <c r="P10" s="386"/>
      <c r="Q10" s="387"/>
      <c r="R10" s="382">
        <v>306508</v>
      </c>
      <c r="S10" s="383"/>
      <c r="T10" s="383"/>
      <c r="U10" s="383"/>
      <c r="V10" s="442"/>
      <c r="W10" s="570"/>
      <c r="X10" s="380"/>
      <c r="Y10" s="380"/>
      <c r="Z10" s="380"/>
      <c r="AA10" s="380"/>
      <c r="AB10" s="380"/>
      <c r="AC10" s="380"/>
      <c r="AD10" s="380"/>
      <c r="AE10" s="380"/>
      <c r="AF10" s="380"/>
      <c r="AG10" s="380"/>
      <c r="AH10" s="380"/>
      <c r="AI10" s="380"/>
      <c r="AJ10" s="380"/>
      <c r="AK10" s="380"/>
      <c r="AL10" s="571"/>
      <c r="AM10" s="486" t="s">
        <v>118</v>
      </c>
      <c r="AN10" s="386"/>
      <c r="AO10" s="386"/>
      <c r="AP10" s="386"/>
      <c r="AQ10" s="386"/>
      <c r="AR10" s="386"/>
      <c r="AS10" s="386"/>
      <c r="AT10" s="387"/>
      <c r="AU10" s="487" t="s">
        <v>94</v>
      </c>
      <c r="AV10" s="488"/>
      <c r="AW10" s="488"/>
      <c r="AX10" s="488"/>
      <c r="AY10" s="443" t="s">
        <v>119</v>
      </c>
      <c r="AZ10" s="444"/>
      <c r="BA10" s="444"/>
      <c r="BB10" s="444"/>
      <c r="BC10" s="444"/>
      <c r="BD10" s="444"/>
      <c r="BE10" s="444"/>
      <c r="BF10" s="444"/>
      <c r="BG10" s="444"/>
      <c r="BH10" s="444"/>
      <c r="BI10" s="444"/>
      <c r="BJ10" s="444"/>
      <c r="BK10" s="444"/>
      <c r="BL10" s="444"/>
      <c r="BM10" s="445"/>
      <c r="BN10" s="429">
        <v>33000</v>
      </c>
      <c r="BO10" s="430"/>
      <c r="BP10" s="430"/>
      <c r="BQ10" s="430"/>
      <c r="BR10" s="430"/>
      <c r="BS10" s="430"/>
      <c r="BT10" s="430"/>
      <c r="BU10" s="431"/>
      <c r="BV10" s="429">
        <v>1065000</v>
      </c>
      <c r="BW10" s="430"/>
      <c r="BX10" s="430"/>
      <c r="BY10" s="430"/>
      <c r="BZ10" s="430"/>
      <c r="CA10" s="430"/>
      <c r="CB10" s="430"/>
      <c r="CC10" s="431"/>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61"/>
      <c r="C11" s="562"/>
      <c r="D11" s="562"/>
      <c r="E11" s="562"/>
      <c r="F11" s="562"/>
      <c r="G11" s="562"/>
      <c r="H11" s="562"/>
      <c r="I11" s="562"/>
      <c r="J11" s="562"/>
      <c r="K11" s="480"/>
      <c r="L11" s="390" t="s">
        <v>121</v>
      </c>
      <c r="M11" s="391"/>
      <c r="N11" s="391"/>
      <c r="O11" s="391"/>
      <c r="P11" s="391"/>
      <c r="Q11" s="392"/>
      <c r="R11" s="558" t="s">
        <v>122</v>
      </c>
      <c r="S11" s="559"/>
      <c r="T11" s="559"/>
      <c r="U11" s="559"/>
      <c r="V11" s="560"/>
      <c r="W11" s="570"/>
      <c r="X11" s="380"/>
      <c r="Y11" s="380"/>
      <c r="Z11" s="380"/>
      <c r="AA11" s="380"/>
      <c r="AB11" s="380"/>
      <c r="AC11" s="380"/>
      <c r="AD11" s="380"/>
      <c r="AE11" s="380"/>
      <c r="AF11" s="380"/>
      <c r="AG11" s="380"/>
      <c r="AH11" s="380"/>
      <c r="AI11" s="380"/>
      <c r="AJ11" s="380"/>
      <c r="AK11" s="380"/>
      <c r="AL11" s="571"/>
      <c r="AM11" s="486" t="s">
        <v>123</v>
      </c>
      <c r="AN11" s="386"/>
      <c r="AO11" s="386"/>
      <c r="AP11" s="386"/>
      <c r="AQ11" s="386"/>
      <c r="AR11" s="386"/>
      <c r="AS11" s="386"/>
      <c r="AT11" s="387"/>
      <c r="AU11" s="487" t="s">
        <v>94</v>
      </c>
      <c r="AV11" s="488"/>
      <c r="AW11" s="488"/>
      <c r="AX11" s="488"/>
      <c r="AY11" s="443" t="s">
        <v>124</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125</v>
      </c>
      <c r="CE11" s="389"/>
      <c r="CF11" s="389"/>
      <c r="CG11" s="389"/>
      <c r="CH11" s="389"/>
      <c r="CI11" s="389"/>
      <c r="CJ11" s="389"/>
      <c r="CK11" s="389"/>
      <c r="CL11" s="389"/>
      <c r="CM11" s="389"/>
      <c r="CN11" s="389"/>
      <c r="CO11" s="389"/>
      <c r="CP11" s="389"/>
      <c r="CQ11" s="389"/>
      <c r="CR11" s="389"/>
      <c r="CS11" s="470"/>
      <c r="CT11" s="532" t="s">
        <v>126</v>
      </c>
      <c r="CU11" s="533"/>
      <c r="CV11" s="533"/>
      <c r="CW11" s="533"/>
      <c r="CX11" s="533"/>
      <c r="CY11" s="533"/>
      <c r="CZ11" s="533"/>
      <c r="DA11" s="534"/>
      <c r="DB11" s="532" t="s">
        <v>127</v>
      </c>
      <c r="DC11" s="533"/>
      <c r="DD11" s="533"/>
      <c r="DE11" s="533"/>
      <c r="DF11" s="533"/>
      <c r="DG11" s="533"/>
      <c r="DH11" s="533"/>
      <c r="DI11" s="534"/>
    </row>
    <row r="12" spans="1:119" ht="18.75" customHeight="1" x14ac:dyDescent="0.15">
      <c r="A12" s="172"/>
      <c r="B12" s="535" t="s">
        <v>128</v>
      </c>
      <c r="C12" s="536"/>
      <c r="D12" s="536"/>
      <c r="E12" s="536"/>
      <c r="F12" s="536"/>
      <c r="G12" s="536"/>
      <c r="H12" s="536"/>
      <c r="I12" s="536"/>
      <c r="J12" s="536"/>
      <c r="K12" s="537"/>
      <c r="L12" s="544" t="s">
        <v>129</v>
      </c>
      <c r="M12" s="545"/>
      <c r="N12" s="545"/>
      <c r="O12" s="545"/>
      <c r="P12" s="545"/>
      <c r="Q12" s="546"/>
      <c r="R12" s="547">
        <v>309788</v>
      </c>
      <c r="S12" s="548"/>
      <c r="T12" s="548"/>
      <c r="U12" s="548"/>
      <c r="V12" s="549"/>
      <c r="W12" s="550" t="s">
        <v>1</v>
      </c>
      <c r="X12" s="488"/>
      <c r="Y12" s="488"/>
      <c r="Z12" s="488"/>
      <c r="AA12" s="488"/>
      <c r="AB12" s="551"/>
      <c r="AC12" s="552" t="s">
        <v>130</v>
      </c>
      <c r="AD12" s="553"/>
      <c r="AE12" s="553"/>
      <c r="AF12" s="553"/>
      <c r="AG12" s="554"/>
      <c r="AH12" s="552" t="s">
        <v>131</v>
      </c>
      <c r="AI12" s="553"/>
      <c r="AJ12" s="553"/>
      <c r="AK12" s="553"/>
      <c r="AL12" s="555"/>
      <c r="AM12" s="486" t="s">
        <v>132</v>
      </c>
      <c r="AN12" s="386"/>
      <c r="AO12" s="386"/>
      <c r="AP12" s="386"/>
      <c r="AQ12" s="386"/>
      <c r="AR12" s="386"/>
      <c r="AS12" s="386"/>
      <c r="AT12" s="387"/>
      <c r="AU12" s="487" t="s">
        <v>133</v>
      </c>
      <c r="AV12" s="488"/>
      <c r="AW12" s="488"/>
      <c r="AX12" s="488"/>
      <c r="AY12" s="443" t="s">
        <v>134</v>
      </c>
      <c r="AZ12" s="444"/>
      <c r="BA12" s="444"/>
      <c r="BB12" s="444"/>
      <c r="BC12" s="444"/>
      <c r="BD12" s="444"/>
      <c r="BE12" s="444"/>
      <c r="BF12" s="444"/>
      <c r="BG12" s="444"/>
      <c r="BH12" s="444"/>
      <c r="BI12" s="444"/>
      <c r="BJ12" s="444"/>
      <c r="BK12" s="444"/>
      <c r="BL12" s="444"/>
      <c r="BM12" s="445"/>
      <c r="BN12" s="429">
        <v>0</v>
      </c>
      <c r="BO12" s="430"/>
      <c r="BP12" s="430"/>
      <c r="BQ12" s="430"/>
      <c r="BR12" s="430"/>
      <c r="BS12" s="430"/>
      <c r="BT12" s="430"/>
      <c r="BU12" s="431"/>
      <c r="BV12" s="429">
        <v>800000</v>
      </c>
      <c r="BW12" s="430"/>
      <c r="BX12" s="430"/>
      <c r="BY12" s="430"/>
      <c r="BZ12" s="430"/>
      <c r="CA12" s="430"/>
      <c r="CB12" s="430"/>
      <c r="CC12" s="431"/>
      <c r="CD12" s="469" t="s">
        <v>135</v>
      </c>
      <c r="CE12" s="389"/>
      <c r="CF12" s="389"/>
      <c r="CG12" s="389"/>
      <c r="CH12" s="389"/>
      <c r="CI12" s="389"/>
      <c r="CJ12" s="389"/>
      <c r="CK12" s="389"/>
      <c r="CL12" s="389"/>
      <c r="CM12" s="389"/>
      <c r="CN12" s="389"/>
      <c r="CO12" s="389"/>
      <c r="CP12" s="389"/>
      <c r="CQ12" s="389"/>
      <c r="CR12" s="389"/>
      <c r="CS12" s="470"/>
      <c r="CT12" s="532" t="s">
        <v>127</v>
      </c>
      <c r="CU12" s="533"/>
      <c r="CV12" s="533"/>
      <c r="CW12" s="533"/>
      <c r="CX12" s="533"/>
      <c r="CY12" s="533"/>
      <c r="CZ12" s="533"/>
      <c r="DA12" s="534"/>
      <c r="DB12" s="532" t="s">
        <v>136</v>
      </c>
      <c r="DC12" s="533"/>
      <c r="DD12" s="533"/>
      <c r="DE12" s="533"/>
      <c r="DF12" s="533"/>
      <c r="DG12" s="533"/>
      <c r="DH12" s="533"/>
      <c r="DI12" s="534"/>
    </row>
    <row r="13" spans="1:119" ht="18.75" customHeight="1" x14ac:dyDescent="0.15">
      <c r="A13" s="172"/>
      <c r="B13" s="538"/>
      <c r="C13" s="539"/>
      <c r="D13" s="539"/>
      <c r="E13" s="539"/>
      <c r="F13" s="539"/>
      <c r="G13" s="539"/>
      <c r="H13" s="539"/>
      <c r="I13" s="539"/>
      <c r="J13" s="539"/>
      <c r="K13" s="540"/>
      <c r="L13" s="181"/>
      <c r="M13" s="513" t="s">
        <v>137</v>
      </c>
      <c r="N13" s="514"/>
      <c r="O13" s="514"/>
      <c r="P13" s="514"/>
      <c r="Q13" s="515"/>
      <c r="R13" s="516">
        <v>302238</v>
      </c>
      <c r="S13" s="517"/>
      <c r="T13" s="517"/>
      <c r="U13" s="517"/>
      <c r="V13" s="518"/>
      <c r="W13" s="519" t="s">
        <v>138</v>
      </c>
      <c r="X13" s="415"/>
      <c r="Y13" s="415"/>
      <c r="Z13" s="415"/>
      <c r="AA13" s="415"/>
      <c r="AB13" s="416"/>
      <c r="AC13" s="382">
        <v>961</v>
      </c>
      <c r="AD13" s="383"/>
      <c r="AE13" s="383"/>
      <c r="AF13" s="383"/>
      <c r="AG13" s="384"/>
      <c r="AH13" s="382">
        <v>916</v>
      </c>
      <c r="AI13" s="383"/>
      <c r="AJ13" s="383"/>
      <c r="AK13" s="383"/>
      <c r="AL13" s="442"/>
      <c r="AM13" s="486" t="s">
        <v>139</v>
      </c>
      <c r="AN13" s="386"/>
      <c r="AO13" s="386"/>
      <c r="AP13" s="386"/>
      <c r="AQ13" s="386"/>
      <c r="AR13" s="386"/>
      <c r="AS13" s="386"/>
      <c r="AT13" s="387"/>
      <c r="AU13" s="487" t="s">
        <v>114</v>
      </c>
      <c r="AV13" s="488"/>
      <c r="AW13" s="488"/>
      <c r="AX13" s="488"/>
      <c r="AY13" s="443" t="s">
        <v>140</v>
      </c>
      <c r="AZ13" s="444"/>
      <c r="BA13" s="444"/>
      <c r="BB13" s="444"/>
      <c r="BC13" s="444"/>
      <c r="BD13" s="444"/>
      <c r="BE13" s="444"/>
      <c r="BF13" s="444"/>
      <c r="BG13" s="444"/>
      <c r="BH13" s="444"/>
      <c r="BI13" s="444"/>
      <c r="BJ13" s="444"/>
      <c r="BK13" s="444"/>
      <c r="BL13" s="444"/>
      <c r="BM13" s="445"/>
      <c r="BN13" s="429">
        <v>987231</v>
      </c>
      <c r="BO13" s="430"/>
      <c r="BP13" s="430"/>
      <c r="BQ13" s="430"/>
      <c r="BR13" s="430"/>
      <c r="BS13" s="430"/>
      <c r="BT13" s="430"/>
      <c r="BU13" s="431"/>
      <c r="BV13" s="429">
        <v>-1714868</v>
      </c>
      <c r="BW13" s="430"/>
      <c r="BX13" s="430"/>
      <c r="BY13" s="430"/>
      <c r="BZ13" s="430"/>
      <c r="CA13" s="430"/>
      <c r="CB13" s="430"/>
      <c r="CC13" s="431"/>
      <c r="CD13" s="469" t="s">
        <v>141</v>
      </c>
      <c r="CE13" s="389"/>
      <c r="CF13" s="389"/>
      <c r="CG13" s="389"/>
      <c r="CH13" s="389"/>
      <c r="CI13" s="389"/>
      <c r="CJ13" s="389"/>
      <c r="CK13" s="389"/>
      <c r="CL13" s="389"/>
      <c r="CM13" s="389"/>
      <c r="CN13" s="389"/>
      <c r="CO13" s="389"/>
      <c r="CP13" s="389"/>
      <c r="CQ13" s="389"/>
      <c r="CR13" s="389"/>
      <c r="CS13" s="470"/>
      <c r="CT13" s="426">
        <v>4.9000000000000004</v>
      </c>
      <c r="CU13" s="427"/>
      <c r="CV13" s="427"/>
      <c r="CW13" s="427"/>
      <c r="CX13" s="427"/>
      <c r="CY13" s="427"/>
      <c r="CZ13" s="427"/>
      <c r="DA13" s="428"/>
      <c r="DB13" s="426">
        <v>4.8</v>
      </c>
      <c r="DC13" s="427"/>
      <c r="DD13" s="427"/>
      <c r="DE13" s="427"/>
      <c r="DF13" s="427"/>
      <c r="DG13" s="427"/>
      <c r="DH13" s="427"/>
      <c r="DI13" s="428"/>
    </row>
    <row r="14" spans="1:119" ht="18.75" customHeight="1" thickBot="1" x14ac:dyDescent="0.2">
      <c r="A14" s="172"/>
      <c r="B14" s="538"/>
      <c r="C14" s="539"/>
      <c r="D14" s="539"/>
      <c r="E14" s="539"/>
      <c r="F14" s="539"/>
      <c r="G14" s="539"/>
      <c r="H14" s="539"/>
      <c r="I14" s="539"/>
      <c r="J14" s="539"/>
      <c r="K14" s="540"/>
      <c r="L14" s="503" t="s">
        <v>142</v>
      </c>
      <c r="M14" s="556"/>
      <c r="N14" s="556"/>
      <c r="O14" s="556"/>
      <c r="P14" s="556"/>
      <c r="Q14" s="557"/>
      <c r="R14" s="516">
        <v>310991</v>
      </c>
      <c r="S14" s="517"/>
      <c r="T14" s="517"/>
      <c r="U14" s="517"/>
      <c r="V14" s="518"/>
      <c r="W14" s="520"/>
      <c r="X14" s="418"/>
      <c r="Y14" s="418"/>
      <c r="Z14" s="418"/>
      <c r="AA14" s="418"/>
      <c r="AB14" s="419"/>
      <c r="AC14" s="509">
        <v>0.7</v>
      </c>
      <c r="AD14" s="510"/>
      <c r="AE14" s="510"/>
      <c r="AF14" s="510"/>
      <c r="AG14" s="511"/>
      <c r="AH14" s="509">
        <v>0.7</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143</v>
      </c>
      <c r="CE14" s="467"/>
      <c r="CF14" s="467"/>
      <c r="CG14" s="467"/>
      <c r="CH14" s="467"/>
      <c r="CI14" s="467"/>
      <c r="CJ14" s="467"/>
      <c r="CK14" s="467"/>
      <c r="CL14" s="467"/>
      <c r="CM14" s="467"/>
      <c r="CN14" s="467"/>
      <c r="CO14" s="467"/>
      <c r="CP14" s="467"/>
      <c r="CQ14" s="467"/>
      <c r="CR14" s="467"/>
      <c r="CS14" s="468"/>
      <c r="CT14" s="526">
        <v>16.399999999999999</v>
      </c>
      <c r="CU14" s="527"/>
      <c r="CV14" s="527"/>
      <c r="CW14" s="527"/>
      <c r="CX14" s="527"/>
      <c r="CY14" s="527"/>
      <c r="CZ14" s="527"/>
      <c r="DA14" s="528"/>
      <c r="DB14" s="526">
        <v>23.7</v>
      </c>
      <c r="DC14" s="527"/>
      <c r="DD14" s="527"/>
      <c r="DE14" s="527"/>
      <c r="DF14" s="527"/>
      <c r="DG14" s="527"/>
      <c r="DH14" s="527"/>
      <c r="DI14" s="528"/>
    </row>
    <row r="15" spans="1:119" ht="18.75" customHeight="1" x14ac:dyDescent="0.15">
      <c r="A15" s="172"/>
      <c r="B15" s="538"/>
      <c r="C15" s="539"/>
      <c r="D15" s="539"/>
      <c r="E15" s="539"/>
      <c r="F15" s="539"/>
      <c r="G15" s="539"/>
      <c r="H15" s="539"/>
      <c r="I15" s="539"/>
      <c r="J15" s="539"/>
      <c r="K15" s="540"/>
      <c r="L15" s="181"/>
      <c r="M15" s="513" t="s">
        <v>144</v>
      </c>
      <c r="N15" s="514"/>
      <c r="O15" s="514"/>
      <c r="P15" s="514"/>
      <c r="Q15" s="515"/>
      <c r="R15" s="516">
        <v>303174</v>
      </c>
      <c r="S15" s="517"/>
      <c r="T15" s="517"/>
      <c r="U15" s="517"/>
      <c r="V15" s="518"/>
      <c r="W15" s="519" t="s">
        <v>145</v>
      </c>
      <c r="X15" s="415"/>
      <c r="Y15" s="415"/>
      <c r="Z15" s="415"/>
      <c r="AA15" s="415"/>
      <c r="AB15" s="416"/>
      <c r="AC15" s="382">
        <v>41616</v>
      </c>
      <c r="AD15" s="383"/>
      <c r="AE15" s="383"/>
      <c r="AF15" s="383"/>
      <c r="AG15" s="384"/>
      <c r="AH15" s="382">
        <v>43101</v>
      </c>
      <c r="AI15" s="383"/>
      <c r="AJ15" s="383"/>
      <c r="AK15" s="383"/>
      <c r="AL15" s="442"/>
      <c r="AM15" s="486"/>
      <c r="AN15" s="386"/>
      <c r="AO15" s="386"/>
      <c r="AP15" s="386"/>
      <c r="AQ15" s="386"/>
      <c r="AR15" s="386"/>
      <c r="AS15" s="386"/>
      <c r="AT15" s="387"/>
      <c r="AU15" s="487"/>
      <c r="AV15" s="488"/>
      <c r="AW15" s="488"/>
      <c r="AX15" s="488"/>
      <c r="AY15" s="455" t="s">
        <v>146</v>
      </c>
      <c r="AZ15" s="456"/>
      <c r="BA15" s="456"/>
      <c r="BB15" s="456"/>
      <c r="BC15" s="456"/>
      <c r="BD15" s="456"/>
      <c r="BE15" s="456"/>
      <c r="BF15" s="456"/>
      <c r="BG15" s="456"/>
      <c r="BH15" s="456"/>
      <c r="BI15" s="456"/>
      <c r="BJ15" s="456"/>
      <c r="BK15" s="456"/>
      <c r="BL15" s="456"/>
      <c r="BM15" s="457"/>
      <c r="BN15" s="458">
        <v>42637371</v>
      </c>
      <c r="BO15" s="459"/>
      <c r="BP15" s="459"/>
      <c r="BQ15" s="459"/>
      <c r="BR15" s="459"/>
      <c r="BS15" s="459"/>
      <c r="BT15" s="459"/>
      <c r="BU15" s="460"/>
      <c r="BV15" s="458">
        <v>43963663</v>
      </c>
      <c r="BW15" s="459"/>
      <c r="BX15" s="459"/>
      <c r="BY15" s="459"/>
      <c r="BZ15" s="459"/>
      <c r="CA15" s="459"/>
      <c r="CB15" s="459"/>
      <c r="CC15" s="460"/>
      <c r="CD15" s="529" t="s">
        <v>147</v>
      </c>
      <c r="CE15" s="530"/>
      <c r="CF15" s="530"/>
      <c r="CG15" s="530"/>
      <c r="CH15" s="530"/>
      <c r="CI15" s="530"/>
      <c r="CJ15" s="530"/>
      <c r="CK15" s="530"/>
      <c r="CL15" s="530"/>
      <c r="CM15" s="530"/>
      <c r="CN15" s="530"/>
      <c r="CO15" s="530"/>
      <c r="CP15" s="530"/>
      <c r="CQ15" s="530"/>
      <c r="CR15" s="530"/>
      <c r="CS15" s="531"/>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38"/>
      <c r="C16" s="539"/>
      <c r="D16" s="539"/>
      <c r="E16" s="539"/>
      <c r="F16" s="539"/>
      <c r="G16" s="539"/>
      <c r="H16" s="539"/>
      <c r="I16" s="539"/>
      <c r="J16" s="539"/>
      <c r="K16" s="540"/>
      <c r="L16" s="503" t="s">
        <v>148</v>
      </c>
      <c r="M16" s="504"/>
      <c r="N16" s="504"/>
      <c r="O16" s="504"/>
      <c r="P16" s="504"/>
      <c r="Q16" s="505"/>
      <c r="R16" s="506" t="s">
        <v>149</v>
      </c>
      <c r="S16" s="507"/>
      <c r="T16" s="507"/>
      <c r="U16" s="507"/>
      <c r="V16" s="508"/>
      <c r="W16" s="520"/>
      <c r="X16" s="418"/>
      <c r="Y16" s="418"/>
      <c r="Z16" s="418"/>
      <c r="AA16" s="418"/>
      <c r="AB16" s="419"/>
      <c r="AC16" s="509">
        <v>29.5</v>
      </c>
      <c r="AD16" s="510"/>
      <c r="AE16" s="510"/>
      <c r="AF16" s="510"/>
      <c r="AG16" s="511"/>
      <c r="AH16" s="509">
        <v>30.7</v>
      </c>
      <c r="AI16" s="510"/>
      <c r="AJ16" s="510"/>
      <c r="AK16" s="510"/>
      <c r="AL16" s="512"/>
      <c r="AM16" s="486"/>
      <c r="AN16" s="386"/>
      <c r="AO16" s="386"/>
      <c r="AP16" s="386"/>
      <c r="AQ16" s="386"/>
      <c r="AR16" s="386"/>
      <c r="AS16" s="386"/>
      <c r="AT16" s="387"/>
      <c r="AU16" s="487"/>
      <c r="AV16" s="488"/>
      <c r="AW16" s="488"/>
      <c r="AX16" s="488"/>
      <c r="AY16" s="443" t="s">
        <v>150</v>
      </c>
      <c r="AZ16" s="444"/>
      <c r="BA16" s="444"/>
      <c r="BB16" s="444"/>
      <c r="BC16" s="444"/>
      <c r="BD16" s="444"/>
      <c r="BE16" s="444"/>
      <c r="BF16" s="444"/>
      <c r="BG16" s="444"/>
      <c r="BH16" s="444"/>
      <c r="BI16" s="444"/>
      <c r="BJ16" s="444"/>
      <c r="BK16" s="444"/>
      <c r="BL16" s="444"/>
      <c r="BM16" s="445"/>
      <c r="BN16" s="429">
        <v>46009923</v>
      </c>
      <c r="BO16" s="430"/>
      <c r="BP16" s="430"/>
      <c r="BQ16" s="430"/>
      <c r="BR16" s="430"/>
      <c r="BS16" s="430"/>
      <c r="BT16" s="430"/>
      <c r="BU16" s="431"/>
      <c r="BV16" s="429">
        <v>45384441</v>
      </c>
      <c r="BW16" s="430"/>
      <c r="BX16" s="430"/>
      <c r="BY16" s="430"/>
      <c r="BZ16" s="430"/>
      <c r="CA16" s="430"/>
      <c r="CB16" s="430"/>
      <c r="CC16" s="431"/>
      <c r="CD16" s="185"/>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
      <c r="A17" s="172"/>
      <c r="B17" s="541"/>
      <c r="C17" s="542"/>
      <c r="D17" s="542"/>
      <c r="E17" s="542"/>
      <c r="F17" s="542"/>
      <c r="G17" s="542"/>
      <c r="H17" s="542"/>
      <c r="I17" s="542"/>
      <c r="J17" s="542"/>
      <c r="K17" s="543"/>
      <c r="L17" s="186"/>
      <c r="M17" s="522" t="s">
        <v>151</v>
      </c>
      <c r="N17" s="523"/>
      <c r="O17" s="523"/>
      <c r="P17" s="523"/>
      <c r="Q17" s="524"/>
      <c r="R17" s="506" t="s">
        <v>152</v>
      </c>
      <c r="S17" s="507"/>
      <c r="T17" s="507"/>
      <c r="U17" s="507"/>
      <c r="V17" s="508"/>
      <c r="W17" s="519" t="s">
        <v>153</v>
      </c>
      <c r="X17" s="415"/>
      <c r="Y17" s="415"/>
      <c r="Z17" s="415"/>
      <c r="AA17" s="415"/>
      <c r="AB17" s="416"/>
      <c r="AC17" s="382">
        <v>98348</v>
      </c>
      <c r="AD17" s="383"/>
      <c r="AE17" s="383"/>
      <c r="AF17" s="383"/>
      <c r="AG17" s="384"/>
      <c r="AH17" s="382">
        <v>96234</v>
      </c>
      <c r="AI17" s="383"/>
      <c r="AJ17" s="383"/>
      <c r="AK17" s="383"/>
      <c r="AL17" s="442"/>
      <c r="AM17" s="486"/>
      <c r="AN17" s="386"/>
      <c r="AO17" s="386"/>
      <c r="AP17" s="386"/>
      <c r="AQ17" s="386"/>
      <c r="AR17" s="386"/>
      <c r="AS17" s="386"/>
      <c r="AT17" s="387"/>
      <c r="AU17" s="487"/>
      <c r="AV17" s="488"/>
      <c r="AW17" s="488"/>
      <c r="AX17" s="488"/>
      <c r="AY17" s="443" t="s">
        <v>154</v>
      </c>
      <c r="AZ17" s="444"/>
      <c r="BA17" s="444"/>
      <c r="BB17" s="444"/>
      <c r="BC17" s="444"/>
      <c r="BD17" s="444"/>
      <c r="BE17" s="444"/>
      <c r="BF17" s="444"/>
      <c r="BG17" s="444"/>
      <c r="BH17" s="444"/>
      <c r="BI17" s="444"/>
      <c r="BJ17" s="444"/>
      <c r="BK17" s="444"/>
      <c r="BL17" s="444"/>
      <c r="BM17" s="445"/>
      <c r="BN17" s="429">
        <v>54376607</v>
      </c>
      <c r="BO17" s="430"/>
      <c r="BP17" s="430"/>
      <c r="BQ17" s="430"/>
      <c r="BR17" s="430"/>
      <c r="BS17" s="430"/>
      <c r="BT17" s="430"/>
      <c r="BU17" s="431"/>
      <c r="BV17" s="429">
        <v>56140972</v>
      </c>
      <c r="BW17" s="430"/>
      <c r="BX17" s="430"/>
      <c r="BY17" s="430"/>
      <c r="BZ17" s="430"/>
      <c r="CA17" s="430"/>
      <c r="CB17" s="430"/>
      <c r="CC17" s="431"/>
      <c r="CD17" s="185"/>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
      <c r="A18" s="172"/>
      <c r="B18" s="479" t="s">
        <v>155</v>
      </c>
      <c r="C18" s="480"/>
      <c r="D18" s="480"/>
      <c r="E18" s="481"/>
      <c r="F18" s="481"/>
      <c r="G18" s="481"/>
      <c r="H18" s="481"/>
      <c r="I18" s="481"/>
      <c r="J18" s="481"/>
      <c r="K18" s="481"/>
      <c r="L18" s="482">
        <v>92.78</v>
      </c>
      <c r="M18" s="482"/>
      <c r="N18" s="482"/>
      <c r="O18" s="482"/>
      <c r="P18" s="482"/>
      <c r="Q18" s="482"/>
      <c r="R18" s="483"/>
      <c r="S18" s="483"/>
      <c r="T18" s="483"/>
      <c r="U18" s="483"/>
      <c r="V18" s="484"/>
      <c r="W18" s="500"/>
      <c r="X18" s="501"/>
      <c r="Y18" s="501"/>
      <c r="Z18" s="501"/>
      <c r="AA18" s="501"/>
      <c r="AB18" s="525"/>
      <c r="AC18" s="399">
        <v>69.8</v>
      </c>
      <c r="AD18" s="400"/>
      <c r="AE18" s="400"/>
      <c r="AF18" s="400"/>
      <c r="AG18" s="485"/>
      <c r="AH18" s="399">
        <v>68.599999999999994</v>
      </c>
      <c r="AI18" s="400"/>
      <c r="AJ18" s="400"/>
      <c r="AK18" s="400"/>
      <c r="AL18" s="401"/>
      <c r="AM18" s="486"/>
      <c r="AN18" s="386"/>
      <c r="AO18" s="386"/>
      <c r="AP18" s="386"/>
      <c r="AQ18" s="386"/>
      <c r="AR18" s="386"/>
      <c r="AS18" s="386"/>
      <c r="AT18" s="387"/>
      <c r="AU18" s="487"/>
      <c r="AV18" s="488"/>
      <c r="AW18" s="488"/>
      <c r="AX18" s="488"/>
      <c r="AY18" s="443" t="s">
        <v>156</v>
      </c>
      <c r="AZ18" s="444"/>
      <c r="BA18" s="444"/>
      <c r="BB18" s="444"/>
      <c r="BC18" s="444"/>
      <c r="BD18" s="444"/>
      <c r="BE18" s="444"/>
      <c r="BF18" s="444"/>
      <c r="BG18" s="444"/>
      <c r="BH18" s="444"/>
      <c r="BI18" s="444"/>
      <c r="BJ18" s="444"/>
      <c r="BK18" s="444"/>
      <c r="BL18" s="444"/>
      <c r="BM18" s="445"/>
      <c r="BN18" s="429">
        <v>59527546</v>
      </c>
      <c r="BO18" s="430"/>
      <c r="BP18" s="430"/>
      <c r="BQ18" s="430"/>
      <c r="BR18" s="430"/>
      <c r="BS18" s="430"/>
      <c r="BT18" s="430"/>
      <c r="BU18" s="431"/>
      <c r="BV18" s="429">
        <v>57844664</v>
      </c>
      <c r="BW18" s="430"/>
      <c r="BX18" s="430"/>
      <c r="BY18" s="430"/>
      <c r="BZ18" s="430"/>
      <c r="CA18" s="430"/>
      <c r="CB18" s="430"/>
      <c r="CC18" s="431"/>
      <c r="CD18" s="185"/>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
      <c r="A19" s="172"/>
      <c r="B19" s="479" t="s">
        <v>157</v>
      </c>
      <c r="C19" s="480"/>
      <c r="D19" s="480"/>
      <c r="E19" s="481"/>
      <c r="F19" s="481"/>
      <c r="G19" s="481"/>
      <c r="H19" s="481"/>
      <c r="I19" s="481"/>
      <c r="J19" s="481"/>
      <c r="K19" s="481"/>
      <c r="L19" s="489">
        <v>3327</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158</v>
      </c>
      <c r="AZ19" s="444"/>
      <c r="BA19" s="444"/>
      <c r="BB19" s="444"/>
      <c r="BC19" s="444"/>
      <c r="BD19" s="444"/>
      <c r="BE19" s="444"/>
      <c r="BF19" s="444"/>
      <c r="BG19" s="444"/>
      <c r="BH19" s="444"/>
      <c r="BI19" s="444"/>
      <c r="BJ19" s="444"/>
      <c r="BK19" s="444"/>
      <c r="BL19" s="444"/>
      <c r="BM19" s="445"/>
      <c r="BN19" s="429">
        <v>73634525</v>
      </c>
      <c r="BO19" s="430"/>
      <c r="BP19" s="430"/>
      <c r="BQ19" s="430"/>
      <c r="BR19" s="430"/>
      <c r="BS19" s="430"/>
      <c r="BT19" s="430"/>
      <c r="BU19" s="431"/>
      <c r="BV19" s="429">
        <v>71766120</v>
      </c>
      <c r="BW19" s="430"/>
      <c r="BX19" s="430"/>
      <c r="BY19" s="430"/>
      <c r="BZ19" s="430"/>
      <c r="CA19" s="430"/>
      <c r="CB19" s="430"/>
      <c r="CC19" s="431"/>
      <c r="CD19" s="185"/>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
      <c r="A20" s="172"/>
      <c r="B20" s="479" t="s">
        <v>159</v>
      </c>
      <c r="C20" s="480"/>
      <c r="D20" s="480"/>
      <c r="E20" s="481"/>
      <c r="F20" s="481"/>
      <c r="G20" s="481"/>
      <c r="H20" s="481"/>
      <c r="I20" s="481"/>
      <c r="J20" s="481"/>
      <c r="K20" s="481"/>
      <c r="L20" s="489">
        <v>131000</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5"/>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
      <c r="A21" s="172"/>
      <c r="B21" s="476" t="s">
        <v>160</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5"/>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15">
      <c r="A22" s="172"/>
      <c r="B22" s="405" t="s">
        <v>161</v>
      </c>
      <c r="C22" s="406"/>
      <c r="D22" s="407"/>
      <c r="E22" s="414" t="s">
        <v>1</v>
      </c>
      <c r="F22" s="415"/>
      <c r="G22" s="415"/>
      <c r="H22" s="415"/>
      <c r="I22" s="415"/>
      <c r="J22" s="415"/>
      <c r="K22" s="416"/>
      <c r="L22" s="414" t="s">
        <v>162</v>
      </c>
      <c r="M22" s="415"/>
      <c r="N22" s="415"/>
      <c r="O22" s="415"/>
      <c r="P22" s="416"/>
      <c r="Q22" s="420" t="s">
        <v>163</v>
      </c>
      <c r="R22" s="421"/>
      <c r="S22" s="421"/>
      <c r="T22" s="421"/>
      <c r="U22" s="421"/>
      <c r="V22" s="422"/>
      <c r="W22" s="471" t="s">
        <v>164</v>
      </c>
      <c r="X22" s="406"/>
      <c r="Y22" s="407"/>
      <c r="Z22" s="414" t="s">
        <v>1</v>
      </c>
      <c r="AA22" s="415"/>
      <c r="AB22" s="415"/>
      <c r="AC22" s="415"/>
      <c r="AD22" s="415"/>
      <c r="AE22" s="415"/>
      <c r="AF22" s="415"/>
      <c r="AG22" s="416"/>
      <c r="AH22" s="432" t="s">
        <v>165</v>
      </c>
      <c r="AI22" s="415"/>
      <c r="AJ22" s="415"/>
      <c r="AK22" s="415"/>
      <c r="AL22" s="416"/>
      <c r="AM22" s="432" t="s">
        <v>166</v>
      </c>
      <c r="AN22" s="433"/>
      <c r="AO22" s="433"/>
      <c r="AP22" s="433"/>
      <c r="AQ22" s="433"/>
      <c r="AR22" s="434"/>
      <c r="AS22" s="420" t="s">
        <v>163</v>
      </c>
      <c r="AT22" s="421"/>
      <c r="AU22" s="421"/>
      <c r="AV22" s="421"/>
      <c r="AW22" s="421"/>
      <c r="AX22" s="438"/>
      <c r="AY22" s="455" t="s">
        <v>167</v>
      </c>
      <c r="AZ22" s="456"/>
      <c r="BA22" s="456"/>
      <c r="BB22" s="456"/>
      <c r="BC22" s="456"/>
      <c r="BD22" s="456"/>
      <c r="BE22" s="456"/>
      <c r="BF22" s="456"/>
      <c r="BG22" s="456"/>
      <c r="BH22" s="456"/>
      <c r="BI22" s="456"/>
      <c r="BJ22" s="456"/>
      <c r="BK22" s="456"/>
      <c r="BL22" s="456"/>
      <c r="BM22" s="457"/>
      <c r="BN22" s="458">
        <v>79959174</v>
      </c>
      <c r="BO22" s="459"/>
      <c r="BP22" s="459"/>
      <c r="BQ22" s="459"/>
      <c r="BR22" s="459"/>
      <c r="BS22" s="459"/>
      <c r="BT22" s="459"/>
      <c r="BU22" s="460"/>
      <c r="BV22" s="458">
        <v>78550802</v>
      </c>
      <c r="BW22" s="459"/>
      <c r="BX22" s="459"/>
      <c r="BY22" s="459"/>
      <c r="BZ22" s="459"/>
      <c r="CA22" s="459"/>
      <c r="CB22" s="459"/>
      <c r="CC22" s="460"/>
      <c r="CD22" s="185"/>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15">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168</v>
      </c>
      <c r="AZ23" s="444"/>
      <c r="BA23" s="444"/>
      <c r="BB23" s="444"/>
      <c r="BC23" s="444"/>
      <c r="BD23" s="444"/>
      <c r="BE23" s="444"/>
      <c r="BF23" s="444"/>
      <c r="BG23" s="444"/>
      <c r="BH23" s="444"/>
      <c r="BI23" s="444"/>
      <c r="BJ23" s="444"/>
      <c r="BK23" s="444"/>
      <c r="BL23" s="444"/>
      <c r="BM23" s="445"/>
      <c r="BN23" s="429">
        <v>44872025</v>
      </c>
      <c r="BO23" s="430"/>
      <c r="BP23" s="430"/>
      <c r="BQ23" s="430"/>
      <c r="BR23" s="430"/>
      <c r="BS23" s="430"/>
      <c r="BT23" s="430"/>
      <c r="BU23" s="431"/>
      <c r="BV23" s="429">
        <v>43230433</v>
      </c>
      <c r="BW23" s="430"/>
      <c r="BX23" s="430"/>
      <c r="BY23" s="430"/>
      <c r="BZ23" s="430"/>
      <c r="CA23" s="430"/>
      <c r="CB23" s="430"/>
      <c r="CC23" s="431"/>
      <c r="CD23" s="185"/>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
      <c r="A24" s="172"/>
      <c r="B24" s="408"/>
      <c r="C24" s="409"/>
      <c r="D24" s="410"/>
      <c r="E24" s="385" t="s">
        <v>169</v>
      </c>
      <c r="F24" s="386"/>
      <c r="G24" s="386"/>
      <c r="H24" s="386"/>
      <c r="I24" s="386"/>
      <c r="J24" s="386"/>
      <c r="K24" s="387"/>
      <c r="L24" s="382">
        <v>1</v>
      </c>
      <c r="M24" s="383"/>
      <c r="N24" s="383"/>
      <c r="O24" s="383"/>
      <c r="P24" s="384"/>
      <c r="Q24" s="382">
        <v>10720</v>
      </c>
      <c r="R24" s="383"/>
      <c r="S24" s="383"/>
      <c r="T24" s="383"/>
      <c r="U24" s="383"/>
      <c r="V24" s="384"/>
      <c r="W24" s="472"/>
      <c r="X24" s="409"/>
      <c r="Y24" s="410"/>
      <c r="Z24" s="385" t="s">
        <v>170</v>
      </c>
      <c r="AA24" s="386"/>
      <c r="AB24" s="386"/>
      <c r="AC24" s="386"/>
      <c r="AD24" s="386"/>
      <c r="AE24" s="386"/>
      <c r="AF24" s="386"/>
      <c r="AG24" s="387"/>
      <c r="AH24" s="382">
        <v>1855</v>
      </c>
      <c r="AI24" s="383"/>
      <c r="AJ24" s="383"/>
      <c r="AK24" s="383"/>
      <c r="AL24" s="384"/>
      <c r="AM24" s="382">
        <v>5329415</v>
      </c>
      <c r="AN24" s="383"/>
      <c r="AO24" s="383"/>
      <c r="AP24" s="383"/>
      <c r="AQ24" s="383"/>
      <c r="AR24" s="384"/>
      <c r="AS24" s="382">
        <v>2873</v>
      </c>
      <c r="AT24" s="383"/>
      <c r="AU24" s="383"/>
      <c r="AV24" s="383"/>
      <c r="AW24" s="383"/>
      <c r="AX24" s="442"/>
      <c r="AY24" s="402" t="s">
        <v>171</v>
      </c>
      <c r="AZ24" s="403"/>
      <c r="BA24" s="403"/>
      <c r="BB24" s="403"/>
      <c r="BC24" s="403"/>
      <c r="BD24" s="403"/>
      <c r="BE24" s="403"/>
      <c r="BF24" s="403"/>
      <c r="BG24" s="403"/>
      <c r="BH24" s="403"/>
      <c r="BI24" s="403"/>
      <c r="BJ24" s="403"/>
      <c r="BK24" s="403"/>
      <c r="BL24" s="403"/>
      <c r="BM24" s="404"/>
      <c r="BN24" s="429">
        <v>49777143</v>
      </c>
      <c r="BO24" s="430"/>
      <c r="BP24" s="430"/>
      <c r="BQ24" s="430"/>
      <c r="BR24" s="430"/>
      <c r="BS24" s="430"/>
      <c r="BT24" s="430"/>
      <c r="BU24" s="431"/>
      <c r="BV24" s="429">
        <v>49422087</v>
      </c>
      <c r="BW24" s="430"/>
      <c r="BX24" s="430"/>
      <c r="BY24" s="430"/>
      <c r="BZ24" s="430"/>
      <c r="CA24" s="430"/>
      <c r="CB24" s="430"/>
      <c r="CC24" s="431"/>
      <c r="CD24" s="185"/>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15">
      <c r="A25" s="172"/>
      <c r="B25" s="408"/>
      <c r="C25" s="409"/>
      <c r="D25" s="410"/>
      <c r="E25" s="385" t="s">
        <v>172</v>
      </c>
      <c r="F25" s="386"/>
      <c r="G25" s="386"/>
      <c r="H25" s="386"/>
      <c r="I25" s="386"/>
      <c r="J25" s="386"/>
      <c r="K25" s="387"/>
      <c r="L25" s="382">
        <v>2</v>
      </c>
      <c r="M25" s="383"/>
      <c r="N25" s="383"/>
      <c r="O25" s="383"/>
      <c r="P25" s="384"/>
      <c r="Q25" s="382">
        <v>8940</v>
      </c>
      <c r="R25" s="383"/>
      <c r="S25" s="383"/>
      <c r="T25" s="383"/>
      <c r="U25" s="383"/>
      <c r="V25" s="384"/>
      <c r="W25" s="472"/>
      <c r="X25" s="409"/>
      <c r="Y25" s="410"/>
      <c r="Z25" s="385" t="s">
        <v>173</v>
      </c>
      <c r="AA25" s="386"/>
      <c r="AB25" s="386"/>
      <c r="AC25" s="386"/>
      <c r="AD25" s="386"/>
      <c r="AE25" s="386"/>
      <c r="AF25" s="386"/>
      <c r="AG25" s="387"/>
      <c r="AH25" s="382">
        <v>309</v>
      </c>
      <c r="AI25" s="383"/>
      <c r="AJ25" s="383"/>
      <c r="AK25" s="383"/>
      <c r="AL25" s="384"/>
      <c r="AM25" s="382">
        <v>882813</v>
      </c>
      <c r="AN25" s="383"/>
      <c r="AO25" s="383"/>
      <c r="AP25" s="383"/>
      <c r="AQ25" s="383"/>
      <c r="AR25" s="384"/>
      <c r="AS25" s="382">
        <v>2857</v>
      </c>
      <c r="AT25" s="383"/>
      <c r="AU25" s="383"/>
      <c r="AV25" s="383"/>
      <c r="AW25" s="383"/>
      <c r="AX25" s="442"/>
      <c r="AY25" s="455" t="s">
        <v>174</v>
      </c>
      <c r="AZ25" s="456"/>
      <c r="BA25" s="456"/>
      <c r="BB25" s="456"/>
      <c r="BC25" s="456"/>
      <c r="BD25" s="456"/>
      <c r="BE25" s="456"/>
      <c r="BF25" s="456"/>
      <c r="BG25" s="456"/>
      <c r="BH25" s="456"/>
      <c r="BI25" s="456"/>
      <c r="BJ25" s="456"/>
      <c r="BK25" s="456"/>
      <c r="BL25" s="456"/>
      <c r="BM25" s="457"/>
      <c r="BN25" s="458">
        <v>3332551</v>
      </c>
      <c r="BO25" s="459"/>
      <c r="BP25" s="459"/>
      <c r="BQ25" s="459"/>
      <c r="BR25" s="459"/>
      <c r="BS25" s="459"/>
      <c r="BT25" s="459"/>
      <c r="BU25" s="460"/>
      <c r="BV25" s="458">
        <v>1753568</v>
      </c>
      <c r="BW25" s="459"/>
      <c r="BX25" s="459"/>
      <c r="BY25" s="459"/>
      <c r="BZ25" s="459"/>
      <c r="CA25" s="459"/>
      <c r="CB25" s="459"/>
      <c r="CC25" s="460"/>
      <c r="CD25" s="185"/>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15">
      <c r="A26" s="172"/>
      <c r="B26" s="408"/>
      <c r="C26" s="409"/>
      <c r="D26" s="410"/>
      <c r="E26" s="385" t="s">
        <v>175</v>
      </c>
      <c r="F26" s="386"/>
      <c r="G26" s="386"/>
      <c r="H26" s="386"/>
      <c r="I26" s="386"/>
      <c r="J26" s="386"/>
      <c r="K26" s="387"/>
      <c r="L26" s="382">
        <v>1</v>
      </c>
      <c r="M26" s="383"/>
      <c r="N26" s="383"/>
      <c r="O26" s="383"/>
      <c r="P26" s="384"/>
      <c r="Q26" s="382">
        <v>7790</v>
      </c>
      <c r="R26" s="383"/>
      <c r="S26" s="383"/>
      <c r="T26" s="383"/>
      <c r="U26" s="383"/>
      <c r="V26" s="384"/>
      <c r="W26" s="472"/>
      <c r="X26" s="409"/>
      <c r="Y26" s="410"/>
      <c r="Z26" s="385" t="s">
        <v>176</v>
      </c>
      <c r="AA26" s="440"/>
      <c r="AB26" s="440"/>
      <c r="AC26" s="440"/>
      <c r="AD26" s="440"/>
      <c r="AE26" s="440"/>
      <c r="AF26" s="440"/>
      <c r="AG26" s="441"/>
      <c r="AH26" s="382">
        <v>194</v>
      </c>
      <c r="AI26" s="383"/>
      <c r="AJ26" s="383"/>
      <c r="AK26" s="383"/>
      <c r="AL26" s="384"/>
      <c r="AM26" s="382">
        <v>605862</v>
      </c>
      <c r="AN26" s="383"/>
      <c r="AO26" s="383"/>
      <c r="AP26" s="383"/>
      <c r="AQ26" s="383"/>
      <c r="AR26" s="384"/>
      <c r="AS26" s="382">
        <v>3123</v>
      </c>
      <c r="AT26" s="383"/>
      <c r="AU26" s="383"/>
      <c r="AV26" s="383"/>
      <c r="AW26" s="383"/>
      <c r="AX26" s="442"/>
      <c r="AY26" s="469" t="s">
        <v>177</v>
      </c>
      <c r="AZ26" s="389"/>
      <c r="BA26" s="389"/>
      <c r="BB26" s="389"/>
      <c r="BC26" s="389"/>
      <c r="BD26" s="389"/>
      <c r="BE26" s="389"/>
      <c r="BF26" s="389"/>
      <c r="BG26" s="389"/>
      <c r="BH26" s="389"/>
      <c r="BI26" s="389"/>
      <c r="BJ26" s="389"/>
      <c r="BK26" s="389"/>
      <c r="BL26" s="389"/>
      <c r="BM26" s="470"/>
      <c r="BN26" s="429" t="s">
        <v>127</v>
      </c>
      <c r="BO26" s="430"/>
      <c r="BP26" s="430"/>
      <c r="BQ26" s="430"/>
      <c r="BR26" s="430"/>
      <c r="BS26" s="430"/>
      <c r="BT26" s="430"/>
      <c r="BU26" s="431"/>
      <c r="BV26" s="429" t="s">
        <v>126</v>
      </c>
      <c r="BW26" s="430"/>
      <c r="BX26" s="430"/>
      <c r="BY26" s="430"/>
      <c r="BZ26" s="430"/>
      <c r="CA26" s="430"/>
      <c r="CB26" s="430"/>
      <c r="CC26" s="431"/>
      <c r="CD26" s="185"/>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
      <c r="A27" s="172"/>
      <c r="B27" s="408"/>
      <c r="C27" s="409"/>
      <c r="D27" s="410"/>
      <c r="E27" s="385" t="s">
        <v>178</v>
      </c>
      <c r="F27" s="386"/>
      <c r="G27" s="386"/>
      <c r="H27" s="386"/>
      <c r="I27" s="386"/>
      <c r="J27" s="386"/>
      <c r="K27" s="387"/>
      <c r="L27" s="382">
        <v>1</v>
      </c>
      <c r="M27" s="383"/>
      <c r="N27" s="383"/>
      <c r="O27" s="383"/>
      <c r="P27" s="384"/>
      <c r="Q27" s="382">
        <v>6460</v>
      </c>
      <c r="R27" s="383"/>
      <c r="S27" s="383"/>
      <c r="T27" s="383"/>
      <c r="U27" s="383"/>
      <c r="V27" s="384"/>
      <c r="W27" s="472"/>
      <c r="X27" s="409"/>
      <c r="Y27" s="410"/>
      <c r="Z27" s="385" t="s">
        <v>179</v>
      </c>
      <c r="AA27" s="386"/>
      <c r="AB27" s="386"/>
      <c r="AC27" s="386"/>
      <c r="AD27" s="386"/>
      <c r="AE27" s="386"/>
      <c r="AF27" s="386"/>
      <c r="AG27" s="387"/>
      <c r="AH27" s="382">
        <v>7</v>
      </c>
      <c r="AI27" s="383"/>
      <c r="AJ27" s="383"/>
      <c r="AK27" s="383"/>
      <c r="AL27" s="384"/>
      <c r="AM27" s="382">
        <v>28672</v>
      </c>
      <c r="AN27" s="383"/>
      <c r="AO27" s="383"/>
      <c r="AP27" s="383"/>
      <c r="AQ27" s="383"/>
      <c r="AR27" s="384"/>
      <c r="AS27" s="382">
        <v>4096</v>
      </c>
      <c r="AT27" s="383"/>
      <c r="AU27" s="383"/>
      <c r="AV27" s="383"/>
      <c r="AW27" s="383"/>
      <c r="AX27" s="442"/>
      <c r="AY27" s="466" t="s">
        <v>180</v>
      </c>
      <c r="AZ27" s="467"/>
      <c r="BA27" s="467"/>
      <c r="BB27" s="467"/>
      <c r="BC27" s="467"/>
      <c r="BD27" s="467"/>
      <c r="BE27" s="467"/>
      <c r="BF27" s="467"/>
      <c r="BG27" s="467"/>
      <c r="BH27" s="467"/>
      <c r="BI27" s="467"/>
      <c r="BJ27" s="467"/>
      <c r="BK27" s="467"/>
      <c r="BL27" s="467"/>
      <c r="BM27" s="468"/>
      <c r="BN27" s="463">
        <v>2050000</v>
      </c>
      <c r="BO27" s="464"/>
      <c r="BP27" s="464"/>
      <c r="BQ27" s="464"/>
      <c r="BR27" s="464"/>
      <c r="BS27" s="464"/>
      <c r="BT27" s="464"/>
      <c r="BU27" s="465"/>
      <c r="BV27" s="463">
        <v>2050000</v>
      </c>
      <c r="BW27" s="464"/>
      <c r="BX27" s="464"/>
      <c r="BY27" s="464"/>
      <c r="BZ27" s="464"/>
      <c r="CA27" s="464"/>
      <c r="CB27" s="464"/>
      <c r="CC27" s="465"/>
      <c r="CD27" s="187"/>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15">
      <c r="A28" s="172"/>
      <c r="B28" s="408"/>
      <c r="C28" s="409"/>
      <c r="D28" s="410"/>
      <c r="E28" s="385" t="s">
        <v>181</v>
      </c>
      <c r="F28" s="386"/>
      <c r="G28" s="386"/>
      <c r="H28" s="386"/>
      <c r="I28" s="386"/>
      <c r="J28" s="386"/>
      <c r="K28" s="387"/>
      <c r="L28" s="382">
        <v>1</v>
      </c>
      <c r="M28" s="383"/>
      <c r="N28" s="383"/>
      <c r="O28" s="383"/>
      <c r="P28" s="384"/>
      <c r="Q28" s="382">
        <v>5840</v>
      </c>
      <c r="R28" s="383"/>
      <c r="S28" s="383"/>
      <c r="T28" s="383"/>
      <c r="U28" s="383"/>
      <c r="V28" s="384"/>
      <c r="W28" s="472"/>
      <c r="X28" s="409"/>
      <c r="Y28" s="410"/>
      <c r="Z28" s="385" t="s">
        <v>182</v>
      </c>
      <c r="AA28" s="386"/>
      <c r="AB28" s="386"/>
      <c r="AC28" s="386"/>
      <c r="AD28" s="386"/>
      <c r="AE28" s="386"/>
      <c r="AF28" s="386"/>
      <c r="AG28" s="387"/>
      <c r="AH28" s="382" t="s">
        <v>127</v>
      </c>
      <c r="AI28" s="383"/>
      <c r="AJ28" s="383"/>
      <c r="AK28" s="383"/>
      <c r="AL28" s="384"/>
      <c r="AM28" s="382" t="s">
        <v>136</v>
      </c>
      <c r="AN28" s="383"/>
      <c r="AO28" s="383"/>
      <c r="AP28" s="383"/>
      <c r="AQ28" s="383"/>
      <c r="AR28" s="384"/>
      <c r="AS28" s="382" t="s">
        <v>127</v>
      </c>
      <c r="AT28" s="383"/>
      <c r="AU28" s="383"/>
      <c r="AV28" s="383"/>
      <c r="AW28" s="383"/>
      <c r="AX28" s="442"/>
      <c r="AY28" s="446" t="s">
        <v>183</v>
      </c>
      <c r="AZ28" s="447"/>
      <c r="BA28" s="447"/>
      <c r="BB28" s="448"/>
      <c r="BC28" s="455" t="s">
        <v>48</v>
      </c>
      <c r="BD28" s="456"/>
      <c r="BE28" s="456"/>
      <c r="BF28" s="456"/>
      <c r="BG28" s="456"/>
      <c r="BH28" s="456"/>
      <c r="BI28" s="456"/>
      <c r="BJ28" s="456"/>
      <c r="BK28" s="456"/>
      <c r="BL28" s="456"/>
      <c r="BM28" s="457"/>
      <c r="BN28" s="458">
        <v>9984867</v>
      </c>
      <c r="BO28" s="459"/>
      <c r="BP28" s="459"/>
      <c r="BQ28" s="459"/>
      <c r="BR28" s="459"/>
      <c r="BS28" s="459"/>
      <c r="BT28" s="459"/>
      <c r="BU28" s="460"/>
      <c r="BV28" s="458">
        <v>9951867</v>
      </c>
      <c r="BW28" s="459"/>
      <c r="BX28" s="459"/>
      <c r="BY28" s="459"/>
      <c r="BZ28" s="459"/>
      <c r="CA28" s="459"/>
      <c r="CB28" s="459"/>
      <c r="CC28" s="460"/>
      <c r="CD28" s="185"/>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15">
      <c r="A29" s="172"/>
      <c r="B29" s="408"/>
      <c r="C29" s="409"/>
      <c r="D29" s="410"/>
      <c r="E29" s="385" t="s">
        <v>184</v>
      </c>
      <c r="F29" s="386"/>
      <c r="G29" s="386"/>
      <c r="H29" s="386"/>
      <c r="I29" s="386"/>
      <c r="J29" s="386"/>
      <c r="K29" s="387"/>
      <c r="L29" s="382">
        <v>30</v>
      </c>
      <c r="M29" s="383"/>
      <c r="N29" s="383"/>
      <c r="O29" s="383"/>
      <c r="P29" s="384"/>
      <c r="Q29" s="382">
        <v>5360</v>
      </c>
      <c r="R29" s="383"/>
      <c r="S29" s="383"/>
      <c r="T29" s="383"/>
      <c r="U29" s="383"/>
      <c r="V29" s="384"/>
      <c r="W29" s="473"/>
      <c r="X29" s="474"/>
      <c r="Y29" s="475"/>
      <c r="Z29" s="385" t="s">
        <v>185</v>
      </c>
      <c r="AA29" s="386"/>
      <c r="AB29" s="386"/>
      <c r="AC29" s="386"/>
      <c r="AD29" s="386"/>
      <c r="AE29" s="386"/>
      <c r="AF29" s="386"/>
      <c r="AG29" s="387"/>
      <c r="AH29" s="382">
        <v>1862</v>
      </c>
      <c r="AI29" s="383"/>
      <c r="AJ29" s="383"/>
      <c r="AK29" s="383"/>
      <c r="AL29" s="384"/>
      <c r="AM29" s="382">
        <v>5358087</v>
      </c>
      <c r="AN29" s="383"/>
      <c r="AO29" s="383"/>
      <c r="AP29" s="383"/>
      <c r="AQ29" s="383"/>
      <c r="AR29" s="384"/>
      <c r="AS29" s="382">
        <v>2878</v>
      </c>
      <c r="AT29" s="383"/>
      <c r="AU29" s="383"/>
      <c r="AV29" s="383"/>
      <c r="AW29" s="383"/>
      <c r="AX29" s="442"/>
      <c r="AY29" s="449"/>
      <c r="AZ29" s="450"/>
      <c r="BA29" s="450"/>
      <c r="BB29" s="451"/>
      <c r="BC29" s="443" t="s">
        <v>186</v>
      </c>
      <c r="BD29" s="444"/>
      <c r="BE29" s="444"/>
      <c r="BF29" s="444"/>
      <c r="BG29" s="444"/>
      <c r="BH29" s="444"/>
      <c r="BI29" s="444"/>
      <c r="BJ29" s="444"/>
      <c r="BK29" s="444"/>
      <c r="BL29" s="444"/>
      <c r="BM29" s="445"/>
      <c r="BN29" s="429">
        <v>3100</v>
      </c>
      <c r="BO29" s="430"/>
      <c r="BP29" s="430"/>
      <c r="BQ29" s="430"/>
      <c r="BR29" s="430"/>
      <c r="BS29" s="430"/>
      <c r="BT29" s="430"/>
      <c r="BU29" s="431"/>
      <c r="BV29" s="429">
        <v>19766</v>
      </c>
      <c r="BW29" s="430"/>
      <c r="BX29" s="430"/>
      <c r="BY29" s="430"/>
      <c r="BZ29" s="430"/>
      <c r="CA29" s="430"/>
      <c r="CB29" s="430"/>
      <c r="CC29" s="431"/>
      <c r="CD29" s="187"/>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187</v>
      </c>
      <c r="X30" s="397"/>
      <c r="Y30" s="397"/>
      <c r="Z30" s="397"/>
      <c r="AA30" s="397"/>
      <c r="AB30" s="397"/>
      <c r="AC30" s="397"/>
      <c r="AD30" s="397"/>
      <c r="AE30" s="397"/>
      <c r="AF30" s="397"/>
      <c r="AG30" s="398"/>
      <c r="AH30" s="399">
        <v>101.2</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50</v>
      </c>
      <c r="BD30" s="403"/>
      <c r="BE30" s="403"/>
      <c r="BF30" s="403"/>
      <c r="BG30" s="403"/>
      <c r="BH30" s="403"/>
      <c r="BI30" s="403"/>
      <c r="BJ30" s="403"/>
      <c r="BK30" s="403"/>
      <c r="BL30" s="403"/>
      <c r="BM30" s="404"/>
      <c r="BN30" s="463">
        <v>5281256</v>
      </c>
      <c r="BO30" s="464"/>
      <c r="BP30" s="464"/>
      <c r="BQ30" s="464"/>
      <c r="BR30" s="464"/>
      <c r="BS30" s="464"/>
      <c r="BT30" s="464"/>
      <c r="BU30" s="465"/>
      <c r="BV30" s="463">
        <v>3439919</v>
      </c>
      <c r="BW30" s="464"/>
      <c r="BX30" s="464"/>
      <c r="BY30" s="464"/>
      <c r="BZ30" s="464"/>
      <c r="CA30" s="464"/>
      <c r="CB30" s="464"/>
      <c r="CC30" s="46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88" t="s">
        <v>188</v>
      </c>
      <c r="D32" s="388"/>
      <c r="E32" s="388"/>
      <c r="F32" s="388"/>
      <c r="G32" s="388"/>
      <c r="H32" s="388"/>
      <c r="I32" s="388"/>
      <c r="J32" s="388"/>
      <c r="K32" s="388"/>
      <c r="L32" s="388"/>
      <c r="M32" s="388"/>
      <c r="N32" s="388"/>
      <c r="O32" s="388"/>
      <c r="P32" s="388"/>
      <c r="Q32" s="388"/>
      <c r="R32" s="388"/>
      <c r="S32" s="388"/>
      <c r="U32" s="389" t="s">
        <v>189</v>
      </c>
      <c r="V32" s="389"/>
      <c r="W32" s="389"/>
      <c r="X32" s="389"/>
      <c r="Y32" s="389"/>
      <c r="Z32" s="389"/>
      <c r="AA32" s="389"/>
      <c r="AB32" s="389"/>
      <c r="AC32" s="389"/>
      <c r="AD32" s="389"/>
      <c r="AE32" s="389"/>
      <c r="AF32" s="389"/>
      <c r="AG32" s="389"/>
      <c r="AH32" s="389"/>
      <c r="AI32" s="389"/>
      <c r="AJ32" s="389"/>
      <c r="AK32" s="389"/>
      <c r="AM32" s="389" t="s">
        <v>190</v>
      </c>
      <c r="AN32" s="389"/>
      <c r="AO32" s="389"/>
      <c r="AP32" s="389"/>
      <c r="AQ32" s="389"/>
      <c r="AR32" s="389"/>
      <c r="AS32" s="389"/>
      <c r="AT32" s="389"/>
      <c r="AU32" s="389"/>
      <c r="AV32" s="389"/>
      <c r="AW32" s="389"/>
      <c r="AX32" s="389"/>
      <c r="AY32" s="389"/>
      <c r="AZ32" s="389"/>
      <c r="BA32" s="389"/>
      <c r="BB32" s="389"/>
      <c r="BC32" s="389"/>
      <c r="BE32" s="389" t="s">
        <v>191</v>
      </c>
      <c r="BF32" s="389"/>
      <c r="BG32" s="389"/>
      <c r="BH32" s="389"/>
      <c r="BI32" s="389"/>
      <c r="BJ32" s="389"/>
      <c r="BK32" s="389"/>
      <c r="BL32" s="389"/>
      <c r="BM32" s="389"/>
      <c r="BN32" s="389"/>
      <c r="BO32" s="389"/>
      <c r="BP32" s="389"/>
      <c r="BQ32" s="389"/>
      <c r="BR32" s="389"/>
      <c r="BS32" s="389"/>
      <c r="BT32" s="389"/>
      <c r="BU32" s="389"/>
      <c r="BW32" s="389" t="s">
        <v>192</v>
      </c>
      <c r="BX32" s="389"/>
      <c r="BY32" s="389"/>
      <c r="BZ32" s="389"/>
      <c r="CA32" s="389"/>
      <c r="CB32" s="389"/>
      <c r="CC32" s="389"/>
      <c r="CD32" s="389"/>
      <c r="CE32" s="389"/>
      <c r="CF32" s="389"/>
      <c r="CG32" s="389"/>
      <c r="CH32" s="389"/>
      <c r="CI32" s="389"/>
      <c r="CJ32" s="389"/>
      <c r="CK32" s="389"/>
      <c r="CL32" s="389"/>
      <c r="CM32" s="389"/>
      <c r="CO32" s="389" t="s">
        <v>193</v>
      </c>
      <c r="CP32" s="389"/>
      <c r="CQ32" s="389"/>
      <c r="CR32" s="389"/>
      <c r="CS32" s="389"/>
      <c r="CT32" s="389"/>
      <c r="CU32" s="389"/>
      <c r="CV32" s="389"/>
      <c r="CW32" s="389"/>
      <c r="CX32" s="389"/>
      <c r="CY32" s="389"/>
      <c r="CZ32" s="389"/>
      <c r="DA32" s="389"/>
      <c r="DB32" s="389"/>
      <c r="DC32" s="389"/>
      <c r="DD32" s="389"/>
      <c r="DE32" s="389"/>
      <c r="DI32" s="195"/>
    </row>
    <row r="33" spans="1:113" ht="13.5" customHeight="1" x14ac:dyDescent="0.15">
      <c r="A33" s="172"/>
      <c r="B33" s="196"/>
      <c r="C33" s="381" t="s">
        <v>194</v>
      </c>
      <c r="D33" s="381"/>
      <c r="E33" s="380" t="s">
        <v>195</v>
      </c>
      <c r="F33" s="380"/>
      <c r="G33" s="380"/>
      <c r="H33" s="380"/>
      <c r="I33" s="380"/>
      <c r="J33" s="380"/>
      <c r="K33" s="380"/>
      <c r="L33" s="380"/>
      <c r="M33" s="380"/>
      <c r="N33" s="380"/>
      <c r="O33" s="380"/>
      <c r="P33" s="380"/>
      <c r="Q33" s="380"/>
      <c r="R33" s="380"/>
      <c r="S33" s="380"/>
      <c r="T33" s="197"/>
      <c r="U33" s="381" t="s">
        <v>194</v>
      </c>
      <c r="V33" s="381"/>
      <c r="W33" s="380" t="s">
        <v>195</v>
      </c>
      <c r="X33" s="380"/>
      <c r="Y33" s="380"/>
      <c r="Z33" s="380"/>
      <c r="AA33" s="380"/>
      <c r="AB33" s="380"/>
      <c r="AC33" s="380"/>
      <c r="AD33" s="380"/>
      <c r="AE33" s="380"/>
      <c r="AF33" s="380"/>
      <c r="AG33" s="380"/>
      <c r="AH33" s="380"/>
      <c r="AI33" s="380"/>
      <c r="AJ33" s="380"/>
      <c r="AK33" s="380"/>
      <c r="AL33" s="197"/>
      <c r="AM33" s="381" t="s">
        <v>194</v>
      </c>
      <c r="AN33" s="381"/>
      <c r="AO33" s="380" t="s">
        <v>196</v>
      </c>
      <c r="AP33" s="380"/>
      <c r="AQ33" s="380"/>
      <c r="AR33" s="380"/>
      <c r="AS33" s="380"/>
      <c r="AT33" s="380"/>
      <c r="AU33" s="380"/>
      <c r="AV33" s="380"/>
      <c r="AW33" s="380"/>
      <c r="AX33" s="380"/>
      <c r="AY33" s="380"/>
      <c r="AZ33" s="380"/>
      <c r="BA33" s="380"/>
      <c r="BB33" s="380"/>
      <c r="BC33" s="380"/>
      <c r="BD33" s="198"/>
      <c r="BE33" s="380" t="s">
        <v>197</v>
      </c>
      <c r="BF33" s="380"/>
      <c r="BG33" s="380" t="s">
        <v>198</v>
      </c>
      <c r="BH33" s="380"/>
      <c r="BI33" s="380"/>
      <c r="BJ33" s="380"/>
      <c r="BK33" s="380"/>
      <c r="BL33" s="380"/>
      <c r="BM33" s="380"/>
      <c r="BN33" s="380"/>
      <c r="BO33" s="380"/>
      <c r="BP33" s="380"/>
      <c r="BQ33" s="380"/>
      <c r="BR33" s="380"/>
      <c r="BS33" s="380"/>
      <c r="BT33" s="380"/>
      <c r="BU33" s="380"/>
      <c r="BV33" s="198"/>
      <c r="BW33" s="381" t="s">
        <v>197</v>
      </c>
      <c r="BX33" s="381"/>
      <c r="BY33" s="380" t="s">
        <v>199</v>
      </c>
      <c r="BZ33" s="380"/>
      <c r="CA33" s="380"/>
      <c r="CB33" s="380"/>
      <c r="CC33" s="380"/>
      <c r="CD33" s="380"/>
      <c r="CE33" s="380"/>
      <c r="CF33" s="380"/>
      <c r="CG33" s="380"/>
      <c r="CH33" s="380"/>
      <c r="CI33" s="380"/>
      <c r="CJ33" s="380"/>
      <c r="CK33" s="380"/>
      <c r="CL33" s="380"/>
      <c r="CM33" s="380"/>
      <c r="CN33" s="197"/>
      <c r="CO33" s="381" t="s">
        <v>194</v>
      </c>
      <c r="CP33" s="381"/>
      <c r="CQ33" s="380" t="s">
        <v>200</v>
      </c>
      <c r="CR33" s="380"/>
      <c r="CS33" s="380"/>
      <c r="CT33" s="380"/>
      <c r="CU33" s="380"/>
      <c r="CV33" s="380"/>
      <c r="CW33" s="380"/>
      <c r="CX33" s="380"/>
      <c r="CY33" s="380"/>
      <c r="CZ33" s="380"/>
      <c r="DA33" s="380"/>
      <c r="DB33" s="380"/>
      <c r="DC33" s="380"/>
      <c r="DD33" s="380"/>
      <c r="DE33" s="380"/>
      <c r="DF33" s="197"/>
      <c r="DG33" s="379" t="s">
        <v>201</v>
      </c>
      <c r="DH33" s="379"/>
      <c r="DI33" s="199"/>
    </row>
    <row r="34" spans="1:113" ht="32.25" customHeight="1" x14ac:dyDescent="0.15">
      <c r="A34" s="172"/>
      <c r="B34" s="196"/>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5</v>
      </c>
      <c r="V34" s="377"/>
      <c r="W34" s="378" t="str">
        <f>IF('各会計、関係団体の財政状況及び健全化判断比率'!B28="","",'各会計、関係団体の財政状況及び健全化判断比率'!B28)</f>
        <v>春日井市国民健康保険事業特別会計</v>
      </c>
      <c r="X34" s="378"/>
      <c r="Y34" s="378"/>
      <c r="Z34" s="378"/>
      <c r="AA34" s="378"/>
      <c r="AB34" s="378"/>
      <c r="AC34" s="378"/>
      <c r="AD34" s="378"/>
      <c r="AE34" s="378"/>
      <c r="AF34" s="378"/>
      <c r="AG34" s="378"/>
      <c r="AH34" s="378"/>
      <c r="AI34" s="378"/>
      <c r="AJ34" s="378"/>
      <c r="AK34" s="378"/>
      <c r="AL34" s="172"/>
      <c r="AM34" s="377">
        <f>IF(AO34="","",MAX(C34:D43,U34:V43)+1)</f>
        <v>8</v>
      </c>
      <c r="AN34" s="377"/>
      <c r="AO34" s="378" t="str">
        <f>IF('各会計、関係団体の財政状況及び健全化判断比率'!B31="","",'各会計、関係団体の財政状況及び健全化判断比率'!B31)</f>
        <v>春日井市水道事業会計</v>
      </c>
      <c r="AP34" s="378"/>
      <c r="AQ34" s="378"/>
      <c r="AR34" s="378"/>
      <c r="AS34" s="378"/>
      <c r="AT34" s="378"/>
      <c r="AU34" s="378"/>
      <c r="AV34" s="378"/>
      <c r="AW34" s="378"/>
      <c r="AX34" s="378"/>
      <c r="AY34" s="378"/>
      <c r="AZ34" s="378"/>
      <c r="BA34" s="378"/>
      <c r="BB34" s="378"/>
      <c r="BC34" s="378"/>
      <c r="BD34" s="172"/>
      <c r="BE34" s="377">
        <f>IF(BG34="","",MAX(C34:D43,U34:V43,AM34:AN43)+1)</f>
        <v>11</v>
      </c>
      <c r="BF34" s="377"/>
      <c r="BG34" s="378" t="str">
        <f>IF('各会計、関係団体の財政状況及び健全化判断比率'!B34="","",'各会計、関係団体の財政状況及び健全化判断比率'!B34)</f>
        <v>春日井市春日井インター北企業用地整備事業特別会計</v>
      </c>
      <c r="BH34" s="378"/>
      <c r="BI34" s="378"/>
      <c r="BJ34" s="378"/>
      <c r="BK34" s="378"/>
      <c r="BL34" s="378"/>
      <c r="BM34" s="378"/>
      <c r="BN34" s="378"/>
      <c r="BO34" s="378"/>
      <c r="BP34" s="378"/>
      <c r="BQ34" s="378"/>
      <c r="BR34" s="378"/>
      <c r="BS34" s="378"/>
      <c r="BT34" s="378"/>
      <c r="BU34" s="378"/>
      <c r="BV34" s="172"/>
      <c r="BW34" s="377">
        <f>IF(BY34="","",MAX(C34:D43,U34:V43,AM34:AN43,BE34:BF43)+1)</f>
        <v>12</v>
      </c>
      <c r="BX34" s="377"/>
      <c r="BY34" s="378" t="str">
        <f>IF('各会計、関係団体の財政状況及び健全化判断比率'!B68="","",'各会計、関係団体の財政状況及び健全化判断比率'!B68)</f>
        <v>尾張東部火葬場管理組合</v>
      </c>
      <c r="BZ34" s="378"/>
      <c r="CA34" s="378"/>
      <c r="CB34" s="378"/>
      <c r="CC34" s="378"/>
      <c r="CD34" s="378"/>
      <c r="CE34" s="378"/>
      <c r="CF34" s="378"/>
      <c r="CG34" s="378"/>
      <c r="CH34" s="378"/>
      <c r="CI34" s="378"/>
      <c r="CJ34" s="378"/>
      <c r="CK34" s="378"/>
      <c r="CL34" s="378"/>
      <c r="CM34" s="378"/>
      <c r="CN34" s="172"/>
      <c r="CO34" s="377">
        <f>IF(CQ34="","",MAX(C34:D43,U34:V43,AM34:AN43,BE34:BF43,BW34:BX43)+1)</f>
        <v>16</v>
      </c>
      <c r="CP34" s="377"/>
      <c r="CQ34" s="378" t="str">
        <f>IF('各会計、関係団体の財政状況及び健全化判断比率'!BS7="","",'各会計、関係団体の財政状況及び健全化判断比率'!BS7)</f>
        <v>かすがい市民文化財団</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99"/>
    </row>
    <row r="35" spans="1:113" ht="32.25" customHeight="1" x14ac:dyDescent="0.15">
      <c r="A35" s="172"/>
      <c r="B35" s="196"/>
      <c r="C35" s="377">
        <f>IF(E35="","",C34+1)</f>
        <v>2</v>
      </c>
      <c r="D35" s="377"/>
      <c r="E35" s="378" t="str">
        <f>IF('各会計、関係団体の財政状況及び健全化判断比率'!B8="","",'各会計、関係団体の財政状況及び健全化判断比率'!B8)</f>
        <v>春日井市公共用地先行取得事業特別会計</v>
      </c>
      <c r="F35" s="378"/>
      <c r="G35" s="378"/>
      <c r="H35" s="378"/>
      <c r="I35" s="378"/>
      <c r="J35" s="378"/>
      <c r="K35" s="378"/>
      <c r="L35" s="378"/>
      <c r="M35" s="378"/>
      <c r="N35" s="378"/>
      <c r="O35" s="378"/>
      <c r="P35" s="378"/>
      <c r="Q35" s="378"/>
      <c r="R35" s="378"/>
      <c r="S35" s="378"/>
      <c r="T35" s="172"/>
      <c r="U35" s="377">
        <f>IF(W35="","",U34+1)</f>
        <v>6</v>
      </c>
      <c r="V35" s="377"/>
      <c r="W35" s="378" t="str">
        <f>IF('各会計、関係団体の財政状況及び健全化判断比率'!B29="","",'各会計、関係団体の財政状況及び健全化判断比率'!B29)</f>
        <v>春日井市後期高齢者医療事業特別会計</v>
      </c>
      <c r="X35" s="378"/>
      <c r="Y35" s="378"/>
      <c r="Z35" s="378"/>
      <c r="AA35" s="378"/>
      <c r="AB35" s="378"/>
      <c r="AC35" s="378"/>
      <c r="AD35" s="378"/>
      <c r="AE35" s="378"/>
      <c r="AF35" s="378"/>
      <c r="AG35" s="378"/>
      <c r="AH35" s="378"/>
      <c r="AI35" s="378"/>
      <c r="AJ35" s="378"/>
      <c r="AK35" s="378"/>
      <c r="AL35" s="172"/>
      <c r="AM35" s="377">
        <f t="shared" ref="AM35:AM43" si="0">IF(AO35="","",AM34+1)</f>
        <v>9</v>
      </c>
      <c r="AN35" s="377"/>
      <c r="AO35" s="378" t="str">
        <f>IF('各会計、関係団体の財政状況及び健全化判断比率'!B32="","",'各会計、関係団体の財政状況及び健全化判断比率'!B32)</f>
        <v>春日井市春日井市民病院事業会計</v>
      </c>
      <c r="AP35" s="378"/>
      <c r="AQ35" s="378"/>
      <c r="AR35" s="378"/>
      <c r="AS35" s="378"/>
      <c r="AT35" s="378"/>
      <c r="AU35" s="378"/>
      <c r="AV35" s="378"/>
      <c r="AW35" s="378"/>
      <c r="AX35" s="378"/>
      <c r="AY35" s="378"/>
      <c r="AZ35" s="378"/>
      <c r="BA35" s="378"/>
      <c r="BB35" s="378"/>
      <c r="BC35" s="378"/>
      <c r="BD35" s="172"/>
      <c r="BE35" s="377" t="str">
        <f t="shared" ref="BE35:BE43" si="1">IF(BG35="","",BE34+1)</f>
        <v/>
      </c>
      <c r="BF35" s="377"/>
      <c r="BG35" s="378"/>
      <c r="BH35" s="378"/>
      <c r="BI35" s="378"/>
      <c r="BJ35" s="378"/>
      <c r="BK35" s="378"/>
      <c r="BL35" s="378"/>
      <c r="BM35" s="378"/>
      <c r="BN35" s="378"/>
      <c r="BO35" s="378"/>
      <c r="BP35" s="378"/>
      <c r="BQ35" s="378"/>
      <c r="BR35" s="378"/>
      <c r="BS35" s="378"/>
      <c r="BT35" s="378"/>
      <c r="BU35" s="378"/>
      <c r="BV35" s="172"/>
      <c r="BW35" s="377">
        <f t="shared" ref="BW35:BW43" si="2">IF(BY35="","",BW34+1)</f>
        <v>13</v>
      </c>
      <c r="BX35" s="377"/>
      <c r="BY35" s="378" t="str">
        <f>IF('各会計、関係団体の財政状況及び健全化判断比率'!B69="","",'各会計、関係団体の財政状況及び健全化判断比率'!B69)</f>
        <v>春日井小牧看護専門学校管理組合</v>
      </c>
      <c r="BZ35" s="378"/>
      <c r="CA35" s="378"/>
      <c r="CB35" s="378"/>
      <c r="CC35" s="378"/>
      <c r="CD35" s="378"/>
      <c r="CE35" s="378"/>
      <c r="CF35" s="378"/>
      <c r="CG35" s="378"/>
      <c r="CH35" s="378"/>
      <c r="CI35" s="378"/>
      <c r="CJ35" s="378"/>
      <c r="CK35" s="378"/>
      <c r="CL35" s="378"/>
      <c r="CM35" s="378"/>
      <c r="CN35" s="172"/>
      <c r="CO35" s="377">
        <f t="shared" ref="CO35:CO43" si="3">IF(CQ35="","",CO34+1)</f>
        <v>17</v>
      </c>
      <c r="CP35" s="377"/>
      <c r="CQ35" s="378" t="str">
        <f>IF('各会計、関係団体の財政状況及び健全化判断比率'!BS8="","",'各会計、関係団体の財政状況及び健全化判断比率'!BS8)</f>
        <v>春日井市土地開発公社</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99"/>
    </row>
    <row r="36" spans="1:113" ht="32.25" customHeight="1" x14ac:dyDescent="0.15">
      <c r="A36" s="172"/>
      <c r="B36" s="196"/>
      <c r="C36" s="377">
        <f>IF(E36="","",C35+1)</f>
        <v>3</v>
      </c>
      <c r="D36" s="377"/>
      <c r="E36" s="378" t="str">
        <f>IF('各会計、関係団体の財政状況及び健全化判断比率'!B9="","",'各会計、関係団体の財政状況及び健全化判断比率'!B9)</f>
        <v>春日井市民家防音事業特別会計</v>
      </c>
      <c r="F36" s="378"/>
      <c r="G36" s="378"/>
      <c r="H36" s="378"/>
      <c r="I36" s="378"/>
      <c r="J36" s="378"/>
      <c r="K36" s="378"/>
      <c r="L36" s="378"/>
      <c r="M36" s="378"/>
      <c r="N36" s="378"/>
      <c r="O36" s="378"/>
      <c r="P36" s="378"/>
      <c r="Q36" s="378"/>
      <c r="R36" s="378"/>
      <c r="S36" s="378"/>
      <c r="T36" s="172"/>
      <c r="U36" s="377">
        <f t="shared" ref="U36:U43" si="4">IF(W36="","",U35+1)</f>
        <v>7</v>
      </c>
      <c r="V36" s="377"/>
      <c r="W36" s="378" t="str">
        <f>IF('各会計、関係団体の財政状況及び健全化判断比率'!B30="","",'各会計、関係団体の財政状況及び健全化判断比率'!B30)</f>
        <v>春日井市介護保険事業特別会計</v>
      </c>
      <c r="X36" s="378"/>
      <c r="Y36" s="378"/>
      <c r="Z36" s="378"/>
      <c r="AA36" s="378"/>
      <c r="AB36" s="378"/>
      <c r="AC36" s="378"/>
      <c r="AD36" s="378"/>
      <c r="AE36" s="378"/>
      <c r="AF36" s="378"/>
      <c r="AG36" s="378"/>
      <c r="AH36" s="378"/>
      <c r="AI36" s="378"/>
      <c r="AJ36" s="378"/>
      <c r="AK36" s="378"/>
      <c r="AL36" s="172"/>
      <c r="AM36" s="377">
        <f t="shared" si="0"/>
        <v>10</v>
      </c>
      <c r="AN36" s="377"/>
      <c r="AO36" s="378" t="str">
        <f>IF('各会計、関係団体の財政状況及び健全化判断比率'!B33="","",'各会計、関係団体の財政状況及び健全化判断比率'!B33)</f>
        <v>春日井市公共下水道事業会計</v>
      </c>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14</v>
      </c>
      <c r="BX36" s="377"/>
      <c r="BY36" s="378" t="str">
        <f>IF('各会計、関係団体の財政状況及び健全化判断比率'!B70="","",'各会計、関係団体の財政状況及び健全化判断比率'!B70)</f>
        <v>愛知県後期高齢者医療広域連合（一般会計）</v>
      </c>
      <c r="BZ36" s="378"/>
      <c r="CA36" s="378"/>
      <c r="CB36" s="378"/>
      <c r="CC36" s="378"/>
      <c r="CD36" s="378"/>
      <c r="CE36" s="378"/>
      <c r="CF36" s="378"/>
      <c r="CG36" s="378"/>
      <c r="CH36" s="378"/>
      <c r="CI36" s="378"/>
      <c r="CJ36" s="378"/>
      <c r="CK36" s="378"/>
      <c r="CL36" s="378"/>
      <c r="CM36" s="378"/>
      <c r="CN36" s="172"/>
      <c r="CO36" s="377">
        <f t="shared" si="3"/>
        <v>18</v>
      </c>
      <c r="CP36" s="377"/>
      <c r="CQ36" s="378" t="str">
        <f>IF('各会計、関係団体の財政状況及び健全化判断比率'!BS9="","",'各会計、関係団体の財政状況及び健全化判断比率'!BS9)</f>
        <v>春日井市健康管理事業団</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99"/>
    </row>
    <row r="37" spans="1:113" ht="32.25" customHeight="1" x14ac:dyDescent="0.15">
      <c r="A37" s="172"/>
      <c r="B37" s="196"/>
      <c r="C37" s="377">
        <f>IF(E37="","",C36+1)</f>
        <v>4</v>
      </c>
      <c r="D37" s="377"/>
      <c r="E37" s="378" t="str">
        <f>IF('各会計、関係団体の財政状況及び健全化判断比率'!B10="","",'各会計、関係団体の財政状況及び健全化判断比率'!B10)</f>
        <v>春日井市潮見坂平和公園事業特別会計</v>
      </c>
      <c r="F37" s="378"/>
      <c r="G37" s="378"/>
      <c r="H37" s="378"/>
      <c r="I37" s="378"/>
      <c r="J37" s="378"/>
      <c r="K37" s="378"/>
      <c r="L37" s="378"/>
      <c r="M37" s="378"/>
      <c r="N37" s="378"/>
      <c r="O37" s="378"/>
      <c r="P37" s="378"/>
      <c r="Q37" s="378"/>
      <c r="R37" s="378"/>
      <c r="S37" s="378"/>
      <c r="T37" s="172"/>
      <c r="U37" s="377" t="str">
        <f t="shared" si="4"/>
        <v/>
      </c>
      <c r="V37" s="377"/>
      <c r="W37" s="378"/>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15</v>
      </c>
      <c r="BX37" s="377"/>
      <c r="BY37" s="378" t="str">
        <f>IF('各会計、関係団体の財政状況及び健全化判断比率'!B71="","",'各会計、関係団体の財政状況及び健全化判断比率'!B71)</f>
        <v>愛知県後期高齢者医療広域連合（後期高齢者医療特別会計）</v>
      </c>
      <c r="BZ37" s="378"/>
      <c r="CA37" s="378"/>
      <c r="CB37" s="378"/>
      <c r="CC37" s="378"/>
      <c r="CD37" s="378"/>
      <c r="CE37" s="378"/>
      <c r="CF37" s="378"/>
      <c r="CG37" s="378"/>
      <c r="CH37" s="378"/>
      <c r="CI37" s="378"/>
      <c r="CJ37" s="378"/>
      <c r="CK37" s="378"/>
      <c r="CL37" s="378"/>
      <c r="CM37" s="378"/>
      <c r="CN37" s="172"/>
      <c r="CO37" s="377">
        <f t="shared" si="3"/>
        <v>19</v>
      </c>
      <c r="CP37" s="377"/>
      <c r="CQ37" s="378" t="str">
        <f>IF('各会計、関係団体の財政状況及び健全化判断比率'!BS10="","",'各会計、関係団体の財政状況及び健全化判断比率'!BS10)</f>
        <v>春日井市スポーツ・ふれあい財団</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99"/>
    </row>
    <row r="38" spans="1:113" ht="32.25" customHeight="1" x14ac:dyDescent="0.15">
      <c r="A38" s="172"/>
      <c r="B38" s="196"/>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t="str">
        <f t="shared" si="2"/>
        <v/>
      </c>
      <c r="BX38" s="377"/>
      <c r="BY38" s="378" t="str">
        <f>IF('各会計、関係団体の財政状況及び健全化判断比率'!B72="","",'各会計、関係団体の財政状況及び健全化判断比率'!B72)</f>
        <v/>
      </c>
      <c r="BZ38" s="378"/>
      <c r="CA38" s="378"/>
      <c r="CB38" s="378"/>
      <c r="CC38" s="378"/>
      <c r="CD38" s="378"/>
      <c r="CE38" s="378"/>
      <c r="CF38" s="378"/>
      <c r="CG38" s="378"/>
      <c r="CH38" s="378"/>
      <c r="CI38" s="378"/>
      <c r="CJ38" s="378"/>
      <c r="CK38" s="378"/>
      <c r="CL38" s="378"/>
      <c r="CM38" s="378"/>
      <c r="CN38" s="172"/>
      <c r="CO38" s="377">
        <f t="shared" si="3"/>
        <v>20</v>
      </c>
      <c r="CP38" s="377"/>
      <c r="CQ38" s="378" t="str">
        <f>IF('各会計、関係団体の財政状況及び健全化判断比率'!BS11="","",'各会計、関係団体の財政状況及び健全化判断比率'!BS11)</f>
        <v>春日井市食育推進給食会</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99"/>
    </row>
    <row r="39" spans="1:113" ht="32.25" customHeight="1" x14ac:dyDescent="0.15">
      <c r="A39" s="172"/>
      <c r="B39" s="196"/>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t="str">
        <f t="shared" si="2"/>
        <v/>
      </c>
      <c r="BX39" s="377"/>
      <c r="BY39" s="378" t="str">
        <f>IF('各会計、関係団体の財政状況及び健全化判断比率'!B73="","",'各会計、関係団体の財政状況及び健全化判断比率'!B73)</f>
        <v/>
      </c>
      <c r="BZ39" s="378"/>
      <c r="CA39" s="378"/>
      <c r="CB39" s="378"/>
      <c r="CC39" s="378"/>
      <c r="CD39" s="378"/>
      <c r="CE39" s="378"/>
      <c r="CF39" s="378"/>
      <c r="CG39" s="378"/>
      <c r="CH39" s="378"/>
      <c r="CI39" s="378"/>
      <c r="CJ39" s="378"/>
      <c r="CK39" s="378"/>
      <c r="CL39" s="378"/>
      <c r="CM39" s="378"/>
      <c r="CN39" s="172"/>
      <c r="CO39" s="377">
        <f t="shared" si="3"/>
        <v>21</v>
      </c>
      <c r="CP39" s="377"/>
      <c r="CQ39" s="378" t="str">
        <f>IF('各会計、関係団体の財政状況及び健全化判断比率'!BS12="","",'各会計、関係団体の財政状況及び健全化判断比率'!BS12)</f>
        <v>勝川開発</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99"/>
    </row>
    <row r="40" spans="1:113" ht="32.25" customHeight="1" x14ac:dyDescent="0.15">
      <c r="A40" s="172"/>
      <c r="B40" s="196"/>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t="str">
        <f t="shared" si="2"/>
        <v/>
      </c>
      <c r="BX40" s="377"/>
      <c r="BY40" s="378" t="str">
        <f>IF('各会計、関係団体の財政状況及び健全化判断比率'!B74="","",'各会計、関係団体の財政状況及び健全化判断比率'!B74)</f>
        <v/>
      </c>
      <c r="BZ40" s="378"/>
      <c r="CA40" s="378"/>
      <c r="CB40" s="378"/>
      <c r="CC40" s="378"/>
      <c r="CD40" s="378"/>
      <c r="CE40" s="378"/>
      <c r="CF40" s="378"/>
      <c r="CG40" s="378"/>
      <c r="CH40" s="378"/>
      <c r="CI40" s="378"/>
      <c r="CJ40" s="378"/>
      <c r="CK40" s="378"/>
      <c r="CL40" s="378"/>
      <c r="CM40" s="378"/>
      <c r="CN40" s="172"/>
      <c r="CO40" s="377">
        <f t="shared" si="3"/>
        <v>22</v>
      </c>
      <c r="CP40" s="377"/>
      <c r="CQ40" s="378" t="str">
        <f>IF('各会計、関係団体の財政状況及び健全化判断比率'!BS13="","",'各会計、関係団体の財政状況及び健全化判断比率'!BS13)</f>
        <v>高蔵寺まちづくり</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99"/>
    </row>
    <row r="41" spans="1:113" ht="32.25" customHeight="1" x14ac:dyDescent="0.15">
      <c r="A41" s="172"/>
      <c r="B41" s="196"/>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t="str">
        <f t="shared" si="2"/>
        <v/>
      </c>
      <c r="BX41" s="377"/>
      <c r="BY41" s="378" t="str">
        <f>IF('各会計、関係団体の財政状況及び健全化判断比率'!B75="","",'各会計、関係団体の財政状況及び健全化判断比率'!B75)</f>
        <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99"/>
    </row>
    <row r="42" spans="1:113" ht="32.25" customHeight="1" x14ac:dyDescent="0.15">
      <c r="B42" s="196"/>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t="str">
        <f t="shared" si="2"/>
        <v/>
      </c>
      <c r="BX42" s="377"/>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99"/>
    </row>
    <row r="43" spans="1:113" ht="32.25" customHeight="1" x14ac:dyDescent="0.15">
      <c r="B43" s="196"/>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202</v>
      </c>
      <c r="E46" s="374" t="s">
        <v>203</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15">
      <c r="E47" s="374" t="s">
        <v>204</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15">
      <c r="E48" s="374" t="s">
        <v>205</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15">
      <c r="E49" s="376" t="s">
        <v>206</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15">
      <c r="E50" s="374" t="s">
        <v>207</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15">
      <c r="E51" s="374" t="s">
        <v>208</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15">
      <c r="E52" s="374" t="s">
        <v>209</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15">
      <c r="E53" s="171" t="s">
        <v>609</v>
      </c>
    </row>
    <row r="54" spans="5:113" x14ac:dyDescent="0.15"/>
    <row r="55" spans="5:113" x14ac:dyDescent="0.15"/>
    <row r="56" spans="5:113" x14ac:dyDescent="0.15"/>
  </sheetData>
  <sheetProtection algorithmName="SHA-512" hashValue="fk9SXb0Nb3JEByAmUbGUwsX9CM0ZXaF2qDF1siJ6pSvaTKseqqnMYUuiaXyfH0qo+GLkzW9+i3HYCj+iIBkS/w==" saltValue="3LYKx/i//4qC/5JTSJsJa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8" t="s">
        <v>572</v>
      </c>
      <c r="D34" s="1158"/>
      <c r="E34" s="1159"/>
      <c r="F34" s="32">
        <v>13.52</v>
      </c>
      <c r="G34" s="33">
        <v>14.88</v>
      </c>
      <c r="H34" s="33">
        <v>16.55</v>
      </c>
      <c r="I34" s="33">
        <v>15.11</v>
      </c>
      <c r="J34" s="34">
        <v>14.51</v>
      </c>
      <c r="K34" s="22"/>
      <c r="L34" s="22"/>
      <c r="M34" s="22"/>
      <c r="N34" s="22"/>
      <c r="O34" s="22"/>
      <c r="P34" s="22"/>
    </row>
    <row r="35" spans="1:16" ht="39" customHeight="1" x14ac:dyDescent="0.15">
      <c r="A35" s="22"/>
      <c r="B35" s="35"/>
      <c r="C35" s="1154" t="s">
        <v>573</v>
      </c>
      <c r="D35" s="1154"/>
      <c r="E35" s="1155"/>
      <c r="F35" s="36">
        <v>4.84</v>
      </c>
      <c r="G35" s="37">
        <v>7.08</v>
      </c>
      <c r="H35" s="37">
        <v>8.5399999999999991</v>
      </c>
      <c r="I35" s="37">
        <v>9.5500000000000007</v>
      </c>
      <c r="J35" s="38">
        <v>10.18</v>
      </c>
      <c r="K35" s="22"/>
      <c r="L35" s="22"/>
      <c r="M35" s="22"/>
      <c r="N35" s="22"/>
      <c r="O35" s="22"/>
      <c r="P35" s="22"/>
    </row>
    <row r="36" spans="1:16" ht="39" customHeight="1" x14ac:dyDescent="0.15">
      <c r="A36" s="22"/>
      <c r="B36" s="35"/>
      <c r="C36" s="1154" t="s">
        <v>574</v>
      </c>
      <c r="D36" s="1154"/>
      <c r="E36" s="1155"/>
      <c r="F36" s="36">
        <v>3.77</v>
      </c>
      <c r="G36" s="37">
        <v>3.09</v>
      </c>
      <c r="H36" s="37">
        <v>3.5</v>
      </c>
      <c r="I36" s="37">
        <v>7.0000000000000007E-2</v>
      </c>
      <c r="J36" s="38">
        <v>1.59</v>
      </c>
      <c r="K36" s="22"/>
      <c r="L36" s="22"/>
      <c r="M36" s="22"/>
      <c r="N36" s="22"/>
      <c r="O36" s="22"/>
      <c r="P36" s="22"/>
    </row>
    <row r="37" spans="1:16" ht="39" customHeight="1" x14ac:dyDescent="0.15">
      <c r="A37" s="22"/>
      <c r="B37" s="35"/>
      <c r="C37" s="1154" t="s">
        <v>575</v>
      </c>
      <c r="D37" s="1154"/>
      <c r="E37" s="1155"/>
      <c r="F37" s="36">
        <v>0.82</v>
      </c>
      <c r="G37" s="37">
        <v>1.53</v>
      </c>
      <c r="H37" s="37">
        <v>1.8</v>
      </c>
      <c r="I37" s="37">
        <v>1.38</v>
      </c>
      <c r="J37" s="38">
        <v>0.97</v>
      </c>
      <c r="K37" s="22"/>
      <c r="L37" s="22"/>
      <c r="M37" s="22"/>
      <c r="N37" s="22"/>
      <c r="O37" s="22"/>
      <c r="P37" s="22"/>
    </row>
    <row r="38" spans="1:16" ht="39" customHeight="1" x14ac:dyDescent="0.15">
      <c r="A38" s="22"/>
      <c r="B38" s="35"/>
      <c r="C38" s="1154" t="s">
        <v>576</v>
      </c>
      <c r="D38" s="1154"/>
      <c r="E38" s="1155"/>
      <c r="F38" s="36">
        <v>1.03</v>
      </c>
      <c r="G38" s="37">
        <v>0.23</v>
      </c>
      <c r="H38" s="37">
        <v>0.13</v>
      </c>
      <c r="I38" s="37">
        <v>0.59</v>
      </c>
      <c r="J38" s="38">
        <v>0.61</v>
      </c>
      <c r="K38" s="22"/>
      <c r="L38" s="22"/>
      <c r="M38" s="22"/>
      <c r="N38" s="22"/>
      <c r="O38" s="22"/>
      <c r="P38" s="22"/>
    </row>
    <row r="39" spans="1:16" ht="39" customHeight="1" x14ac:dyDescent="0.15">
      <c r="A39" s="22"/>
      <c r="B39" s="35"/>
      <c r="C39" s="1154" t="s">
        <v>577</v>
      </c>
      <c r="D39" s="1154"/>
      <c r="E39" s="1155"/>
      <c r="F39" s="36">
        <v>0.18</v>
      </c>
      <c r="G39" s="37">
        <v>0.18</v>
      </c>
      <c r="H39" s="37">
        <v>0.17</v>
      </c>
      <c r="I39" s="37">
        <v>0.21</v>
      </c>
      <c r="J39" s="38">
        <v>0.19</v>
      </c>
      <c r="K39" s="22"/>
      <c r="L39" s="22"/>
      <c r="M39" s="22"/>
      <c r="N39" s="22"/>
      <c r="O39" s="22"/>
      <c r="P39" s="22"/>
    </row>
    <row r="40" spans="1:16" ht="39" customHeight="1" x14ac:dyDescent="0.15">
      <c r="A40" s="22"/>
      <c r="B40" s="35"/>
      <c r="C40" s="1154" t="s">
        <v>578</v>
      </c>
      <c r="D40" s="1154"/>
      <c r="E40" s="1155"/>
      <c r="F40" s="36">
        <v>0.03</v>
      </c>
      <c r="G40" s="37">
        <v>0.05</v>
      </c>
      <c r="H40" s="37">
        <v>7.0000000000000007E-2</v>
      </c>
      <c r="I40" s="37">
        <v>0.36</v>
      </c>
      <c r="J40" s="38">
        <v>0.13</v>
      </c>
      <c r="K40" s="22"/>
      <c r="L40" s="22"/>
      <c r="M40" s="22"/>
      <c r="N40" s="22"/>
      <c r="O40" s="22"/>
      <c r="P40" s="22"/>
    </row>
    <row r="41" spans="1:16" ht="39" customHeight="1" x14ac:dyDescent="0.15">
      <c r="A41" s="22"/>
      <c r="B41" s="35"/>
      <c r="C41" s="1154" t="s">
        <v>579</v>
      </c>
      <c r="D41" s="1154"/>
      <c r="E41" s="1155"/>
      <c r="F41" s="36">
        <v>0</v>
      </c>
      <c r="G41" s="37">
        <v>0</v>
      </c>
      <c r="H41" s="37">
        <v>0</v>
      </c>
      <c r="I41" s="37">
        <v>0</v>
      </c>
      <c r="J41" s="38">
        <v>0</v>
      </c>
      <c r="K41" s="22"/>
      <c r="L41" s="22"/>
      <c r="M41" s="22"/>
      <c r="N41" s="22"/>
      <c r="O41" s="22"/>
      <c r="P41" s="22"/>
    </row>
    <row r="42" spans="1:16" ht="39" customHeight="1" x14ac:dyDescent="0.15">
      <c r="A42" s="22"/>
      <c r="B42" s="39"/>
      <c r="C42" s="1154" t="s">
        <v>580</v>
      </c>
      <c r="D42" s="1154"/>
      <c r="E42" s="1155"/>
      <c r="F42" s="36" t="s">
        <v>525</v>
      </c>
      <c r="G42" s="37" t="s">
        <v>525</v>
      </c>
      <c r="H42" s="37" t="s">
        <v>525</v>
      </c>
      <c r="I42" s="37" t="s">
        <v>525</v>
      </c>
      <c r="J42" s="38" t="s">
        <v>525</v>
      </c>
      <c r="K42" s="22"/>
      <c r="L42" s="22"/>
      <c r="M42" s="22"/>
      <c r="N42" s="22"/>
      <c r="O42" s="22"/>
      <c r="P42" s="22"/>
    </row>
    <row r="43" spans="1:16" ht="39" customHeight="1" thickBot="1" x14ac:dyDescent="0.2">
      <c r="A43" s="22"/>
      <c r="B43" s="40"/>
      <c r="C43" s="1156" t="s">
        <v>581</v>
      </c>
      <c r="D43" s="1156"/>
      <c r="E43" s="1157"/>
      <c r="F43" s="41">
        <v>1.17</v>
      </c>
      <c r="G43" s="42">
        <v>1.32</v>
      </c>
      <c r="H43" s="42">
        <v>1.42</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hsqLKzpXu3Ra2OaWGtdAT90r6RXjgl14eRpsYb+S2N9W7KYcplFq9bwQOTH4qVVGsIZQHRrgEqFflILbiMd2Q==" saltValue="yIM70SHFpirz7fR7DhE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566</v>
      </c>
      <c r="L44" s="54" t="s">
        <v>567</v>
      </c>
      <c r="M44" s="54" t="s">
        <v>568</v>
      </c>
      <c r="N44" s="54" t="s">
        <v>569</v>
      </c>
      <c r="O44" s="55" t="s">
        <v>570</v>
      </c>
      <c r="P44" s="46"/>
      <c r="Q44" s="46"/>
      <c r="R44" s="46"/>
      <c r="S44" s="46"/>
      <c r="T44" s="46"/>
      <c r="U44" s="46"/>
    </row>
    <row r="45" spans="1:21" ht="30.75" customHeight="1" x14ac:dyDescent="0.15">
      <c r="A45" s="46"/>
      <c r="B45" s="1178" t="s">
        <v>11</v>
      </c>
      <c r="C45" s="1179"/>
      <c r="D45" s="56"/>
      <c r="E45" s="1184" t="s">
        <v>12</v>
      </c>
      <c r="F45" s="1184"/>
      <c r="G45" s="1184"/>
      <c r="H45" s="1184"/>
      <c r="I45" s="1184"/>
      <c r="J45" s="1185"/>
      <c r="K45" s="57">
        <v>8043</v>
      </c>
      <c r="L45" s="58">
        <v>7984</v>
      </c>
      <c r="M45" s="58">
        <v>8388</v>
      </c>
      <c r="N45" s="58">
        <v>8392</v>
      </c>
      <c r="O45" s="59">
        <v>8420</v>
      </c>
      <c r="P45" s="46"/>
      <c r="Q45" s="46"/>
      <c r="R45" s="46"/>
      <c r="S45" s="46"/>
      <c r="T45" s="46"/>
      <c r="U45" s="46"/>
    </row>
    <row r="46" spans="1:21" ht="30.75" customHeight="1" x14ac:dyDescent="0.15">
      <c r="A46" s="46"/>
      <c r="B46" s="1180"/>
      <c r="C46" s="1181"/>
      <c r="D46" s="60"/>
      <c r="E46" s="1162" t="s">
        <v>13</v>
      </c>
      <c r="F46" s="1162"/>
      <c r="G46" s="1162"/>
      <c r="H46" s="1162"/>
      <c r="I46" s="1162"/>
      <c r="J46" s="1163"/>
      <c r="K46" s="61" t="s">
        <v>525</v>
      </c>
      <c r="L46" s="62" t="s">
        <v>525</v>
      </c>
      <c r="M46" s="62" t="s">
        <v>525</v>
      </c>
      <c r="N46" s="62" t="s">
        <v>525</v>
      </c>
      <c r="O46" s="63" t="s">
        <v>525</v>
      </c>
      <c r="P46" s="46"/>
      <c r="Q46" s="46"/>
      <c r="R46" s="46"/>
      <c r="S46" s="46"/>
      <c r="T46" s="46"/>
      <c r="U46" s="46"/>
    </row>
    <row r="47" spans="1:21" ht="30.75" customHeight="1" x14ac:dyDescent="0.15">
      <c r="A47" s="46"/>
      <c r="B47" s="1180"/>
      <c r="C47" s="1181"/>
      <c r="D47" s="60"/>
      <c r="E47" s="1162" t="s">
        <v>14</v>
      </c>
      <c r="F47" s="1162"/>
      <c r="G47" s="1162"/>
      <c r="H47" s="1162"/>
      <c r="I47" s="1162"/>
      <c r="J47" s="1163"/>
      <c r="K47" s="61" t="s">
        <v>525</v>
      </c>
      <c r="L47" s="62" t="s">
        <v>525</v>
      </c>
      <c r="M47" s="62" t="s">
        <v>525</v>
      </c>
      <c r="N47" s="62" t="s">
        <v>525</v>
      </c>
      <c r="O47" s="63" t="s">
        <v>525</v>
      </c>
      <c r="P47" s="46"/>
      <c r="Q47" s="46"/>
      <c r="R47" s="46"/>
      <c r="S47" s="46"/>
      <c r="T47" s="46"/>
      <c r="U47" s="46"/>
    </row>
    <row r="48" spans="1:21" ht="30.75" customHeight="1" x14ac:dyDescent="0.15">
      <c r="A48" s="46"/>
      <c r="B48" s="1180"/>
      <c r="C48" s="1181"/>
      <c r="D48" s="60"/>
      <c r="E48" s="1162" t="s">
        <v>15</v>
      </c>
      <c r="F48" s="1162"/>
      <c r="G48" s="1162"/>
      <c r="H48" s="1162"/>
      <c r="I48" s="1162"/>
      <c r="J48" s="1163"/>
      <c r="K48" s="61">
        <v>3199</v>
      </c>
      <c r="L48" s="62">
        <v>3046</v>
      </c>
      <c r="M48" s="62">
        <v>2952</v>
      </c>
      <c r="N48" s="62">
        <v>3094</v>
      </c>
      <c r="O48" s="63">
        <v>2526</v>
      </c>
      <c r="P48" s="46"/>
      <c r="Q48" s="46"/>
      <c r="R48" s="46"/>
      <c r="S48" s="46"/>
      <c r="T48" s="46"/>
      <c r="U48" s="46"/>
    </row>
    <row r="49" spans="1:21" ht="30.75" customHeight="1" x14ac:dyDescent="0.15">
      <c r="A49" s="46"/>
      <c r="B49" s="1180"/>
      <c r="C49" s="1181"/>
      <c r="D49" s="60"/>
      <c r="E49" s="1162" t="s">
        <v>16</v>
      </c>
      <c r="F49" s="1162"/>
      <c r="G49" s="1162"/>
      <c r="H49" s="1162"/>
      <c r="I49" s="1162"/>
      <c r="J49" s="1163"/>
      <c r="K49" s="61">
        <v>5</v>
      </c>
      <c r="L49" s="62">
        <v>4</v>
      </c>
      <c r="M49" s="62">
        <v>4</v>
      </c>
      <c r="N49" s="62">
        <v>4</v>
      </c>
      <c r="O49" s="63">
        <v>5</v>
      </c>
      <c r="P49" s="46"/>
      <c r="Q49" s="46"/>
      <c r="R49" s="46"/>
      <c r="S49" s="46"/>
      <c r="T49" s="46"/>
      <c r="U49" s="46"/>
    </row>
    <row r="50" spans="1:21" ht="30.75" customHeight="1" x14ac:dyDescent="0.15">
      <c r="A50" s="46"/>
      <c r="B50" s="1180"/>
      <c r="C50" s="1181"/>
      <c r="D50" s="60"/>
      <c r="E50" s="1162" t="s">
        <v>17</v>
      </c>
      <c r="F50" s="1162"/>
      <c r="G50" s="1162"/>
      <c r="H50" s="1162"/>
      <c r="I50" s="1162"/>
      <c r="J50" s="1163"/>
      <c r="K50" s="61">
        <v>66</v>
      </c>
      <c r="L50" s="62">
        <v>58</v>
      </c>
      <c r="M50" s="62">
        <v>56</v>
      </c>
      <c r="N50" s="62">
        <v>55</v>
      </c>
      <c r="O50" s="63">
        <v>55</v>
      </c>
      <c r="P50" s="46"/>
      <c r="Q50" s="46"/>
      <c r="R50" s="46"/>
      <c r="S50" s="46"/>
      <c r="T50" s="46"/>
      <c r="U50" s="46"/>
    </row>
    <row r="51" spans="1:21" ht="30.75" customHeight="1" x14ac:dyDescent="0.15">
      <c r="A51" s="46"/>
      <c r="B51" s="1182"/>
      <c r="C51" s="1183"/>
      <c r="D51" s="64"/>
      <c r="E51" s="1162" t="s">
        <v>18</v>
      </c>
      <c r="F51" s="1162"/>
      <c r="G51" s="1162"/>
      <c r="H51" s="1162"/>
      <c r="I51" s="1162"/>
      <c r="J51" s="1163"/>
      <c r="K51" s="61" t="s">
        <v>525</v>
      </c>
      <c r="L51" s="62" t="s">
        <v>525</v>
      </c>
      <c r="M51" s="62" t="s">
        <v>525</v>
      </c>
      <c r="N51" s="62" t="s">
        <v>525</v>
      </c>
      <c r="O51" s="63" t="s">
        <v>525</v>
      </c>
      <c r="P51" s="46"/>
      <c r="Q51" s="46"/>
      <c r="R51" s="46"/>
      <c r="S51" s="46"/>
      <c r="T51" s="46"/>
      <c r="U51" s="46"/>
    </row>
    <row r="52" spans="1:21" ht="30.75" customHeight="1" x14ac:dyDescent="0.15">
      <c r="A52" s="46"/>
      <c r="B52" s="1160" t="s">
        <v>19</v>
      </c>
      <c r="C52" s="1161"/>
      <c r="D52" s="64"/>
      <c r="E52" s="1162" t="s">
        <v>20</v>
      </c>
      <c r="F52" s="1162"/>
      <c r="G52" s="1162"/>
      <c r="H52" s="1162"/>
      <c r="I52" s="1162"/>
      <c r="J52" s="1163"/>
      <c r="K52" s="61">
        <v>9068</v>
      </c>
      <c r="L52" s="62">
        <v>9149</v>
      </c>
      <c r="M52" s="62">
        <v>8796</v>
      </c>
      <c r="N52" s="62">
        <v>8444</v>
      </c>
      <c r="O52" s="63">
        <v>8682</v>
      </c>
      <c r="P52" s="46"/>
      <c r="Q52" s="46"/>
      <c r="R52" s="46"/>
      <c r="S52" s="46"/>
      <c r="T52" s="46"/>
      <c r="U52" s="46"/>
    </row>
    <row r="53" spans="1:21" ht="30.75" customHeight="1" thickBot="1" x14ac:dyDescent="0.2">
      <c r="A53" s="46"/>
      <c r="B53" s="1164" t="s">
        <v>21</v>
      </c>
      <c r="C53" s="1165"/>
      <c r="D53" s="65"/>
      <c r="E53" s="1166" t="s">
        <v>22</v>
      </c>
      <c r="F53" s="1166"/>
      <c r="G53" s="1166"/>
      <c r="H53" s="1166"/>
      <c r="I53" s="1166"/>
      <c r="J53" s="1167"/>
      <c r="K53" s="66">
        <v>2245</v>
      </c>
      <c r="L53" s="67">
        <v>1943</v>
      </c>
      <c r="M53" s="67">
        <v>2604</v>
      </c>
      <c r="N53" s="67">
        <v>3101</v>
      </c>
      <c r="O53" s="68">
        <v>2324</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582</v>
      </c>
      <c r="P55" s="46"/>
      <c r="Q55" s="46"/>
      <c r="R55" s="46"/>
      <c r="S55" s="46"/>
      <c r="T55" s="46"/>
      <c r="U55" s="46"/>
    </row>
    <row r="56" spans="1:21" ht="31.5" customHeight="1" thickBot="1" x14ac:dyDescent="0.2">
      <c r="A56" s="46"/>
      <c r="B56" s="74"/>
      <c r="C56" s="75"/>
      <c r="D56" s="75"/>
      <c r="E56" s="76"/>
      <c r="F56" s="76"/>
      <c r="G56" s="76"/>
      <c r="H56" s="76"/>
      <c r="I56" s="76"/>
      <c r="J56" s="77" t="s">
        <v>2</v>
      </c>
      <c r="K56" s="78" t="s">
        <v>583</v>
      </c>
      <c r="L56" s="79" t="s">
        <v>584</v>
      </c>
      <c r="M56" s="79" t="s">
        <v>585</v>
      </c>
      <c r="N56" s="79" t="s">
        <v>586</v>
      </c>
      <c r="O56" s="80" t="s">
        <v>587</v>
      </c>
      <c r="P56" s="46"/>
      <c r="Q56" s="46"/>
      <c r="R56" s="46"/>
      <c r="S56" s="46"/>
      <c r="T56" s="46"/>
      <c r="U56" s="46"/>
    </row>
    <row r="57" spans="1:21" ht="31.5" customHeight="1" x14ac:dyDescent="0.15">
      <c r="B57" s="1168" t="s">
        <v>25</v>
      </c>
      <c r="C57" s="1169"/>
      <c r="D57" s="1172" t="s">
        <v>26</v>
      </c>
      <c r="E57" s="1173"/>
      <c r="F57" s="1173"/>
      <c r="G57" s="1173"/>
      <c r="H57" s="1173"/>
      <c r="I57" s="1173"/>
      <c r="J57" s="1174"/>
      <c r="K57" s="81" t="s">
        <v>602</v>
      </c>
      <c r="L57" s="82" t="s">
        <v>602</v>
      </c>
      <c r="M57" s="82" t="s">
        <v>602</v>
      </c>
      <c r="N57" s="82" t="s">
        <v>602</v>
      </c>
      <c r="O57" s="83" t="s">
        <v>602</v>
      </c>
    </row>
    <row r="58" spans="1:21" ht="31.5" customHeight="1" thickBot="1" x14ac:dyDescent="0.2">
      <c r="B58" s="1170"/>
      <c r="C58" s="1171"/>
      <c r="D58" s="1175" t="s">
        <v>27</v>
      </c>
      <c r="E58" s="1176"/>
      <c r="F58" s="1176"/>
      <c r="G58" s="1176"/>
      <c r="H58" s="1176"/>
      <c r="I58" s="1176"/>
      <c r="J58" s="1177"/>
      <c r="K58" s="84" t="s">
        <v>602</v>
      </c>
      <c r="L58" s="85" t="s">
        <v>602</v>
      </c>
      <c r="M58" s="85" t="s">
        <v>602</v>
      </c>
      <c r="N58" s="85" t="s">
        <v>602</v>
      </c>
      <c r="O58" s="86" t="s">
        <v>602</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sKK5UtNex+ckrFR5OWzeAUaqevCIlbajeeaBgNcK6f0ueu48Gag51EZ4rSjDFj+9wLkJtGFnvCS9tkv73FrHGQ==" saltValue="MwcVeEaCSWDAKjgRpugvn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566</v>
      </c>
      <c r="J40" s="98" t="s">
        <v>567</v>
      </c>
      <c r="K40" s="98" t="s">
        <v>568</v>
      </c>
      <c r="L40" s="98" t="s">
        <v>569</v>
      </c>
      <c r="M40" s="99" t="s">
        <v>570</v>
      </c>
    </row>
    <row r="41" spans="2:13" ht="27.75" customHeight="1" x14ac:dyDescent="0.15">
      <c r="B41" s="1198" t="s">
        <v>30</v>
      </c>
      <c r="C41" s="1199"/>
      <c r="D41" s="100"/>
      <c r="E41" s="1200" t="s">
        <v>31</v>
      </c>
      <c r="F41" s="1200"/>
      <c r="G41" s="1200"/>
      <c r="H41" s="1201"/>
      <c r="I41" s="324">
        <v>80139</v>
      </c>
      <c r="J41" s="325">
        <v>79859</v>
      </c>
      <c r="K41" s="325">
        <v>78327</v>
      </c>
      <c r="L41" s="325">
        <v>78567</v>
      </c>
      <c r="M41" s="326">
        <v>79959</v>
      </c>
    </row>
    <row r="42" spans="2:13" ht="27.75" customHeight="1" x14ac:dyDescent="0.15">
      <c r="B42" s="1188"/>
      <c r="C42" s="1189"/>
      <c r="D42" s="101"/>
      <c r="E42" s="1192" t="s">
        <v>32</v>
      </c>
      <c r="F42" s="1192"/>
      <c r="G42" s="1192"/>
      <c r="H42" s="1193"/>
      <c r="I42" s="327">
        <v>571</v>
      </c>
      <c r="J42" s="328">
        <v>531</v>
      </c>
      <c r="K42" s="328">
        <v>491</v>
      </c>
      <c r="L42" s="328">
        <v>450</v>
      </c>
      <c r="M42" s="329">
        <v>409</v>
      </c>
    </row>
    <row r="43" spans="2:13" ht="27.75" customHeight="1" x14ac:dyDescent="0.15">
      <c r="B43" s="1188"/>
      <c r="C43" s="1189"/>
      <c r="D43" s="101"/>
      <c r="E43" s="1192" t="s">
        <v>33</v>
      </c>
      <c r="F43" s="1192"/>
      <c r="G43" s="1192"/>
      <c r="H43" s="1193"/>
      <c r="I43" s="327">
        <v>38248</v>
      </c>
      <c r="J43" s="328">
        <v>36245</v>
      </c>
      <c r="K43" s="328">
        <v>34841</v>
      </c>
      <c r="L43" s="328">
        <v>34047</v>
      </c>
      <c r="M43" s="329">
        <v>31036</v>
      </c>
    </row>
    <row r="44" spans="2:13" ht="27.75" customHeight="1" x14ac:dyDescent="0.15">
      <c r="B44" s="1188"/>
      <c r="C44" s="1189"/>
      <c r="D44" s="101"/>
      <c r="E44" s="1192" t="s">
        <v>34</v>
      </c>
      <c r="F44" s="1192"/>
      <c r="G44" s="1192"/>
      <c r="H44" s="1193"/>
      <c r="I44" s="327">
        <v>16</v>
      </c>
      <c r="J44" s="328">
        <v>34</v>
      </c>
      <c r="K44" s="328">
        <v>30</v>
      </c>
      <c r="L44" s="328">
        <v>25</v>
      </c>
      <c r="M44" s="329">
        <v>21</v>
      </c>
    </row>
    <row r="45" spans="2:13" ht="27.75" customHeight="1" x14ac:dyDescent="0.15">
      <c r="B45" s="1188"/>
      <c r="C45" s="1189"/>
      <c r="D45" s="101"/>
      <c r="E45" s="1192" t="s">
        <v>35</v>
      </c>
      <c r="F45" s="1192"/>
      <c r="G45" s="1192"/>
      <c r="H45" s="1193"/>
      <c r="I45" s="327">
        <v>9614</v>
      </c>
      <c r="J45" s="328">
        <v>9110</v>
      </c>
      <c r="K45" s="328">
        <v>8929</v>
      </c>
      <c r="L45" s="328">
        <v>9246</v>
      </c>
      <c r="M45" s="329">
        <v>9588</v>
      </c>
    </row>
    <row r="46" spans="2:13" ht="27.75" customHeight="1" x14ac:dyDescent="0.15">
      <c r="B46" s="1188"/>
      <c r="C46" s="1189"/>
      <c r="D46" s="102"/>
      <c r="E46" s="1192" t="s">
        <v>36</v>
      </c>
      <c r="F46" s="1192"/>
      <c r="G46" s="1192"/>
      <c r="H46" s="1193"/>
      <c r="I46" s="327">
        <v>8200</v>
      </c>
      <c r="J46" s="328">
        <v>6753</v>
      </c>
      <c r="K46" s="328">
        <v>5444</v>
      </c>
      <c r="L46" s="328">
        <v>4437</v>
      </c>
      <c r="M46" s="329">
        <v>3346</v>
      </c>
    </row>
    <row r="47" spans="2:13" ht="27.75" customHeight="1" x14ac:dyDescent="0.15">
      <c r="B47" s="1188"/>
      <c r="C47" s="1189"/>
      <c r="D47" s="103"/>
      <c r="E47" s="1202" t="s">
        <v>37</v>
      </c>
      <c r="F47" s="1203"/>
      <c r="G47" s="1203"/>
      <c r="H47" s="1204"/>
      <c r="I47" s="327" t="s">
        <v>525</v>
      </c>
      <c r="J47" s="328" t="s">
        <v>525</v>
      </c>
      <c r="K47" s="328" t="s">
        <v>525</v>
      </c>
      <c r="L47" s="328" t="s">
        <v>525</v>
      </c>
      <c r="M47" s="329" t="s">
        <v>525</v>
      </c>
    </row>
    <row r="48" spans="2:13" ht="27.75" customHeight="1" x14ac:dyDescent="0.15">
      <c r="B48" s="1188"/>
      <c r="C48" s="1189"/>
      <c r="D48" s="101"/>
      <c r="E48" s="1192" t="s">
        <v>38</v>
      </c>
      <c r="F48" s="1192"/>
      <c r="G48" s="1192"/>
      <c r="H48" s="1193"/>
      <c r="I48" s="327" t="s">
        <v>525</v>
      </c>
      <c r="J48" s="328" t="s">
        <v>525</v>
      </c>
      <c r="K48" s="328" t="s">
        <v>525</v>
      </c>
      <c r="L48" s="328" t="s">
        <v>525</v>
      </c>
      <c r="M48" s="329" t="s">
        <v>525</v>
      </c>
    </row>
    <row r="49" spans="2:13" ht="27.75" customHeight="1" x14ac:dyDescent="0.15">
      <c r="B49" s="1190"/>
      <c r="C49" s="1191"/>
      <c r="D49" s="101"/>
      <c r="E49" s="1192" t="s">
        <v>39</v>
      </c>
      <c r="F49" s="1192"/>
      <c r="G49" s="1192"/>
      <c r="H49" s="1193"/>
      <c r="I49" s="327" t="s">
        <v>525</v>
      </c>
      <c r="J49" s="328" t="s">
        <v>525</v>
      </c>
      <c r="K49" s="328" t="s">
        <v>525</v>
      </c>
      <c r="L49" s="328" t="s">
        <v>525</v>
      </c>
      <c r="M49" s="329" t="s">
        <v>525</v>
      </c>
    </row>
    <row r="50" spans="2:13" ht="27.75" customHeight="1" x14ac:dyDescent="0.15">
      <c r="B50" s="1186" t="s">
        <v>40</v>
      </c>
      <c r="C50" s="1187"/>
      <c r="D50" s="104"/>
      <c r="E50" s="1192" t="s">
        <v>41</v>
      </c>
      <c r="F50" s="1192"/>
      <c r="G50" s="1192"/>
      <c r="H50" s="1193"/>
      <c r="I50" s="327">
        <v>14051</v>
      </c>
      <c r="J50" s="328">
        <v>16436</v>
      </c>
      <c r="K50" s="328">
        <v>17967</v>
      </c>
      <c r="L50" s="328">
        <v>19194</v>
      </c>
      <c r="M50" s="329">
        <v>21974</v>
      </c>
    </row>
    <row r="51" spans="2:13" ht="27.75" customHeight="1" x14ac:dyDescent="0.15">
      <c r="B51" s="1188"/>
      <c r="C51" s="1189"/>
      <c r="D51" s="101"/>
      <c r="E51" s="1192" t="s">
        <v>42</v>
      </c>
      <c r="F51" s="1192"/>
      <c r="G51" s="1192"/>
      <c r="H51" s="1193"/>
      <c r="I51" s="327">
        <v>32274</v>
      </c>
      <c r="J51" s="328">
        <v>31919</v>
      </c>
      <c r="K51" s="328">
        <v>31619</v>
      </c>
      <c r="L51" s="328">
        <v>30319</v>
      </c>
      <c r="M51" s="329">
        <v>28111</v>
      </c>
    </row>
    <row r="52" spans="2:13" ht="27.75" customHeight="1" x14ac:dyDescent="0.15">
      <c r="B52" s="1190"/>
      <c r="C52" s="1191"/>
      <c r="D52" s="101"/>
      <c r="E52" s="1192" t="s">
        <v>43</v>
      </c>
      <c r="F52" s="1192"/>
      <c r="G52" s="1192"/>
      <c r="H52" s="1193"/>
      <c r="I52" s="327">
        <v>67897</v>
      </c>
      <c r="J52" s="328">
        <v>67007</v>
      </c>
      <c r="K52" s="328">
        <v>65308</v>
      </c>
      <c r="L52" s="328">
        <v>64455</v>
      </c>
      <c r="M52" s="329">
        <v>64941</v>
      </c>
    </row>
    <row r="53" spans="2:13" ht="27.75" customHeight="1" thickBot="1" x14ac:dyDescent="0.2">
      <c r="B53" s="1194" t="s">
        <v>44</v>
      </c>
      <c r="C53" s="1195"/>
      <c r="D53" s="105"/>
      <c r="E53" s="1196" t="s">
        <v>45</v>
      </c>
      <c r="F53" s="1196"/>
      <c r="G53" s="1196"/>
      <c r="H53" s="1197"/>
      <c r="I53" s="330">
        <v>22566</v>
      </c>
      <c r="J53" s="331">
        <v>17170</v>
      </c>
      <c r="K53" s="331">
        <v>13167</v>
      </c>
      <c r="L53" s="331">
        <v>12804</v>
      </c>
      <c r="M53" s="332">
        <v>9331</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NtXf5MyUbTNUsWDVewXBV1AEWhm7vrYrY8lRsoppt7+IolEzQdKqcz0vmfXQgD5zQDxQzYLenw4WsfKPbO97vQ==" saltValue="z62+zpGJKoiaHrkEEYrm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568</v>
      </c>
      <c r="G54" s="114" t="s">
        <v>569</v>
      </c>
      <c r="H54" s="115" t="s">
        <v>570</v>
      </c>
    </row>
    <row r="55" spans="2:8" ht="52.5" customHeight="1" x14ac:dyDescent="0.15">
      <c r="B55" s="116"/>
      <c r="C55" s="1213" t="s">
        <v>48</v>
      </c>
      <c r="D55" s="1213"/>
      <c r="E55" s="1214"/>
      <c r="F55" s="117">
        <v>9687</v>
      </c>
      <c r="G55" s="117">
        <v>9952</v>
      </c>
      <c r="H55" s="118">
        <v>9985</v>
      </c>
    </row>
    <row r="56" spans="2:8" ht="52.5" customHeight="1" x14ac:dyDescent="0.15">
      <c r="B56" s="119"/>
      <c r="C56" s="1215" t="s">
        <v>49</v>
      </c>
      <c r="D56" s="1215"/>
      <c r="E56" s="1216"/>
      <c r="F56" s="120">
        <v>53</v>
      </c>
      <c r="G56" s="120">
        <v>20</v>
      </c>
      <c r="H56" s="121">
        <v>3</v>
      </c>
    </row>
    <row r="57" spans="2:8" ht="53.25" customHeight="1" x14ac:dyDescent="0.15">
      <c r="B57" s="119"/>
      <c r="C57" s="1217" t="s">
        <v>50</v>
      </c>
      <c r="D57" s="1217"/>
      <c r="E57" s="1218"/>
      <c r="F57" s="122">
        <v>3071</v>
      </c>
      <c r="G57" s="122">
        <v>3440</v>
      </c>
      <c r="H57" s="123">
        <v>5281</v>
      </c>
    </row>
    <row r="58" spans="2:8" ht="45.75" customHeight="1" x14ac:dyDescent="0.15">
      <c r="B58" s="124"/>
      <c r="C58" s="1205" t="s">
        <v>603</v>
      </c>
      <c r="D58" s="1206"/>
      <c r="E58" s="1207"/>
      <c r="F58" s="125" t="s">
        <v>601</v>
      </c>
      <c r="G58" s="125">
        <v>500</v>
      </c>
      <c r="H58" s="126">
        <v>2500</v>
      </c>
    </row>
    <row r="59" spans="2:8" ht="45.75" customHeight="1" x14ac:dyDescent="0.15">
      <c r="B59" s="124"/>
      <c r="C59" s="1205" t="s">
        <v>604</v>
      </c>
      <c r="D59" s="1206"/>
      <c r="E59" s="1207"/>
      <c r="F59" s="125">
        <v>1139</v>
      </c>
      <c r="G59" s="125">
        <v>894</v>
      </c>
      <c r="H59" s="126">
        <v>850</v>
      </c>
    </row>
    <row r="60" spans="2:8" ht="45.75" customHeight="1" x14ac:dyDescent="0.15">
      <c r="B60" s="124"/>
      <c r="C60" s="1205" t="s">
        <v>605</v>
      </c>
      <c r="D60" s="1206"/>
      <c r="E60" s="1207"/>
      <c r="F60" s="125">
        <v>652</v>
      </c>
      <c r="G60" s="125">
        <v>617</v>
      </c>
      <c r="H60" s="126">
        <v>577</v>
      </c>
    </row>
    <row r="61" spans="2:8" ht="45.75" customHeight="1" x14ac:dyDescent="0.15">
      <c r="B61" s="124"/>
      <c r="C61" s="1205" t="s">
        <v>606</v>
      </c>
      <c r="D61" s="1206"/>
      <c r="E61" s="1207"/>
      <c r="F61" s="125">
        <v>595</v>
      </c>
      <c r="G61" s="125">
        <v>585</v>
      </c>
      <c r="H61" s="126">
        <v>573</v>
      </c>
    </row>
    <row r="62" spans="2:8" ht="45.75" customHeight="1" thickBot="1" x14ac:dyDescent="0.2">
      <c r="B62" s="127"/>
      <c r="C62" s="1208" t="s">
        <v>607</v>
      </c>
      <c r="D62" s="1209"/>
      <c r="E62" s="1210"/>
      <c r="F62" s="128">
        <v>251</v>
      </c>
      <c r="G62" s="128">
        <v>402</v>
      </c>
      <c r="H62" s="129">
        <v>317</v>
      </c>
    </row>
    <row r="63" spans="2:8" ht="52.5" customHeight="1" thickBot="1" x14ac:dyDescent="0.2">
      <c r="B63" s="130"/>
      <c r="C63" s="1211" t="s">
        <v>51</v>
      </c>
      <c r="D63" s="1211"/>
      <c r="E63" s="1212"/>
      <c r="F63" s="131">
        <v>12811</v>
      </c>
      <c r="G63" s="131">
        <v>13412</v>
      </c>
      <c r="H63" s="132">
        <v>15269</v>
      </c>
    </row>
    <row r="64" spans="2:8" x14ac:dyDescent="0.15"/>
  </sheetData>
  <sheetProtection algorithmName="SHA-512" hashValue="9dsO31vUO7dEdP/tXi/+ALVR3IhjZ1BFq1u+wX5unkzSR2dFOsUUrGkxT4yFZkuMCNKQyA+ec3/qzV88tqaYwg==" saltValue="KSKZbk7ZYXcWDL5Xb6pC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A9A3D-19C1-43CE-9F9F-E1EBC7C984E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237" customWidth="1"/>
    <col min="2" max="107" width="2.5" style="237" customWidth="1"/>
    <col min="108" max="108" width="6.125" style="243" customWidth="1"/>
    <col min="109" max="109" width="5.875" style="241" customWidth="1"/>
    <col min="110" max="16384" width="8.625" style="237" hidden="1"/>
  </cols>
  <sheetData>
    <row r="1" spans="1:109" ht="42.75" customHeight="1" x14ac:dyDescent="0.15">
      <c r="A1" s="348"/>
      <c r="B1" s="349"/>
      <c r="DD1" s="237"/>
      <c r="DE1" s="237"/>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37"/>
      <c r="DE2" s="237"/>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37"/>
      <c r="DE3" s="237"/>
    </row>
    <row r="4" spans="1:109" s="235"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35"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35"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35"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35"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35"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35"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35"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35"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35"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35"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35" customFormat="1" x14ac:dyDescent="0.15">
      <c r="A15" s="237"/>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35" customFormat="1" x14ac:dyDescent="0.15">
      <c r="A16" s="237"/>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35" customFormat="1" x14ac:dyDescent="0.15">
      <c r="A17" s="237"/>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35" customFormat="1" x14ac:dyDescent="0.15">
      <c r="A18" s="237"/>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37"/>
      <c r="DE19" s="237"/>
    </row>
    <row r="20" spans="1:109" x14ac:dyDescent="0.15">
      <c r="DD20" s="237"/>
      <c r="DE20" s="237"/>
    </row>
    <row r="21" spans="1:109" ht="17.25" customHeight="1" x14ac:dyDescent="0.15">
      <c r="B21" s="351"/>
      <c r="C21" s="239"/>
      <c r="D21" s="239"/>
      <c r="E21" s="239"/>
      <c r="F21" s="239"/>
      <c r="G21" s="239"/>
      <c r="H21" s="239"/>
      <c r="I21" s="239"/>
      <c r="J21" s="239"/>
      <c r="K21" s="239"/>
      <c r="L21" s="239"/>
      <c r="M21" s="239"/>
      <c r="N21" s="352"/>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352"/>
      <c r="AU21" s="239"/>
      <c r="AV21" s="239"/>
      <c r="AW21" s="239"/>
      <c r="AX21" s="239"/>
      <c r="AY21" s="239"/>
      <c r="AZ21" s="239"/>
      <c r="BA21" s="239"/>
      <c r="BB21" s="239"/>
      <c r="BC21" s="239"/>
      <c r="BD21" s="239"/>
      <c r="BE21" s="239"/>
      <c r="BF21" s="352"/>
      <c r="BG21" s="239"/>
      <c r="BH21" s="239"/>
      <c r="BI21" s="239"/>
      <c r="BJ21" s="239"/>
      <c r="BK21" s="239"/>
      <c r="BL21" s="239"/>
      <c r="BM21" s="239"/>
      <c r="BN21" s="239"/>
      <c r="BO21" s="239"/>
      <c r="BP21" s="239"/>
      <c r="BQ21" s="239"/>
      <c r="BR21" s="352"/>
      <c r="BS21" s="239"/>
      <c r="BT21" s="239"/>
      <c r="BU21" s="239"/>
      <c r="BV21" s="239"/>
      <c r="BW21" s="239"/>
      <c r="BX21" s="239"/>
      <c r="BY21" s="239"/>
      <c r="BZ21" s="239"/>
      <c r="CA21" s="239"/>
      <c r="CB21" s="239"/>
      <c r="CC21" s="239"/>
      <c r="CD21" s="352"/>
      <c r="CE21" s="239"/>
      <c r="CF21" s="239"/>
      <c r="CG21" s="239"/>
      <c r="CH21" s="239"/>
      <c r="CI21" s="239"/>
      <c r="CJ21" s="239"/>
      <c r="CK21" s="239"/>
      <c r="CL21" s="239"/>
      <c r="CM21" s="239"/>
      <c r="CN21" s="239"/>
      <c r="CO21" s="239"/>
      <c r="CP21" s="352"/>
      <c r="CQ21" s="239"/>
      <c r="CR21" s="239"/>
      <c r="CS21" s="239"/>
      <c r="CT21" s="239"/>
      <c r="CU21" s="239"/>
      <c r="CV21" s="239"/>
      <c r="CW21" s="239"/>
      <c r="CX21" s="239"/>
      <c r="CY21" s="239"/>
      <c r="CZ21" s="239"/>
      <c r="DA21" s="239"/>
      <c r="DB21" s="352"/>
      <c r="DC21" s="239"/>
      <c r="DD21" s="240"/>
      <c r="DE21" s="237"/>
    </row>
    <row r="22" spans="1:109" ht="17.25" customHeight="1" x14ac:dyDescent="0.15">
      <c r="B22" s="241"/>
    </row>
    <row r="23" spans="1:109" x14ac:dyDescent="0.15">
      <c r="B23" s="241"/>
    </row>
    <row r="24" spans="1:109" x14ac:dyDescent="0.15">
      <c r="B24" s="241"/>
    </row>
    <row r="25" spans="1:109" x14ac:dyDescent="0.15">
      <c r="B25" s="241"/>
    </row>
    <row r="26" spans="1:109" x14ac:dyDescent="0.15">
      <c r="B26" s="241"/>
    </row>
    <row r="27" spans="1:109" x14ac:dyDescent="0.15">
      <c r="B27" s="241"/>
    </row>
    <row r="28" spans="1:109" x14ac:dyDescent="0.15">
      <c r="B28" s="241"/>
    </row>
    <row r="29" spans="1:109" x14ac:dyDescent="0.15">
      <c r="B29" s="241"/>
    </row>
    <row r="30" spans="1:109" x14ac:dyDescent="0.15">
      <c r="B30" s="241"/>
    </row>
    <row r="31" spans="1:109" x14ac:dyDescent="0.15">
      <c r="B31" s="241"/>
    </row>
    <row r="32" spans="1:109" x14ac:dyDescent="0.15">
      <c r="B32" s="241"/>
    </row>
    <row r="33" spans="2:109" x14ac:dyDescent="0.15">
      <c r="B33" s="241"/>
    </row>
    <row r="34" spans="2:109" x14ac:dyDescent="0.15">
      <c r="B34" s="241"/>
    </row>
    <row r="35" spans="2:109" x14ac:dyDescent="0.15">
      <c r="B35" s="241"/>
    </row>
    <row r="36" spans="2:109" x14ac:dyDescent="0.15">
      <c r="B36" s="241"/>
    </row>
    <row r="37" spans="2:109" x14ac:dyDescent="0.15">
      <c r="B37" s="241"/>
    </row>
    <row r="38" spans="2:109" x14ac:dyDescent="0.15">
      <c r="B38" s="241"/>
    </row>
    <row r="39" spans="2:109" x14ac:dyDescent="0.15">
      <c r="B39" s="322"/>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3"/>
      <c r="BR39" s="293"/>
      <c r="BS39" s="293"/>
      <c r="BT39" s="293"/>
      <c r="BU39" s="293"/>
      <c r="BV39" s="293"/>
      <c r="BW39" s="293"/>
      <c r="BX39" s="293"/>
      <c r="BY39" s="293"/>
      <c r="BZ39" s="293"/>
      <c r="CA39" s="293"/>
      <c r="CB39" s="293"/>
      <c r="CC39" s="293"/>
      <c r="CD39" s="293"/>
      <c r="CE39" s="293"/>
      <c r="CF39" s="293"/>
      <c r="CG39" s="293"/>
      <c r="CH39" s="293"/>
      <c r="CI39" s="293"/>
      <c r="CJ39" s="293"/>
      <c r="CK39" s="293"/>
      <c r="CL39" s="293"/>
      <c r="CM39" s="293"/>
      <c r="CN39" s="293"/>
      <c r="CO39" s="293"/>
      <c r="CP39" s="293"/>
      <c r="CQ39" s="293"/>
      <c r="CR39" s="293"/>
      <c r="CS39" s="293"/>
      <c r="CT39" s="293"/>
      <c r="CU39" s="293"/>
      <c r="CV39" s="293"/>
      <c r="CW39" s="293"/>
      <c r="CX39" s="293"/>
      <c r="CY39" s="293"/>
      <c r="CZ39" s="293"/>
      <c r="DA39" s="293"/>
      <c r="DB39" s="293"/>
      <c r="DC39" s="293"/>
      <c r="DD39" s="323"/>
    </row>
    <row r="40" spans="2:109" x14ac:dyDescent="0.15">
      <c r="B40" s="353"/>
      <c r="DD40" s="353"/>
      <c r="DE40" s="237"/>
    </row>
    <row r="41" spans="2:109" ht="17.25" x14ac:dyDescent="0.15">
      <c r="B41" s="238" t="s">
        <v>610</v>
      </c>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39"/>
      <c r="BR41" s="239"/>
      <c r="BS41" s="239"/>
      <c r="BT41" s="239"/>
      <c r="BU41" s="239"/>
      <c r="BV41" s="239"/>
      <c r="BW41" s="239"/>
      <c r="BX41" s="239"/>
      <c r="BY41" s="239"/>
      <c r="BZ41" s="239"/>
      <c r="CA41" s="239"/>
      <c r="CB41" s="239"/>
      <c r="CC41" s="239"/>
      <c r="CD41" s="239"/>
      <c r="CE41" s="239"/>
      <c r="CF41" s="239"/>
      <c r="CG41" s="239"/>
      <c r="CH41" s="239"/>
      <c r="CI41" s="239"/>
      <c r="CJ41" s="239"/>
      <c r="CK41" s="239"/>
      <c r="CL41" s="239"/>
      <c r="CM41" s="239"/>
      <c r="CN41" s="239"/>
      <c r="CO41" s="239"/>
      <c r="CP41" s="239"/>
      <c r="CQ41" s="239"/>
      <c r="CR41" s="239"/>
      <c r="CS41" s="239"/>
      <c r="CT41" s="239"/>
      <c r="CU41" s="239"/>
      <c r="CV41" s="239"/>
      <c r="CW41" s="239"/>
      <c r="CX41" s="239"/>
      <c r="CY41" s="239"/>
      <c r="CZ41" s="239"/>
      <c r="DA41" s="239"/>
      <c r="DB41" s="239"/>
      <c r="DC41" s="239"/>
      <c r="DD41" s="240"/>
    </row>
    <row r="42" spans="2:109" x14ac:dyDescent="0.15">
      <c r="B42" s="241"/>
      <c r="G42" s="354"/>
      <c r="I42" s="355"/>
      <c r="J42" s="355"/>
      <c r="K42" s="355"/>
      <c r="AM42" s="354"/>
      <c r="AN42" s="354" t="s">
        <v>611</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41"/>
      <c r="AN43" s="1231" t="s">
        <v>612</v>
      </c>
      <c r="AO43" s="1232"/>
      <c r="AP43" s="1232"/>
      <c r="AQ43" s="1232"/>
      <c r="AR43" s="1232"/>
      <c r="AS43" s="1232"/>
      <c r="AT43" s="1232"/>
      <c r="AU43" s="1232"/>
      <c r="AV43" s="1232"/>
      <c r="AW43" s="1232"/>
      <c r="AX43" s="1232"/>
      <c r="AY43" s="1232"/>
      <c r="AZ43" s="1232"/>
      <c r="BA43" s="1232"/>
      <c r="BB43" s="1232"/>
      <c r="BC43" s="1232"/>
      <c r="BD43" s="1232"/>
      <c r="BE43" s="1232"/>
      <c r="BF43" s="1232"/>
      <c r="BG43" s="1232"/>
      <c r="BH43" s="1232"/>
      <c r="BI43" s="1232"/>
      <c r="BJ43" s="1232"/>
      <c r="BK43" s="1232"/>
      <c r="BL43" s="1232"/>
      <c r="BM43" s="1232"/>
      <c r="BN43" s="1232"/>
      <c r="BO43" s="1232"/>
      <c r="BP43" s="1232"/>
      <c r="BQ43" s="1232"/>
      <c r="BR43" s="1232"/>
      <c r="BS43" s="1232"/>
      <c r="BT43" s="1232"/>
      <c r="BU43" s="1232"/>
      <c r="BV43" s="1232"/>
      <c r="BW43" s="1232"/>
      <c r="BX43" s="1232"/>
      <c r="BY43" s="1232"/>
      <c r="BZ43" s="1232"/>
      <c r="CA43" s="1232"/>
      <c r="CB43" s="1232"/>
      <c r="CC43" s="1232"/>
      <c r="CD43" s="1232"/>
      <c r="CE43" s="1232"/>
      <c r="CF43" s="1232"/>
      <c r="CG43" s="1232"/>
      <c r="CH43" s="1232"/>
      <c r="CI43" s="1232"/>
      <c r="CJ43" s="1232"/>
      <c r="CK43" s="1232"/>
      <c r="CL43" s="1232"/>
      <c r="CM43" s="1232"/>
      <c r="CN43" s="1232"/>
      <c r="CO43" s="1232"/>
      <c r="CP43" s="1232"/>
      <c r="CQ43" s="1232"/>
      <c r="CR43" s="1232"/>
      <c r="CS43" s="1232"/>
      <c r="CT43" s="1232"/>
      <c r="CU43" s="1232"/>
      <c r="CV43" s="1232"/>
      <c r="CW43" s="1232"/>
      <c r="CX43" s="1232"/>
      <c r="CY43" s="1232"/>
      <c r="CZ43" s="1232"/>
      <c r="DA43" s="1232"/>
      <c r="DB43" s="1232"/>
      <c r="DC43" s="1233"/>
    </row>
    <row r="44" spans="2:109" x14ac:dyDescent="0.15">
      <c r="B44" s="241"/>
      <c r="AN44" s="1234"/>
      <c r="AO44" s="1235"/>
      <c r="AP44" s="1235"/>
      <c r="AQ44" s="1235"/>
      <c r="AR44" s="1235"/>
      <c r="AS44" s="1235"/>
      <c r="AT44" s="1235"/>
      <c r="AU44" s="1235"/>
      <c r="AV44" s="1235"/>
      <c r="AW44" s="1235"/>
      <c r="AX44" s="1235"/>
      <c r="AY44" s="1235"/>
      <c r="AZ44" s="1235"/>
      <c r="BA44" s="1235"/>
      <c r="BB44" s="1235"/>
      <c r="BC44" s="1235"/>
      <c r="BD44" s="1235"/>
      <c r="BE44" s="1235"/>
      <c r="BF44" s="1235"/>
      <c r="BG44" s="1235"/>
      <c r="BH44" s="1235"/>
      <c r="BI44" s="1235"/>
      <c r="BJ44" s="1235"/>
      <c r="BK44" s="1235"/>
      <c r="BL44" s="1235"/>
      <c r="BM44" s="1235"/>
      <c r="BN44" s="1235"/>
      <c r="BO44" s="1235"/>
      <c r="BP44" s="1235"/>
      <c r="BQ44" s="1235"/>
      <c r="BR44" s="1235"/>
      <c r="BS44" s="1235"/>
      <c r="BT44" s="1235"/>
      <c r="BU44" s="1235"/>
      <c r="BV44" s="1235"/>
      <c r="BW44" s="1235"/>
      <c r="BX44" s="1235"/>
      <c r="BY44" s="1235"/>
      <c r="BZ44" s="1235"/>
      <c r="CA44" s="1235"/>
      <c r="CB44" s="1235"/>
      <c r="CC44" s="1235"/>
      <c r="CD44" s="1235"/>
      <c r="CE44" s="1235"/>
      <c r="CF44" s="1235"/>
      <c r="CG44" s="1235"/>
      <c r="CH44" s="1235"/>
      <c r="CI44" s="1235"/>
      <c r="CJ44" s="1235"/>
      <c r="CK44" s="1235"/>
      <c r="CL44" s="1235"/>
      <c r="CM44" s="1235"/>
      <c r="CN44" s="1235"/>
      <c r="CO44" s="1235"/>
      <c r="CP44" s="1235"/>
      <c r="CQ44" s="1235"/>
      <c r="CR44" s="1235"/>
      <c r="CS44" s="1235"/>
      <c r="CT44" s="1235"/>
      <c r="CU44" s="1235"/>
      <c r="CV44" s="1235"/>
      <c r="CW44" s="1235"/>
      <c r="CX44" s="1235"/>
      <c r="CY44" s="1235"/>
      <c r="CZ44" s="1235"/>
      <c r="DA44" s="1235"/>
      <c r="DB44" s="1235"/>
      <c r="DC44" s="1236"/>
    </row>
    <row r="45" spans="2:109" x14ac:dyDescent="0.15">
      <c r="B45" s="241"/>
      <c r="AN45" s="1234"/>
      <c r="AO45" s="1235"/>
      <c r="AP45" s="1235"/>
      <c r="AQ45" s="1235"/>
      <c r="AR45" s="1235"/>
      <c r="AS45" s="1235"/>
      <c r="AT45" s="1235"/>
      <c r="AU45" s="1235"/>
      <c r="AV45" s="1235"/>
      <c r="AW45" s="1235"/>
      <c r="AX45" s="1235"/>
      <c r="AY45" s="1235"/>
      <c r="AZ45" s="1235"/>
      <c r="BA45" s="1235"/>
      <c r="BB45" s="1235"/>
      <c r="BC45" s="1235"/>
      <c r="BD45" s="1235"/>
      <c r="BE45" s="1235"/>
      <c r="BF45" s="1235"/>
      <c r="BG45" s="1235"/>
      <c r="BH45" s="1235"/>
      <c r="BI45" s="1235"/>
      <c r="BJ45" s="1235"/>
      <c r="BK45" s="1235"/>
      <c r="BL45" s="1235"/>
      <c r="BM45" s="1235"/>
      <c r="BN45" s="1235"/>
      <c r="BO45" s="1235"/>
      <c r="BP45" s="1235"/>
      <c r="BQ45" s="1235"/>
      <c r="BR45" s="1235"/>
      <c r="BS45" s="1235"/>
      <c r="BT45" s="1235"/>
      <c r="BU45" s="1235"/>
      <c r="BV45" s="1235"/>
      <c r="BW45" s="1235"/>
      <c r="BX45" s="1235"/>
      <c r="BY45" s="1235"/>
      <c r="BZ45" s="1235"/>
      <c r="CA45" s="1235"/>
      <c r="CB45" s="1235"/>
      <c r="CC45" s="1235"/>
      <c r="CD45" s="1235"/>
      <c r="CE45" s="1235"/>
      <c r="CF45" s="1235"/>
      <c r="CG45" s="1235"/>
      <c r="CH45" s="1235"/>
      <c r="CI45" s="1235"/>
      <c r="CJ45" s="1235"/>
      <c r="CK45" s="1235"/>
      <c r="CL45" s="1235"/>
      <c r="CM45" s="1235"/>
      <c r="CN45" s="1235"/>
      <c r="CO45" s="1235"/>
      <c r="CP45" s="1235"/>
      <c r="CQ45" s="1235"/>
      <c r="CR45" s="1235"/>
      <c r="CS45" s="1235"/>
      <c r="CT45" s="1235"/>
      <c r="CU45" s="1235"/>
      <c r="CV45" s="1235"/>
      <c r="CW45" s="1235"/>
      <c r="CX45" s="1235"/>
      <c r="CY45" s="1235"/>
      <c r="CZ45" s="1235"/>
      <c r="DA45" s="1235"/>
      <c r="DB45" s="1235"/>
      <c r="DC45" s="1236"/>
    </row>
    <row r="46" spans="2:109" x14ac:dyDescent="0.15">
      <c r="B46" s="241"/>
      <c r="AN46" s="1234"/>
      <c r="AO46" s="1235"/>
      <c r="AP46" s="1235"/>
      <c r="AQ46" s="1235"/>
      <c r="AR46" s="1235"/>
      <c r="AS46" s="1235"/>
      <c r="AT46" s="1235"/>
      <c r="AU46" s="1235"/>
      <c r="AV46" s="1235"/>
      <c r="AW46" s="1235"/>
      <c r="AX46" s="1235"/>
      <c r="AY46" s="1235"/>
      <c r="AZ46" s="1235"/>
      <c r="BA46" s="1235"/>
      <c r="BB46" s="1235"/>
      <c r="BC46" s="1235"/>
      <c r="BD46" s="1235"/>
      <c r="BE46" s="1235"/>
      <c r="BF46" s="1235"/>
      <c r="BG46" s="1235"/>
      <c r="BH46" s="1235"/>
      <c r="BI46" s="1235"/>
      <c r="BJ46" s="1235"/>
      <c r="BK46" s="1235"/>
      <c r="BL46" s="1235"/>
      <c r="BM46" s="1235"/>
      <c r="BN46" s="1235"/>
      <c r="BO46" s="1235"/>
      <c r="BP46" s="1235"/>
      <c r="BQ46" s="1235"/>
      <c r="BR46" s="1235"/>
      <c r="BS46" s="1235"/>
      <c r="BT46" s="1235"/>
      <c r="BU46" s="1235"/>
      <c r="BV46" s="1235"/>
      <c r="BW46" s="1235"/>
      <c r="BX46" s="1235"/>
      <c r="BY46" s="1235"/>
      <c r="BZ46" s="1235"/>
      <c r="CA46" s="1235"/>
      <c r="CB46" s="1235"/>
      <c r="CC46" s="1235"/>
      <c r="CD46" s="1235"/>
      <c r="CE46" s="1235"/>
      <c r="CF46" s="1235"/>
      <c r="CG46" s="1235"/>
      <c r="CH46" s="1235"/>
      <c r="CI46" s="1235"/>
      <c r="CJ46" s="1235"/>
      <c r="CK46" s="1235"/>
      <c r="CL46" s="1235"/>
      <c r="CM46" s="1235"/>
      <c r="CN46" s="1235"/>
      <c r="CO46" s="1235"/>
      <c r="CP46" s="1235"/>
      <c r="CQ46" s="1235"/>
      <c r="CR46" s="1235"/>
      <c r="CS46" s="1235"/>
      <c r="CT46" s="1235"/>
      <c r="CU46" s="1235"/>
      <c r="CV46" s="1235"/>
      <c r="CW46" s="1235"/>
      <c r="CX46" s="1235"/>
      <c r="CY46" s="1235"/>
      <c r="CZ46" s="1235"/>
      <c r="DA46" s="1235"/>
      <c r="DB46" s="1235"/>
      <c r="DC46" s="1236"/>
    </row>
    <row r="47" spans="2:109" x14ac:dyDescent="0.15">
      <c r="B47" s="241"/>
      <c r="AN47" s="1237"/>
      <c r="AO47" s="1238"/>
      <c r="AP47" s="1238"/>
      <c r="AQ47" s="1238"/>
      <c r="AR47" s="1238"/>
      <c r="AS47" s="1238"/>
      <c r="AT47" s="1238"/>
      <c r="AU47" s="1238"/>
      <c r="AV47" s="1238"/>
      <c r="AW47" s="1238"/>
      <c r="AX47" s="1238"/>
      <c r="AY47" s="1238"/>
      <c r="AZ47" s="1238"/>
      <c r="BA47" s="1238"/>
      <c r="BB47" s="1238"/>
      <c r="BC47" s="1238"/>
      <c r="BD47" s="1238"/>
      <c r="BE47" s="1238"/>
      <c r="BF47" s="1238"/>
      <c r="BG47" s="1238"/>
      <c r="BH47" s="1238"/>
      <c r="BI47" s="1238"/>
      <c r="BJ47" s="1238"/>
      <c r="BK47" s="1238"/>
      <c r="BL47" s="1238"/>
      <c r="BM47" s="1238"/>
      <c r="BN47" s="1238"/>
      <c r="BO47" s="1238"/>
      <c r="BP47" s="1238"/>
      <c r="BQ47" s="1238"/>
      <c r="BR47" s="1238"/>
      <c r="BS47" s="1238"/>
      <c r="BT47" s="1238"/>
      <c r="BU47" s="1238"/>
      <c r="BV47" s="1238"/>
      <c r="BW47" s="1238"/>
      <c r="BX47" s="1238"/>
      <c r="BY47" s="1238"/>
      <c r="BZ47" s="1238"/>
      <c r="CA47" s="1238"/>
      <c r="CB47" s="1238"/>
      <c r="CC47" s="1238"/>
      <c r="CD47" s="1238"/>
      <c r="CE47" s="1238"/>
      <c r="CF47" s="1238"/>
      <c r="CG47" s="1238"/>
      <c r="CH47" s="1238"/>
      <c r="CI47" s="1238"/>
      <c r="CJ47" s="1238"/>
      <c r="CK47" s="1238"/>
      <c r="CL47" s="1238"/>
      <c r="CM47" s="1238"/>
      <c r="CN47" s="1238"/>
      <c r="CO47" s="1238"/>
      <c r="CP47" s="1238"/>
      <c r="CQ47" s="1238"/>
      <c r="CR47" s="1238"/>
      <c r="CS47" s="1238"/>
      <c r="CT47" s="1238"/>
      <c r="CU47" s="1238"/>
      <c r="CV47" s="1238"/>
      <c r="CW47" s="1238"/>
      <c r="CX47" s="1238"/>
      <c r="CY47" s="1238"/>
      <c r="CZ47" s="1238"/>
      <c r="DA47" s="1238"/>
      <c r="DB47" s="1238"/>
      <c r="DC47" s="1239"/>
    </row>
    <row r="48" spans="2:109" x14ac:dyDescent="0.15">
      <c r="B48" s="241"/>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41"/>
      <c r="AN49" s="237" t="s">
        <v>613</v>
      </c>
    </row>
    <row r="50" spans="1:109" x14ac:dyDescent="0.15">
      <c r="B50" s="241"/>
      <c r="G50" s="1225"/>
      <c r="H50" s="1225"/>
      <c r="I50" s="1225"/>
      <c r="J50" s="1225"/>
      <c r="K50" s="357"/>
      <c r="L50" s="357"/>
      <c r="M50" s="358"/>
      <c r="N50" s="358"/>
      <c r="AN50" s="1228"/>
      <c r="AO50" s="1229"/>
      <c r="AP50" s="1229"/>
      <c r="AQ50" s="1229"/>
      <c r="AR50" s="1229"/>
      <c r="AS50" s="1229"/>
      <c r="AT50" s="1229"/>
      <c r="AU50" s="1229"/>
      <c r="AV50" s="1229"/>
      <c r="AW50" s="1229"/>
      <c r="AX50" s="1229"/>
      <c r="AY50" s="1229"/>
      <c r="AZ50" s="1229"/>
      <c r="BA50" s="1229"/>
      <c r="BB50" s="1229"/>
      <c r="BC50" s="1229"/>
      <c r="BD50" s="1229"/>
      <c r="BE50" s="1229"/>
      <c r="BF50" s="1229"/>
      <c r="BG50" s="1229"/>
      <c r="BH50" s="1229"/>
      <c r="BI50" s="1229"/>
      <c r="BJ50" s="1229"/>
      <c r="BK50" s="1229"/>
      <c r="BL50" s="1229"/>
      <c r="BM50" s="1229"/>
      <c r="BN50" s="1229"/>
      <c r="BO50" s="1230"/>
      <c r="BP50" s="1224" t="s">
        <v>566</v>
      </c>
      <c r="BQ50" s="1224"/>
      <c r="BR50" s="1224"/>
      <c r="BS50" s="1224"/>
      <c r="BT50" s="1224"/>
      <c r="BU50" s="1224"/>
      <c r="BV50" s="1224"/>
      <c r="BW50" s="1224"/>
      <c r="BX50" s="1224" t="s">
        <v>567</v>
      </c>
      <c r="BY50" s="1224"/>
      <c r="BZ50" s="1224"/>
      <c r="CA50" s="1224"/>
      <c r="CB50" s="1224"/>
      <c r="CC50" s="1224"/>
      <c r="CD50" s="1224"/>
      <c r="CE50" s="1224"/>
      <c r="CF50" s="1224" t="s">
        <v>568</v>
      </c>
      <c r="CG50" s="1224"/>
      <c r="CH50" s="1224"/>
      <c r="CI50" s="1224"/>
      <c r="CJ50" s="1224"/>
      <c r="CK50" s="1224"/>
      <c r="CL50" s="1224"/>
      <c r="CM50" s="1224"/>
      <c r="CN50" s="1224" t="s">
        <v>569</v>
      </c>
      <c r="CO50" s="1224"/>
      <c r="CP50" s="1224"/>
      <c r="CQ50" s="1224"/>
      <c r="CR50" s="1224"/>
      <c r="CS50" s="1224"/>
      <c r="CT50" s="1224"/>
      <c r="CU50" s="1224"/>
      <c r="CV50" s="1224" t="s">
        <v>570</v>
      </c>
      <c r="CW50" s="1224"/>
      <c r="CX50" s="1224"/>
      <c r="CY50" s="1224"/>
      <c r="CZ50" s="1224"/>
      <c r="DA50" s="1224"/>
      <c r="DB50" s="1224"/>
      <c r="DC50" s="1224"/>
    </row>
    <row r="51" spans="1:109" ht="13.5" customHeight="1" x14ac:dyDescent="0.15">
      <c r="B51" s="241"/>
      <c r="G51" s="1227"/>
      <c r="H51" s="1227"/>
      <c r="I51" s="1240"/>
      <c r="J51" s="1240"/>
      <c r="K51" s="1226"/>
      <c r="L51" s="1226"/>
      <c r="M51" s="1226"/>
      <c r="N51" s="1226"/>
      <c r="AM51" s="356"/>
      <c r="AN51" s="1222" t="s">
        <v>614</v>
      </c>
      <c r="AO51" s="1222"/>
      <c r="AP51" s="1222"/>
      <c r="AQ51" s="1222"/>
      <c r="AR51" s="1222"/>
      <c r="AS51" s="1222"/>
      <c r="AT51" s="1222"/>
      <c r="AU51" s="1222"/>
      <c r="AV51" s="1222"/>
      <c r="AW51" s="1222"/>
      <c r="AX51" s="1222"/>
      <c r="AY51" s="1222"/>
      <c r="AZ51" s="1222"/>
      <c r="BA51" s="1222"/>
      <c r="BB51" s="1222" t="s">
        <v>615</v>
      </c>
      <c r="BC51" s="1222"/>
      <c r="BD51" s="1222"/>
      <c r="BE51" s="1222"/>
      <c r="BF51" s="1222"/>
      <c r="BG51" s="1222"/>
      <c r="BH51" s="1222"/>
      <c r="BI51" s="1222"/>
      <c r="BJ51" s="1222"/>
      <c r="BK51" s="1222"/>
      <c r="BL51" s="1222"/>
      <c r="BM51" s="1222"/>
      <c r="BN51" s="1222"/>
      <c r="BO51" s="1222"/>
      <c r="BP51" s="1219">
        <v>44.5</v>
      </c>
      <c r="BQ51" s="1219"/>
      <c r="BR51" s="1219"/>
      <c r="BS51" s="1219"/>
      <c r="BT51" s="1219"/>
      <c r="BU51" s="1219"/>
      <c r="BV51" s="1219"/>
      <c r="BW51" s="1219"/>
      <c r="BX51" s="1219">
        <v>33.200000000000003</v>
      </c>
      <c r="BY51" s="1219"/>
      <c r="BZ51" s="1219"/>
      <c r="CA51" s="1219"/>
      <c r="CB51" s="1219"/>
      <c r="CC51" s="1219"/>
      <c r="CD51" s="1219"/>
      <c r="CE51" s="1219"/>
      <c r="CF51" s="1219">
        <v>25.4</v>
      </c>
      <c r="CG51" s="1219"/>
      <c r="CH51" s="1219"/>
      <c r="CI51" s="1219"/>
      <c r="CJ51" s="1219"/>
      <c r="CK51" s="1219"/>
      <c r="CL51" s="1219"/>
      <c r="CM51" s="1219"/>
      <c r="CN51" s="1219">
        <v>23.7</v>
      </c>
      <c r="CO51" s="1219"/>
      <c r="CP51" s="1219"/>
      <c r="CQ51" s="1219"/>
      <c r="CR51" s="1219"/>
      <c r="CS51" s="1219"/>
      <c r="CT51" s="1219"/>
      <c r="CU51" s="1219"/>
      <c r="CV51" s="1219">
        <v>16.399999999999999</v>
      </c>
      <c r="CW51" s="1219"/>
      <c r="CX51" s="1219"/>
      <c r="CY51" s="1219"/>
      <c r="CZ51" s="1219"/>
      <c r="DA51" s="1219"/>
      <c r="DB51" s="1219"/>
      <c r="DC51" s="1219"/>
    </row>
    <row r="52" spans="1:109" x14ac:dyDescent="0.15">
      <c r="B52" s="241"/>
      <c r="G52" s="1227"/>
      <c r="H52" s="1227"/>
      <c r="I52" s="1240"/>
      <c r="J52" s="1240"/>
      <c r="K52" s="1226"/>
      <c r="L52" s="1226"/>
      <c r="M52" s="1226"/>
      <c r="N52" s="1226"/>
      <c r="AM52" s="356"/>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x14ac:dyDescent="0.15">
      <c r="A53" s="355"/>
      <c r="B53" s="241"/>
      <c r="G53" s="1227"/>
      <c r="H53" s="1227"/>
      <c r="I53" s="1225"/>
      <c r="J53" s="1225"/>
      <c r="K53" s="1226"/>
      <c r="L53" s="1226"/>
      <c r="M53" s="1226"/>
      <c r="N53" s="1226"/>
      <c r="AM53" s="356"/>
      <c r="AN53" s="1222"/>
      <c r="AO53" s="1222"/>
      <c r="AP53" s="1222"/>
      <c r="AQ53" s="1222"/>
      <c r="AR53" s="1222"/>
      <c r="AS53" s="1222"/>
      <c r="AT53" s="1222"/>
      <c r="AU53" s="1222"/>
      <c r="AV53" s="1222"/>
      <c r="AW53" s="1222"/>
      <c r="AX53" s="1222"/>
      <c r="AY53" s="1222"/>
      <c r="AZ53" s="1222"/>
      <c r="BA53" s="1222"/>
      <c r="BB53" s="1222" t="s">
        <v>616</v>
      </c>
      <c r="BC53" s="1222"/>
      <c r="BD53" s="1222"/>
      <c r="BE53" s="1222"/>
      <c r="BF53" s="1222"/>
      <c r="BG53" s="1222"/>
      <c r="BH53" s="1222"/>
      <c r="BI53" s="1222"/>
      <c r="BJ53" s="1222"/>
      <c r="BK53" s="1222"/>
      <c r="BL53" s="1222"/>
      <c r="BM53" s="1222"/>
      <c r="BN53" s="1222"/>
      <c r="BO53" s="1222"/>
      <c r="BP53" s="1219">
        <v>65</v>
      </c>
      <c r="BQ53" s="1219"/>
      <c r="BR53" s="1219"/>
      <c r="BS53" s="1219"/>
      <c r="BT53" s="1219"/>
      <c r="BU53" s="1219"/>
      <c r="BV53" s="1219"/>
      <c r="BW53" s="1219"/>
      <c r="BX53" s="1219">
        <v>66.099999999999994</v>
      </c>
      <c r="BY53" s="1219"/>
      <c r="BZ53" s="1219"/>
      <c r="CA53" s="1219"/>
      <c r="CB53" s="1219"/>
      <c r="CC53" s="1219"/>
      <c r="CD53" s="1219"/>
      <c r="CE53" s="1219"/>
      <c r="CF53" s="1219">
        <v>67.3</v>
      </c>
      <c r="CG53" s="1219"/>
      <c r="CH53" s="1219"/>
      <c r="CI53" s="1219"/>
      <c r="CJ53" s="1219"/>
      <c r="CK53" s="1219"/>
      <c r="CL53" s="1219"/>
      <c r="CM53" s="1219"/>
      <c r="CN53" s="1219">
        <v>68.2</v>
      </c>
      <c r="CO53" s="1219"/>
      <c r="CP53" s="1219"/>
      <c r="CQ53" s="1219"/>
      <c r="CR53" s="1219"/>
      <c r="CS53" s="1219"/>
      <c r="CT53" s="1219"/>
      <c r="CU53" s="1219"/>
      <c r="CV53" s="1219">
        <v>68.400000000000006</v>
      </c>
      <c r="CW53" s="1219"/>
      <c r="CX53" s="1219"/>
      <c r="CY53" s="1219"/>
      <c r="CZ53" s="1219"/>
      <c r="DA53" s="1219"/>
      <c r="DB53" s="1219"/>
      <c r="DC53" s="1219"/>
    </row>
    <row r="54" spans="1:109" x14ac:dyDescent="0.15">
      <c r="A54" s="355"/>
      <c r="B54" s="241"/>
      <c r="G54" s="1227"/>
      <c r="H54" s="1227"/>
      <c r="I54" s="1225"/>
      <c r="J54" s="1225"/>
      <c r="K54" s="1226"/>
      <c r="L54" s="1226"/>
      <c r="M54" s="1226"/>
      <c r="N54" s="1226"/>
      <c r="AM54" s="356"/>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x14ac:dyDescent="0.15">
      <c r="A55" s="355"/>
      <c r="B55" s="241"/>
      <c r="G55" s="1225"/>
      <c r="H55" s="1225"/>
      <c r="I55" s="1225"/>
      <c r="J55" s="1225"/>
      <c r="K55" s="1226"/>
      <c r="L55" s="1226"/>
      <c r="M55" s="1226"/>
      <c r="N55" s="1226"/>
      <c r="AN55" s="1224" t="s">
        <v>617</v>
      </c>
      <c r="AO55" s="1224"/>
      <c r="AP55" s="1224"/>
      <c r="AQ55" s="1224"/>
      <c r="AR55" s="1224"/>
      <c r="AS55" s="1224"/>
      <c r="AT55" s="1224"/>
      <c r="AU55" s="1224"/>
      <c r="AV55" s="1224"/>
      <c r="AW55" s="1224"/>
      <c r="AX55" s="1224"/>
      <c r="AY55" s="1224"/>
      <c r="AZ55" s="1224"/>
      <c r="BA55" s="1224"/>
      <c r="BB55" s="1222" t="s">
        <v>615</v>
      </c>
      <c r="BC55" s="1222"/>
      <c r="BD55" s="1222"/>
      <c r="BE55" s="1222"/>
      <c r="BF55" s="1222"/>
      <c r="BG55" s="1222"/>
      <c r="BH55" s="1222"/>
      <c r="BI55" s="1222"/>
      <c r="BJ55" s="1222"/>
      <c r="BK55" s="1222"/>
      <c r="BL55" s="1222"/>
      <c r="BM55" s="1222"/>
      <c r="BN55" s="1222"/>
      <c r="BO55" s="1222"/>
      <c r="BP55" s="1219">
        <v>30</v>
      </c>
      <c r="BQ55" s="1219"/>
      <c r="BR55" s="1219"/>
      <c r="BS55" s="1219"/>
      <c r="BT55" s="1219"/>
      <c r="BU55" s="1219"/>
      <c r="BV55" s="1219"/>
      <c r="BW55" s="1219"/>
      <c r="BX55" s="1219">
        <v>23.1</v>
      </c>
      <c r="BY55" s="1219"/>
      <c r="BZ55" s="1219"/>
      <c r="CA55" s="1219"/>
      <c r="CB55" s="1219"/>
      <c r="CC55" s="1219"/>
      <c r="CD55" s="1219"/>
      <c r="CE55" s="1219"/>
      <c r="CF55" s="1219">
        <v>19</v>
      </c>
      <c r="CG55" s="1219"/>
      <c r="CH55" s="1219"/>
      <c r="CI55" s="1219"/>
      <c r="CJ55" s="1219"/>
      <c r="CK55" s="1219"/>
      <c r="CL55" s="1219"/>
      <c r="CM55" s="1219"/>
      <c r="CN55" s="1219">
        <v>18</v>
      </c>
      <c r="CO55" s="1219"/>
      <c r="CP55" s="1219"/>
      <c r="CQ55" s="1219"/>
      <c r="CR55" s="1219"/>
      <c r="CS55" s="1219"/>
      <c r="CT55" s="1219"/>
      <c r="CU55" s="1219"/>
      <c r="CV55" s="1219">
        <v>13.1</v>
      </c>
      <c r="CW55" s="1219"/>
      <c r="CX55" s="1219"/>
      <c r="CY55" s="1219"/>
      <c r="CZ55" s="1219"/>
      <c r="DA55" s="1219"/>
      <c r="DB55" s="1219"/>
      <c r="DC55" s="1219"/>
    </row>
    <row r="56" spans="1:109" x14ac:dyDescent="0.15">
      <c r="A56" s="355"/>
      <c r="B56" s="241"/>
      <c r="G56" s="1225"/>
      <c r="H56" s="1225"/>
      <c r="I56" s="1225"/>
      <c r="J56" s="1225"/>
      <c r="K56" s="1226"/>
      <c r="L56" s="1226"/>
      <c r="M56" s="1226"/>
      <c r="N56" s="1226"/>
      <c r="AN56" s="1224"/>
      <c r="AO56" s="1224"/>
      <c r="AP56" s="1224"/>
      <c r="AQ56" s="1224"/>
      <c r="AR56" s="1224"/>
      <c r="AS56" s="1224"/>
      <c r="AT56" s="1224"/>
      <c r="AU56" s="1224"/>
      <c r="AV56" s="1224"/>
      <c r="AW56" s="1224"/>
      <c r="AX56" s="1224"/>
      <c r="AY56" s="1224"/>
      <c r="AZ56" s="1224"/>
      <c r="BA56" s="1224"/>
      <c r="BB56" s="1222"/>
      <c r="BC56" s="1222"/>
      <c r="BD56" s="1222"/>
      <c r="BE56" s="1222"/>
      <c r="BF56" s="1222"/>
      <c r="BG56" s="1222"/>
      <c r="BH56" s="1222"/>
      <c r="BI56" s="1222"/>
      <c r="BJ56" s="1222"/>
      <c r="BK56" s="1222"/>
      <c r="BL56" s="1222"/>
      <c r="BM56" s="1222"/>
      <c r="BN56" s="1222"/>
      <c r="BO56" s="1222"/>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5" customFormat="1" x14ac:dyDescent="0.15">
      <c r="B57" s="359"/>
      <c r="G57" s="1225"/>
      <c r="H57" s="1225"/>
      <c r="I57" s="1220"/>
      <c r="J57" s="1220"/>
      <c r="K57" s="1226"/>
      <c r="L57" s="1226"/>
      <c r="M57" s="1226"/>
      <c r="N57" s="1226"/>
      <c r="AM57" s="237"/>
      <c r="AN57" s="1224"/>
      <c r="AO57" s="1224"/>
      <c r="AP57" s="1224"/>
      <c r="AQ57" s="1224"/>
      <c r="AR57" s="1224"/>
      <c r="AS57" s="1224"/>
      <c r="AT57" s="1224"/>
      <c r="AU57" s="1224"/>
      <c r="AV57" s="1224"/>
      <c r="AW57" s="1224"/>
      <c r="AX57" s="1224"/>
      <c r="AY57" s="1224"/>
      <c r="AZ57" s="1224"/>
      <c r="BA57" s="1224"/>
      <c r="BB57" s="1222" t="s">
        <v>616</v>
      </c>
      <c r="BC57" s="1222"/>
      <c r="BD57" s="1222"/>
      <c r="BE57" s="1222"/>
      <c r="BF57" s="1222"/>
      <c r="BG57" s="1222"/>
      <c r="BH57" s="1222"/>
      <c r="BI57" s="1222"/>
      <c r="BJ57" s="1222"/>
      <c r="BK57" s="1222"/>
      <c r="BL57" s="1222"/>
      <c r="BM57" s="1222"/>
      <c r="BN57" s="1222"/>
      <c r="BO57" s="1222"/>
      <c r="BP57" s="1219">
        <v>58.3</v>
      </c>
      <c r="BQ57" s="1219"/>
      <c r="BR57" s="1219"/>
      <c r="BS57" s="1219"/>
      <c r="BT57" s="1219"/>
      <c r="BU57" s="1219"/>
      <c r="BV57" s="1219"/>
      <c r="BW57" s="1219"/>
      <c r="BX57" s="1219">
        <v>60.4</v>
      </c>
      <c r="BY57" s="1219"/>
      <c r="BZ57" s="1219"/>
      <c r="CA57" s="1219"/>
      <c r="CB57" s="1219"/>
      <c r="CC57" s="1219"/>
      <c r="CD57" s="1219"/>
      <c r="CE57" s="1219"/>
      <c r="CF57" s="1219">
        <v>60.9</v>
      </c>
      <c r="CG57" s="1219"/>
      <c r="CH57" s="1219"/>
      <c r="CI57" s="1219"/>
      <c r="CJ57" s="1219"/>
      <c r="CK57" s="1219"/>
      <c r="CL57" s="1219"/>
      <c r="CM57" s="1219"/>
      <c r="CN57" s="1219">
        <v>61.9</v>
      </c>
      <c r="CO57" s="1219"/>
      <c r="CP57" s="1219"/>
      <c r="CQ57" s="1219"/>
      <c r="CR57" s="1219"/>
      <c r="CS57" s="1219"/>
      <c r="CT57" s="1219"/>
      <c r="CU57" s="1219"/>
      <c r="CV57" s="1219">
        <v>62.5</v>
      </c>
      <c r="CW57" s="1219"/>
      <c r="CX57" s="1219"/>
      <c r="CY57" s="1219"/>
      <c r="CZ57" s="1219"/>
      <c r="DA57" s="1219"/>
      <c r="DB57" s="1219"/>
      <c r="DC57" s="1219"/>
      <c r="DD57" s="360"/>
      <c r="DE57" s="359"/>
    </row>
    <row r="58" spans="1:109" s="355" customFormat="1" x14ac:dyDescent="0.15">
      <c r="A58" s="237"/>
      <c r="B58" s="359"/>
      <c r="G58" s="1225"/>
      <c r="H58" s="1225"/>
      <c r="I58" s="1220"/>
      <c r="J58" s="1220"/>
      <c r="K58" s="1226"/>
      <c r="L58" s="1226"/>
      <c r="M58" s="1226"/>
      <c r="N58" s="1226"/>
      <c r="AM58" s="237"/>
      <c r="AN58" s="1224"/>
      <c r="AO58" s="1224"/>
      <c r="AP58" s="1224"/>
      <c r="AQ58" s="1224"/>
      <c r="AR58" s="1224"/>
      <c r="AS58" s="1224"/>
      <c r="AT58" s="1224"/>
      <c r="AU58" s="1224"/>
      <c r="AV58" s="1224"/>
      <c r="AW58" s="1224"/>
      <c r="AX58" s="1224"/>
      <c r="AY58" s="1224"/>
      <c r="AZ58" s="1224"/>
      <c r="BA58" s="1224"/>
      <c r="BB58" s="1222"/>
      <c r="BC58" s="1222"/>
      <c r="BD58" s="1222"/>
      <c r="BE58" s="1222"/>
      <c r="BF58" s="1222"/>
      <c r="BG58" s="1222"/>
      <c r="BH58" s="1222"/>
      <c r="BI58" s="1222"/>
      <c r="BJ58" s="1222"/>
      <c r="BK58" s="1222"/>
      <c r="BL58" s="1222"/>
      <c r="BM58" s="1222"/>
      <c r="BN58" s="1222"/>
      <c r="BO58" s="1222"/>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0"/>
      <c r="DE58" s="359"/>
    </row>
    <row r="59" spans="1:109" s="355" customFormat="1" x14ac:dyDescent="0.15">
      <c r="A59" s="237"/>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37"/>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37"/>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37"/>
    </row>
    <row r="63" spans="1:109" ht="17.25" x14ac:dyDescent="0.15">
      <c r="B63" s="294" t="s">
        <v>618</v>
      </c>
    </row>
    <row r="64" spans="1:109" x14ac:dyDescent="0.15">
      <c r="B64" s="241"/>
      <c r="G64" s="354"/>
      <c r="I64" s="366"/>
      <c r="J64" s="366"/>
      <c r="K64" s="366"/>
      <c r="L64" s="366"/>
      <c r="M64" s="366"/>
      <c r="N64" s="367"/>
      <c r="AM64" s="354"/>
      <c r="AN64" s="354" t="s">
        <v>611</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41"/>
      <c r="AN65" s="1231" t="s">
        <v>619</v>
      </c>
      <c r="AO65" s="1232"/>
      <c r="AP65" s="1232"/>
      <c r="AQ65" s="1232"/>
      <c r="AR65" s="1232"/>
      <c r="AS65" s="1232"/>
      <c r="AT65" s="1232"/>
      <c r="AU65" s="1232"/>
      <c r="AV65" s="1232"/>
      <c r="AW65" s="1232"/>
      <c r="AX65" s="1232"/>
      <c r="AY65" s="1232"/>
      <c r="AZ65" s="1232"/>
      <c r="BA65" s="1232"/>
      <c r="BB65" s="1232"/>
      <c r="BC65" s="1232"/>
      <c r="BD65" s="1232"/>
      <c r="BE65" s="1232"/>
      <c r="BF65" s="1232"/>
      <c r="BG65" s="1232"/>
      <c r="BH65" s="1232"/>
      <c r="BI65" s="1232"/>
      <c r="BJ65" s="1232"/>
      <c r="BK65" s="1232"/>
      <c r="BL65" s="1232"/>
      <c r="BM65" s="1232"/>
      <c r="BN65" s="1232"/>
      <c r="BO65" s="1232"/>
      <c r="BP65" s="1232"/>
      <c r="BQ65" s="1232"/>
      <c r="BR65" s="1232"/>
      <c r="BS65" s="1232"/>
      <c r="BT65" s="1232"/>
      <c r="BU65" s="1232"/>
      <c r="BV65" s="1232"/>
      <c r="BW65" s="1232"/>
      <c r="BX65" s="1232"/>
      <c r="BY65" s="1232"/>
      <c r="BZ65" s="1232"/>
      <c r="CA65" s="1232"/>
      <c r="CB65" s="1232"/>
      <c r="CC65" s="1232"/>
      <c r="CD65" s="1232"/>
      <c r="CE65" s="1232"/>
      <c r="CF65" s="1232"/>
      <c r="CG65" s="1232"/>
      <c r="CH65" s="1232"/>
      <c r="CI65" s="1232"/>
      <c r="CJ65" s="1232"/>
      <c r="CK65" s="1232"/>
      <c r="CL65" s="1232"/>
      <c r="CM65" s="1232"/>
      <c r="CN65" s="1232"/>
      <c r="CO65" s="1232"/>
      <c r="CP65" s="1232"/>
      <c r="CQ65" s="1232"/>
      <c r="CR65" s="1232"/>
      <c r="CS65" s="1232"/>
      <c r="CT65" s="1232"/>
      <c r="CU65" s="1232"/>
      <c r="CV65" s="1232"/>
      <c r="CW65" s="1232"/>
      <c r="CX65" s="1232"/>
      <c r="CY65" s="1232"/>
      <c r="CZ65" s="1232"/>
      <c r="DA65" s="1232"/>
      <c r="DB65" s="1232"/>
      <c r="DC65" s="1233"/>
    </row>
    <row r="66" spans="2:107" x14ac:dyDescent="0.15">
      <c r="B66" s="241"/>
      <c r="AN66" s="1234"/>
      <c r="AO66" s="1235"/>
      <c r="AP66" s="1235"/>
      <c r="AQ66" s="1235"/>
      <c r="AR66" s="1235"/>
      <c r="AS66" s="1235"/>
      <c r="AT66" s="1235"/>
      <c r="AU66" s="1235"/>
      <c r="AV66" s="1235"/>
      <c r="AW66" s="1235"/>
      <c r="AX66" s="1235"/>
      <c r="AY66" s="1235"/>
      <c r="AZ66" s="1235"/>
      <c r="BA66" s="1235"/>
      <c r="BB66" s="1235"/>
      <c r="BC66" s="1235"/>
      <c r="BD66" s="1235"/>
      <c r="BE66" s="1235"/>
      <c r="BF66" s="1235"/>
      <c r="BG66" s="1235"/>
      <c r="BH66" s="1235"/>
      <c r="BI66" s="1235"/>
      <c r="BJ66" s="1235"/>
      <c r="BK66" s="1235"/>
      <c r="BL66" s="1235"/>
      <c r="BM66" s="1235"/>
      <c r="BN66" s="1235"/>
      <c r="BO66" s="1235"/>
      <c r="BP66" s="1235"/>
      <c r="BQ66" s="1235"/>
      <c r="BR66" s="1235"/>
      <c r="BS66" s="1235"/>
      <c r="BT66" s="1235"/>
      <c r="BU66" s="1235"/>
      <c r="BV66" s="1235"/>
      <c r="BW66" s="1235"/>
      <c r="BX66" s="1235"/>
      <c r="BY66" s="1235"/>
      <c r="BZ66" s="1235"/>
      <c r="CA66" s="1235"/>
      <c r="CB66" s="1235"/>
      <c r="CC66" s="1235"/>
      <c r="CD66" s="1235"/>
      <c r="CE66" s="1235"/>
      <c r="CF66" s="1235"/>
      <c r="CG66" s="1235"/>
      <c r="CH66" s="1235"/>
      <c r="CI66" s="1235"/>
      <c r="CJ66" s="1235"/>
      <c r="CK66" s="1235"/>
      <c r="CL66" s="1235"/>
      <c r="CM66" s="1235"/>
      <c r="CN66" s="1235"/>
      <c r="CO66" s="1235"/>
      <c r="CP66" s="1235"/>
      <c r="CQ66" s="1235"/>
      <c r="CR66" s="1235"/>
      <c r="CS66" s="1235"/>
      <c r="CT66" s="1235"/>
      <c r="CU66" s="1235"/>
      <c r="CV66" s="1235"/>
      <c r="CW66" s="1235"/>
      <c r="CX66" s="1235"/>
      <c r="CY66" s="1235"/>
      <c r="CZ66" s="1235"/>
      <c r="DA66" s="1235"/>
      <c r="DB66" s="1235"/>
      <c r="DC66" s="1236"/>
    </row>
    <row r="67" spans="2:107" x14ac:dyDescent="0.15">
      <c r="B67" s="241"/>
      <c r="AN67" s="1234"/>
      <c r="AO67" s="1235"/>
      <c r="AP67" s="1235"/>
      <c r="AQ67" s="1235"/>
      <c r="AR67" s="1235"/>
      <c r="AS67" s="1235"/>
      <c r="AT67" s="1235"/>
      <c r="AU67" s="1235"/>
      <c r="AV67" s="1235"/>
      <c r="AW67" s="1235"/>
      <c r="AX67" s="1235"/>
      <c r="AY67" s="1235"/>
      <c r="AZ67" s="1235"/>
      <c r="BA67" s="1235"/>
      <c r="BB67" s="1235"/>
      <c r="BC67" s="1235"/>
      <c r="BD67" s="1235"/>
      <c r="BE67" s="1235"/>
      <c r="BF67" s="1235"/>
      <c r="BG67" s="1235"/>
      <c r="BH67" s="1235"/>
      <c r="BI67" s="1235"/>
      <c r="BJ67" s="1235"/>
      <c r="BK67" s="1235"/>
      <c r="BL67" s="1235"/>
      <c r="BM67" s="1235"/>
      <c r="BN67" s="1235"/>
      <c r="BO67" s="1235"/>
      <c r="BP67" s="1235"/>
      <c r="BQ67" s="1235"/>
      <c r="BR67" s="1235"/>
      <c r="BS67" s="1235"/>
      <c r="BT67" s="1235"/>
      <c r="BU67" s="1235"/>
      <c r="BV67" s="1235"/>
      <c r="BW67" s="1235"/>
      <c r="BX67" s="1235"/>
      <c r="BY67" s="1235"/>
      <c r="BZ67" s="1235"/>
      <c r="CA67" s="1235"/>
      <c r="CB67" s="1235"/>
      <c r="CC67" s="1235"/>
      <c r="CD67" s="1235"/>
      <c r="CE67" s="1235"/>
      <c r="CF67" s="1235"/>
      <c r="CG67" s="1235"/>
      <c r="CH67" s="1235"/>
      <c r="CI67" s="1235"/>
      <c r="CJ67" s="1235"/>
      <c r="CK67" s="1235"/>
      <c r="CL67" s="1235"/>
      <c r="CM67" s="1235"/>
      <c r="CN67" s="1235"/>
      <c r="CO67" s="1235"/>
      <c r="CP67" s="1235"/>
      <c r="CQ67" s="1235"/>
      <c r="CR67" s="1235"/>
      <c r="CS67" s="1235"/>
      <c r="CT67" s="1235"/>
      <c r="CU67" s="1235"/>
      <c r="CV67" s="1235"/>
      <c r="CW67" s="1235"/>
      <c r="CX67" s="1235"/>
      <c r="CY67" s="1235"/>
      <c r="CZ67" s="1235"/>
      <c r="DA67" s="1235"/>
      <c r="DB67" s="1235"/>
      <c r="DC67" s="1236"/>
    </row>
    <row r="68" spans="2:107" x14ac:dyDescent="0.15">
      <c r="B68" s="241"/>
      <c r="AN68" s="1234"/>
      <c r="AO68" s="1235"/>
      <c r="AP68" s="1235"/>
      <c r="AQ68" s="1235"/>
      <c r="AR68" s="1235"/>
      <c r="AS68" s="1235"/>
      <c r="AT68" s="1235"/>
      <c r="AU68" s="1235"/>
      <c r="AV68" s="1235"/>
      <c r="AW68" s="1235"/>
      <c r="AX68" s="1235"/>
      <c r="AY68" s="1235"/>
      <c r="AZ68" s="1235"/>
      <c r="BA68" s="1235"/>
      <c r="BB68" s="1235"/>
      <c r="BC68" s="1235"/>
      <c r="BD68" s="1235"/>
      <c r="BE68" s="1235"/>
      <c r="BF68" s="1235"/>
      <c r="BG68" s="1235"/>
      <c r="BH68" s="1235"/>
      <c r="BI68" s="1235"/>
      <c r="BJ68" s="1235"/>
      <c r="BK68" s="1235"/>
      <c r="BL68" s="1235"/>
      <c r="BM68" s="1235"/>
      <c r="BN68" s="1235"/>
      <c r="BO68" s="1235"/>
      <c r="BP68" s="1235"/>
      <c r="BQ68" s="1235"/>
      <c r="BR68" s="1235"/>
      <c r="BS68" s="1235"/>
      <c r="BT68" s="1235"/>
      <c r="BU68" s="1235"/>
      <c r="BV68" s="1235"/>
      <c r="BW68" s="1235"/>
      <c r="BX68" s="1235"/>
      <c r="BY68" s="1235"/>
      <c r="BZ68" s="1235"/>
      <c r="CA68" s="1235"/>
      <c r="CB68" s="1235"/>
      <c r="CC68" s="1235"/>
      <c r="CD68" s="1235"/>
      <c r="CE68" s="1235"/>
      <c r="CF68" s="1235"/>
      <c r="CG68" s="1235"/>
      <c r="CH68" s="1235"/>
      <c r="CI68" s="1235"/>
      <c r="CJ68" s="1235"/>
      <c r="CK68" s="1235"/>
      <c r="CL68" s="1235"/>
      <c r="CM68" s="1235"/>
      <c r="CN68" s="1235"/>
      <c r="CO68" s="1235"/>
      <c r="CP68" s="1235"/>
      <c r="CQ68" s="1235"/>
      <c r="CR68" s="1235"/>
      <c r="CS68" s="1235"/>
      <c r="CT68" s="1235"/>
      <c r="CU68" s="1235"/>
      <c r="CV68" s="1235"/>
      <c r="CW68" s="1235"/>
      <c r="CX68" s="1235"/>
      <c r="CY68" s="1235"/>
      <c r="CZ68" s="1235"/>
      <c r="DA68" s="1235"/>
      <c r="DB68" s="1235"/>
      <c r="DC68" s="1236"/>
    </row>
    <row r="69" spans="2:107" x14ac:dyDescent="0.15">
      <c r="B69" s="241"/>
      <c r="AN69" s="1237"/>
      <c r="AO69" s="1238"/>
      <c r="AP69" s="1238"/>
      <c r="AQ69" s="1238"/>
      <c r="AR69" s="1238"/>
      <c r="AS69" s="1238"/>
      <c r="AT69" s="1238"/>
      <c r="AU69" s="1238"/>
      <c r="AV69" s="1238"/>
      <c r="AW69" s="1238"/>
      <c r="AX69" s="1238"/>
      <c r="AY69" s="1238"/>
      <c r="AZ69" s="1238"/>
      <c r="BA69" s="1238"/>
      <c r="BB69" s="1238"/>
      <c r="BC69" s="1238"/>
      <c r="BD69" s="1238"/>
      <c r="BE69" s="1238"/>
      <c r="BF69" s="1238"/>
      <c r="BG69" s="1238"/>
      <c r="BH69" s="1238"/>
      <c r="BI69" s="1238"/>
      <c r="BJ69" s="1238"/>
      <c r="BK69" s="1238"/>
      <c r="BL69" s="1238"/>
      <c r="BM69" s="1238"/>
      <c r="BN69" s="1238"/>
      <c r="BO69" s="1238"/>
      <c r="BP69" s="1238"/>
      <c r="BQ69" s="1238"/>
      <c r="BR69" s="1238"/>
      <c r="BS69" s="1238"/>
      <c r="BT69" s="1238"/>
      <c r="BU69" s="1238"/>
      <c r="BV69" s="1238"/>
      <c r="BW69" s="1238"/>
      <c r="BX69" s="1238"/>
      <c r="BY69" s="1238"/>
      <c r="BZ69" s="1238"/>
      <c r="CA69" s="1238"/>
      <c r="CB69" s="1238"/>
      <c r="CC69" s="1238"/>
      <c r="CD69" s="1238"/>
      <c r="CE69" s="1238"/>
      <c r="CF69" s="1238"/>
      <c r="CG69" s="1238"/>
      <c r="CH69" s="1238"/>
      <c r="CI69" s="1238"/>
      <c r="CJ69" s="1238"/>
      <c r="CK69" s="1238"/>
      <c r="CL69" s="1238"/>
      <c r="CM69" s="1238"/>
      <c r="CN69" s="1238"/>
      <c r="CO69" s="1238"/>
      <c r="CP69" s="1238"/>
      <c r="CQ69" s="1238"/>
      <c r="CR69" s="1238"/>
      <c r="CS69" s="1238"/>
      <c r="CT69" s="1238"/>
      <c r="CU69" s="1238"/>
      <c r="CV69" s="1238"/>
      <c r="CW69" s="1238"/>
      <c r="CX69" s="1238"/>
      <c r="CY69" s="1238"/>
      <c r="CZ69" s="1238"/>
      <c r="DA69" s="1238"/>
      <c r="DB69" s="1238"/>
      <c r="DC69" s="1239"/>
    </row>
    <row r="70" spans="2:107" x14ac:dyDescent="0.15">
      <c r="B70" s="241"/>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41"/>
      <c r="G71" s="371"/>
      <c r="I71" s="372"/>
      <c r="J71" s="369"/>
      <c r="K71" s="369"/>
      <c r="L71" s="370"/>
      <c r="M71" s="369"/>
      <c r="N71" s="370"/>
      <c r="AM71" s="371"/>
      <c r="AN71" s="237" t="s">
        <v>613</v>
      </c>
    </row>
    <row r="72" spans="2:107" x14ac:dyDescent="0.15">
      <c r="B72" s="241"/>
      <c r="G72" s="1225"/>
      <c r="H72" s="1225"/>
      <c r="I72" s="1225"/>
      <c r="J72" s="1225"/>
      <c r="K72" s="357"/>
      <c r="L72" s="357"/>
      <c r="M72" s="358"/>
      <c r="N72" s="358"/>
      <c r="AN72" s="1228"/>
      <c r="AO72" s="1229"/>
      <c r="AP72" s="1229"/>
      <c r="AQ72" s="1229"/>
      <c r="AR72" s="1229"/>
      <c r="AS72" s="1229"/>
      <c r="AT72" s="1229"/>
      <c r="AU72" s="1229"/>
      <c r="AV72" s="1229"/>
      <c r="AW72" s="1229"/>
      <c r="AX72" s="1229"/>
      <c r="AY72" s="1229"/>
      <c r="AZ72" s="1229"/>
      <c r="BA72" s="1229"/>
      <c r="BB72" s="1229"/>
      <c r="BC72" s="1229"/>
      <c r="BD72" s="1229"/>
      <c r="BE72" s="1229"/>
      <c r="BF72" s="1229"/>
      <c r="BG72" s="1229"/>
      <c r="BH72" s="1229"/>
      <c r="BI72" s="1229"/>
      <c r="BJ72" s="1229"/>
      <c r="BK72" s="1229"/>
      <c r="BL72" s="1229"/>
      <c r="BM72" s="1229"/>
      <c r="BN72" s="1229"/>
      <c r="BO72" s="1230"/>
      <c r="BP72" s="1224" t="s">
        <v>566</v>
      </c>
      <c r="BQ72" s="1224"/>
      <c r="BR72" s="1224"/>
      <c r="BS72" s="1224"/>
      <c r="BT72" s="1224"/>
      <c r="BU72" s="1224"/>
      <c r="BV72" s="1224"/>
      <c r="BW72" s="1224"/>
      <c r="BX72" s="1224" t="s">
        <v>567</v>
      </c>
      <c r="BY72" s="1224"/>
      <c r="BZ72" s="1224"/>
      <c r="CA72" s="1224"/>
      <c r="CB72" s="1224"/>
      <c r="CC72" s="1224"/>
      <c r="CD72" s="1224"/>
      <c r="CE72" s="1224"/>
      <c r="CF72" s="1224" t="s">
        <v>568</v>
      </c>
      <c r="CG72" s="1224"/>
      <c r="CH72" s="1224"/>
      <c r="CI72" s="1224"/>
      <c r="CJ72" s="1224"/>
      <c r="CK72" s="1224"/>
      <c r="CL72" s="1224"/>
      <c r="CM72" s="1224"/>
      <c r="CN72" s="1224" t="s">
        <v>569</v>
      </c>
      <c r="CO72" s="1224"/>
      <c r="CP72" s="1224"/>
      <c r="CQ72" s="1224"/>
      <c r="CR72" s="1224"/>
      <c r="CS72" s="1224"/>
      <c r="CT72" s="1224"/>
      <c r="CU72" s="1224"/>
      <c r="CV72" s="1224" t="s">
        <v>570</v>
      </c>
      <c r="CW72" s="1224"/>
      <c r="CX72" s="1224"/>
      <c r="CY72" s="1224"/>
      <c r="CZ72" s="1224"/>
      <c r="DA72" s="1224"/>
      <c r="DB72" s="1224"/>
      <c r="DC72" s="1224"/>
    </row>
    <row r="73" spans="2:107" x14ac:dyDescent="0.15">
      <c r="B73" s="241"/>
      <c r="G73" s="1227"/>
      <c r="H73" s="1227"/>
      <c r="I73" s="1227"/>
      <c r="J73" s="1227"/>
      <c r="K73" s="1223"/>
      <c r="L73" s="1223"/>
      <c r="M73" s="1223"/>
      <c r="N73" s="1223"/>
      <c r="AM73" s="356"/>
      <c r="AN73" s="1222" t="s">
        <v>614</v>
      </c>
      <c r="AO73" s="1222"/>
      <c r="AP73" s="1222"/>
      <c r="AQ73" s="1222"/>
      <c r="AR73" s="1222"/>
      <c r="AS73" s="1222"/>
      <c r="AT73" s="1222"/>
      <c r="AU73" s="1222"/>
      <c r="AV73" s="1222"/>
      <c r="AW73" s="1222"/>
      <c r="AX73" s="1222"/>
      <c r="AY73" s="1222"/>
      <c r="AZ73" s="1222"/>
      <c r="BA73" s="1222"/>
      <c r="BB73" s="1222" t="s">
        <v>615</v>
      </c>
      <c r="BC73" s="1222"/>
      <c r="BD73" s="1222"/>
      <c r="BE73" s="1222"/>
      <c r="BF73" s="1222"/>
      <c r="BG73" s="1222"/>
      <c r="BH73" s="1222"/>
      <c r="BI73" s="1222"/>
      <c r="BJ73" s="1222"/>
      <c r="BK73" s="1222"/>
      <c r="BL73" s="1222"/>
      <c r="BM73" s="1222"/>
      <c r="BN73" s="1222"/>
      <c r="BO73" s="1222"/>
      <c r="BP73" s="1219">
        <v>44.5</v>
      </c>
      <c r="BQ73" s="1219"/>
      <c r="BR73" s="1219"/>
      <c r="BS73" s="1219"/>
      <c r="BT73" s="1219"/>
      <c r="BU73" s="1219"/>
      <c r="BV73" s="1219"/>
      <c r="BW73" s="1219"/>
      <c r="BX73" s="1219">
        <v>33.200000000000003</v>
      </c>
      <c r="BY73" s="1219"/>
      <c r="BZ73" s="1219"/>
      <c r="CA73" s="1219"/>
      <c r="CB73" s="1219"/>
      <c r="CC73" s="1219"/>
      <c r="CD73" s="1219"/>
      <c r="CE73" s="1219"/>
      <c r="CF73" s="1219">
        <v>25.4</v>
      </c>
      <c r="CG73" s="1219"/>
      <c r="CH73" s="1219"/>
      <c r="CI73" s="1219"/>
      <c r="CJ73" s="1219"/>
      <c r="CK73" s="1219"/>
      <c r="CL73" s="1219"/>
      <c r="CM73" s="1219"/>
      <c r="CN73" s="1219">
        <v>23.7</v>
      </c>
      <c r="CO73" s="1219"/>
      <c r="CP73" s="1219"/>
      <c r="CQ73" s="1219"/>
      <c r="CR73" s="1219"/>
      <c r="CS73" s="1219"/>
      <c r="CT73" s="1219"/>
      <c r="CU73" s="1219"/>
      <c r="CV73" s="1219">
        <v>16.399999999999999</v>
      </c>
      <c r="CW73" s="1219"/>
      <c r="CX73" s="1219"/>
      <c r="CY73" s="1219"/>
      <c r="CZ73" s="1219"/>
      <c r="DA73" s="1219"/>
      <c r="DB73" s="1219"/>
      <c r="DC73" s="1219"/>
    </row>
    <row r="74" spans="2:107" x14ac:dyDescent="0.15">
      <c r="B74" s="241"/>
      <c r="G74" s="1227"/>
      <c r="H74" s="1227"/>
      <c r="I74" s="1227"/>
      <c r="J74" s="1227"/>
      <c r="K74" s="1223"/>
      <c r="L74" s="1223"/>
      <c r="M74" s="1223"/>
      <c r="N74" s="1223"/>
      <c r="AM74" s="356"/>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x14ac:dyDescent="0.15">
      <c r="B75" s="241"/>
      <c r="G75" s="1227"/>
      <c r="H75" s="1227"/>
      <c r="I75" s="1225"/>
      <c r="J75" s="1225"/>
      <c r="K75" s="1226"/>
      <c r="L75" s="1226"/>
      <c r="M75" s="1226"/>
      <c r="N75" s="1226"/>
      <c r="AM75" s="356"/>
      <c r="AN75" s="1222"/>
      <c r="AO75" s="1222"/>
      <c r="AP75" s="1222"/>
      <c r="AQ75" s="1222"/>
      <c r="AR75" s="1222"/>
      <c r="AS75" s="1222"/>
      <c r="AT75" s="1222"/>
      <c r="AU75" s="1222"/>
      <c r="AV75" s="1222"/>
      <c r="AW75" s="1222"/>
      <c r="AX75" s="1222"/>
      <c r="AY75" s="1222"/>
      <c r="AZ75" s="1222"/>
      <c r="BA75" s="1222"/>
      <c r="BB75" s="1222" t="s">
        <v>620</v>
      </c>
      <c r="BC75" s="1222"/>
      <c r="BD75" s="1222"/>
      <c r="BE75" s="1222"/>
      <c r="BF75" s="1222"/>
      <c r="BG75" s="1222"/>
      <c r="BH75" s="1222"/>
      <c r="BI75" s="1222"/>
      <c r="BJ75" s="1222"/>
      <c r="BK75" s="1222"/>
      <c r="BL75" s="1222"/>
      <c r="BM75" s="1222"/>
      <c r="BN75" s="1222"/>
      <c r="BO75" s="1222"/>
      <c r="BP75" s="1219">
        <v>4.5999999999999996</v>
      </c>
      <c r="BQ75" s="1219"/>
      <c r="BR75" s="1219"/>
      <c r="BS75" s="1219"/>
      <c r="BT75" s="1219"/>
      <c r="BU75" s="1219"/>
      <c r="BV75" s="1219"/>
      <c r="BW75" s="1219"/>
      <c r="BX75" s="1219">
        <v>4.2</v>
      </c>
      <c r="BY75" s="1219"/>
      <c r="BZ75" s="1219"/>
      <c r="CA75" s="1219"/>
      <c r="CB75" s="1219"/>
      <c r="CC75" s="1219"/>
      <c r="CD75" s="1219"/>
      <c r="CE75" s="1219"/>
      <c r="CF75" s="1219">
        <v>4.4000000000000004</v>
      </c>
      <c r="CG75" s="1219"/>
      <c r="CH75" s="1219"/>
      <c r="CI75" s="1219"/>
      <c r="CJ75" s="1219"/>
      <c r="CK75" s="1219"/>
      <c r="CL75" s="1219"/>
      <c r="CM75" s="1219"/>
      <c r="CN75" s="1219">
        <v>4.8</v>
      </c>
      <c r="CO75" s="1219"/>
      <c r="CP75" s="1219"/>
      <c r="CQ75" s="1219"/>
      <c r="CR75" s="1219"/>
      <c r="CS75" s="1219"/>
      <c r="CT75" s="1219"/>
      <c r="CU75" s="1219"/>
      <c r="CV75" s="1219">
        <v>4.9000000000000004</v>
      </c>
      <c r="CW75" s="1219"/>
      <c r="CX75" s="1219"/>
      <c r="CY75" s="1219"/>
      <c r="CZ75" s="1219"/>
      <c r="DA75" s="1219"/>
      <c r="DB75" s="1219"/>
      <c r="DC75" s="1219"/>
    </row>
    <row r="76" spans="2:107" x14ac:dyDescent="0.15">
      <c r="B76" s="241"/>
      <c r="G76" s="1227"/>
      <c r="H76" s="1227"/>
      <c r="I76" s="1225"/>
      <c r="J76" s="1225"/>
      <c r="K76" s="1226"/>
      <c r="L76" s="1226"/>
      <c r="M76" s="1226"/>
      <c r="N76" s="1226"/>
      <c r="AM76" s="356"/>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x14ac:dyDescent="0.15">
      <c r="B77" s="241"/>
      <c r="G77" s="1225"/>
      <c r="H77" s="1225"/>
      <c r="I77" s="1225"/>
      <c r="J77" s="1225"/>
      <c r="K77" s="1223"/>
      <c r="L77" s="1223"/>
      <c r="M77" s="1223"/>
      <c r="N77" s="1223"/>
      <c r="AN77" s="1224" t="s">
        <v>617</v>
      </c>
      <c r="AO77" s="1224"/>
      <c r="AP77" s="1224"/>
      <c r="AQ77" s="1224"/>
      <c r="AR77" s="1224"/>
      <c r="AS77" s="1224"/>
      <c r="AT77" s="1224"/>
      <c r="AU77" s="1224"/>
      <c r="AV77" s="1224"/>
      <c r="AW77" s="1224"/>
      <c r="AX77" s="1224"/>
      <c r="AY77" s="1224"/>
      <c r="AZ77" s="1224"/>
      <c r="BA77" s="1224"/>
      <c r="BB77" s="1222" t="s">
        <v>615</v>
      </c>
      <c r="BC77" s="1222"/>
      <c r="BD77" s="1222"/>
      <c r="BE77" s="1222"/>
      <c r="BF77" s="1222"/>
      <c r="BG77" s="1222"/>
      <c r="BH77" s="1222"/>
      <c r="BI77" s="1222"/>
      <c r="BJ77" s="1222"/>
      <c r="BK77" s="1222"/>
      <c r="BL77" s="1222"/>
      <c r="BM77" s="1222"/>
      <c r="BN77" s="1222"/>
      <c r="BO77" s="1222"/>
      <c r="BP77" s="1219">
        <v>30</v>
      </c>
      <c r="BQ77" s="1219"/>
      <c r="BR77" s="1219"/>
      <c r="BS77" s="1219"/>
      <c r="BT77" s="1219"/>
      <c r="BU77" s="1219"/>
      <c r="BV77" s="1219"/>
      <c r="BW77" s="1219"/>
      <c r="BX77" s="1219">
        <v>23.1</v>
      </c>
      <c r="BY77" s="1219"/>
      <c r="BZ77" s="1219"/>
      <c r="CA77" s="1219"/>
      <c r="CB77" s="1219"/>
      <c r="CC77" s="1219"/>
      <c r="CD77" s="1219"/>
      <c r="CE77" s="1219"/>
      <c r="CF77" s="1219">
        <v>19</v>
      </c>
      <c r="CG77" s="1219"/>
      <c r="CH77" s="1219"/>
      <c r="CI77" s="1219"/>
      <c r="CJ77" s="1219"/>
      <c r="CK77" s="1219"/>
      <c r="CL77" s="1219"/>
      <c r="CM77" s="1219"/>
      <c r="CN77" s="1219">
        <v>18</v>
      </c>
      <c r="CO77" s="1219"/>
      <c r="CP77" s="1219"/>
      <c r="CQ77" s="1219"/>
      <c r="CR77" s="1219"/>
      <c r="CS77" s="1219"/>
      <c r="CT77" s="1219"/>
      <c r="CU77" s="1219"/>
      <c r="CV77" s="1219">
        <v>13.1</v>
      </c>
      <c r="CW77" s="1219"/>
      <c r="CX77" s="1219"/>
      <c r="CY77" s="1219"/>
      <c r="CZ77" s="1219"/>
      <c r="DA77" s="1219"/>
      <c r="DB77" s="1219"/>
      <c r="DC77" s="1219"/>
    </row>
    <row r="78" spans="2:107" x14ac:dyDescent="0.15">
      <c r="B78" s="241"/>
      <c r="G78" s="1225"/>
      <c r="H78" s="1225"/>
      <c r="I78" s="1225"/>
      <c r="J78" s="1225"/>
      <c r="K78" s="1223"/>
      <c r="L78" s="1223"/>
      <c r="M78" s="1223"/>
      <c r="N78" s="1223"/>
      <c r="AN78" s="1224"/>
      <c r="AO78" s="1224"/>
      <c r="AP78" s="1224"/>
      <c r="AQ78" s="1224"/>
      <c r="AR78" s="1224"/>
      <c r="AS78" s="1224"/>
      <c r="AT78" s="1224"/>
      <c r="AU78" s="1224"/>
      <c r="AV78" s="1224"/>
      <c r="AW78" s="1224"/>
      <c r="AX78" s="1224"/>
      <c r="AY78" s="1224"/>
      <c r="AZ78" s="1224"/>
      <c r="BA78" s="1224"/>
      <c r="BB78" s="1222"/>
      <c r="BC78" s="1222"/>
      <c r="BD78" s="1222"/>
      <c r="BE78" s="1222"/>
      <c r="BF78" s="1222"/>
      <c r="BG78" s="1222"/>
      <c r="BH78" s="1222"/>
      <c r="BI78" s="1222"/>
      <c r="BJ78" s="1222"/>
      <c r="BK78" s="1222"/>
      <c r="BL78" s="1222"/>
      <c r="BM78" s="1222"/>
      <c r="BN78" s="1222"/>
      <c r="BO78" s="1222"/>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x14ac:dyDescent="0.15">
      <c r="B79" s="241"/>
      <c r="G79" s="1225"/>
      <c r="H79" s="1225"/>
      <c r="I79" s="1220"/>
      <c r="J79" s="1220"/>
      <c r="K79" s="1221"/>
      <c r="L79" s="1221"/>
      <c r="M79" s="1221"/>
      <c r="N79" s="1221"/>
      <c r="AN79" s="1224"/>
      <c r="AO79" s="1224"/>
      <c r="AP79" s="1224"/>
      <c r="AQ79" s="1224"/>
      <c r="AR79" s="1224"/>
      <c r="AS79" s="1224"/>
      <c r="AT79" s="1224"/>
      <c r="AU79" s="1224"/>
      <c r="AV79" s="1224"/>
      <c r="AW79" s="1224"/>
      <c r="AX79" s="1224"/>
      <c r="AY79" s="1224"/>
      <c r="AZ79" s="1224"/>
      <c r="BA79" s="1224"/>
      <c r="BB79" s="1222" t="s">
        <v>620</v>
      </c>
      <c r="BC79" s="1222"/>
      <c r="BD79" s="1222"/>
      <c r="BE79" s="1222"/>
      <c r="BF79" s="1222"/>
      <c r="BG79" s="1222"/>
      <c r="BH79" s="1222"/>
      <c r="BI79" s="1222"/>
      <c r="BJ79" s="1222"/>
      <c r="BK79" s="1222"/>
      <c r="BL79" s="1222"/>
      <c r="BM79" s="1222"/>
      <c r="BN79" s="1222"/>
      <c r="BO79" s="1222"/>
      <c r="BP79" s="1219">
        <v>5</v>
      </c>
      <c r="BQ79" s="1219"/>
      <c r="BR79" s="1219"/>
      <c r="BS79" s="1219"/>
      <c r="BT79" s="1219"/>
      <c r="BU79" s="1219"/>
      <c r="BV79" s="1219"/>
      <c r="BW79" s="1219"/>
      <c r="BX79" s="1219">
        <v>4.2</v>
      </c>
      <c r="BY79" s="1219"/>
      <c r="BZ79" s="1219"/>
      <c r="CA79" s="1219"/>
      <c r="CB79" s="1219"/>
      <c r="CC79" s="1219"/>
      <c r="CD79" s="1219"/>
      <c r="CE79" s="1219"/>
      <c r="CF79" s="1219">
        <v>3.6</v>
      </c>
      <c r="CG79" s="1219"/>
      <c r="CH79" s="1219"/>
      <c r="CI79" s="1219"/>
      <c r="CJ79" s="1219"/>
      <c r="CK79" s="1219"/>
      <c r="CL79" s="1219"/>
      <c r="CM79" s="1219"/>
      <c r="CN79" s="1219">
        <v>3.5</v>
      </c>
      <c r="CO79" s="1219"/>
      <c r="CP79" s="1219"/>
      <c r="CQ79" s="1219"/>
      <c r="CR79" s="1219"/>
      <c r="CS79" s="1219"/>
      <c r="CT79" s="1219"/>
      <c r="CU79" s="1219"/>
      <c r="CV79" s="1219">
        <v>3.6</v>
      </c>
      <c r="CW79" s="1219"/>
      <c r="CX79" s="1219"/>
      <c r="CY79" s="1219"/>
      <c r="CZ79" s="1219"/>
      <c r="DA79" s="1219"/>
      <c r="DB79" s="1219"/>
      <c r="DC79" s="1219"/>
    </row>
    <row r="80" spans="2:107" x14ac:dyDescent="0.15">
      <c r="B80" s="241"/>
      <c r="G80" s="1225"/>
      <c r="H80" s="1225"/>
      <c r="I80" s="1220"/>
      <c r="J80" s="1220"/>
      <c r="K80" s="1221"/>
      <c r="L80" s="1221"/>
      <c r="M80" s="1221"/>
      <c r="N80" s="1221"/>
      <c r="AN80" s="1224"/>
      <c r="AO80" s="1224"/>
      <c r="AP80" s="1224"/>
      <c r="AQ80" s="1224"/>
      <c r="AR80" s="1224"/>
      <c r="AS80" s="1224"/>
      <c r="AT80" s="1224"/>
      <c r="AU80" s="1224"/>
      <c r="AV80" s="1224"/>
      <c r="AW80" s="1224"/>
      <c r="AX80" s="1224"/>
      <c r="AY80" s="1224"/>
      <c r="AZ80" s="1224"/>
      <c r="BA80" s="1224"/>
      <c r="BB80" s="1222"/>
      <c r="BC80" s="1222"/>
      <c r="BD80" s="1222"/>
      <c r="BE80" s="1222"/>
      <c r="BF80" s="1222"/>
      <c r="BG80" s="1222"/>
      <c r="BH80" s="1222"/>
      <c r="BI80" s="1222"/>
      <c r="BJ80" s="1222"/>
      <c r="BK80" s="1222"/>
      <c r="BL80" s="1222"/>
      <c r="BM80" s="1222"/>
      <c r="BN80" s="1222"/>
      <c r="BO80" s="1222"/>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x14ac:dyDescent="0.15">
      <c r="B81" s="241"/>
    </row>
    <row r="82" spans="2:109" ht="17.25" x14ac:dyDescent="0.15">
      <c r="B82" s="241"/>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22"/>
      <c r="C83" s="293"/>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293"/>
      <c r="AY83" s="293"/>
      <c r="AZ83" s="293"/>
      <c r="BA83" s="293"/>
      <c r="BB83" s="293"/>
      <c r="BC83" s="293"/>
      <c r="BD83" s="293"/>
      <c r="BE83" s="293"/>
      <c r="BF83" s="293"/>
      <c r="BG83" s="293"/>
      <c r="BH83" s="293"/>
      <c r="BI83" s="293"/>
      <c r="BJ83" s="293"/>
      <c r="BK83" s="293"/>
      <c r="BL83" s="293"/>
      <c r="BM83" s="293"/>
      <c r="BN83" s="293"/>
      <c r="BO83" s="293"/>
      <c r="BP83" s="293"/>
      <c r="BQ83" s="293"/>
      <c r="BR83" s="293"/>
      <c r="BS83" s="293"/>
      <c r="BT83" s="293"/>
      <c r="BU83" s="293"/>
      <c r="BV83" s="293"/>
      <c r="BW83" s="293"/>
      <c r="BX83" s="293"/>
      <c r="BY83" s="293"/>
      <c r="BZ83" s="293"/>
      <c r="CA83" s="293"/>
      <c r="CB83" s="293"/>
      <c r="CC83" s="293"/>
      <c r="CD83" s="293"/>
      <c r="CE83" s="293"/>
      <c r="CF83" s="293"/>
      <c r="CG83" s="293"/>
      <c r="CH83" s="293"/>
      <c r="CI83" s="293"/>
      <c r="CJ83" s="293"/>
      <c r="CK83" s="293"/>
      <c r="CL83" s="293"/>
      <c r="CM83" s="293"/>
      <c r="CN83" s="293"/>
      <c r="CO83" s="293"/>
      <c r="CP83" s="293"/>
      <c r="CQ83" s="293"/>
      <c r="CR83" s="293"/>
      <c r="CS83" s="293"/>
      <c r="CT83" s="293"/>
      <c r="CU83" s="293"/>
      <c r="CV83" s="293"/>
      <c r="CW83" s="293"/>
      <c r="CX83" s="293"/>
      <c r="CY83" s="293"/>
      <c r="CZ83" s="293"/>
      <c r="DA83" s="293"/>
      <c r="DB83" s="293"/>
      <c r="DC83" s="293"/>
      <c r="DD83" s="323"/>
    </row>
    <row r="84" spans="2:109" x14ac:dyDescent="0.15">
      <c r="DD84" s="237"/>
      <c r="DE84" s="237"/>
    </row>
    <row r="85" spans="2:109" x14ac:dyDescent="0.15">
      <c r="DD85" s="237"/>
      <c r="DE85" s="237"/>
    </row>
  </sheetData>
  <sheetProtection algorithmName="SHA-512" hashValue="UFBkt8enCl27zzHQ3LYUe9FxA7cJL7dLk8CAw03emtnKZXyXkHI618xexsjhHzUFl2vIUp7gT7k2QxzOgx4jAQ==" saltValue="kf9FerNcCv+Z4zPfGnm69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2C692-B312-4EA3-BE14-78477FEAA352}">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36" customWidth="1"/>
    <col min="35" max="122" width="2.5" style="235" customWidth="1"/>
    <col min="123" max="16384" width="2.5" style="235" hidden="1"/>
  </cols>
  <sheetData>
    <row r="1" spans="1:34" ht="13.5" customHeight="1" x14ac:dyDescent="0.15">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x14ac:dyDescent="0.15">
      <c r="S2" s="235"/>
      <c r="AH2" s="235"/>
    </row>
    <row r="3" spans="1:34" x14ac:dyDescent="0.1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x14ac:dyDescent="0.15"/>
    <row r="5" spans="1:34" x14ac:dyDescent="0.15"/>
    <row r="6" spans="1:34" x14ac:dyDescent="0.15"/>
    <row r="7" spans="1:34" x14ac:dyDescent="0.15"/>
    <row r="8" spans="1:34" x14ac:dyDescent="0.15"/>
    <row r="9" spans="1:34" x14ac:dyDescent="0.15">
      <c r="AH9" s="23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5"/>
    </row>
    <row r="18" spans="12:34" x14ac:dyDescent="0.15"/>
    <row r="19" spans="12:34" x14ac:dyDescent="0.15"/>
    <row r="20" spans="12:34" x14ac:dyDescent="0.15">
      <c r="AH20" s="235"/>
    </row>
    <row r="21" spans="12:34" x14ac:dyDescent="0.15">
      <c r="AH21" s="235"/>
    </row>
    <row r="22" spans="12:34" x14ac:dyDescent="0.15"/>
    <row r="23" spans="12:34" x14ac:dyDescent="0.15"/>
    <row r="24" spans="12:34" x14ac:dyDescent="0.15">
      <c r="Q24" s="235"/>
    </row>
    <row r="25" spans="12:34" x14ac:dyDescent="0.15"/>
    <row r="26" spans="12:34" x14ac:dyDescent="0.15"/>
    <row r="27" spans="12:34" x14ac:dyDescent="0.15"/>
    <row r="28" spans="12:34" x14ac:dyDescent="0.15">
      <c r="O28" s="235"/>
      <c r="T28" s="235"/>
      <c r="AH28" s="235"/>
    </row>
    <row r="29" spans="12:34" x14ac:dyDescent="0.15"/>
    <row r="30" spans="12:34" x14ac:dyDescent="0.15"/>
    <row r="31" spans="12:34" x14ac:dyDescent="0.15">
      <c r="Q31" s="235"/>
    </row>
    <row r="32" spans="12:34" x14ac:dyDescent="0.15">
      <c r="L32" s="235"/>
    </row>
    <row r="33" spans="2:34" x14ac:dyDescent="0.15">
      <c r="C33" s="235"/>
      <c r="E33" s="235"/>
      <c r="G33" s="235"/>
      <c r="I33" s="235"/>
      <c r="X33" s="235"/>
    </row>
    <row r="34" spans="2:34" x14ac:dyDescent="0.15">
      <c r="B34" s="235"/>
      <c r="P34" s="235"/>
      <c r="R34" s="235"/>
      <c r="T34" s="235"/>
    </row>
    <row r="35" spans="2:34" x14ac:dyDescent="0.15">
      <c r="D35" s="235"/>
      <c r="W35" s="235"/>
      <c r="AC35" s="235"/>
      <c r="AD35" s="235"/>
      <c r="AE35" s="235"/>
      <c r="AF35" s="235"/>
      <c r="AG35" s="235"/>
      <c r="AH35" s="235"/>
    </row>
    <row r="36" spans="2:34" x14ac:dyDescent="0.15">
      <c r="H36" s="235"/>
      <c r="J36" s="235"/>
      <c r="K36" s="235"/>
      <c r="M36" s="235"/>
      <c r="Y36" s="235"/>
      <c r="Z36" s="235"/>
      <c r="AA36" s="235"/>
      <c r="AB36" s="235"/>
      <c r="AC36" s="235"/>
      <c r="AD36" s="235"/>
      <c r="AE36" s="235"/>
      <c r="AF36" s="235"/>
      <c r="AG36" s="235"/>
      <c r="AH36" s="235"/>
    </row>
    <row r="37" spans="2:34" x14ac:dyDescent="0.15">
      <c r="AH37" s="235"/>
    </row>
    <row r="38" spans="2:34" x14ac:dyDescent="0.15">
      <c r="AG38" s="235"/>
      <c r="AH38" s="235"/>
    </row>
    <row r="39" spans="2:34" x14ac:dyDescent="0.15"/>
    <row r="40" spans="2:34" x14ac:dyDescent="0.15">
      <c r="X40" s="235"/>
    </row>
    <row r="41" spans="2:34" x14ac:dyDescent="0.15">
      <c r="R41" s="235"/>
    </row>
    <row r="42" spans="2:34" x14ac:dyDescent="0.15">
      <c r="W42" s="235"/>
    </row>
    <row r="43" spans="2:34" x14ac:dyDescent="0.15">
      <c r="Y43" s="235"/>
      <c r="Z43" s="235"/>
      <c r="AA43" s="235"/>
      <c r="AB43" s="235"/>
      <c r="AC43" s="235"/>
      <c r="AD43" s="235"/>
      <c r="AE43" s="235"/>
      <c r="AF43" s="235"/>
      <c r="AG43" s="235"/>
      <c r="AH43" s="235"/>
    </row>
    <row r="44" spans="2:34" x14ac:dyDescent="0.15">
      <c r="AH44" s="235"/>
    </row>
    <row r="45" spans="2:34" x14ac:dyDescent="0.15">
      <c r="X45" s="235"/>
    </row>
    <row r="46" spans="2:34" x14ac:dyDescent="0.15"/>
    <row r="47" spans="2:34" x14ac:dyDescent="0.15"/>
    <row r="48" spans="2:34" x14ac:dyDescent="0.15">
      <c r="W48" s="235"/>
      <c r="Y48" s="235"/>
      <c r="Z48" s="235"/>
      <c r="AA48" s="235"/>
      <c r="AB48" s="235"/>
      <c r="AC48" s="235"/>
      <c r="AD48" s="235"/>
      <c r="AE48" s="235"/>
      <c r="AF48" s="235"/>
      <c r="AG48" s="235"/>
      <c r="AH48" s="235"/>
    </row>
    <row r="49" spans="28:34" x14ac:dyDescent="0.15"/>
    <row r="50" spans="28:34" x14ac:dyDescent="0.15">
      <c r="AE50" s="235"/>
      <c r="AF50" s="235"/>
      <c r="AG50" s="235"/>
      <c r="AH50" s="235"/>
    </row>
    <row r="51" spans="28:34" x14ac:dyDescent="0.15">
      <c r="AC51" s="235"/>
      <c r="AD51" s="235"/>
      <c r="AE51" s="235"/>
      <c r="AF51" s="235"/>
      <c r="AG51" s="235"/>
      <c r="AH51" s="235"/>
    </row>
    <row r="52" spans="28:34" x14ac:dyDescent="0.15"/>
    <row r="53" spans="28:34" x14ac:dyDescent="0.15">
      <c r="AF53" s="235"/>
      <c r="AG53" s="235"/>
      <c r="AH53" s="235"/>
    </row>
    <row r="54" spans="28:34" x14ac:dyDescent="0.15">
      <c r="AH54" s="235"/>
    </row>
    <row r="55" spans="28:34" x14ac:dyDescent="0.15"/>
    <row r="56" spans="28:34" x14ac:dyDescent="0.15">
      <c r="AB56" s="235"/>
      <c r="AC56" s="235"/>
      <c r="AD56" s="235"/>
      <c r="AE56" s="235"/>
      <c r="AF56" s="235"/>
      <c r="AG56" s="235"/>
      <c r="AH56" s="235"/>
    </row>
    <row r="57" spans="28:34" x14ac:dyDescent="0.15">
      <c r="AH57" s="235"/>
    </row>
    <row r="58" spans="28:34" x14ac:dyDescent="0.15">
      <c r="AH58" s="235"/>
    </row>
    <row r="59" spans="28:34" x14ac:dyDescent="0.15"/>
    <row r="60" spans="28:34" x14ac:dyDescent="0.15"/>
    <row r="61" spans="28:34" x14ac:dyDescent="0.15"/>
    <row r="62" spans="28:34" x14ac:dyDescent="0.15"/>
    <row r="63" spans="28:34" x14ac:dyDescent="0.15">
      <c r="AH63" s="235"/>
    </row>
    <row r="64" spans="28:34" x14ac:dyDescent="0.15">
      <c r="AG64" s="235"/>
      <c r="AH64" s="235"/>
    </row>
    <row r="65" spans="28:34" x14ac:dyDescent="0.15"/>
    <row r="66" spans="28:34" x14ac:dyDescent="0.15"/>
    <row r="67" spans="28:34" x14ac:dyDescent="0.15"/>
    <row r="68" spans="28:34" x14ac:dyDescent="0.15">
      <c r="AB68" s="235"/>
      <c r="AC68" s="235"/>
      <c r="AD68" s="235"/>
      <c r="AE68" s="235"/>
      <c r="AF68" s="235"/>
      <c r="AG68" s="235"/>
      <c r="AH68" s="235"/>
    </row>
    <row r="69" spans="28:34" x14ac:dyDescent="0.15">
      <c r="AF69" s="235"/>
      <c r="AG69" s="235"/>
      <c r="AH69" s="235"/>
    </row>
    <row r="70" spans="28:34" x14ac:dyDescent="0.15"/>
    <row r="71" spans="28:34" x14ac:dyDescent="0.15"/>
    <row r="72" spans="28:34" x14ac:dyDescent="0.15"/>
    <row r="73" spans="28:34" x14ac:dyDescent="0.15"/>
    <row r="74" spans="28:34" x14ac:dyDescent="0.15"/>
    <row r="75" spans="28:34" x14ac:dyDescent="0.15">
      <c r="AH75" s="235"/>
    </row>
    <row r="76" spans="28:34" x14ac:dyDescent="0.15">
      <c r="AF76" s="235"/>
      <c r="AG76" s="235"/>
      <c r="AH76" s="235"/>
    </row>
    <row r="77" spans="28:34" x14ac:dyDescent="0.15">
      <c r="AG77" s="235"/>
      <c r="AH77" s="235"/>
    </row>
    <row r="78" spans="28:34" x14ac:dyDescent="0.15"/>
    <row r="79" spans="28:34" x14ac:dyDescent="0.15"/>
    <row r="80" spans="28:34" x14ac:dyDescent="0.15"/>
    <row r="81" spans="25:34" x14ac:dyDescent="0.15"/>
    <row r="82" spans="25:34" x14ac:dyDescent="0.15">
      <c r="Y82" s="235"/>
    </row>
    <row r="83" spans="25:34" x14ac:dyDescent="0.15">
      <c r="Y83" s="235"/>
      <c r="Z83" s="235"/>
      <c r="AA83" s="235"/>
      <c r="AB83" s="235"/>
      <c r="AC83" s="235"/>
      <c r="AD83" s="235"/>
      <c r="AE83" s="235"/>
      <c r="AF83" s="235"/>
      <c r="AG83" s="235"/>
      <c r="AH83" s="235"/>
    </row>
    <row r="84" spans="25:34" x14ac:dyDescent="0.15"/>
    <row r="85" spans="25:34" x14ac:dyDescent="0.15"/>
    <row r="86" spans="25:34" x14ac:dyDescent="0.15"/>
    <row r="87" spans="25:34" x14ac:dyDescent="0.15"/>
    <row r="88" spans="25:34" x14ac:dyDescent="0.15">
      <c r="AH88" s="23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5"/>
      <c r="AG94" s="235"/>
      <c r="AH94" s="235"/>
    </row>
    <row r="95" spans="25:34" ht="13.5" customHeight="1" x14ac:dyDescent="0.15">
      <c r="AH95" s="23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5"/>
    </row>
    <row r="102" spans="33:34" ht="13.5" customHeight="1" x14ac:dyDescent="0.15"/>
    <row r="103" spans="33:34" ht="13.5" customHeight="1" x14ac:dyDescent="0.15"/>
    <row r="104" spans="33:34" ht="13.5" customHeight="1" x14ac:dyDescent="0.15">
      <c r="AG104" s="235"/>
      <c r="AH104" s="23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35"/>
    </row>
    <row r="117" spans="34:122" ht="13.5" customHeight="1" x14ac:dyDescent="0.15"/>
    <row r="118" spans="34:122" ht="13.5" customHeight="1" x14ac:dyDescent="0.15"/>
    <row r="119" spans="34:122" ht="13.5" customHeight="1" x14ac:dyDescent="0.15"/>
    <row r="120" spans="34:122" ht="13.5" customHeight="1" x14ac:dyDescent="0.15">
      <c r="AH120" s="235"/>
    </row>
    <row r="121" spans="34:122" ht="13.5" customHeight="1" x14ac:dyDescent="0.15">
      <c r="AH121" s="235"/>
    </row>
    <row r="122" spans="34:122" ht="13.5" customHeight="1" x14ac:dyDescent="0.15"/>
    <row r="123" spans="34:122" ht="13.5" customHeight="1" x14ac:dyDescent="0.15"/>
    <row r="124" spans="34:122" ht="13.5" customHeight="1" x14ac:dyDescent="0.15"/>
    <row r="125" spans="34:122" ht="13.5" customHeight="1" x14ac:dyDescent="0.15">
      <c r="DR125" s="235" t="s">
        <v>513</v>
      </c>
    </row>
  </sheetData>
  <sheetProtection algorithmName="SHA-512" hashValue="E1nHX/vm7rg7DbUyaz8UguHKkJ7YvkcsFPnEFaTxN8Oi+GedCLMoawtSbcOKxCDiMfw0mcwDeQVBVwgEkUxkkg==" saltValue="deWUsoGiwCNFbt3JkDqRQ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685DE-EB99-4B76-A374-47E1C415B975}">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36" customWidth="1"/>
    <col min="35" max="122" width="2.5" style="235" customWidth="1"/>
    <col min="123" max="16384" width="2.5" style="235" hidden="1"/>
  </cols>
  <sheetData>
    <row r="1" spans="2:34" ht="13.5" customHeight="1" x14ac:dyDescent="0.1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x14ac:dyDescent="0.15">
      <c r="S2" s="235"/>
      <c r="AH2" s="235"/>
    </row>
    <row r="3" spans="2:34" x14ac:dyDescent="0.1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x14ac:dyDescent="0.15"/>
    <row r="5" spans="2:34" x14ac:dyDescent="0.15"/>
    <row r="6" spans="2:34" x14ac:dyDescent="0.15"/>
    <row r="7" spans="2:34" x14ac:dyDescent="0.15"/>
    <row r="8" spans="2:34" x14ac:dyDescent="0.15"/>
    <row r="9" spans="2:34" x14ac:dyDescent="0.15">
      <c r="AH9" s="23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35"/>
    </row>
    <row r="18" spans="12:34" x14ac:dyDescent="0.15"/>
    <row r="19" spans="12:34" x14ac:dyDescent="0.15"/>
    <row r="20" spans="12:34" x14ac:dyDescent="0.15">
      <c r="AH20" s="235"/>
    </row>
    <row r="21" spans="12:34" x14ac:dyDescent="0.15">
      <c r="AH21" s="235"/>
    </row>
    <row r="22" spans="12:34" x14ac:dyDescent="0.15"/>
    <row r="23" spans="12:34" x14ac:dyDescent="0.15"/>
    <row r="24" spans="12:34" x14ac:dyDescent="0.15">
      <c r="Q24" s="235"/>
    </row>
    <row r="25" spans="12:34" x14ac:dyDescent="0.15"/>
    <row r="26" spans="12:34" x14ac:dyDescent="0.15"/>
    <row r="27" spans="12:34" x14ac:dyDescent="0.15"/>
    <row r="28" spans="12:34" x14ac:dyDescent="0.15">
      <c r="O28" s="235"/>
      <c r="T28" s="235"/>
      <c r="AH28" s="235"/>
    </row>
    <row r="29" spans="12:34" x14ac:dyDescent="0.15"/>
    <row r="30" spans="12:34" x14ac:dyDescent="0.15"/>
    <row r="31" spans="12:34" x14ac:dyDescent="0.15">
      <c r="Q31" s="235"/>
    </row>
    <row r="32" spans="12:34" x14ac:dyDescent="0.15">
      <c r="L32" s="235"/>
    </row>
    <row r="33" spans="2:34" x14ac:dyDescent="0.15">
      <c r="C33" s="235"/>
      <c r="E33" s="235"/>
      <c r="G33" s="235"/>
      <c r="I33" s="235"/>
      <c r="X33" s="235"/>
    </row>
    <row r="34" spans="2:34" x14ac:dyDescent="0.15">
      <c r="B34" s="235"/>
      <c r="P34" s="235"/>
      <c r="R34" s="235"/>
      <c r="T34" s="235"/>
    </row>
    <row r="35" spans="2:34" x14ac:dyDescent="0.15">
      <c r="D35" s="235"/>
      <c r="W35" s="235"/>
      <c r="AC35" s="235"/>
      <c r="AD35" s="235"/>
      <c r="AE35" s="235"/>
      <c r="AF35" s="235"/>
      <c r="AG35" s="235"/>
      <c r="AH35" s="235"/>
    </row>
    <row r="36" spans="2:34" x14ac:dyDescent="0.15">
      <c r="H36" s="235"/>
      <c r="J36" s="235"/>
      <c r="K36" s="235"/>
      <c r="M36" s="235"/>
      <c r="Y36" s="235"/>
      <c r="Z36" s="235"/>
      <c r="AA36" s="235"/>
      <c r="AB36" s="235"/>
      <c r="AC36" s="235"/>
      <c r="AD36" s="235"/>
      <c r="AE36" s="235"/>
      <c r="AF36" s="235"/>
      <c r="AG36" s="235"/>
      <c r="AH36" s="235"/>
    </row>
    <row r="37" spans="2:34" x14ac:dyDescent="0.15">
      <c r="AH37" s="235"/>
    </row>
    <row r="38" spans="2:34" x14ac:dyDescent="0.15">
      <c r="AG38" s="235"/>
      <c r="AH38" s="235"/>
    </row>
    <row r="39" spans="2:34" x14ac:dyDescent="0.15"/>
    <row r="40" spans="2:34" x14ac:dyDescent="0.15">
      <c r="X40" s="235"/>
    </row>
    <row r="41" spans="2:34" x14ac:dyDescent="0.15">
      <c r="R41" s="235"/>
    </row>
    <row r="42" spans="2:34" x14ac:dyDescent="0.15">
      <c r="W42" s="235"/>
    </row>
    <row r="43" spans="2:34" x14ac:dyDescent="0.15">
      <c r="Y43" s="235"/>
      <c r="Z43" s="235"/>
      <c r="AA43" s="235"/>
      <c r="AB43" s="235"/>
      <c r="AC43" s="235"/>
      <c r="AD43" s="235"/>
      <c r="AE43" s="235"/>
      <c r="AF43" s="235"/>
      <c r="AG43" s="235"/>
      <c r="AH43" s="235"/>
    </row>
    <row r="44" spans="2:34" x14ac:dyDescent="0.15">
      <c r="AH44" s="235"/>
    </row>
    <row r="45" spans="2:34" x14ac:dyDescent="0.15">
      <c r="X45" s="235"/>
    </row>
    <row r="46" spans="2:34" x14ac:dyDescent="0.15"/>
    <row r="47" spans="2:34" x14ac:dyDescent="0.15"/>
    <row r="48" spans="2:34" x14ac:dyDescent="0.15">
      <c r="W48" s="235"/>
      <c r="Y48" s="235"/>
      <c r="Z48" s="235"/>
      <c r="AA48" s="235"/>
      <c r="AB48" s="235"/>
      <c r="AC48" s="235"/>
      <c r="AD48" s="235"/>
      <c r="AE48" s="235"/>
      <c r="AF48" s="235"/>
      <c r="AG48" s="235"/>
      <c r="AH48" s="235"/>
    </row>
    <row r="49" spans="28:34" x14ac:dyDescent="0.15"/>
    <row r="50" spans="28:34" x14ac:dyDescent="0.15">
      <c r="AE50" s="235"/>
      <c r="AF50" s="235"/>
      <c r="AG50" s="235"/>
      <c r="AH50" s="235"/>
    </row>
    <row r="51" spans="28:34" x14ac:dyDescent="0.15">
      <c r="AC51" s="235"/>
      <c r="AD51" s="235"/>
      <c r="AE51" s="235"/>
      <c r="AF51" s="235"/>
      <c r="AG51" s="235"/>
      <c r="AH51" s="235"/>
    </row>
    <row r="52" spans="28:34" x14ac:dyDescent="0.15"/>
    <row r="53" spans="28:34" x14ac:dyDescent="0.15">
      <c r="AF53" s="235"/>
      <c r="AG53" s="235"/>
      <c r="AH53" s="235"/>
    </row>
    <row r="54" spans="28:34" x14ac:dyDescent="0.15">
      <c r="AH54" s="235"/>
    </row>
    <row r="55" spans="28:34" x14ac:dyDescent="0.15"/>
    <row r="56" spans="28:34" x14ac:dyDescent="0.15">
      <c r="AB56" s="235"/>
      <c r="AC56" s="235"/>
      <c r="AD56" s="235"/>
      <c r="AE56" s="235"/>
      <c r="AF56" s="235"/>
      <c r="AG56" s="235"/>
      <c r="AH56" s="235"/>
    </row>
    <row r="57" spans="28:34" x14ac:dyDescent="0.15">
      <c r="AH57" s="235"/>
    </row>
    <row r="58" spans="28:34" x14ac:dyDescent="0.15">
      <c r="AH58" s="235"/>
    </row>
    <row r="59" spans="28:34" x14ac:dyDescent="0.15">
      <c r="AG59" s="235"/>
      <c r="AH59" s="235"/>
    </row>
    <row r="60" spans="28:34" x14ac:dyDescent="0.15"/>
    <row r="61" spans="28:34" x14ac:dyDescent="0.15"/>
    <row r="62" spans="28:34" x14ac:dyDescent="0.15"/>
    <row r="63" spans="28:34" x14ac:dyDescent="0.15">
      <c r="AH63" s="235"/>
    </row>
    <row r="64" spans="28:34" x14ac:dyDescent="0.15">
      <c r="AG64" s="235"/>
      <c r="AH64" s="235"/>
    </row>
    <row r="65" spans="28:34" x14ac:dyDescent="0.15"/>
    <row r="66" spans="28:34" x14ac:dyDescent="0.15"/>
    <row r="67" spans="28:34" x14ac:dyDescent="0.15"/>
    <row r="68" spans="28:34" x14ac:dyDescent="0.15">
      <c r="AB68" s="235"/>
      <c r="AC68" s="235"/>
      <c r="AD68" s="235"/>
      <c r="AE68" s="235"/>
      <c r="AF68" s="235"/>
      <c r="AG68" s="235"/>
      <c r="AH68" s="235"/>
    </row>
    <row r="69" spans="28:34" x14ac:dyDescent="0.15">
      <c r="AF69" s="235"/>
      <c r="AG69" s="235"/>
      <c r="AH69" s="235"/>
    </row>
    <row r="70" spans="28:34" x14ac:dyDescent="0.15"/>
    <row r="71" spans="28:34" x14ac:dyDescent="0.15"/>
    <row r="72" spans="28:34" x14ac:dyDescent="0.15"/>
    <row r="73" spans="28:34" x14ac:dyDescent="0.15"/>
    <row r="74" spans="28:34" x14ac:dyDescent="0.15"/>
    <row r="75" spans="28:34" x14ac:dyDescent="0.15">
      <c r="AH75" s="235"/>
    </row>
    <row r="76" spans="28:34" x14ac:dyDescent="0.15">
      <c r="AF76" s="235"/>
      <c r="AG76" s="235"/>
      <c r="AH76" s="235"/>
    </row>
    <row r="77" spans="28:34" x14ac:dyDescent="0.15">
      <c r="AG77" s="235"/>
      <c r="AH77" s="235"/>
    </row>
    <row r="78" spans="28:34" x14ac:dyDescent="0.15"/>
    <row r="79" spans="28:34" x14ac:dyDescent="0.15"/>
    <row r="80" spans="28:34" x14ac:dyDescent="0.15"/>
    <row r="81" spans="25:34" x14ac:dyDescent="0.15"/>
    <row r="82" spans="25:34" x14ac:dyDescent="0.15">
      <c r="Y82" s="235"/>
    </row>
    <row r="83" spans="25:34" x14ac:dyDescent="0.15">
      <c r="Y83" s="235"/>
      <c r="Z83" s="235"/>
      <c r="AA83" s="235"/>
      <c r="AB83" s="235"/>
      <c r="AC83" s="235"/>
      <c r="AD83" s="235"/>
      <c r="AE83" s="235"/>
      <c r="AF83" s="235"/>
      <c r="AG83" s="235"/>
      <c r="AH83" s="235"/>
    </row>
    <row r="84" spans="25:34" x14ac:dyDescent="0.15"/>
    <row r="85" spans="25:34" x14ac:dyDescent="0.15"/>
    <row r="86" spans="25:34" x14ac:dyDescent="0.15"/>
    <row r="87" spans="25:34" x14ac:dyDescent="0.15"/>
    <row r="88" spans="25:34" x14ac:dyDescent="0.15">
      <c r="AH88" s="23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5"/>
      <c r="AG94" s="235"/>
      <c r="AH94" s="235"/>
    </row>
    <row r="95" spans="25:34" ht="13.5" customHeight="1" x14ac:dyDescent="0.15">
      <c r="AH95" s="23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5"/>
    </row>
    <row r="102" spans="33:34" ht="13.5" customHeight="1" x14ac:dyDescent="0.15"/>
    <row r="103" spans="33:34" ht="13.5" customHeight="1" x14ac:dyDescent="0.15"/>
    <row r="104" spans="33:34" ht="13.5" customHeight="1" x14ac:dyDescent="0.15">
      <c r="AG104" s="235"/>
      <c r="AH104" s="23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35"/>
    </row>
    <row r="117" spans="34:122" ht="13.5" customHeight="1" x14ac:dyDescent="0.15"/>
    <row r="118" spans="34:122" ht="13.5" customHeight="1" x14ac:dyDescent="0.15"/>
    <row r="119" spans="34:122" ht="13.5" customHeight="1" x14ac:dyDescent="0.15"/>
    <row r="120" spans="34:122" ht="13.5" customHeight="1" x14ac:dyDescent="0.15">
      <c r="AH120" s="235"/>
    </row>
    <row r="121" spans="34:122" ht="13.5" customHeight="1" x14ac:dyDescent="0.15">
      <c r="AH121" s="235"/>
    </row>
    <row r="122" spans="34:122" ht="13.5" customHeight="1" x14ac:dyDescent="0.15"/>
    <row r="123" spans="34:122" ht="13.5" customHeight="1" x14ac:dyDescent="0.15"/>
    <row r="124" spans="34:122" ht="13.5" customHeight="1" x14ac:dyDescent="0.15"/>
    <row r="125" spans="34:122" ht="13.5" customHeight="1" x14ac:dyDescent="0.15">
      <c r="DR125" s="235" t="s">
        <v>513</v>
      </c>
    </row>
  </sheetData>
  <sheetProtection algorithmName="SHA-512" hashValue="ApHSuTbPpA3mYvlwPVPzNbblPkj20YM4VW2aozQyzug8ndeGp8l80eHJlNZqEKOUB35XxLSAr9fBJAgCUzRLIA==" saltValue="eEqjRhrQdK5mUXciftvQb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563</v>
      </c>
      <c r="G2" s="146"/>
      <c r="H2" s="147"/>
    </row>
    <row r="3" spans="1:8" x14ac:dyDescent="0.15">
      <c r="A3" s="143" t="s">
        <v>556</v>
      </c>
      <c r="B3" s="148"/>
      <c r="C3" s="149"/>
      <c r="D3" s="150">
        <v>37246</v>
      </c>
      <c r="E3" s="151"/>
      <c r="F3" s="152">
        <v>45426</v>
      </c>
      <c r="G3" s="153"/>
      <c r="H3" s="154"/>
    </row>
    <row r="4" spans="1:8" x14ac:dyDescent="0.15">
      <c r="A4" s="155"/>
      <c r="B4" s="156"/>
      <c r="C4" s="157"/>
      <c r="D4" s="158">
        <v>26105</v>
      </c>
      <c r="E4" s="159"/>
      <c r="F4" s="160">
        <v>24508</v>
      </c>
      <c r="G4" s="161"/>
      <c r="H4" s="162"/>
    </row>
    <row r="5" spans="1:8" x14ac:dyDescent="0.15">
      <c r="A5" s="143" t="s">
        <v>558</v>
      </c>
      <c r="B5" s="148"/>
      <c r="C5" s="149"/>
      <c r="D5" s="150">
        <v>34139</v>
      </c>
      <c r="E5" s="151"/>
      <c r="F5" s="152">
        <v>45022</v>
      </c>
      <c r="G5" s="153"/>
      <c r="H5" s="154"/>
    </row>
    <row r="6" spans="1:8" x14ac:dyDescent="0.15">
      <c r="A6" s="155"/>
      <c r="B6" s="156"/>
      <c r="C6" s="157"/>
      <c r="D6" s="158">
        <v>24322</v>
      </c>
      <c r="E6" s="159"/>
      <c r="F6" s="160">
        <v>25247</v>
      </c>
      <c r="G6" s="161"/>
      <c r="H6" s="162"/>
    </row>
    <row r="7" spans="1:8" x14ac:dyDescent="0.15">
      <c r="A7" s="143" t="s">
        <v>559</v>
      </c>
      <c r="B7" s="148"/>
      <c r="C7" s="149"/>
      <c r="D7" s="150">
        <v>34165</v>
      </c>
      <c r="E7" s="151"/>
      <c r="F7" s="152">
        <v>46035</v>
      </c>
      <c r="G7" s="153"/>
      <c r="H7" s="154"/>
    </row>
    <row r="8" spans="1:8" x14ac:dyDescent="0.15">
      <c r="A8" s="155"/>
      <c r="B8" s="156"/>
      <c r="C8" s="157"/>
      <c r="D8" s="158">
        <v>24524</v>
      </c>
      <c r="E8" s="159"/>
      <c r="F8" s="160">
        <v>25158</v>
      </c>
      <c r="G8" s="161"/>
      <c r="H8" s="162"/>
    </row>
    <row r="9" spans="1:8" x14ac:dyDescent="0.15">
      <c r="A9" s="143" t="s">
        <v>560</v>
      </c>
      <c r="B9" s="148"/>
      <c r="C9" s="149"/>
      <c r="D9" s="150">
        <v>48767</v>
      </c>
      <c r="E9" s="151"/>
      <c r="F9" s="152">
        <v>43261</v>
      </c>
      <c r="G9" s="153"/>
      <c r="H9" s="154"/>
    </row>
    <row r="10" spans="1:8" x14ac:dyDescent="0.15">
      <c r="A10" s="155"/>
      <c r="B10" s="156"/>
      <c r="C10" s="157"/>
      <c r="D10" s="158">
        <v>29061</v>
      </c>
      <c r="E10" s="159"/>
      <c r="F10" s="160">
        <v>24721</v>
      </c>
      <c r="G10" s="161"/>
      <c r="H10" s="162"/>
    </row>
    <row r="11" spans="1:8" x14ac:dyDescent="0.15">
      <c r="A11" s="143" t="s">
        <v>561</v>
      </c>
      <c r="B11" s="148"/>
      <c r="C11" s="149"/>
      <c r="D11" s="150">
        <v>52008</v>
      </c>
      <c r="E11" s="151"/>
      <c r="F11" s="152">
        <v>40626</v>
      </c>
      <c r="G11" s="153"/>
      <c r="H11" s="154"/>
    </row>
    <row r="12" spans="1:8" x14ac:dyDescent="0.15">
      <c r="A12" s="155"/>
      <c r="B12" s="156"/>
      <c r="C12" s="163"/>
      <c r="D12" s="158">
        <v>31156</v>
      </c>
      <c r="E12" s="159"/>
      <c r="F12" s="160">
        <v>24279</v>
      </c>
      <c r="G12" s="161"/>
      <c r="H12" s="162"/>
    </row>
    <row r="13" spans="1:8" x14ac:dyDescent="0.15">
      <c r="A13" s="143"/>
      <c r="B13" s="148"/>
      <c r="C13" s="149"/>
      <c r="D13" s="150">
        <v>41265</v>
      </c>
      <c r="E13" s="151"/>
      <c r="F13" s="152">
        <v>44074</v>
      </c>
      <c r="G13" s="164"/>
      <c r="H13" s="154"/>
    </row>
    <row r="14" spans="1:8" x14ac:dyDescent="0.15">
      <c r="A14" s="155"/>
      <c r="B14" s="156"/>
      <c r="C14" s="157"/>
      <c r="D14" s="158">
        <v>27034</v>
      </c>
      <c r="E14" s="159"/>
      <c r="F14" s="160">
        <v>24783</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3.78</v>
      </c>
      <c r="C19" s="165">
        <f>ROUND(VALUE(SUBSTITUTE(実質収支比率等に係る経年分析!G$48,"▲","-")),2)</f>
        <v>3.09</v>
      </c>
      <c r="D19" s="165">
        <f>ROUND(VALUE(SUBSTITUTE(実質収支比率等に係る経年分析!H$48,"▲","-")),2)</f>
        <v>3.51</v>
      </c>
      <c r="E19" s="165">
        <f>ROUND(VALUE(SUBSTITUTE(実質収支比率等に係る経年分析!I$48,"▲","-")),2)</f>
        <v>0.08</v>
      </c>
      <c r="F19" s="165">
        <f>ROUND(VALUE(SUBSTITUTE(実質収支比率等に係る経年分析!J$48,"▲","-")),2)</f>
        <v>1.6</v>
      </c>
    </row>
    <row r="20" spans="1:11" x14ac:dyDescent="0.15">
      <c r="A20" s="165" t="s">
        <v>55</v>
      </c>
      <c r="B20" s="165">
        <f>ROUND(VALUE(SUBSTITUTE(実質収支比率等に係る経年分析!F$47,"▲","-")),2)</f>
        <v>13.52</v>
      </c>
      <c r="C20" s="165">
        <f>ROUND(VALUE(SUBSTITUTE(実質収支比率等に係る経年分析!G$47,"▲","-")),2)</f>
        <v>15.19</v>
      </c>
      <c r="D20" s="165">
        <f>ROUND(VALUE(SUBSTITUTE(実質収支比率等に係る経年分析!H$47,"▲","-")),2)</f>
        <v>16.77</v>
      </c>
      <c r="E20" s="165">
        <f>ROUND(VALUE(SUBSTITUTE(実質収支比率等に係る経年分析!I$47,"▲","-")),2)</f>
        <v>16.64</v>
      </c>
      <c r="F20" s="165">
        <f>ROUND(VALUE(SUBSTITUTE(実質収支比率等に係る経年分析!J$47,"▲","-")),2)</f>
        <v>15.93</v>
      </c>
    </row>
    <row r="21" spans="1:11" x14ac:dyDescent="0.15">
      <c r="A21" s="165" t="s">
        <v>56</v>
      </c>
      <c r="B21" s="165">
        <f>IF(ISNUMBER(VALUE(SUBSTITUTE(実質収支比率等に係る経年分析!F$49,"▲","-"))),ROUND(VALUE(SUBSTITUTE(実質収支比率等に係る経年分析!F$49,"▲","-")),2),NA())</f>
        <v>1.75</v>
      </c>
      <c r="C21" s="165">
        <f>IF(ISNUMBER(VALUE(SUBSTITUTE(実質収支比率等に係る経年分析!G$49,"▲","-"))),ROUND(VALUE(SUBSTITUTE(実質収支比率等に係る経年分析!G$49,"▲","-")),2),NA())</f>
        <v>1.26</v>
      </c>
      <c r="D21" s="165">
        <f>IF(ISNUMBER(VALUE(SUBSTITUTE(実質収支比率等に係る経年分析!H$49,"▲","-"))),ROUND(VALUE(SUBSTITUTE(実質収支比率等に係る経年分析!H$49,"▲","-")),2),NA())</f>
        <v>1.99</v>
      </c>
      <c r="E21" s="165">
        <f>IF(ISNUMBER(VALUE(SUBSTITUTE(実質収支比率等に係る経年分析!I$49,"▲","-"))),ROUND(VALUE(SUBSTITUTE(実質収支比率等に係る経年分析!I$49,"▲","-")),2),NA())</f>
        <v>-2.87</v>
      </c>
      <c r="F21" s="165">
        <f>IF(ISNUMBER(VALUE(SUBSTITUTE(実質収支比率等に係る経年分析!J$49,"▲","-"))),ROUND(VALUE(SUBSTITUTE(実質収支比率等に係る経年分析!J$49,"▲","-")),2),NA())</f>
        <v>1.57</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1.17</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1.32</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1.42</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春日井市公共用地先行取得事業特別会計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春日井市公共下水道事業会計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0.03</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0.05</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7.0000000000000007E-2</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0.36</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0.13</v>
      </c>
    </row>
    <row r="31" spans="1:11" x14ac:dyDescent="0.15">
      <c r="A31" s="166" t="str">
        <f>IF(連結実質赤字比率に係る赤字・黒字の構成分析!C$39="",NA(),連結実質赤字比率に係る赤字・黒字の構成分析!C$39)</f>
        <v>春日井市後期高齢者医療事業特別会計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0.18</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0.18</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0.17</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0.21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0.19</v>
      </c>
    </row>
    <row r="32" spans="1:11" x14ac:dyDescent="0.15">
      <c r="A32" s="166" t="str">
        <f>IF(連結実質赤字比率に係る赤字・黒字の構成分析!C$38="",NA(),連結実質赤字比率に係る赤字・黒字の構成分析!C$38)</f>
        <v>春日井市国民健康保険事業特別会計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1.03</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0.23</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0.13</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0.59</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0.61</v>
      </c>
    </row>
    <row r="33" spans="1:16" x14ac:dyDescent="0.15">
      <c r="A33" s="166" t="str">
        <f>IF(連結実質赤字比率に係る赤字・黒字の構成分析!C$37="",NA(),連結実質赤字比率に係る赤字・黒字の構成分析!C$37)</f>
        <v>春日井市介護保険事業特別会計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0.82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1.53</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1.38</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0.97</v>
      </c>
    </row>
    <row r="34" spans="1:16" x14ac:dyDescent="0.15">
      <c r="A34" s="166" t="str">
        <f>IF(連結実質赤字比率に係る赤字・黒字の構成分析!C$36="",NA(),連結実質赤字比率に係る赤字・黒字の構成分析!C$36)</f>
        <v>一般会計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3.77</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3.09</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3.5</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7.0000000000000007E-2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1.59</v>
      </c>
    </row>
    <row r="35" spans="1:16" x14ac:dyDescent="0.15">
      <c r="A35" s="166" t="str">
        <f>IF(連結実質赤字比率に係る赤字・黒字の構成分析!C$35="",NA(),連結実質赤字比率に係る赤字・黒字の構成分析!C$35)</f>
        <v>春日井市水道事業会計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4.84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7.08</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8.5399999999999991</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9.5500000000000007</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10.18</v>
      </c>
    </row>
    <row r="36" spans="1:16" x14ac:dyDescent="0.15">
      <c r="A36" s="166" t="str">
        <f>IF(連結実質赤字比率に係る赤字・黒字の構成分析!C$34="",NA(),連結実質赤字比率に係る赤字・黒字の構成分析!C$34)</f>
        <v>春日井市春日井市民病院事業会計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13.52</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14.88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16.55</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15.11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14.51</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9068</v>
      </c>
      <c r="E42" s="167"/>
      <c r="F42" s="167"/>
      <c r="G42" s="167">
        <f>'実質公債費比率（分子）の構造'!L$52</f>
        <v>9149</v>
      </c>
      <c r="H42" s="167"/>
      <c r="I42" s="167"/>
      <c r="J42" s="167">
        <f>'実質公債費比率（分子）の構造'!M$52</f>
        <v>8796</v>
      </c>
      <c r="K42" s="167"/>
      <c r="L42" s="167"/>
      <c r="M42" s="167">
        <f>'実質公債費比率（分子）の構造'!N$52</f>
        <v>8444</v>
      </c>
      <c r="N42" s="167"/>
      <c r="O42" s="167"/>
      <c r="P42" s="167">
        <f>'実質公債費比率（分子）の構造'!O$52</f>
        <v>8682</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66</v>
      </c>
      <c r="C44" s="167"/>
      <c r="D44" s="167"/>
      <c r="E44" s="167">
        <f>'実質公債費比率（分子）の構造'!L$50</f>
        <v>58</v>
      </c>
      <c r="F44" s="167"/>
      <c r="G44" s="167"/>
      <c r="H44" s="167">
        <f>'実質公債費比率（分子）の構造'!M$50</f>
        <v>56</v>
      </c>
      <c r="I44" s="167"/>
      <c r="J44" s="167"/>
      <c r="K44" s="167">
        <f>'実質公債費比率（分子）の構造'!N$50</f>
        <v>55</v>
      </c>
      <c r="L44" s="167"/>
      <c r="M44" s="167"/>
      <c r="N44" s="167">
        <f>'実質公債費比率（分子）の構造'!O$50</f>
        <v>55</v>
      </c>
      <c r="O44" s="167"/>
      <c r="P44" s="167"/>
    </row>
    <row r="45" spans="1:16" x14ac:dyDescent="0.15">
      <c r="A45" s="167" t="s">
        <v>66</v>
      </c>
      <c r="B45" s="167">
        <f>'実質公債費比率（分子）の構造'!K$49</f>
        <v>5</v>
      </c>
      <c r="C45" s="167"/>
      <c r="D45" s="167"/>
      <c r="E45" s="167">
        <f>'実質公債費比率（分子）の構造'!L$49</f>
        <v>4</v>
      </c>
      <c r="F45" s="167"/>
      <c r="G45" s="167"/>
      <c r="H45" s="167">
        <f>'実質公債費比率（分子）の構造'!M$49</f>
        <v>4</v>
      </c>
      <c r="I45" s="167"/>
      <c r="J45" s="167"/>
      <c r="K45" s="167">
        <f>'実質公債費比率（分子）の構造'!N$49</f>
        <v>4</v>
      </c>
      <c r="L45" s="167"/>
      <c r="M45" s="167"/>
      <c r="N45" s="167">
        <f>'実質公債費比率（分子）の構造'!O$49</f>
        <v>5</v>
      </c>
      <c r="O45" s="167"/>
      <c r="P45" s="167"/>
    </row>
    <row r="46" spans="1:16" x14ac:dyDescent="0.15">
      <c r="A46" s="167" t="s">
        <v>67</v>
      </c>
      <c r="B46" s="167">
        <f>'実質公債費比率（分子）の構造'!K$48</f>
        <v>3199</v>
      </c>
      <c r="C46" s="167"/>
      <c r="D46" s="167"/>
      <c r="E46" s="167">
        <f>'実質公債費比率（分子）の構造'!L$48</f>
        <v>3046</v>
      </c>
      <c r="F46" s="167"/>
      <c r="G46" s="167"/>
      <c r="H46" s="167">
        <f>'実質公債費比率（分子）の構造'!M$48</f>
        <v>2952</v>
      </c>
      <c r="I46" s="167"/>
      <c r="J46" s="167"/>
      <c r="K46" s="167">
        <f>'実質公債費比率（分子）の構造'!N$48</f>
        <v>3094</v>
      </c>
      <c r="L46" s="167"/>
      <c r="M46" s="167"/>
      <c r="N46" s="167">
        <f>'実質公債費比率（分子）の構造'!O$48</f>
        <v>2526</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8043</v>
      </c>
      <c r="C49" s="167"/>
      <c r="D49" s="167"/>
      <c r="E49" s="167">
        <f>'実質公債費比率（分子）の構造'!L$45</f>
        <v>7984</v>
      </c>
      <c r="F49" s="167"/>
      <c r="G49" s="167"/>
      <c r="H49" s="167">
        <f>'実質公債費比率（分子）の構造'!M$45</f>
        <v>8388</v>
      </c>
      <c r="I49" s="167"/>
      <c r="J49" s="167"/>
      <c r="K49" s="167">
        <f>'実質公債費比率（分子）の構造'!N$45</f>
        <v>8392</v>
      </c>
      <c r="L49" s="167"/>
      <c r="M49" s="167"/>
      <c r="N49" s="167">
        <f>'実質公債費比率（分子）の構造'!O$45</f>
        <v>8420</v>
      </c>
      <c r="O49" s="167"/>
      <c r="P49" s="167"/>
    </row>
    <row r="50" spans="1:16" x14ac:dyDescent="0.15">
      <c r="A50" s="167" t="s">
        <v>71</v>
      </c>
      <c r="B50" s="167" t="e">
        <f>NA()</f>
        <v>#N/A</v>
      </c>
      <c r="C50" s="167">
        <f>IF(ISNUMBER('実質公債費比率（分子）の構造'!K$53),'実質公債費比率（分子）の構造'!K$53,NA())</f>
        <v>2245</v>
      </c>
      <c r="D50" s="167" t="e">
        <f>NA()</f>
        <v>#N/A</v>
      </c>
      <c r="E50" s="167" t="e">
        <f>NA()</f>
        <v>#N/A</v>
      </c>
      <c r="F50" s="167">
        <f>IF(ISNUMBER('実質公債費比率（分子）の構造'!L$53),'実質公債費比率（分子）の構造'!L$53,NA())</f>
        <v>1943</v>
      </c>
      <c r="G50" s="167" t="e">
        <f>NA()</f>
        <v>#N/A</v>
      </c>
      <c r="H50" s="167" t="e">
        <f>NA()</f>
        <v>#N/A</v>
      </c>
      <c r="I50" s="167">
        <f>IF(ISNUMBER('実質公債費比率（分子）の構造'!M$53),'実質公債費比率（分子）の構造'!M$53,NA())</f>
        <v>2604</v>
      </c>
      <c r="J50" s="167" t="e">
        <f>NA()</f>
        <v>#N/A</v>
      </c>
      <c r="K50" s="167" t="e">
        <f>NA()</f>
        <v>#N/A</v>
      </c>
      <c r="L50" s="167">
        <f>IF(ISNUMBER('実質公債費比率（分子）の構造'!N$53),'実質公債費比率（分子）の構造'!N$53,NA())</f>
        <v>3101</v>
      </c>
      <c r="M50" s="167" t="e">
        <f>NA()</f>
        <v>#N/A</v>
      </c>
      <c r="N50" s="167" t="e">
        <f>NA()</f>
        <v>#N/A</v>
      </c>
      <c r="O50" s="167">
        <f>IF(ISNUMBER('実質公債費比率（分子）の構造'!O$53),'実質公債費比率（分子）の構造'!O$53,NA())</f>
        <v>2324</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67897</v>
      </c>
      <c r="E56" s="166"/>
      <c r="F56" s="166"/>
      <c r="G56" s="166">
        <f>'将来負担比率（分子）の構造'!J$52</f>
        <v>67007</v>
      </c>
      <c r="H56" s="166"/>
      <c r="I56" s="166"/>
      <c r="J56" s="166">
        <f>'将来負担比率（分子）の構造'!K$52</f>
        <v>65308</v>
      </c>
      <c r="K56" s="166"/>
      <c r="L56" s="166"/>
      <c r="M56" s="166">
        <f>'将来負担比率（分子）の構造'!L$52</f>
        <v>64455</v>
      </c>
      <c r="N56" s="166"/>
      <c r="O56" s="166"/>
      <c r="P56" s="166">
        <f>'将来負担比率（分子）の構造'!M$52</f>
        <v>64941</v>
      </c>
    </row>
    <row r="57" spans="1:16" x14ac:dyDescent="0.15">
      <c r="A57" s="166" t="s">
        <v>42</v>
      </c>
      <c r="B57" s="166"/>
      <c r="C57" s="166"/>
      <c r="D57" s="166">
        <f>'将来負担比率（分子）の構造'!I$51</f>
        <v>32274</v>
      </c>
      <c r="E57" s="166"/>
      <c r="F57" s="166"/>
      <c r="G57" s="166">
        <f>'将来負担比率（分子）の構造'!J$51</f>
        <v>31919</v>
      </c>
      <c r="H57" s="166"/>
      <c r="I57" s="166"/>
      <c r="J57" s="166">
        <f>'将来負担比率（分子）の構造'!K$51</f>
        <v>31619</v>
      </c>
      <c r="K57" s="166"/>
      <c r="L57" s="166"/>
      <c r="M57" s="166">
        <f>'将来負担比率（分子）の構造'!L$51</f>
        <v>30319</v>
      </c>
      <c r="N57" s="166"/>
      <c r="O57" s="166"/>
      <c r="P57" s="166">
        <f>'将来負担比率（分子）の構造'!M$51</f>
        <v>28111</v>
      </c>
    </row>
    <row r="58" spans="1:16" x14ac:dyDescent="0.15">
      <c r="A58" s="166" t="s">
        <v>41</v>
      </c>
      <c r="B58" s="166"/>
      <c r="C58" s="166"/>
      <c r="D58" s="166">
        <f>'将来負担比率（分子）の構造'!I$50</f>
        <v>14051</v>
      </c>
      <c r="E58" s="166"/>
      <c r="F58" s="166"/>
      <c r="G58" s="166">
        <f>'将来負担比率（分子）の構造'!J$50</f>
        <v>16436</v>
      </c>
      <c r="H58" s="166"/>
      <c r="I58" s="166"/>
      <c r="J58" s="166">
        <f>'将来負担比率（分子）の構造'!K$50</f>
        <v>17967</v>
      </c>
      <c r="K58" s="166"/>
      <c r="L58" s="166"/>
      <c r="M58" s="166">
        <f>'将来負担比率（分子）の構造'!L$50</f>
        <v>19194</v>
      </c>
      <c r="N58" s="166"/>
      <c r="O58" s="166"/>
      <c r="P58" s="166">
        <f>'将来負担比率（分子）の構造'!M$50</f>
        <v>21974</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f>'将来負担比率（分子）の構造'!I$46</f>
        <v>8200</v>
      </c>
      <c r="C61" s="166"/>
      <c r="D61" s="166"/>
      <c r="E61" s="166">
        <f>'将来負担比率（分子）の構造'!J$46</f>
        <v>6753</v>
      </c>
      <c r="F61" s="166"/>
      <c r="G61" s="166"/>
      <c r="H61" s="166">
        <f>'将来負担比率（分子）の構造'!K$46</f>
        <v>5444</v>
      </c>
      <c r="I61" s="166"/>
      <c r="J61" s="166"/>
      <c r="K61" s="166">
        <f>'将来負担比率（分子）の構造'!L$46</f>
        <v>4437</v>
      </c>
      <c r="L61" s="166"/>
      <c r="M61" s="166"/>
      <c r="N61" s="166">
        <f>'将来負担比率（分子）の構造'!M$46</f>
        <v>3346</v>
      </c>
      <c r="O61" s="166"/>
      <c r="P61" s="166"/>
    </row>
    <row r="62" spans="1:16" x14ac:dyDescent="0.15">
      <c r="A62" s="166" t="s">
        <v>35</v>
      </c>
      <c r="B62" s="166">
        <f>'将来負担比率（分子）の構造'!I$45</f>
        <v>9614</v>
      </c>
      <c r="C62" s="166"/>
      <c r="D62" s="166"/>
      <c r="E62" s="166">
        <f>'将来負担比率（分子）の構造'!J$45</f>
        <v>9110</v>
      </c>
      <c r="F62" s="166"/>
      <c r="G62" s="166"/>
      <c r="H62" s="166">
        <f>'将来負担比率（分子）の構造'!K$45</f>
        <v>8929</v>
      </c>
      <c r="I62" s="166"/>
      <c r="J62" s="166"/>
      <c r="K62" s="166">
        <f>'将来負担比率（分子）の構造'!L$45</f>
        <v>9246</v>
      </c>
      <c r="L62" s="166"/>
      <c r="M62" s="166"/>
      <c r="N62" s="166">
        <f>'将来負担比率（分子）の構造'!M$45</f>
        <v>9588</v>
      </c>
      <c r="O62" s="166"/>
      <c r="P62" s="166"/>
    </row>
    <row r="63" spans="1:16" x14ac:dyDescent="0.15">
      <c r="A63" s="166" t="s">
        <v>34</v>
      </c>
      <c r="B63" s="166">
        <f>'将来負担比率（分子）の構造'!I$44</f>
        <v>16</v>
      </c>
      <c r="C63" s="166"/>
      <c r="D63" s="166"/>
      <c r="E63" s="166">
        <f>'将来負担比率（分子）の構造'!J$44</f>
        <v>34</v>
      </c>
      <c r="F63" s="166"/>
      <c r="G63" s="166"/>
      <c r="H63" s="166">
        <f>'将来負担比率（分子）の構造'!K$44</f>
        <v>30</v>
      </c>
      <c r="I63" s="166"/>
      <c r="J63" s="166"/>
      <c r="K63" s="166">
        <f>'将来負担比率（分子）の構造'!L$44</f>
        <v>25</v>
      </c>
      <c r="L63" s="166"/>
      <c r="M63" s="166"/>
      <c r="N63" s="166">
        <f>'将来負担比率（分子）の構造'!M$44</f>
        <v>21</v>
      </c>
      <c r="O63" s="166"/>
      <c r="P63" s="166"/>
    </row>
    <row r="64" spans="1:16" x14ac:dyDescent="0.15">
      <c r="A64" s="166" t="s">
        <v>33</v>
      </c>
      <c r="B64" s="166">
        <f>'将来負担比率（分子）の構造'!I$43</f>
        <v>38248</v>
      </c>
      <c r="C64" s="166"/>
      <c r="D64" s="166"/>
      <c r="E64" s="166">
        <f>'将来負担比率（分子）の構造'!J$43</f>
        <v>36245</v>
      </c>
      <c r="F64" s="166"/>
      <c r="G64" s="166"/>
      <c r="H64" s="166">
        <f>'将来負担比率（分子）の構造'!K$43</f>
        <v>34841</v>
      </c>
      <c r="I64" s="166"/>
      <c r="J64" s="166"/>
      <c r="K64" s="166">
        <f>'将来負担比率（分子）の構造'!L$43</f>
        <v>34047</v>
      </c>
      <c r="L64" s="166"/>
      <c r="M64" s="166"/>
      <c r="N64" s="166">
        <f>'将来負担比率（分子）の構造'!M$43</f>
        <v>31036</v>
      </c>
      <c r="O64" s="166"/>
      <c r="P64" s="166"/>
    </row>
    <row r="65" spans="1:16" x14ac:dyDescent="0.15">
      <c r="A65" s="166" t="s">
        <v>32</v>
      </c>
      <c r="B65" s="166">
        <f>'将来負担比率（分子）の構造'!I$42</f>
        <v>571</v>
      </c>
      <c r="C65" s="166"/>
      <c r="D65" s="166"/>
      <c r="E65" s="166">
        <f>'将来負担比率（分子）の構造'!J$42</f>
        <v>531</v>
      </c>
      <c r="F65" s="166"/>
      <c r="G65" s="166"/>
      <c r="H65" s="166">
        <f>'将来負担比率（分子）の構造'!K$42</f>
        <v>491</v>
      </c>
      <c r="I65" s="166"/>
      <c r="J65" s="166"/>
      <c r="K65" s="166">
        <f>'将来負担比率（分子）の構造'!L$42</f>
        <v>450</v>
      </c>
      <c r="L65" s="166"/>
      <c r="M65" s="166"/>
      <c r="N65" s="166">
        <f>'将来負担比率（分子）の構造'!M$42</f>
        <v>409</v>
      </c>
      <c r="O65" s="166"/>
      <c r="P65" s="166"/>
    </row>
    <row r="66" spans="1:16" x14ac:dyDescent="0.15">
      <c r="A66" s="166" t="s">
        <v>31</v>
      </c>
      <c r="B66" s="166">
        <f>'将来負担比率（分子）の構造'!I$41</f>
        <v>80139</v>
      </c>
      <c r="C66" s="166"/>
      <c r="D66" s="166"/>
      <c r="E66" s="166">
        <f>'将来負担比率（分子）の構造'!J$41</f>
        <v>79859</v>
      </c>
      <c r="F66" s="166"/>
      <c r="G66" s="166"/>
      <c r="H66" s="166">
        <f>'将来負担比率（分子）の構造'!K$41</f>
        <v>78327</v>
      </c>
      <c r="I66" s="166"/>
      <c r="J66" s="166"/>
      <c r="K66" s="166">
        <f>'将来負担比率（分子）の構造'!L$41</f>
        <v>78567</v>
      </c>
      <c r="L66" s="166"/>
      <c r="M66" s="166"/>
      <c r="N66" s="166">
        <f>'将来負担比率（分子）の構造'!M$41</f>
        <v>79959</v>
      </c>
      <c r="O66" s="166"/>
      <c r="P66" s="166"/>
    </row>
    <row r="67" spans="1:16" x14ac:dyDescent="0.15">
      <c r="A67" s="166" t="s">
        <v>75</v>
      </c>
      <c r="B67" s="166" t="e">
        <f>NA()</f>
        <v>#N/A</v>
      </c>
      <c r="C67" s="166">
        <f>IF(ISNUMBER('将来負担比率（分子）の構造'!I$53), IF('将来負担比率（分子）の構造'!I$53 &lt; 0, 0, '将来負担比率（分子）の構造'!I$53), NA())</f>
        <v>22566</v>
      </c>
      <c r="D67" s="166" t="e">
        <f>NA()</f>
        <v>#N/A</v>
      </c>
      <c r="E67" s="166" t="e">
        <f>NA()</f>
        <v>#N/A</v>
      </c>
      <c r="F67" s="166">
        <f>IF(ISNUMBER('将来負担比率（分子）の構造'!J$53), IF('将来負担比率（分子）の構造'!J$53 &lt; 0, 0, '将来負担比率（分子）の構造'!J$53), NA())</f>
        <v>17170</v>
      </c>
      <c r="G67" s="166" t="e">
        <f>NA()</f>
        <v>#N/A</v>
      </c>
      <c r="H67" s="166" t="e">
        <f>NA()</f>
        <v>#N/A</v>
      </c>
      <c r="I67" s="166">
        <f>IF(ISNUMBER('将来負担比率（分子）の構造'!K$53), IF('将来負担比率（分子）の構造'!K$53 &lt; 0, 0, '将来負担比率（分子）の構造'!K$53), NA())</f>
        <v>13167</v>
      </c>
      <c r="J67" s="166" t="e">
        <f>NA()</f>
        <v>#N/A</v>
      </c>
      <c r="K67" s="166" t="e">
        <f>NA()</f>
        <v>#N/A</v>
      </c>
      <c r="L67" s="166">
        <f>IF(ISNUMBER('将来負担比率（分子）の構造'!L$53), IF('将来負担比率（分子）の構造'!L$53 &lt; 0, 0, '将来負担比率（分子）の構造'!L$53), NA())</f>
        <v>12804</v>
      </c>
      <c r="M67" s="166" t="e">
        <f>NA()</f>
        <v>#N/A</v>
      </c>
      <c r="N67" s="166" t="e">
        <f>NA()</f>
        <v>#N/A</v>
      </c>
      <c r="O67" s="166">
        <f>IF(ISNUMBER('将来負担比率（分子）の構造'!M$53), IF('将来負担比率（分子）の構造'!M$53 &lt; 0, 0, '将来負担比率（分子）の構造'!M$53), NA())</f>
        <v>9331</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9687</v>
      </c>
      <c r="C72" s="170">
        <f>基金残高に係る経年分析!G55</f>
        <v>9952</v>
      </c>
      <c r="D72" s="170">
        <f>基金残高に係る経年分析!H55</f>
        <v>9985</v>
      </c>
    </row>
    <row r="73" spans="1:16" x14ac:dyDescent="0.15">
      <c r="A73" s="169" t="s">
        <v>78</v>
      </c>
      <c r="B73" s="170">
        <f>基金残高に係る経年分析!F56</f>
        <v>53</v>
      </c>
      <c r="C73" s="170">
        <f>基金残高に係る経年分析!G56</f>
        <v>20</v>
      </c>
      <c r="D73" s="170">
        <f>基金残高に係る経年分析!H56</f>
        <v>3</v>
      </c>
    </row>
    <row r="74" spans="1:16" x14ac:dyDescent="0.15">
      <c r="A74" s="169" t="s">
        <v>79</v>
      </c>
      <c r="B74" s="170">
        <f>基金残高に係る経年分析!F57</f>
        <v>3071</v>
      </c>
      <c r="C74" s="170">
        <f>基金残高に係る経年分析!G57</f>
        <v>3440</v>
      </c>
      <c r="D74" s="170">
        <f>基金残高に係る経年分析!H57</f>
        <v>5281</v>
      </c>
    </row>
  </sheetData>
  <sheetProtection algorithmName="SHA-512" hashValue="VXeejRJkukpeEELMl9W4KsYo0CkjSEnnkadYgtfnWl+xMm3gAdwXfDyjTB6gH64eGMI/Ts2j1mLXk4r6KbZqxw==" saltValue="WEYkF1tP5E2vS9B5oEA4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E1646-1BC7-4F75-B563-E0475BA29A89}">
  <sheetPr>
    <pageSetUpPr fitToPage="1"/>
  </sheetPr>
  <dimension ref="B1:EM50"/>
  <sheetViews>
    <sheetView showGridLines="0" workbookViewId="0"/>
  </sheetViews>
  <sheetFormatPr defaultColWidth="0" defaultRowHeight="11.25" customHeight="1" zeroHeight="1" x14ac:dyDescent="0.15"/>
  <cols>
    <col min="1" max="1" width="1.625" style="335" customWidth="1"/>
    <col min="2" max="2" width="2.375" style="335" customWidth="1"/>
    <col min="3" max="16" width="2.625" style="335" customWidth="1"/>
    <col min="17" max="17" width="2.375" style="335" customWidth="1"/>
    <col min="18" max="95" width="1.625" style="335" customWidth="1"/>
    <col min="96" max="133" width="1.625" style="347" customWidth="1"/>
    <col min="134" max="143" width="1.625" style="335" customWidth="1"/>
    <col min="144" max="16384" width="0" style="335" hidden="1"/>
  </cols>
  <sheetData>
    <row r="1" spans="2:143" ht="22.5" customHeight="1" thickBot="1" x14ac:dyDescent="0.2">
      <c r="B1" s="333"/>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c r="BP1" s="334"/>
      <c r="BQ1" s="334"/>
      <c r="BR1" s="334"/>
      <c r="BS1" s="334"/>
      <c r="BT1" s="334"/>
      <c r="BU1" s="334"/>
      <c r="BV1" s="334"/>
      <c r="BW1" s="334"/>
      <c r="BX1" s="334"/>
      <c r="BY1" s="334"/>
      <c r="BZ1" s="334"/>
      <c r="CA1" s="334"/>
      <c r="CB1" s="334"/>
      <c r="CC1" s="334"/>
      <c r="CD1" s="334"/>
      <c r="CE1" s="334"/>
      <c r="CF1" s="334"/>
      <c r="CG1" s="334"/>
      <c r="CH1" s="334"/>
      <c r="CI1" s="334"/>
      <c r="CJ1" s="334"/>
      <c r="CK1" s="334"/>
      <c r="CL1" s="334"/>
      <c r="CM1" s="334"/>
      <c r="CN1" s="334"/>
      <c r="CO1" s="334"/>
      <c r="CP1" s="334"/>
      <c r="CQ1" s="334"/>
      <c r="CR1" s="334"/>
      <c r="CS1" s="334"/>
      <c r="CT1" s="334"/>
      <c r="CU1" s="334"/>
      <c r="CV1" s="334"/>
      <c r="CW1" s="334"/>
      <c r="CX1" s="334"/>
      <c r="CY1" s="334"/>
      <c r="CZ1" s="334"/>
      <c r="DA1" s="334"/>
      <c r="DB1" s="334"/>
      <c r="DC1" s="334"/>
      <c r="DD1" s="334"/>
      <c r="DE1" s="334"/>
      <c r="DF1" s="334"/>
      <c r="DG1" s="334"/>
      <c r="DH1" s="726" t="s">
        <v>210</v>
      </c>
      <c r="DI1" s="727"/>
      <c r="DJ1" s="727"/>
      <c r="DK1" s="727"/>
      <c r="DL1" s="727"/>
      <c r="DM1" s="727"/>
      <c r="DN1" s="728"/>
      <c r="DO1" s="335"/>
      <c r="DP1" s="726" t="s">
        <v>211</v>
      </c>
      <c r="DQ1" s="727"/>
      <c r="DR1" s="727"/>
      <c r="DS1" s="727"/>
      <c r="DT1" s="727"/>
      <c r="DU1" s="727"/>
      <c r="DV1" s="727"/>
      <c r="DW1" s="727"/>
      <c r="DX1" s="727"/>
      <c r="DY1" s="727"/>
      <c r="DZ1" s="727"/>
      <c r="EA1" s="727"/>
      <c r="EB1" s="727"/>
      <c r="EC1" s="728"/>
      <c r="ED1" s="334"/>
      <c r="EE1" s="334"/>
      <c r="EF1" s="334"/>
      <c r="EG1" s="334"/>
      <c r="EH1" s="334"/>
      <c r="EI1" s="334"/>
      <c r="EJ1" s="334"/>
      <c r="EK1" s="334"/>
      <c r="EL1" s="334"/>
      <c r="EM1" s="334"/>
    </row>
    <row r="2" spans="2:143" ht="22.5" customHeight="1" x14ac:dyDescent="0.15">
      <c r="B2" s="336" t="s">
        <v>212</v>
      </c>
      <c r="R2" s="337"/>
      <c r="S2" s="337"/>
      <c r="T2" s="337"/>
      <c r="U2" s="337"/>
      <c r="V2" s="337"/>
      <c r="W2" s="337"/>
      <c r="X2" s="337"/>
      <c r="Y2" s="337"/>
      <c r="Z2" s="337"/>
      <c r="AA2" s="337"/>
      <c r="AB2" s="337"/>
      <c r="AC2" s="337"/>
      <c r="AE2" s="338"/>
      <c r="AF2" s="338"/>
      <c r="AG2" s="338"/>
      <c r="AH2" s="338"/>
      <c r="AI2" s="338"/>
      <c r="AJ2" s="337"/>
      <c r="AK2" s="337"/>
      <c r="AL2" s="337"/>
      <c r="AM2" s="337"/>
      <c r="AN2" s="337"/>
      <c r="AO2" s="337"/>
      <c r="AP2" s="337"/>
      <c r="CD2" s="334"/>
      <c r="CE2" s="334"/>
      <c r="CF2" s="334"/>
      <c r="CG2" s="334"/>
      <c r="CH2" s="334"/>
      <c r="CI2" s="334"/>
      <c r="CJ2" s="334"/>
      <c r="CK2" s="334"/>
      <c r="CL2" s="334"/>
      <c r="CM2" s="334"/>
      <c r="CN2" s="334"/>
      <c r="CO2" s="334"/>
      <c r="CP2" s="334"/>
      <c r="CQ2" s="334"/>
      <c r="CR2" s="334"/>
      <c r="CS2" s="334"/>
      <c r="CT2" s="334"/>
      <c r="CU2" s="334"/>
      <c r="CV2" s="334"/>
      <c r="CW2" s="334"/>
      <c r="CX2" s="334"/>
      <c r="CY2" s="334"/>
      <c r="CZ2" s="334"/>
      <c r="DA2" s="334"/>
      <c r="DB2" s="334"/>
      <c r="DC2" s="334"/>
      <c r="DD2" s="334"/>
      <c r="DE2" s="334"/>
      <c r="DF2" s="334"/>
      <c r="DG2" s="334"/>
      <c r="DH2" s="334"/>
      <c r="DI2" s="334"/>
      <c r="DJ2" s="334"/>
      <c r="DK2" s="334"/>
      <c r="DL2" s="334"/>
      <c r="DM2" s="334"/>
      <c r="DN2" s="334"/>
      <c r="DO2" s="334"/>
      <c r="DP2" s="334"/>
      <c r="DQ2" s="334"/>
      <c r="DR2" s="334"/>
      <c r="DS2" s="334"/>
      <c r="DT2" s="334"/>
      <c r="DU2" s="334"/>
      <c r="DV2" s="334"/>
      <c r="DW2" s="334"/>
      <c r="DX2" s="334"/>
      <c r="DY2" s="334"/>
      <c r="DZ2" s="334"/>
      <c r="EA2" s="334"/>
      <c r="EB2" s="334"/>
      <c r="EC2" s="334"/>
    </row>
    <row r="3" spans="2:143" ht="11.25" customHeight="1" x14ac:dyDescent="0.15">
      <c r="B3" s="688" t="s">
        <v>213</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214</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215</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88" t="s">
        <v>1</v>
      </c>
      <c r="C4" s="689"/>
      <c r="D4" s="689"/>
      <c r="E4" s="689"/>
      <c r="F4" s="689"/>
      <c r="G4" s="689"/>
      <c r="H4" s="689"/>
      <c r="I4" s="689"/>
      <c r="J4" s="689"/>
      <c r="K4" s="689"/>
      <c r="L4" s="689"/>
      <c r="M4" s="689"/>
      <c r="N4" s="689"/>
      <c r="O4" s="689"/>
      <c r="P4" s="689"/>
      <c r="Q4" s="690"/>
      <c r="R4" s="688" t="s">
        <v>216</v>
      </c>
      <c r="S4" s="689"/>
      <c r="T4" s="689"/>
      <c r="U4" s="689"/>
      <c r="V4" s="689"/>
      <c r="W4" s="689"/>
      <c r="X4" s="689"/>
      <c r="Y4" s="690"/>
      <c r="Z4" s="688" t="s">
        <v>217</v>
      </c>
      <c r="AA4" s="689"/>
      <c r="AB4" s="689"/>
      <c r="AC4" s="690"/>
      <c r="AD4" s="688" t="s">
        <v>218</v>
      </c>
      <c r="AE4" s="689"/>
      <c r="AF4" s="689"/>
      <c r="AG4" s="689"/>
      <c r="AH4" s="689"/>
      <c r="AI4" s="689"/>
      <c r="AJ4" s="689"/>
      <c r="AK4" s="690"/>
      <c r="AL4" s="688" t="s">
        <v>217</v>
      </c>
      <c r="AM4" s="689"/>
      <c r="AN4" s="689"/>
      <c r="AO4" s="690"/>
      <c r="AP4" s="729" t="s">
        <v>219</v>
      </c>
      <c r="AQ4" s="729"/>
      <c r="AR4" s="729"/>
      <c r="AS4" s="729"/>
      <c r="AT4" s="729"/>
      <c r="AU4" s="729"/>
      <c r="AV4" s="729"/>
      <c r="AW4" s="729"/>
      <c r="AX4" s="729"/>
      <c r="AY4" s="729"/>
      <c r="AZ4" s="729"/>
      <c r="BA4" s="729"/>
      <c r="BB4" s="729"/>
      <c r="BC4" s="729"/>
      <c r="BD4" s="729"/>
      <c r="BE4" s="729"/>
      <c r="BF4" s="729"/>
      <c r="BG4" s="729" t="s">
        <v>220</v>
      </c>
      <c r="BH4" s="729"/>
      <c r="BI4" s="729"/>
      <c r="BJ4" s="729"/>
      <c r="BK4" s="729"/>
      <c r="BL4" s="729"/>
      <c r="BM4" s="729"/>
      <c r="BN4" s="729"/>
      <c r="BO4" s="729" t="s">
        <v>217</v>
      </c>
      <c r="BP4" s="729"/>
      <c r="BQ4" s="729"/>
      <c r="BR4" s="729"/>
      <c r="BS4" s="729" t="s">
        <v>221</v>
      </c>
      <c r="BT4" s="729"/>
      <c r="BU4" s="729"/>
      <c r="BV4" s="729"/>
      <c r="BW4" s="729"/>
      <c r="BX4" s="729"/>
      <c r="BY4" s="729"/>
      <c r="BZ4" s="729"/>
      <c r="CA4" s="729"/>
      <c r="CB4" s="729"/>
      <c r="CD4" s="688" t="s">
        <v>222</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15">
      <c r="B5" s="685" t="s">
        <v>223</v>
      </c>
      <c r="C5" s="686"/>
      <c r="D5" s="686"/>
      <c r="E5" s="686"/>
      <c r="F5" s="686"/>
      <c r="G5" s="686"/>
      <c r="H5" s="686"/>
      <c r="I5" s="686"/>
      <c r="J5" s="686"/>
      <c r="K5" s="686"/>
      <c r="L5" s="686"/>
      <c r="M5" s="686"/>
      <c r="N5" s="686"/>
      <c r="O5" s="686"/>
      <c r="P5" s="686"/>
      <c r="Q5" s="687"/>
      <c r="R5" s="682">
        <v>51099502</v>
      </c>
      <c r="S5" s="683"/>
      <c r="T5" s="683"/>
      <c r="U5" s="683"/>
      <c r="V5" s="683"/>
      <c r="W5" s="683"/>
      <c r="X5" s="683"/>
      <c r="Y5" s="711"/>
      <c r="Z5" s="724">
        <v>43</v>
      </c>
      <c r="AA5" s="724"/>
      <c r="AB5" s="724"/>
      <c r="AC5" s="724"/>
      <c r="AD5" s="725">
        <v>47015657</v>
      </c>
      <c r="AE5" s="725"/>
      <c r="AF5" s="725"/>
      <c r="AG5" s="725"/>
      <c r="AH5" s="725"/>
      <c r="AI5" s="725"/>
      <c r="AJ5" s="725"/>
      <c r="AK5" s="725"/>
      <c r="AL5" s="712">
        <v>76.2</v>
      </c>
      <c r="AM5" s="698"/>
      <c r="AN5" s="698"/>
      <c r="AO5" s="713"/>
      <c r="AP5" s="685" t="s">
        <v>224</v>
      </c>
      <c r="AQ5" s="686"/>
      <c r="AR5" s="686"/>
      <c r="AS5" s="686"/>
      <c r="AT5" s="686"/>
      <c r="AU5" s="686"/>
      <c r="AV5" s="686"/>
      <c r="AW5" s="686"/>
      <c r="AX5" s="686"/>
      <c r="AY5" s="686"/>
      <c r="AZ5" s="686"/>
      <c r="BA5" s="686"/>
      <c r="BB5" s="686"/>
      <c r="BC5" s="686"/>
      <c r="BD5" s="686"/>
      <c r="BE5" s="686"/>
      <c r="BF5" s="687"/>
      <c r="BG5" s="635">
        <v>45196668</v>
      </c>
      <c r="BH5" s="636"/>
      <c r="BI5" s="636"/>
      <c r="BJ5" s="636"/>
      <c r="BK5" s="636"/>
      <c r="BL5" s="636"/>
      <c r="BM5" s="636"/>
      <c r="BN5" s="637"/>
      <c r="BO5" s="661">
        <v>88.4</v>
      </c>
      <c r="BP5" s="661"/>
      <c r="BQ5" s="661"/>
      <c r="BR5" s="661"/>
      <c r="BS5" s="662">
        <v>370901</v>
      </c>
      <c r="BT5" s="662"/>
      <c r="BU5" s="662"/>
      <c r="BV5" s="662"/>
      <c r="BW5" s="662"/>
      <c r="BX5" s="662"/>
      <c r="BY5" s="662"/>
      <c r="BZ5" s="662"/>
      <c r="CA5" s="662"/>
      <c r="CB5" s="707"/>
      <c r="CD5" s="688" t="s">
        <v>219</v>
      </c>
      <c r="CE5" s="689"/>
      <c r="CF5" s="689"/>
      <c r="CG5" s="689"/>
      <c r="CH5" s="689"/>
      <c r="CI5" s="689"/>
      <c r="CJ5" s="689"/>
      <c r="CK5" s="689"/>
      <c r="CL5" s="689"/>
      <c r="CM5" s="689"/>
      <c r="CN5" s="689"/>
      <c r="CO5" s="689"/>
      <c r="CP5" s="689"/>
      <c r="CQ5" s="690"/>
      <c r="CR5" s="688" t="s">
        <v>225</v>
      </c>
      <c r="CS5" s="689"/>
      <c r="CT5" s="689"/>
      <c r="CU5" s="689"/>
      <c r="CV5" s="689"/>
      <c r="CW5" s="689"/>
      <c r="CX5" s="689"/>
      <c r="CY5" s="690"/>
      <c r="CZ5" s="688" t="s">
        <v>217</v>
      </c>
      <c r="DA5" s="689"/>
      <c r="DB5" s="689"/>
      <c r="DC5" s="690"/>
      <c r="DD5" s="688" t="s">
        <v>226</v>
      </c>
      <c r="DE5" s="689"/>
      <c r="DF5" s="689"/>
      <c r="DG5" s="689"/>
      <c r="DH5" s="689"/>
      <c r="DI5" s="689"/>
      <c r="DJ5" s="689"/>
      <c r="DK5" s="689"/>
      <c r="DL5" s="689"/>
      <c r="DM5" s="689"/>
      <c r="DN5" s="689"/>
      <c r="DO5" s="689"/>
      <c r="DP5" s="690"/>
      <c r="DQ5" s="688" t="s">
        <v>227</v>
      </c>
      <c r="DR5" s="689"/>
      <c r="DS5" s="689"/>
      <c r="DT5" s="689"/>
      <c r="DU5" s="689"/>
      <c r="DV5" s="689"/>
      <c r="DW5" s="689"/>
      <c r="DX5" s="689"/>
      <c r="DY5" s="689"/>
      <c r="DZ5" s="689"/>
      <c r="EA5" s="689"/>
      <c r="EB5" s="689"/>
      <c r="EC5" s="690"/>
    </row>
    <row r="6" spans="2:143" ht="11.25" customHeight="1" x14ac:dyDescent="0.15">
      <c r="B6" s="632" t="s">
        <v>228</v>
      </c>
      <c r="C6" s="633"/>
      <c r="D6" s="633"/>
      <c r="E6" s="633"/>
      <c r="F6" s="633"/>
      <c r="G6" s="633"/>
      <c r="H6" s="633"/>
      <c r="I6" s="633"/>
      <c r="J6" s="633"/>
      <c r="K6" s="633"/>
      <c r="L6" s="633"/>
      <c r="M6" s="633"/>
      <c r="N6" s="633"/>
      <c r="O6" s="633"/>
      <c r="P6" s="633"/>
      <c r="Q6" s="634"/>
      <c r="R6" s="635">
        <v>724590</v>
      </c>
      <c r="S6" s="636"/>
      <c r="T6" s="636"/>
      <c r="U6" s="636"/>
      <c r="V6" s="636"/>
      <c r="W6" s="636"/>
      <c r="X6" s="636"/>
      <c r="Y6" s="637"/>
      <c r="Z6" s="661">
        <v>0.6</v>
      </c>
      <c r="AA6" s="661"/>
      <c r="AB6" s="661"/>
      <c r="AC6" s="661"/>
      <c r="AD6" s="662">
        <v>724590</v>
      </c>
      <c r="AE6" s="662"/>
      <c r="AF6" s="662"/>
      <c r="AG6" s="662"/>
      <c r="AH6" s="662"/>
      <c r="AI6" s="662"/>
      <c r="AJ6" s="662"/>
      <c r="AK6" s="662"/>
      <c r="AL6" s="638">
        <v>1.2</v>
      </c>
      <c r="AM6" s="639"/>
      <c r="AN6" s="639"/>
      <c r="AO6" s="663"/>
      <c r="AP6" s="632" t="s">
        <v>229</v>
      </c>
      <c r="AQ6" s="633"/>
      <c r="AR6" s="633"/>
      <c r="AS6" s="633"/>
      <c r="AT6" s="633"/>
      <c r="AU6" s="633"/>
      <c r="AV6" s="633"/>
      <c r="AW6" s="633"/>
      <c r="AX6" s="633"/>
      <c r="AY6" s="633"/>
      <c r="AZ6" s="633"/>
      <c r="BA6" s="633"/>
      <c r="BB6" s="633"/>
      <c r="BC6" s="633"/>
      <c r="BD6" s="633"/>
      <c r="BE6" s="633"/>
      <c r="BF6" s="634"/>
      <c r="BG6" s="635">
        <v>45196668</v>
      </c>
      <c r="BH6" s="636"/>
      <c r="BI6" s="636"/>
      <c r="BJ6" s="636"/>
      <c r="BK6" s="636"/>
      <c r="BL6" s="636"/>
      <c r="BM6" s="636"/>
      <c r="BN6" s="637"/>
      <c r="BO6" s="661">
        <v>88.4</v>
      </c>
      <c r="BP6" s="661"/>
      <c r="BQ6" s="661"/>
      <c r="BR6" s="661"/>
      <c r="BS6" s="662">
        <v>370901</v>
      </c>
      <c r="BT6" s="662"/>
      <c r="BU6" s="662"/>
      <c r="BV6" s="662"/>
      <c r="BW6" s="662"/>
      <c r="BX6" s="662"/>
      <c r="BY6" s="662"/>
      <c r="BZ6" s="662"/>
      <c r="CA6" s="662"/>
      <c r="CB6" s="707"/>
      <c r="CD6" s="685" t="s">
        <v>230</v>
      </c>
      <c r="CE6" s="686"/>
      <c r="CF6" s="686"/>
      <c r="CG6" s="686"/>
      <c r="CH6" s="686"/>
      <c r="CI6" s="686"/>
      <c r="CJ6" s="686"/>
      <c r="CK6" s="686"/>
      <c r="CL6" s="686"/>
      <c r="CM6" s="686"/>
      <c r="CN6" s="686"/>
      <c r="CO6" s="686"/>
      <c r="CP6" s="686"/>
      <c r="CQ6" s="687"/>
      <c r="CR6" s="635">
        <v>468074</v>
      </c>
      <c r="CS6" s="636"/>
      <c r="CT6" s="636"/>
      <c r="CU6" s="636"/>
      <c r="CV6" s="636"/>
      <c r="CW6" s="636"/>
      <c r="CX6" s="636"/>
      <c r="CY6" s="637"/>
      <c r="CZ6" s="712">
        <v>0.4</v>
      </c>
      <c r="DA6" s="698"/>
      <c r="DB6" s="698"/>
      <c r="DC6" s="714"/>
      <c r="DD6" s="641" t="s">
        <v>126</v>
      </c>
      <c r="DE6" s="636"/>
      <c r="DF6" s="636"/>
      <c r="DG6" s="636"/>
      <c r="DH6" s="636"/>
      <c r="DI6" s="636"/>
      <c r="DJ6" s="636"/>
      <c r="DK6" s="636"/>
      <c r="DL6" s="636"/>
      <c r="DM6" s="636"/>
      <c r="DN6" s="636"/>
      <c r="DO6" s="636"/>
      <c r="DP6" s="637"/>
      <c r="DQ6" s="641">
        <v>468074</v>
      </c>
      <c r="DR6" s="636"/>
      <c r="DS6" s="636"/>
      <c r="DT6" s="636"/>
      <c r="DU6" s="636"/>
      <c r="DV6" s="636"/>
      <c r="DW6" s="636"/>
      <c r="DX6" s="636"/>
      <c r="DY6" s="636"/>
      <c r="DZ6" s="636"/>
      <c r="EA6" s="636"/>
      <c r="EB6" s="636"/>
      <c r="EC6" s="673"/>
    </row>
    <row r="7" spans="2:143" ht="11.25" customHeight="1" x14ac:dyDescent="0.15">
      <c r="B7" s="632" t="s">
        <v>231</v>
      </c>
      <c r="C7" s="633"/>
      <c r="D7" s="633"/>
      <c r="E7" s="633"/>
      <c r="F7" s="633"/>
      <c r="G7" s="633"/>
      <c r="H7" s="633"/>
      <c r="I7" s="633"/>
      <c r="J7" s="633"/>
      <c r="K7" s="633"/>
      <c r="L7" s="633"/>
      <c r="M7" s="633"/>
      <c r="N7" s="633"/>
      <c r="O7" s="633"/>
      <c r="P7" s="633"/>
      <c r="Q7" s="634"/>
      <c r="R7" s="635">
        <v>32462</v>
      </c>
      <c r="S7" s="636"/>
      <c r="T7" s="636"/>
      <c r="U7" s="636"/>
      <c r="V7" s="636"/>
      <c r="W7" s="636"/>
      <c r="X7" s="636"/>
      <c r="Y7" s="637"/>
      <c r="Z7" s="661">
        <v>0</v>
      </c>
      <c r="AA7" s="661"/>
      <c r="AB7" s="661"/>
      <c r="AC7" s="661"/>
      <c r="AD7" s="662">
        <v>32462</v>
      </c>
      <c r="AE7" s="662"/>
      <c r="AF7" s="662"/>
      <c r="AG7" s="662"/>
      <c r="AH7" s="662"/>
      <c r="AI7" s="662"/>
      <c r="AJ7" s="662"/>
      <c r="AK7" s="662"/>
      <c r="AL7" s="638">
        <v>0.1</v>
      </c>
      <c r="AM7" s="639"/>
      <c r="AN7" s="639"/>
      <c r="AO7" s="663"/>
      <c r="AP7" s="632" t="s">
        <v>232</v>
      </c>
      <c r="AQ7" s="633"/>
      <c r="AR7" s="633"/>
      <c r="AS7" s="633"/>
      <c r="AT7" s="633"/>
      <c r="AU7" s="633"/>
      <c r="AV7" s="633"/>
      <c r="AW7" s="633"/>
      <c r="AX7" s="633"/>
      <c r="AY7" s="633"/>
      <c r="AZ7" s="633"/>
      <c r="BA7" s="633"/>
      <c r="BB7" s="633"/>
      <c r="BC7" s="633"/>
      <c r="BD7" s="633"/>
      <c r="BE7" s="633"/>
      <c r="BF7" s="634"/>
      <c r="BG7" s="635">
        <v>22280207</v>
      </c>
      <c r="BH7" s="636"/>
      <c r="BI7" s="636"/>
      <c r="BJ7" s="636"/>
      <c r="BK7" s="636"/>
      <c r="BL7" s="636"/>
      <c r="BM7" s="636"/>
      <c r="BN7" s="637"/>
      <c r="BO7" s="661">
        <v>43.6</v>
      </c>
      <c r="BP7" s="661"/>
      <c r="BQ7" s="661"/>
      <c r="BR7" s="661"/>
      <c r="BS7" s="662">
        <v>370901</v>
      </c>
      <c r="BT7" s="662"/>
      <c r="BU7" s="662"/>
      <c r="BV7" s="662"/>
      <c r="BW7" s="662"/>
      <c r="BX7" s="662"/>
      <c r="BY7" s="662"/>
      <c r="BZ7" s="662"/>
      <c r="CA7" s="662"/>
      <c r="CB7" s="707"/>
      <c r="CD7" s="632" t="s">
        <v>233</v>
      </c>
      <c r="CE7" s="633"/>
      <c r="CF7" s="633"/>
      <c r="CG7" s="633"/>
      <c r="CH7" s="633"/>
      <c r="CI7" s="633"/>
      <c r="CJ7" s="633"/>
      <c r="CK7" s="633"/>
      <c r="CL7" s="633"/>
      <c r="CM7" s="633"/>
      <c r="CN7" s="633"/>
      <c r="CO7" s="633"/>
      <c r="CP7" s="633"/>
      <c r="CQ7" s="634"/>
      <c r="CR7" s="635">
        <v>10560381</v>
      </c>
      <c r="CS7" s="636"/>
      <c r="CT7" s="636"/>
      <c r="CU7" s="636"/>
      <c r="CV7" s="636"/>
      <c r="CW7" s="636"/>
      <c r="CX7" s="636"/>
      <c r="CY7" s="637"/>
      <c r="CZ7" s="661">
        <v>9</v>
      </c>
      <c r="DA7" s="661"/>
      <c r="DB7" s="661"/>
      <c r="DC7" s="661"/>
      <c r="DD7" s="641">
        <v>2188012</v>
      </c>
      <c r="DE7" s="636"/>
      <c r="DF7" s="636"/>
      <c r="DG7" s="636"/>
      <c r="DH7" s="636"/>
      <c r="DI7" s="636"/>
      <c r="DJ7" s="636"/>
      <c r="DK7" s="636"/>
      <c r="DL7" s="636"/>
      <c r="DM7" s="636"/>
      <c r="DN7" s="636"/>
      <c r="DO7" s="636"/>
      <c r="DP7" s="637"/>
      <c r="DQ7" s="641">
        <v>8262145</v>
      </c>
      <c r="DR7" s="636"/>
      <c r="DS7" s="636"/>
      <c r="DT7" s="636"/>
      <c r="DU7" s="636"/>
      <c r="DV7" s="636"/>
      <c r="DW7" s="636"/>
      <c r="DX7" s="636"/>
      <c r="DY7" s="636"/>
      <c r="DZ7" s="636"/>
      <c r="EA7" s="636"/>
      <c r="EB7" s="636"/>
      <c r="EC7" s="673"/>
    </row>
    <row r="8" spans="2:143" ht="11.25" customHeight="1" x14ac:dyDescent="0.15">
      <c r="B8" s="632" t="s">
        <v>234</v>
      </c>
      <c r="C8" s="633"/>
      <c r="D8" s="633"/>
      <c r="E8" s="633"/>
      <c r="F8" s="633"/>
      <c r="G8" s="633"/>
      <c r="H8" s="633"/>
      <c r="I8" s="633"/>
      <c r="J8" s="633"/>
      <c r="K8" s="633"/>
      <c r="L8" s="633"/>
      <c r="M8" s="633"/>
      <c r="N8" s="633"/>
      <c r="O8" s="633"/>
      <c r="P8" s="633"/>
      <c r="Q8" s="634"/>
      <c r="R8" s="635">
        <v>398106</v>
      </c>
      <c r="S8" s="636"/>
      <c r="T8" s="636"/>
      <c r="U8" s="636"/>
      <c r="V8" s="636"/>
      <c r="W8" s="636"/>
      <c r="X8" s="636"/>
      <c r="Y8" s="637"/>
      <c r="Z8" s="661">
        <v>0.3</v>
      </c>
      <c r="AA8" s="661"/>
      <c r="AB8" s="661"/>
      <c r="AC8" s="661"/>
      <c r="AD8" s="662">
        <v>398106</v>
      </c>
      <c r="AE8" s="662"/>
      <c r="AF8" s="662"/>
      <c r="AG8" s="662"/>
      <c r="AH8" s="662"/>
      <c r="AI8" s="662"/>
      <c r="AJ8" s="662"/>
      <c r="AK8" s="662"/>
      <c r="AL8" s="638">
        <v>0.6</v>
      </c>
      <c r="AM8" s="639"/>
      <c r="AN8" s="639"/>
      <c r="AO8" s="663"/>
      <c r="AP8" s="632" t="s">
        <v>235</v>
      </c>
      <c r="AQ8" s="633"/>
      <c r="AR8" s="633"/>
      <c r="AS8" s="633"/>
      <c r="AT8" s="633"/>
      <c r="AU8" s="633"/>
      <c r="AV8" s="633"/>
      <c r="AW8" s="633"/>
      <c r="AX8" s="633"/>
      <c r="AY8" s="633"/>
      <c r="AZ8" s="633"/>
      <c r="BA8" s="633"/>
      <c r="BB8" s="633"/>
      <c r="BC8" s="633"/>
      <c r="BD8" s="633"/>
      <c r="BE8" s="633"/>
      <c r="BF8" s="634"/>
      <c r="BG8" s="635">
        <v>564531</v>
      </c>
      <c r="BH8" s="636"/>
      <c r="BI8" s="636"/>
      <c r="BJ8" s="636"/>
      <c r="BK8" s="636"/>
      <c r="BL8" s="636"/>
      <c r="BM8" s="636"/>
      <c r="BN8" s="637"/>
      <c r="BO8" s="661">
        <v>1.1000000000000001</v>
      </c>
      <c r="BP8" s="661"/>
      <c r="BQ8" s="661"/>
      <c r="BR8" s="661"/>
      <c r="BS8" s="662" t="s">
        <v>126</v>
      </c>
      <c r="BT8" s="662"/>
      <c r="BU8" s="662"/>
      <c r="BV8" s="662"/>
      <c r="BW8" s="662"/>
      <c r="BX8" s="662"/>
      <c r="BY8" s="662"/>
      <c r="BZ8" s="662"/>
      <c r="CA8" s="662"/>
      <c r="CB8" s="707"/>
      <c r="CD8" s="632" t="s">
        <v>236</v>
      </c>
      <c r="CE8" s="633"/>
      <c r="CF8" s="633"/>
      <c r="CG8" s="633"/>
      <c r="CH8" s="633"/>
      <c r="CI8" s="633"/>
      <c r="CJ8" s="633"/>
      <c r="CK8" s="633"/>
      <c r="CL8" s="633"/>
      <c r="CM8" s="633"/>
      <c r="CN8" s="633"/>
      <c r="CO8" s="633"/>
      <c r="CP8" s="633"/>
      <c r="CQ8" s="634"/>
      <c r="CR8" s="635">
        <v>52743817</v>
      </c>
      <c r="CS8" s="636"/>
      <c r="CT8" s="636"/>
      <c r="CU8" s="636"/>
      <c r="CV8" s="636"/>
      <c r="CW8" s="636"/>
      <c r="CX8" s="636"/>
      <c r="CY8" s="637"/>
      <c r="CZ8" s="661">
        <v>44.9</v>
      </c>
      <c r="DA8" s="661"/>
      <c r="DB8" s="661"/>
      <c r="DC8" s="661"/>
      <c r="DD8" s="641">
        <v>935811</v>
      </c>
      <c r="DE8" s="636"/>
      <c r="DF8" s="636"/>
      <c r="DG8" s="636"/>
      <c r="DH8" s="636"/>
      <c r="DI8" s="636"/>
      <c r="DJ8" s="636"/>
      <c r="DK8" s="636"/>
      <c r="DL8" s="636"/>
      <c r="DM8" s="636"/>
      <c r="DN8" s="636"/>
      <c r="DO8" s="636"/>
      <c r="DP8" s="637"/>
      <c r="DQ8" s="641">
        <v>24280639</v>
      </c>
      <c r="DR8" s="636"/>
      <c r="DS8" s="636"/>
      <c r="DT8" s="636"/>
      <c r="DU8" s="636"/>
      <c r="DV8" s="636"/>
      <c r="DW8" s="636"/>
      <c r="DX8" s="636"/>
      <c r="DY8" s="636"/>
      <c r="DZ8" s="636"/>
      <c r="EA8" s="636"/>
      <c r="EB8" s="636"/>
      <c r="EC8" s="673"/>
    </row>
    <row r="9" spans="2:143" ht="11.25" customHeight="1" x14ac:dyDescent="0.15">
      <c r="B9" s="632" t="s">
        <v>237</v>
      </c>
      <c r="C9" s="633"/>
      <c r="D9" s="633"/>
      <c r="E9" s="633"/>
      <c r="F9" s="633"/>
      <c r="G9" s="633"/>
      <c r="H9" s="633"/>
      <c r="I9" s="633"/>
      <c r="J9" s="633"/>
      <c r="K9" s="633"/>
      <c r="L9" s="633"/>
      <c r="M9" s="633"/>
      <c r="N9" s="633"/>
      <c r="O9" s="633"/>
      <c r="P9" s="633"/>
      <c r="Q9" s="634"/>
      <c r="R9" s="635">
        <v>454571</v>
      </c>
      <c r="S9" s="636"/>
      <c r="T9" s="636"/>
      <c r="U9" s="636"/>
      <c r="V9" s="636"/>
      <c r="W9" s="636"/>
      <c r="X9" s="636"/>
      <c r="Y9" s="637"/>
      <c r="Z9" s="661">
        <v>0.4</v>
      </c>
      <c r="AA9" s="661"/>
      <c r="AB9" s="661"/>
      <c r="AC9" s="661"/>
      <c r="AD9" s="662">
        <v>454571</v>
      </c>
      <c r="AE9" s="662"/>
      <c r="AF9" s="662"/>
      <c r="AG9" s="662"/>
      <c r="AH9" s="662"/>
      <c r="AI9" s="662"/>
      <c r="AJ9" s="662"/>
      <c r="AK9" s="662"/>
      <c r="AL9" s="638">
        <v>0.7</v>
      </c>
      <c r="AM9" s="639"/>
      <c r="AN9" s="639"/>
      <c r="AO9" s="663"/>
      <c r="AP9" s="632" t="s">
        <v>238</v>
      </c>
      <c r="AQ9" s="633"/>
      <c r="AR9" s="633"/>
      <c r="AS9" s="633"/>
      <c r="AT9" s="633"/>
      <c r="AU9" s="633"/>
      <c r="AV9" s="633"/>
      <c r="AW9" s="633"/>
      <c r="AX9" s="633"/>
      <c r="AY9" s="633"/>
      <c r="AZ9" s="633"/>
      <c r="BA9" s="633"/>
      <c r="BB9" s="633"/>
      <c r="BC9" s="633"/>
      <c r="BD9" s="633"/>
      <c r="BE9" s="633"/>
      <c r="BF9" s="634"/>
      <c r="BG9" s="635">
        <v>19020626</v>
      </c>
      <c r="BH9" s="636"/>
      <c r="BI9" s="636"/>
      <c r="BJ9" s="636"/>
      <c r="BK9" s="636"/>
      <c r="BL9" s="636"/>
      <c r="BM9" s="636"/>
      <c r="BN9" s="637"/>
      <c r="BO9" s="661">
        <v>37.200000000000003</v>
      </c>
      <c r="BP9" s="661"/>
      <c r="BQ9" s="661"/>
      <c r="BR9" s="661"/>
      <c r="BS9" s="662" t="s">
        <v>126</v>
      </c>
      <c r="BT9" s="662"/>
      <c r="BU9" s="662"/>
      <c r="BV9" s="662"/>
      <c r="BW9" s="662"/>
      <c r="BX9" s="662"/>
      <c r="BY9" s="662"/>
      <c r="BZ9" s="662"/>
      <c r="CA9" s="662"/>
      <c r="CB9" s="707"/>
      <c r="CD9" s="632" t="s">
        <v>239</v>
      </c>
      <c r="CE9" s="633"/>
      <c r="CF9" s="633"/>
      <c r="CG9" s="633"/>
      <c r="CH9" s="633"/>
      <c r="CI9" s="633"/>
      <c r="CJ9" s="633"/>
      <c r="CK9" s="633"/>
      <c r="CL9" s="633"/>
      <c r="CM9" s="633"/>
      <c r="CN9" s="633"/>
      <c r="CO9" s="633"/>
      <c r="CP9" s="633"/>
      <c r="CQ9" s="634"/>
      <c r="CR9" s="635">
        <v>12499786</v>
      </c>
      <c r="CS9" s="636"/>
      <c r="CT9" s="636"/>
      <c r="CU9" s="636"/>
      <c r="CV9" s="636"/>
      <c r="CW9" s="636"/>
      <c r="CX9" s="636"/>
      <c r="CY9" s="637"/>
      <c r="CZ9" s="661">
        <v>10.6</v>
      </c>
      <c r="DA9" s="661"/>
      <c r="DB9" s="661"/>
      <c r="DC9" s="661"/>
      <c r="DD9" s="641">
        <v>606118</v>
      </c>
      <c r="DE9" s="636"/>
      <c r="DF9" s="636"/>
      <c r="DG9" s="636"/>
      <c r="DH9" s="636"/>
      <c r="DI9" s="636"/>
      <c r="DJ9" s="636"/>
      <c r="DK9" s="636"/>
      <c r="DL9" s="636"/>
      <c r="DM9" s="636"/>
      <c r="DN9" s="636"/>
      <c r="DO9" s="636"/>
      <c r="DP9" s="637"/>
      <c r="DQ9" s="641">
        <v>9435495</v>
      </c>
      <c r="DR9" s="636"/>
      <c r="DS9" s="636"/>
      <c r="DT9" s="636"/>
      <c r="DU9" s="636"/>
      <c r="DV9" s="636"/>
      <c r="DW9" s="636"/>
      <c r="DX9" s="636"/>
      <c r="DY9" s="636"/>
      <c r="DZ9" s="636"/>
      <c r="EA9" s="636"/>
      <c r="EB9" s="636"/>
      <c r="EC9" s="673"/>
    </row>
    <row r="10" spans="2:143" ht="11.25" customHeight="1" x14ac:dyDescent="0.15">
      <c r="B10" s="632" t="s">
        <v>240</v>
      </c>
      <c r="C10" s="633"/>
      <c r="D10" s="633"/>
      <c r="E10" s="633"/>
      <c r="F10" s="633"/>
      <c r="G10" s="633"/>
      <c r="H10" s="633"/>
      <c r="I10" s="633"/>
      <c r="J10" s="633"/>
      <c r="K10" s="633"/>
      <c r="L10" s="633"/>
      <c r="M10" s="633"/>
      <c r="N10" s="633"/>
      <c r="O10" s="633"/>
      <c r="P10" s="633"/>
      <c r="Q10" s="634"/>
      <c r="R10" s="635" t="s">
        <v>126</v>
      </c>
      <c r="S10" s="636"/>
      <c r="T10" s="636"/>
      <c r="U10" s="636"/>
      <c r="V10" s="636"/>
      <c r="W10" s="636"/>
      <c r="X10" s="636"/>
      <c r="Y10" s="637"/>
      <c r="Z10" s="661" t="s">
        <v>126</v>
      </c>
      <c r="AA10" s="661"/>
      <c r="AB10" s="661"/>
      <c r="AC10" s="661"/>
      <c r="AD10" s="662" t="s">
        <v>126</v>
      </c>
      <c r="AE10" s="662"/>
      <c r="AF10" s="662"/>
      <c r="AG10" s="662"/>
      <c r="AH10" s="662"/>
      <c r="AI10" s="662"/>
      <c r="AJ10" s="662"/>
      <c r="AK10" s="662"/>
      <c r="AL10" s="638" t="s">
        <v>126</v>
      </c>
      <c r="AM10" s="639"/>
      <c r="AN10" s="639"/>
      <c r="AO10" s="663"/>
      <c r="AP10" s="632" t="s">
        <v>241</v>
      </c>
      <c r="AQ10" s="633"/>
      <c r="AR10" s="633"/>
      <c r="AS10" s="633"/>
      <c r="AT10" s="633"/>
      <c r="AU10" s="633"/>
      <c r="AV10" s="633"/>
      <c r="AW10" s="633"/>
      <c r="AX10" s="633"/>
      <c r="AY10" s="633"/>
      <c r="AZ10" s="633"/>
      <c r="BA10" s="633"/>
      <c r="BB10" s="633"/>
      <c r="BC10" s="633"/>
      <c r="BD10" s="633"/>
      <c r="BE10" s="633"/>
      <c r="BF10" s="634"/>
      <c r="BG10" s="635">
        <v>827897</v>
      </c>
      <c r="BH10" s="636"/>
      <c r="BI10" s="636"/>
      <c r="BJ10" s="636"/>
      <c r="BK10" s="636"/>
      <c r="BL10" s="636"/>
      <c r="BM10" s="636"/>
      <c r="BN10" s="637"/>
      <c r="BO10" s="661">
        <v>1.6</v>
      </c>
      <c r="BP10" s="661"/>
      <c r="BQ10" s="661"/>
      <c r="BR10" s="661"/>
      <c r="BS10" s="662" t="s">
        <v>126</v>
      </c>
      <c r="BT10" s="662"/>
      <c r="BU10" s="662"/>
      <c r="BV10" s="662"/>
      <c r="BW10" s="662"/>
      <c r="BX10" s="662"/>
      <c r="BY10" s="662"/>
      <c r="BZ10" s="662"/>
      <c r="CA10" s="662"/>
      <c r="CB10" s="707"/>
      <c r="CD10" s="632" t="s">
        <v>242</v>
      </c>
      <c r="CE10" s="633"/>
      <c r="CF10" s="633"/>
      <c r="CG10" s="633"/>
      <c r="CH10" s="633"/>
      <c r="CI10" s="633"/>
      <c r="CJ10" s="633"/>
      <c r="CK10" s="633"/>
      <c r="CL10" s="633"/>
      <c r="CM10" s="633"/>
      <c r="CN10" s="633"/>
      <c r="CO10" s="633"/>
      <c r="CP10" s="633"/>
      <c r="CQ10" s="634"/>
      <c r="CR10" s="635">
        <v>1361053</v>
      </c>
      <c r="CS10" s="636"/>
      <c r="CT10" s="636"/>
      <c r="CU10" s="636"/>
      <c r="CV10" s="636"/>
      <c r="CW10" s="636"/>
      <c r="CX10" s="636"/>
      <c r="CY10" s="637"/>
      <c r="CZ10" s="661">
        <v>1.2</v>
      </c>
      <c r="DA10" s="661"/>
      <c r="DB10" s="661"/>
      <c r="DC10" s="661"/>
      <c r="DD10" s="641">
        <v>1213521</v>
      </c>
      <c r="DE10" s="636"/>
      <c r="DF10" s="636"/>
      <c r="DG10" s="636"/>
      <c r="DH10" s="636"/>
      <c r="DI10" s="636"/>
      <c r="DJ10" s="636"/>
      <c r="DK10" s="636"/>
      <c r="DL10" s="636"/>
      <c r="DM10" s="636"/>
      <c r="DN10" s="636"/>
      <c r="DO10" s="636"/>
      <c r="DP10" s="637"/>
      <c r="DQ10" s="641">
        <v>215685</v>
      </c>
      <c r="DR10" s="636"/>
      <c r="DS10" s="636"/>
      <c r="DT10" s="636"/>
      <c r="DU10" s="636"/>
      <c r="DV10" s="636"/>
      <c r="DW10" s="636"/>
      <c r="DX10" s="636"/>
      <c r="DY10" s="636"/>
      <c r="DZ10" s="636"/>
      <c r="EA10" s="636"/>
      <c r="EB10" s="636"/>
      <c r="EC10" s="673"/>
    </row>
    <row r="11" spans="2:143" ht="11.25" customHeight="1" x14ac:dyDescent="0.15">
      <c r="B11" s="632" t="s">
        <v>243</v>
      </c>
      <c r="C11" s="633"/>
      <c r="D11" s="633"/>
      <c r="E11" s="633"/>
      <c r="F11" s="633"/>
      <c r="G11" s="633"/>
      <c r="H11" s="633"/>
      <c r="I11" s="633"/>
      <c r="J11" s="633"/>
      <c r="K11" s="633"/>
      <c r="L11" s="633"/>
      <c r="M11" s="633"/>
      <c r="N11" s="633"/>
      <c r="O11" s="633"/>
      <c r="P11" s="633"/>
      <c r="Q11" s="634"/>
      <c r="R11" s="635">
        <v>7109657</v>
      </c>
      <c r="S11" s="636"/>
      <c r="T11" s="636"/>
      <c r="U11" s="636"/>
      <c r="V11" s="636"/>
      <c r="W11" s="636"/>
      <c r="X11" s="636"/>
      <c r="Y11" s="637"/>
      <c r="Z11" s="638">
        <v>6</v>
      </c>
      <c r="AA11" s="639"/>
      <c r="AB11" s="639"/>
      <c r="AC11" s="640"/>
      <c r="AD11" s="641">
        <v>7109657</v>
      </c>
      <c r="AE11" s="636"/>
      <c r="AF11" s="636"/>
      <c r="AG11" s="636"/>
      <c r="AH11" s="636"/>
      <c r="AI11" s="636"/>
      <c r="AJ11" s="636"/>
      <c r="AK11" s="637"/>
      <c r="AL11" s="638">
        <v>11.5</v>
      </c>
      <c r="AM11" s="639"/>
      <c r="AN11" s="639"/>
      <c r="AO11" s="663"/>
      <c r="AP11" s="632" t="s">
        <v>244</v>
      </c>
      <c r="AQ11" s="633"/>
      <c r="AR11" s="633"/>
      <c r="AS11" s="633"/>
      <c r="AT11" s="633"/>
      <c r="AU11" s="633"/>
      <c r="AV11" s="633"/>
      <c r="AW11" s="633"/>
      <c r="AX11" s="633"/>
      <c r="AY11" s="633"/>
      <c r="AZ11" s="633"/>
      <c r="BA11" s="633"/>
      <c r="BB11" s="633"/>
      <c r="BC11" s="633"/>
      <c r="BD11" s="633"/>
      <c r="BE11" s="633"/>
      <c r="BF11" s="634"/>
      <c r="BG11" s="635">
        <v>1867153</v>
      </c>
      <c r="BH11" s="636"/>
      <c r="BI11" s="636"/>
      <c r="BJ11" s="636"/>
      <c r="BK11" s="636"/>
      <c r="BL11" s="636"/>
      <c r="BM11" s="636"/>
      <c r="BN11" s="637"/>
      <c r="BO11" s="661">
        <v>3.7</v>
      </c>
      <c r="BP11" s="661"/>
      <c r="BQ11" s="661"/>
      <c r="BR11" s="661"/>
      <c r="BS11" s="662">
        <v>370901</v>
      </c>
      <c r="BT11" s="662"/>
      <c r="BU11" s="662"/>
      <c r="BV11" s="662"/>
      <c r="BW11" s="662"/>
      <c r="BX11" s="662"/>
      <c r="BY11" s="662"/>
      <c r="BZ11" s="662"/>
      <c r="CA11" s="662"/>
      <c r="CB11" s="707"/>
      <c r="CD11" s="632" t="s">
        <v>245</v>
      </c>
      <c r="CE11" s="633"/>
      <c r="CF11" s="633"/>
      <c r="CG11" s="633"/>
      <c r="CH11" s="633"/>
      <c r="CI11" s="633"/>
      <c r="CJ11" s="633"/>
      <c r="CK11" s="633"/>
      <c r="CL11" s="633"/>
      <c r="CM11" s="633"/>
      <c r="CN11" s="633"/>
      <c r="CO11" s="633"/>
      <c r="CP11" s="633"/>
      <c r="CQ11" s="634"/>
      <c r="CR11" s="635">
        <v>283757</v>
      </c>
      <c r="CS11" s="636"/>
      <c r="CT11" s="636"/>
      <c r="CU11" s="636"/>
      <c r="CV11" s="636"/>
      <c r="CW11" s="636"/>
      <c r="CX11" s="636"/>
      <c r="CY11" s="637"/>
      <c r="CZ11" s="661">
        <v>0.2</v>
      </c>
      <c r="DA11" s="661"/>
      <c r="DB11" s="661"/>
      <c r="DC11" s="661"/>
      <c r="DD11" s="641">
        <v>80970</v>
      </c>
      <c r="DE11" s="636"/>
      <c r="DF11" s="636"/>
      <c r="DG11" s="636"/>
      <c r="DH11" s="636"/>
      <c r="DI11" s="636"/>
      <c r="DJ11" s="636"/>
      <c r="DK11" s="636"/>
      <c r="DL11" s="636"/>
      <c r="DM11" s="636"/>
      <c r="DN11" s="636"/>
      <c r="DO11" s="636"/>
      <c r="DP11" s="637"/>
      <c r="DQ11" s="641">
        <v>240961</v>
      </c>
      <c r="DR11" s="636"/>
      <c r="DS11" s="636"/>
      <c r="DT11" s="636"/>
      <c r="DU11" s="636"/>
      <c r="DV11" s="636"/>
      <c r="DW11" s="636"/>
      <c r="DX11" s="636"/>
      <c r="DY11" s="636"/>
      <c r="DZ11" s="636"/>
      <c r="EA11" s="636"/>
      <c r="EB11" s="636"/>
      <c r="EC11" s="673"/>
    </row>
    <row r="12" spans="2:143" ht="11.25" customHeight="1" x14ac:dyDescent="0.15">
      <c r="B12" s="632" t="s">
        <v>246</v>
      </c>
      <c r="C12" s="633"/>
      <c r="D12" s="633"/>
      <c r="E12" s="633"/>
      <c r="F12" s="633"/>
      <c r="G12" s="633"/>
      <c r="H12" s="633"/>
      <c r="I12" s="633"/>
      <c r="J12" s="633"/>
      <c r="K12" s="633"/>
      <c r="L12" s="633"/>
      <c r="M12" s="633"/>
      <c r="N12" s="633"/>
      <c r="O12" s="633"/>
      <c r="P12" s="633"/>
      <c r="Q12" s="634"/>
      <c r="R12" s="635">
        <v>37537</v>
      </c>
      <c r="S12" s="636"/>
      <c r="T12" s="636"/>
      <c r="U12" s="636"/>
      <c r="V12" s="636"/>
      <c r="W12" s="636"/>
      <c r="X12" s="636"/>
      <c r="Y12" s="637"/>
      <c r="Z12" s="661">
        <v>0</v>
      </c>
      <c r="AA12" s="661"/>
      <c r="AB12" s="661"/>
      <c r="AC12" s="661"/>
      <c r="AD12" s="662">
        <v>37537</v>
      </c>
      <c r="AE12" s="662"/>
      <c r="AF12" s="662"/>
      <c r="AG12" s="662"/>
      <c r="AH12" s="662"/>
      <c r="AI12" s="662"/>
      <c r="AJ12" s="662"/>
      <c r="AK12" s="662"/>
      <c r="AL12" s="638">
        <v>0.1</v>
      </c>
      <c r="AM12" s="639"/>
      <c r="AN12" s="639"/>
      <c r="AO12" s="663"/>
      <c r="AP12" s="632" t="s">
        <v>247</v>
      </c>
      <c r="AQ12" s="633"/>
      <c r="AR12" s="633"/>
      <c r="AS12" s="633"/>
      <c r="AT12" s="633"/>
      <c r="AU12" s="633"/>
      <c r="AV12" s="633"/>
      <c r="AW12" s="633"/>
      <c r="AX12" s="633"/>
      <c r="AY12" s="633"/>
      <c r="AZ12" s="633"/>
      <c r="BA12" s="633"/>
      <c r="BB12" s="633"/>
      <c r="BC12" s="633"/>
      <c r="BD12" s="633"/>
      <c r="BE12" s="633"/>
      <c r="BF12" s="634"/>
      <c r="BG12" s="635">
        <v>20539958</v>
      </c>
      <c r="BH12" s="636"/>
      <c r="BI12" s="636"/>
      <c r="BJ12" s="636"/>
      <c r="BK12" s="636"/>
      <c r="BL12" s="636"/>
      <c r="BM12" s="636"/>
      <c r="BN12" s="637"/>
      <c r="BO12" s="661">
        <v>40.200000000000003</v>
      </c>
      <c r="BP12" s="661"/>
      <c r="BQ12" s="661"/>
      <c r="BR12" s="661"/>
      <c r="BS12" s="662" t="s">
        <v>126</v>
      </c>
      <c r="BT12" s="662"/>
      <c r="BU12" s="662"/>
      <c r="BV12" s="662"/>
      <c r="BW12" s="662"/>
      <c r="BX12" s="662"/>
      <c r="BY12" s="662"/>
      <c r="BZ12" s="662"/>
      <c r="CA12" s="662"/>
      <c r="CB12" s="707"/>
      <c r="CD12" s="632" t="s">
        <v>248</v>
      </c>
      <c r="CE12" s="633"/>
      <c r="CF12" s="633"/>
      <c r="CG12" s="633"/>
      <c r="CH12" s="633"/>
      <c r="CI12" s="633"/>
      <c r="CJ12" s="633"/>
      <c r="CK12" s="633"/>
      <c r="CL12" s="633"/>
      <c r="CM12" s="633"/>
      <c r="CN12" s="633"/>
      <c r="CO12" s="633"/>
      <c r="CP12" s="633"/>
      <c r="CQ12" s="634"/>
      <c r="CR12" s="635">
        <v>2141296</v>
      </c>
      <c r="CS12" s="636"/>
      <c r="CT12" s="636"/>
      <c r="CU12" s="636"/>
      <c r="CV12" s="636"/>
      <c r="CW12" s="636"/>
      <c r="CX12" s="636"/>
      <c r="CY12" s="637"/>
      <c r="CZ12" s="661">
        <v>1.8</v>
      </c>
      <c r="DA12" s="661"/>
      <c r="DB12" s="661"/>
      <c r="DC12" s="661"/>
      <c r="DD12" s="641">
        <v>1210</v>
      </c>
      <c r="DE12" s="636"/>
      <c r="DF12" s="636"/>
      <c r="DG12" s="636"/>
      <c r="DH12" s="636"/>
      <c r="DI12" s="636"/>
      <c r="DJ12" s="636"/>
      <c r="DK12" s="636"/>
      <c r="DL12" s="636"/>
      <c r="DM12" s="636"/>
      <c r="DN12" s="636"/>
      <c r="DO12" s="636"/>
      <c r="DP12" s="637"/>
      <c r="DQ12" s="641">
        <v>1242283</v>
      </c>
      <c r="DR12" s="636"/>
      <c r="DS12" s="636"/>
      <c r="DT12" s="636"/>
      <c r="DU12" s="636"/>
      <c r="DV12" s="636"/>
      <c r="DW12" s="636"/>
      <c r="DX12" s="636"/>
      <c r="DY12" s="636"/>
      <c r="DZ12" s="636"/>
      <c r="EA12" s="636"/>
      <c r="EB12" s="636"/>
      <c r="EC12" s="673"/>
    </row>
    <row r="13" spans="2:143" ht="11.25" customHeight="1" x14ac:dyDescent="0.15">
      <c r="B13" s="632" t="s">
        <v>249</v>
      </c>
      <c r="C13" s="633"/>
      <c r="D13" s="633"/>
      <c r="E13" s="633"/>
      <c r="F13" s="633"/>
      <c r="G13" s="633"/>
      <c r="H13" s="633"/>
      <c r="I13" s="633"/>
      <c r="J13" s="633"/>
      <c r="K13" s="633"/>
      <c r="L13" s="633"/>
      <c r="M13" s="633"/>
      <c r="N13" s="633"/>
      <c r="O13" s="633"/>
      <c r="P13" s="633"/>
      <c r="Q13" s="634"/>
      <c r="R13" s="635" t="s">
        <v>126</v>
      </c>
      <c r="S13" s="636"/>
      <c r="T13" s="636"/>
      <c r="U13" s="636"/>
      <c r="V13" s="636"/>
      <c r="W13" s="636"/>
      <c r="X13" s="636"/>
      <c r="Y13" s="637"/>
      <c r="Z13" s="661" t="s">
        <v>126</v>
      </c>
      <c r="AA13" s="661"/>
      <c r="AB13" s="661"/>
      <c r="AC13" s="661"/>
      <c r="AD13" s="662" t="s">
        <v>126</v>
      </c>
      <c r="AE13" s="662"/>
      <c r="AF13" s="662"/>
      <c r="AG13" s="662"/>
      <c r="AH13" s="662"/>
      <c r="AI13" s="662"/>
      <c r="AJ13" s="662"/>
      <c r="AK13" s="662"/>
      <c r="AL13" s="638" t="s">
        <v>126</v>
      </c>
      <c r="AM13" s="639"/>
      <c r="AN13" s="639"/>
      <c r="AO13" s="663"/>
      <c r="AP13" s="632" t="s">
        <v>250</v>
      </c>
      <c r="AQ13" s="633"/>
      <c r="AR13" s="633"/>
      <c r="AS13" s="633"/>
      <c r="AT13" s="633"/>
      <c r="AU13" s="633"/>
      <c r="AV13" s="633"/>
      <c r="AW13" s="633"/>
      <c r="AX13" s="633"/>
      <c r="AY13" s="633"/>
      <c r="AZ13" s="633"/>
      <c r="BA13" s="633"/>
      <c r="BB13" s="633"/>
      <c r="BC13" s="633"/>
      <c r="BD13" s="633"/>
      <c r="BE13" s="633"/>
      <c r="BF13" s="634"/>
      <c r="BG13" s="635">
        <v>20355682</v>
      </c>
      <c r="BH13" s="636"/>
      <c r="BI13" s="636"/>
      <c r="BJ13" s="636"/>
      <c r="BK13" s="636"/>
      <c r="BL13" s="636"/>
      <c r="BM13" s="636"/>
      <c r="BN13" s="637"/>
      <c r="BO13" s="661">
        <v>39.799999999999997</v>
      </c>
      <c r="BP13" s="661"/>
      <c r="BQ13" s="661"/>
      <c r="BR13" s="661"/>
      <c r="BS13" s="662" t="s">
        <v>126</v>
      </c>
      <c r="BT13" s="662"/>
      <c r="BU13" s="662"/>
      <c r="BV13" s="662"/>
      <c r="BW13" s="662"/>
      <c r="BX13" s="662"/>
      <c r="BY13" s="662"/>
      <c r="BZ13" s="662"/>
      <c r="CA13" s="662"/>
      <c r="CB13" s="707"/>
      <c r="CD13" s="632" t="s">
        <v>251</v>
      </c>
      <c r="CE13" s="633"/>
      <c r="CF13" s="633"/>
      <c r="CG13" s="633"/>
      <c r="CH13" s="633"/>
      <c r="CI13" s="633"/>
      <c r="CJ13" s="633"/>
      <c r="CK13" s="633"/>
      <c r="CL13" s="633"/>
      <c r="CM13" s="633"/>
      <c r="CN13" s="633"/>
      <c r="CO13" s="633"/>
      <c r="CP13" s="633"/>
      <c r="CQ13" s="634"/>
      <c r="CR13" s="635">
        <v>10711430</v>
      </c>
      <c r="CS13" s="636"/>
      <c r="CT13" s="636"/>
      <c r="CU13" s="636"/>
      <c r="CV13" s="636"/>
      <c r="CW13" s="636"/>
      <c r="CX13" s="636"/>
      <c r="CY13" s="637"/>
      <c r="CZ13" s="661">
        <v>9.1</v>
      </c>
      <c r="DA13" s="661"/>
      <c r="DB13" s="661"/>
      <c r="DC13" s="661"/>
      <c r="DD13" s="641">
        <v>5554852</v>
      </c>
      <c r="DE13" s="636"/>
      <c r="DF13" s="636"/>
      <c r="DG13" s="636"/>
      <c r="DH13" s="636"/>
      <c r="DI13" s="636"/>
      <c r="DJ13" s="636"/>
      <c r="DK13" s="636"/>
      <c r="DL13" s="636"/>
      <c r="DM13" s="636"/>
      <c r="DN13" s="636"/>
      <c r="DO13" s="636"/>
      <c r="DP13" s="637"/>
      <c r="DQ13" s="641">
        <v>7392501</v>
      </c>
      <c r="DR13" s="636"/>
      <c r="DS13" s="636"/>
      <c r="DT13" s="636"/>
      <c r="DU13" s="636"/>
      <c r="DV13" s="636"/>
      <c r="DW13" s="636"/>
      <c r="DX13" s="636"/>
      <c r="DY13" s="636"/>
      <c r="DZ13" s="636"/>
      <c r="EA13" s="636"/>
      <c r="EB13" s="636"/>
      <c r="EC13" s="673"/>
    </row>
    <row r="14" spans="2:143" ht="11.25" customHeight="1" x14ac:dyDescent="0.15">
      <c r="B14" s="632" t="s">
        <v>252</v>
      </c>
      <c r="C14" s="633"/>
      <c r="D14" s="633"/>
      <c r="E14" s="633"/>
      <c r="F14" s="633"/>
      <c r="G14" s="633"/>
      <c r="H14" s="633"/>
      <c r="I14" s="633"/>
      <c r="J14" s="633"/>
      <c r="K14" s="633"/>
      <c r="L14" s="633"/>
      <c r="M14" s="633"/>
      <c r="N14" s="633"/>
      <c r="O14" s="633"/>
      <c r="P14" s="633"/>
      <c r="Q14" s="634"/>
      <c r="R14" s="635">
        <v>11</v>
      </c>
      <c r="S14" s="636"/>
      <c r="T14" s="636"/>
      <c r="U14" s="636"/>
      <c r="V14" s="636"/>
      <c r="W14" s="636"/>
      <c r="X14" s="636"/>
      <c r="Y14" s="637"/>
      <c r="Z14" s="661">
        <v>0</v>
      </c>
      <c r="AA14" s="661"/>
      <c r="AB14" s="661"/>
      <c r="AC14" s="661"/>
      <c r="AD14" s="662">
        <v>11</v>
      </c>
      <c r="AE14" s="662"/>
      <c r="AF14" s="662"/>
      <c r="AG14" s="662"/>
      <c r="AH14" s="662"/>
      <c r="AI14" s="662"/>
      <c r="AJ14" s="662"/>
      <c r="AK14" s="662"/>
      <c r="AL14" s="638">
        <v>0</v>
      </c>
      <c r="AM14" s="639"/>
      <c r="AN14" s="639"/>
      <c r="AO14" s="663"/>
      <c r="AP14" s="632" t="s">
        <v>253</v>
      </c>
      <c r="AQ14" s="633"/>
      <c r="AR14" s="633"/>
      <c r="AS14" s="633"/>
      <c r="AT14" s="633"/>
      <c r="AU14" s="633"/>
      <c r="AV14" s="633"/>
      <c r="AW14" s="633"/>
      <c r="AX14" s="633"/>
      <c r="AY14" s="633"/>
      <c r="AZ14" s="633"/>
      <c r="BA14" s="633"/>
      <c r="BB14" s="633"/>
      <c r="BC14" s="633"/>
      <c r="BD14" s="633"/>
      <c r="BE14" s="633"/>
      <c r="BF14" s="634"/>
      <c r="BG14" s="635">
        <v>613897</v>
      </c>
      <c r="BH14" s="636"/>
      <c r="BI14" s="636"/>
      <c r="BJ14" s="636"/>
      <c r="BK14" s="636"/>
      <c r="BL14" s="636"/>
      <c r="BM14" s="636"/>
      <c r="BN14" s="637"/>
      <c r="BO14" s="661">
        <v>1.2</v>
      </c>
      <c r="BP14" s="661"/>
      <c r="BQ14" s="661"/>
      <c r="BR14" s="661"/>
      <c r="BS14" s="662" t="s">
        <v>126</v>
      </c>
      <c r="BT14" s="662"/>
      <c r="BU14" s="662"/>
      <c r="BV14" s="662"/>
      <c r="BW14" s="662"/>
      <c r="BX14" s="662"/>
      <c r="BY14" s="662"/>
      <c r="BZ14" s="662"/>
      <c r="CA14" s="662"/>
      <c r="CB14" s="707"/>
      <c r="CD14" s="632" t="s">
        <v>254</v>
      </c>
      <c r="CE14" s="633"/>
      <c r="CF14" s="633"/>
      <c r="CG14" s="633"/>
      <c r="CH14" s="633"/>
      <c r="CI14" s="633"/>
      <c r="CJ14" s="633"/>
      <c r="CK14" s="633"/>
      <c r="CL14" s="633"/>
      <c r="CM14" s="633"/>
      <c r="CN14" s="633"/>
      <c r="CO14" s="633"/>
      <c r="CP14" s="633"/>
      <c r="CQ14" s="634"/>
      <c r="CR14" s="635">
        <v>3347781</v>
      </c>
      <c r="CS14" s="636"/>
      <c r="CT14" s="636"/>
      <c r="CU14" s="636"/>
      <c r="CV14" s="636"/>
      <c r="CW14" s="636"/>
      <c r="CX14" s="636"/>
      <c r="CY14" s="637"/>
      <c r="CZ14" s="661">
        <v>2.8</v>
      </c>
      <c r="DA14" s="661"/>
      <c r="DB14" s="661"/>
      <c r="DC14" s="661"/>
      <c r="DD14" s="641">
        <v>519514</v>
      </c>
      <c r="DE14" s="636"/>
      <c r="DF14" s="636"/>
      <c r="DG14" s="636"/>
      <c r="DH14" s="636"/>
      <c r="DI14" s="636"/>
      <c r="DJ14" s="636"/>
      <c r="DK14" s="636"/>
      <c r="DL14" s="636"/>
      <c r="DM14" s="636"/>
      <c r="DN14" s="636"/>
      <c r="DO14" s="636"/>
      <c r="DP14" s="637"/>
      <c r="DQ14" s="641">
        <v>3266661</v>
      </c>
      <c r="DR14" s="636"/>
      <c r="DS14" s="636"/>
      <c r="DT14" s="636"/>
      <c r="DU14" s="636"/>
      <c r="DV14" s="636"/>
      <c r="DW14" s="636"/>
      <c r="DX14" s="636"/>
      <c r="DY14" s="636"/>
      <c r="DZ14" s="636"/>
      <c r="EA14" s="636"/>
      <c r="EB14" s="636"/>
      <c r="EC14" s="673"/>
    </row>
    <row r="15" spans="2:143" ht="11.25" customHeight="1" x14ac:dyDescent="0.15">
      <c r="B15" s="632" t="s">
        <v>255</v>
      </c>
      <c r="C15" s="633"/>
      <c r="D15" s="633"/>
      <c r="E15" s="633"/>
      <c r="F15" s="633"/>
      <c r="G15" s="633"/>
      <c r="H15" s="633"/>
      <c r="I15" s="633"/>
      <c r="J15" s="633"/>
      <c r="K15" s="633"/>
      <c r="L15" s="633"/>
      <c r="M15" s="633"/>
      <c r="N15" s="633"/>
      <c r="O15" s="633"/>
      <c r="P15" s="633"/>
      <c r="Q15" s="634"/>
      <c r="R15" s="635" t="s">
        <v>126</v>
      </c>
      <c r="S15" s="636"/>
      <c r="T15" s="636"/>
      <c r="U15" s="636"/>
      <c r="V15" s="636"/>
      <c r="W15" s="636"/>
      <c r="X15" s="636"/>
      <c r="Y15" s="637"/>
      <c r="Z15" s="661" t="s">
        <v>126</v>
      </c>
      <c r="AA15" s="661"/>
      <c r="AB15" s="661"/>
      <c r="AC15" s="661"/>
      <c r="AD15" s="662" t="s">
        <v>126</v>
      </c>
      <c r="AE15" s="662"/>
      <c r="AF15" s="662"/>
      <c r="AG15" s="662"/>
      <c r="AH15" s="662"/>
      <c r="AI15" s="662"/>
      <c r="AJ15" s="662"/>
      <c r="AK15" s="662"/>
      <c r="AL15" s="638" t="s">
        <v>126</v>
      </c>
      <c r="AM15" s="639"/>
      <c r="AN15" s="639"/>
      <c r="AO15" s="663"/>
      <c r="AP15" s="632" t="s">
        <v>256</v>
      </c>
      <c r="AQ15" s="633"/>
      <c r="AR15" s="633"/>
      <c r="AS15" s="633"/>
      <c r="AT15" s="633"/>
      <c r="AU15" s="633"/>
      <c r="AV15" s="633"/>
      <c r="AW15" s="633"/>
      <c r="AX15" s="633"/>
      <c r="AY15" s="633"/>
      <c r="AZ15" s="633"/>
      <c r="BA15" s="633"/>
      <c r="BB15" s="633"/>
      <c r="BC15" s="633"/>
      <c r="BD15" s="633"/>
      <c r="BE15" s="633"/>
      <c r="BF15" s="634"/>
      <c r="BG15" s="635">
        <v>1762606</v>
      </c>
      <c r="BH15" s="636"/>
      <c r="BI15" s="636"/>
      <c r="BJ15" s="636"/>
      <c r="BK15" s="636"/>
      <c r="BL15" s="636"/>
      <c r="BM15" s="636"/>
      <c r="BN15" s="637"/>
      <c r="BO15" s="661">
        <v>3.4</v>
      </c>
      <c r="BP15" s="661"/>
      <c r="BQ15" s="661"/>
      <c r="BR15" s="661"/>
      <c r="BS15" s="662" t="s">
        <v>126</v>
      </c>
      <c r="BT15" s="662"/>
      <c r="BU15" s="662"/>
      <c r="BV15" s="662"/>
      <c r="BW15" s="662"/>
      <c r="BX15" s="662"/>
      <c r="BY15" s="662"/>
      <c r="BZ15" s="662"/>
      <c r="CA15" s="662"/>
      <c r="CB15" s="707"/>
      <c r="CD15" s="632" t="s">
        <v>257</v>
      </c>
      <c r="CE15" s="633"/>
      <c r="CF15" s="633"/>
      <c r="CG15" s="633"/>
      <c r="CH15" s="633"/>
      <c r="CI15" s="633"/>
      <c r="CJ15" s="633"/>
      <c r="CK15" s="633"/>
      <c r="CL15" s="633"/>
      <c r="CM15" s="633"/>
      <c r="CN15" s="633"/>
      <c r="CO15" s="633"/>
      <c r="CP15" s="633"/>
      <c r="CQ15" s="634"/>
      <c r="CR15" s="635">
        <v>15010009</v>
      </c>
      <c r="CS15" s="636"/>
      <c r="CT15" s="636"/>
      <c r="CU15" s="636"/>
      <c r="CV15" s="636"/>
      <c r="CW15" s="636"/>
      <c r="CX15" s="636"/>
      <c r="CY15" s="637"/>
      <c r="CZ15" s="661">
        <v>12.8</v>
      </c>
      <c r="DA15" s="661"/>
      <c r="DB15" s="661"/>
      <c r="DC15" s="661"/>
      <c r="DD15" s="641">
        <v>5011323</v>
      </c>
      <c r="DE15" s="636"/>
      <c r="DF15" s="636"/>
      <c r="DG15" s="636"/>
      <c r="DH15" s="636"/>
      <c r="DI15" s="636"/>
      <c r="DJ15" s="636"/>
      <c r="DK15" s="636"/>
      <c r="DL15" s="636"/>
      <c r="DM15" s="636"/>
      <c r="DN15" s="636"/>
      <c r="DO15" s="636"/>
      <c r="DP15" s="637"/>
      <c r="DQ15" s="641">
        <v>9274605</v>
      </c>
      <c r="DR15" s="636"/>
      <c r="DS15" s="636"/>
      <c r="DT15" s="636"/>
      <c r="DU15" s="636"/>
      <c r="DV15" s="636"/>
      <c r="DW15" s="636"/>
      <c r="DX15" s="636"/>
      <c r="DY15" s="636"/>
      <c r="DZ15" s="636"/>
      <c r="EA15" s="636"/>
      <c r="EB15" s="636"/>
      <c r="EC15" s="673"/>
    </row>
    <row r="16" spans="2:143" ht="11.25" customHeight="1" x14ac:dyDescent="0.15">
      <c r="B16" s="632" t="s">
        <v>258</v>
      </c>
      <c r="C16" s="633"/>
      <c r="D16" s="633"/>
      <c r="E16" s="633"/>
      <c r="F16" s="633"/>
      <c r="G16" s="633"/>
      <c r="H16" s="633"/>
      <c r="I16" s="633"/>
      <c r="J16" s="633"/>
      <c r="K16" s="633"/>
      <c r="L16" s="633"/>
      <c r="M16" s="633"/>
      <c r="N16" s="633"/>
      <c r="O16" s="633"/>
      <c r="P16" s="633"/>
      <c r="Q16" s="634"/>
      <c r="R16" s="635">
        <v>132827</v>
      </c>
      <c r="S16" s="636"/>
      <c r="T16" s="636"/>
      <c r="U16" s="636"/>
      <c r="V16" s="636"/>
      <c r="W16" s="636"/>
      <c r="X16" s="636"/>
      <c r="Y16" s="637"/>
      <c r="Z16" s="661">
        <v>0.1</v>
      </c>
      <c r="AA16" s="661"/>
      <c r="AB16" s="661"/>
      <c r="AC16" s="661"/>
      <c r="AD16" s="662">
        <v>132827</v>
      </c>
      <c r="AE16" s="662"/>
      <c r="AF16" s="662"/>
      <c r="AG16" s="662"/>
      <c r="AH16" s="662"/>
      <c r="AI16" s="662"/>
      <c r="AJ16" s="662"/>
      <c r="AK16" s="662"/>
      <c r="AL16" s="638">
        <v>0.2</v>
      </c>
      <c r="AM16" s="639"/>
      <c r="AN16" s="639"/>
      <c r="AO16" s="663"/>
      <c r="AP16" s="632" t="s">
        <v>259</v>
      </c>
      <c r="AQ16" s="633"/>
      <c r="AR16" s="633"/>
      <c r="AS16" s="633"/>
      <c r="AT16" s="633"/>
      <c r="AU16" s="633"/>
      <c r="AV16" s="633"/>
      <c r="AW16" s="633"/>
      <c r="AX16" s="633"/>
      <c r="AY16" s="633"/>
      <c r="AZ16" s="633"/>
      <c r="BA16" s="633"/>
      <c r="BB16" s="633"/>
      <c r="BC16" s="633"/>
      <c r="BD16" s="633"/>
      <c r="BE16" s="633"/>
      <c r="BF16" s="634"/>
      <c r="BG16" s="635" t="s">
        <v>126</v>
      </c>
      <c r="BH16" s="636"/>
      <c r="BI16" s="636"/>
      <c r="BJ16" s="636"/>
      <c r="BK16" s="636"/>
      <c r="BL16" s="636"/>
      <c r="BM16" s="636"/>
      <c r="BN16" s="637"/>
      <c r="BO16" s="661" t="s">
        <v>126</v>
      </c>
      <c r="BP16" s="661"/>
      <c r="BQ16" s="661"/>
      <c r="BR16" s="661"/>
      <c r="BS16" s="662" t="s">
        <v>126</v>
      </c>
      <c r="BT16" s="662"/>
      <c r="BU16" s="662"/>
      <c r="BV16" s="662"/>
      <c r="BW16" s="662"/>
      <c r="BX16" s="662"/>
      <c r="BY16" s="662"/>
      <c r="BZ16" s="662"/>
      <c r="CA16" s="662"/>
      <c r="CB16" s="707"/>
      <c r="CD16" s="632" t="s">
        <v>260</v>
      </c>
      <c r="CE16" s="633"/>
      <c r="CF16" s="633"/>
      <c r="CG16" s="633"/>
      <c r="CH16" s="633"/>
      <c r="CI16" s="633"/>
      <c r="CJ16" s="633"/>
      <c r="CK16" s="633"/>
      <c r="CL16" s="633"/>
      <c r="CM16" s="633"/>
      <c r="CN16" s="633"/>
      <c r="CO16" s="633"/>
      <c r="CP16" s="633"/>
      <c r="CQ16" s="634"/>
      <c r="CR16" s="635" t="s">
        <v>126</v>
      </c>
      <c r="CS16" s="636"/>
      <c r="CT16" s="636"/>
      <c r="CU16" s="636"/>
      <c r="CV16" s="636"/>
      <c r="CW16" s="636"/>
      <c r="CX16" s="636"/>
      <c r="CY16" s="637"/>
      <c r="CZ16" s="661" t="s">
        <v>126</v>
      </c>
      <c r="DA16" s="661"/>
      <c r="DB16" s="661"/>
      <c r="DC16" s="661"/>
      <c r="DD16" s="641" t="s">
        <v>126</v>
      </c>
      <c r="DE16" s="636"/>
      <c r="DF16" s="636"/>
      <c r="DG16" s="636"/>
      <c r="DH16" s="636"/>
      <c r="DI16" s="636"/>
      <c r="DJ16" s="636"/>
      <c r="DK16" s="636"/>
      <c r="DL16" s="636"/>
      <c r="DM16" s="636"/>
      <c r="DN16" s="636"/>
      <c r="DO16" s="636"/>
      <c r="DP16" s="637"/>
      <c r="DQ16" s="641" t="s">
        <v>126</v>
      </c>
      <c r="DR16" s="636"/>
      <c r="DS16" s="636"/>
      <c r="DT16" s="636"/>
      <c r="DU16" s="636"/>
      <c r="DV16" s="636"/>
      <c r="DW16" s="636"/>
      <c r="DX16" s="636"/>
      <c r="DY16" s="636"/>
      <c r="DZ16" s="636"/>
      <c r="EA16" s="636"/>
      <c r="EB16" s="636"/>
      <c r="EC16" s="673"/>
    </row>
    <row r="17" spans="2:133" ht="11.25" customHeight="1" x14ac:dyDescent="0.15">
      <c r="B17" s="632" t="s">
        <v>261</v>
      </c>
      <c r="C17" s="633"/>
      <c r="D17" s="633"/>
      <c r="E17" s="633"/>
      <c r="F17" s="633"/>
      <c r="G17" s="633"/>
      <c r="H17" s="633"/>
      <c r="I17" s="633"/>
      <c r="J17" s="633"/>
      <c r="K17" s="633"/>
      <c r="L17" s="633"/>
      <c r="M17" s="633"/>
      <c r="N17" s="633"/>
      <c r="O17" s="633"/>
      <c r="P17" s="633"/>
      <c r="Q17" s="634"/>
      <c r="R17" s="635">
        <v>480952</v>
      </c>
      <c r="S17" s="636"/>
      <c r="T17" s="636"/>
      <c r="U17" s="636"/>
      <c r="V17" s="636"/>
      <c r="W17" s="636"/>
      <c r="X17" s="636"/>
      <c r="Y17" s="637"/>
      <c r="Z17" s="661">
        <v>0.4</v>
      </c>
      <c r="AA17" s="661"/>
      <c r="AB17" s="661"/>
      <c r="AC17" s="661"/>
      <c r="AD17" s="662">
        <v>480952</v>
      </c>
      <c r="AE17" s="662"/>
      <c r="AF17" s="662"/>
      <c r="AG17" s="662"/>
      <c r="AH17" s="662"/>
      <c r="AI17" s="662"/>
      <c r="AJ17" s="662"/>
      <c r="AK17" s="662"/>
      <c r="AL17" s="638">
        <v>0.8</v>
      </c>
      <c r="AM17" s="639"/>
      <c r="AN17" s="639"/>
      <c r="AO17" s="663"/>
      <c r="AP17" s="632" t="s">
        <v>262</v>
      </c>
      <c r="AQ17" s="633"/>
      <c r="AR17" s="633"/>
      <c r="AS17" s="633"/>
      <c r="AT17" s="633"/>
      <c r="AU17" s="633"/>
      <c r="AV17" s="633"/>
      <c r="AW17" s="633"/>
      <c r="AX17" s="633"/>
      <c r="AY17" s="633"/>
      <c r="AZ17" s="633"/>
      <c r="BA17" s="633"/>
      <c r="BB17" s="633"/>
      <c r="BC17" s="633"/>
      <c r="BD17" s="633"/>
      <c r="BE17" s="633"/>
      <c r="BF17" s="634"/>
      <c r="BG17" s="635" t="s">
        <v>126</v>
      </c>
      <c r="BH17" s="636"/>
      <c r="BI17" s="636"/>
      <c r="BJ17" s="636"/>
      <c r="BK17" s="636"/>
      <c r="BL17" s="636"/>
      <c r="BM17" s="636"/>
      <c r="BN17" s="637"/>
      <c r="BO17" s="661" t="s">
        <v>126</v>
      </c>
      <c r="BP17" s="661"/>
      <c r="BQ17" s="661"/>
      <c r="BR17" s="661"/>
      <c r="BS17" s="662" t="s">
        <v>126</v>
      </c>
      <c r="BT17" s="662"/>
      <c r="BU17" s="662"/>
      <c r="BV17" s="662"/>
      <c r="BW17" s="662"/>
      <c r="BX17" s="662"/>
      <c r="BY17" s="662"/>
      <c r="BZ17" s="662"/>
      <c r="CA17" s="662"/>
      <c r="CB17" s="707"/>
      <c r="CD17" s="632" t="s">
        <v>263</v>
      </c>
      <c r="CE17" s="633"/>
      <c r="CF17" s="633"/>
      <c r="CG17" s="633"/>
      <c r="CH17" s="633"/>
      <c r="CI17" s="633"/>
      <c r="CJ17" s="633"/>
      <c r="CK17" s="633"/>
      <c r="CL17" s="633"/>
      <c r="CM17" s="633"/>
      <c r="CN17" s="633"/>
      <c r="CO17" s="633"/>
      <c r="CP17" s="633"/>
      <c r="CQ17" s="634"/>
      <c r="CR17" s="635">
        <v>8403318</v>
      </c>
      <c r="CS17" s="636"/>
      <c r="CT17" s="636"/>
      <c r="CU17" s="636"/>
      <c r="CV17" s="636"/>
      <c r="CW17" s="636"/>
      <c r="CX17" s="636"/>
      <c r="CY17" s="637"/>
      <c r="CZ17" s="661">
        <v>7.1</v>
      </c>
      <c r="DA17" s="661"/>
      <c r="DB17" s="661"/>
      <c r="DC17" s="661"/>
      <c r="DD17" s="641" t="s">
        <v>126</v>
      </c>
      <c r="DE17" s="636"/>
      <c r="DF17" s="636"/>
      <c r="DG17" s="636"/>
      <c r="DH17" s="636"/>
      <c r="DI17" s="636"/>
      <c r="DJ17" s="636"/>
      <c r="DK17" s="636"/>
      <c r="DL17" s="636"/>
      <c r="DM17" s="636"/>
      <c r="DN17" s="636"/>
      <c r="DO17" s="636"/>
      <c r="DP17" s="637"/>
      <c r="DQ17" s="641">
        <v>8316286</v>
      </c>
      <c r="DR17" s="636"/>
      <c r="DS17" s="636"/>
      <c r="DT17" s="636"/>
      <c r="DU17" s="636"/>
      <c r="DV17" s="636"/>
      <c r="DW17" s="636"/>
      <c r="DX17" s="636"/>
      <c r="DY17" s="636"/>
      <c r="DZ17" s="636"/>
      <c r="EA17" s="636"/>
      <c r="EB17" s="636"/>
      <c r="EC17" s="673"/>
    </row>
    <row r="18" spans="2:133" ht="11.25" customHeight="1" x14ac:dyDescent="0.15">
      <c r="B18" s="632" t="s">
        <v>264</v>
      </c>
      <c r="C18" s="633"/>
      <c r="D18" s="633"/>
      <c r="E18" s="633"/>
      <c r="F18" s="633"/>
      <c r="G18" s="633"/>
      <c r="H18" s="633"/>
      <c r="I18" s="633"/>
      <c r="J18" s="633"/>
      <c r="K18" s="633"/>
      <c r="L18" s="633"/>
      <c r="M18" s="633"/>
      <c r="N18" s="633"/>
      <c r="O18" s="633"/>
      <c r="P18" s="633"/>
      <c r="Q18" s="634"/>
      <c r="R18" s="635">
        <v>876931</v>
      </c>
      <c r="S18" s="636"/>
      <c r="T18" s="636"/>
      <c r="U18" s="636"/>
      <c r="V18" s="636"/>
      <c r="W18" s="636"/>
      <c r="X18" s="636"/>
      <c r="Y18" s="637"/>
      <c r="Z18" s="661">
        <v>0.7</v>
      </c>
      <c r="AA18" s="661"/>
      <c r="AB18" s="661"/>
      <c r="AC18" s="661"/>
      <c r="AD18" s="662">
        <v>832788</v>
      </c>
      <c r="AE18" s="662"/>
      <c r="AF18" s="662"/>
      <c r="AG18" s="662"/>
      <c r="AH18" s="662"/>
      <c r="AI18" s="662"/>
      <c r="AJ18" s="662"/>
      <c r="AK18" s="662"/>
      <c r="AL18" s="638">
        <v>1.2999999523162842</v>
      </c>
      <c r="AM18" s="639"/>
      <c r="AN18" s="639"/>
      <c r="AO18" s="663"/>
      <c r="AP18" s="632" t="s">
        <v>265</v>
      </c>
      <c r="AQ18" s="633"/>
      <c r="AR18" s="633"/>
      <c r="AS18" s="633"/>
      <c r="AT18" s="633"/>
      <c r="AU18" s="633"/>
      <c r="AV18" s="633"/>
      <c r="AW18" s="633"/>
      <c r="AX18" s="633"/>
      <c r="AY18" s="633"/>
      <c r="AZ18" s="633"/>
      <c r="BA18" s="633"/>
      <c r="BB18" s="633"/>
      <c r="BC18" s="633"/>
      <c r="BD18" s="633"/>
      <c r="BE18" s="633"/>
      <c r="BF18" s="634"/>
      <c r="BG18" s="635" t="s">
        <v>126</v>
      </c>
      <c r="BH18" s="636"/>
      <c r="BI18" s="636"/>
      <c r="BJ18" s="636"/>
      <c r="BK18" s="636"/>
      <c r="BL18" s="636"/>
      <c r="BM18" s="636"/>
      <c r="BN18" s="637"/>
      <c r="BO18" s="661" t="s">
        <v>126</v>
      </c>
      <c r="BP18" s="661"/>
      <c r="BQ18" s="661"/>
      <c r="BR18" s="661"/>
      <c r="BS18" s="662" t="s">
        <v>126</v>
      </c>
      <c r="BT18" s="662"/>
      <c r="BU18" s="662"/>
      <c r="BV18" s="662"/>
      <c r="BW18" s="662"/>
      <c r="BX18" s="662"/>
      <c r="BY18" s="662"/>
      <c r="BZ18" s="662"/>
      <c r="CA18" s="662"/>
      <c r="CB18" s="707"/>
      <c r="CD18" s="632" t="s">
        <v>266</v>
      </c>
      <c r="CE18" s="633"/>
      <c r="CF18" s="633"/>
      <c r="CG18" s="633"/>
      <c r="CH18" s="633"/>
      <c r="CI18" s="633"/>
      <c r="CJ18" s="633"/>
      <c r="CK18" s="633"/>
      <c r="CL18" s="633"/>
      <c r="CM18" s="633"/>
      <c r="CN18" s="633"/>
      <c r="CO18" s="633"/>
      <c r="CP18" s="633"/>
      <c r="CQ18" s="634"/>
      <c r="CR18" s="635" t="s">
        <v>126</v>
      </c>
      <c r="CS18" s="636"/>
      <c r="CT18" s="636"/>
      <c r="CU18" s="636"/>
      <c r="CV18" s="636"/>
      <c r="CW18" s="636"/>
      <c r="CX18" s="636"/>
      <c r="CY18" s="637"/>
      <c r="CZ18" s="661" t="s">
        <v>126</v>
      </c>
      <c r="DA18" s="661"/>
      <c r="DB18" s="661"/>
      <c r="DC18" s="661"/>
      <c r="DD18" s="641" t="s">
        <v>126</v>
      </c>
      <c r="DE18" s="636"/>
      <c r="DF18" s="636"/>
      <c r="DG18" s="636"/>
      <c r="DH18" s="636"/>
      <c r="DI18" s="636"/>
      <c r="DJ18" s="636"/>
      <c r="DK18" s="636"/>
      <c r="DL18" s="636"/>
      <c r="DM18" s="636"/>
      <c r="DN18" s="636"/>
      <c r="DO18" s="636"/>
      <c r="DP18" s="637"/>
      <c r="DQ18" s="641" t="s">
        <v>126</v>
      </c>
      <c r="DR18" s="636"/>
      <c r="DS18" s="636"/>
      <c r="DT18" s="636"/>
      <c r="DU18" s="636"/>
      <c r="DV18" s="636"/>
      <c r="DW18" s="636"/>
      <c r="DX18" s="636"/>
      <c r="DY18" s="636"/>
      <c r="DZ18" s="636"/>
      <c r="EA18" s="636"/>
      <c r="EB18" s="636"/>
      <c r="EC18" s="673"/>
    </row>
    <row r="19" spans="2:133" ht="11.25" customHeight="1" x14ac:dyDescent="0.15">
      <c r="B19" s="632" t="s">
        <v>267</v>
      </c>
      <c r="C19" s="633"/>
      <c r="D19" s="633"/>
      <c r="E19" s="633"/>
      <c r="F19" s="633"/>
      <c r="G19" s="633"/>
      <c r="H19" s="633"/>
      <c r="I19" s="633"/>
      <c r="J19" s="633"/>
      <c r="K19" s="633"/>
      <c r="L19" s="633"/>
      <c r="M19" s="633"/>
      <c r="N19" s="633"/>
      <c r="O19" s="633"/>
      <c r="P19" s="633"/>
      <c r="Q19" s="634"/>
      <c r="R19" s="635">
        <v>351800</v>
      </c>
      <c r="S19" s="636"/>
      <c r="T19" s="636"/>
      <c r="U19" s="636"/>
      <c r="V19" s="636"/>
      <c r="W19" s="636"/>
      <c r="X19" s="636"/>
      <c r="Y19" s="637"/>
      <c r="Z19" s="661">
        <v>0.3</v>
      </c>
      <c r="AA19" s="661"/>
      <c r="AB19" s="661"/>
      <c r="AC19" s="661"/>
      <c r="AD19" s="662">
        <v>351800</v>
      </c>
      <c r="AE19" s="662"/>
      <c r="AF19" s="662"/>
      <c r="AG19" s="662"/>
      <c r="AH19" s="662"/>
      <c r="AI19" s="662"/>
      <c r="AJ19" s="662"/>
      <c r="AK19" s="662"/>
      <c r="AL19" s="638">
        <v>0.6</v>
      </c>
      <c r="AM19" s="639"/>
      <c r="AN19" s="639"/>
      <c r="AO19" s="663"/>
      <c r="AP19" s="632" t="s">
        <v>268</v>
      </c>
      <c r="AQ19" s="633"/>
      <c r="AR19" s="633"/>
      <c r="AS19" s="633"/>
      <c r="AT19" s="633"/>
      <c r="AU19" s="633"/>
      <c r="AV19" s="633"/>
      <c r="AW19" s="633"/>
      <c r="AX19" s="633"/>
      <c r="AY19" s="633"/>
      <c r="AZ19" s="633"/>
      <c r="BA19" s="633"/>
      <c r="BB19" s="633"/>
      <c r="BC19" s="633"/>
      <c r="BD19" s="633"/>
      <c r="BE19" s="633"/>
      <c r="BF19" s="634"/>
      <c r="BG19" s="635">
        <v>5902834</v>
      </c>
      <c r="BH19" s="636"/>
      <c r="BI19" s="636"/>
      <c r="BJ19" s="636"/>
      <c r="BK19" s="636"/>
      <c r="BL19" s="636"/>
      <c r="BM19" s="636"/>
      <c r="BN19" s="637"/>
      <c r="BO19" s="661">
        <v>11.6</v>
      </c>
      <c r="BP19" s="661"/>
      <c r="BQ19" s="661"/>
      <c r="BR19" s="661"/>
      <c r="BS19" s="662" t="s">
        <v>126</v>
      </c>
      <c r="BT19" s="662"/>
      <c r="BU19" s="662"/>
      <c r="BV19" s="662"/>
      <c r="BW19" s="662"/>
      <c r="BX19" s="662"/>
      <c r="BY19" s="662"/>
      <c r="BZ19" s="662"/>
      <c r="CA19" s="662"/>
      <c r="CB19" s="707"/>
      <c r="CD19" s="632" t="s">
        <v>269</v>
      </c>
      <c r="CE19" s="633"/>
      <c r="CF19" s="633"/>
      <c r="CG19" s="633"/>
      <c r="CH19" s="633"/>
      <c r="CI19" s="633"/>
      <c r="CJ19" s="633"/>
      <c r="CK19" s="633"/>
      <c r="CL19" s="633"/>
      <c r="CM19" s="633"/>
      <c r="CN19" s="633"/>
      <c r="CO19" s="633"/>
      <c r="CP19" s="633"/>
      <c r="CQ19" s="634"/>
      <c r="CR19" s="635" t="s">
        <v>126</v>
      </c>
      <c r="CS19" s="636"/>
      <c r="CT19" s="636"/>
      <c r="CU19" s="636"/>
      <c r="CV19" s="636"/>
      <c r="CW19" s="636"/>
      <c r="CX19" s="636"/>
      <c r="CY19" s="637"/>
      <c r="CZ19" s="661" t="s">
        <v>126</v>
      </c>
      <c r="DA19" s="661"/>
      <c r="DB19" s="661"/>
      <c r="DC19" s="661"/>
      <c r="DD19" s="641" t="s">
        <v>126</v>
      </c>
      <c r="DE19" s="636"/>
      <c r="DF19" s="636"/>
      <c r="DG19" s="636"/>
      <c r="DH19" s="636"/>
      <c r="DI19" s="636"/>
      <c r="DJ19" s="636"/>
      <c r="DK19" s="636"/>
      <c r="DL19" s="636"/>
      <c r="DM19" s="636"/>
      <c r="DN19" s="636"/>
      <c r="DO19" s="636"/>
      <c r="DP19" s="637"/>
      <c r="DQ19" s="641" t="s">
        <v>126</v>
      </c>
      <c r="DR19" s="636"/>
      <c r="DS19" s="636"/>
      <c r="DT19" s="636"/>
      <c r="DU19" s="636"/>
      <c r="DV19" s="636"/>
      <c r="DW19" s="636"/>
      <c r="DX19" s="636"/>
      <c r="DY19" s="636"/>
      <c r="DZ19" s="636"/>
      <c r="EA19" s="636"/>
      <c r="EB19" s="636"/>
      <c r="EC19" s="673"/>
    </row>
    <row r="20" spans="2:133" ht="11.25" customHeight="1" x14ac:dyDescent="0.15">
      <c r="B20" s="632" t="s">
        <v>270</v>
      </c>
      <c r="C20" s="633"/>
      <c r="D20" s="633"/>
      <c r="E20" s="633"/>
      <c r="F20" s="633"/>
      <c r="G20" s="633"/>
      <c r="H20" s="633"/>
      <c r="I20" s="633"/>
      <c r="J20" s="633"/>
      <c r="K20" s="633"/>
      <c r="L20" s="633"/>
      <c r="M20" s="633"/>
      <c r="N20" s="633"/>
      <c r="O20" s="633"/>
      <c r="P20" s="633"/>
      <c r="Q20" s="634"/>
      <c r="R20" s="635">
        <v>44869</v>
      </c>
      <c r="S20" s="636"/>
      <c r="T20" s="636"/>
      <c r="U20" s="636"/>
      <c r="V20" s="636"/>
      <c r="W20" s="636"/>
      <c r="X20" s="636"/>
      <c r="Y20" s="637"/>
      <c r="Z20" s="661">
        <v>0</v>
      </c>
      <c r="AA20" s="661"/>
      <c r="AB20" s="661"/>
      <c r="AC20" s="661"/>
      <c r="AD20" s="662">
        <v>44869</v>
      </c>
      <c r="AE20" s="662"/>
      <c r="AF20" s="662"/>
      <c r="AG20" s="662"/>
      <c r="AH20" s="662"/>
      <c r="AI20" s="662"/>
      <c r="AJ20" s="662"/>
      <c r="AK20" s="662"/>
      <c r="AL20" s="638">
        <v>0.1</v>
      </c>
      <c r="AM20" s="639"/>
      <c r="AN20" s="639"/>
      <c r="AO20" s="663"/>
      <c r="AP20" s="632" t="s">
        <v>271</v>
      </c>
      <c r="AQ20" s="633"/>
      <c r="AR20" s="633"/>
      <c r="AS20" s="633"/>
      <c r="AT20" s="633"/>
      <c r="AU20" s="633"/>
      <c r="AV20" s="633"/>
      <c r="AW20" s="633"/>
      <c r="AX20" s="633"/>
      <c r="AY20" s="633"/>
      <c r="AZ20" s="633"/>
      <c r="BA20" s="633"/>
      <c r="BB20" s="633"/>
      <c r="BC20" s="633"/>
      <c r="BD20" s="633"/>
      <c r="BE20" s="633"/>
      <c r="BF20" s="634"/>
      <c r="BG20" s="635">
        <v>5902834</v>
      </c>
      <c r="BH20" s="636"/>
      <c r="BI20" s="636"/>
      <c r="BJ20" s="636"/>
      <c r="BK20" s="636"/>
      <c r="BL20" s="636"/>
      <c r="BM20" s="636"/>
      <c r="BN20" s="637"/>
      <c r="BO20" s="661">
        <v>11.6</v>
      </c>
      <c r="BP20" s="661"/>
      <c r="BQ20" s="661"/>
      <c r="BR20" s="661"/>
      <c r="BS20" s="662" t="s">
        <v>126</v>
      </c>
      <c r="BT20" s="662"/>
      <c r="BU20" s="662"/>
      <c r="BV20" s="662"/>
      <c r="BW20" s="662"/>
      <c r="BX20" s="662"/>
      <c r="BY20" s="662"/>
      <c r="BZ20" s="662"/>
      <c r="CA20" s="662"/>
      <c r="CB20" s="707"/>
      <c r="CD20" s="632" t="s">
        <v>272</v>
      </c>
      <c r="CE20" s="633"/>
      <c r="CF20" s="633"/>
      <c r="CG20" s="633"/>
      <c r="CH20" s="633"/>
      <c r="CI20" s="633"/>
      <c r="CJ20" s="633"/>
      <c r="CK20" s="633"/>
      <c r="CL20" s="633"/>
      <c r="CM20" s="633"/>
      <c r="CN20" s="633"/>
      <c r="CO20" s="633"/>
      <c r="CP20" s="633"/>
      <c r="CQ20" s="634"/>
      <c r="CR20" s="635">
        <v>117530702</v>
      </c>
      <c r="CS20" s="636"/>
      <c r="CT20" s="636"/>
      <c r="CU20" s="636"/>
      <c r="CV20" s="636"/>
      <c r="CW20" s="636"/>
      <c r="CX20" s="636"/>
      <c r="CY20" s="637"/>
      <c r="CZ20" s="661">
        <v>100</v>
      </c>
      <c r="DA20" s="661"/>
      <c r="DB20" s="661"/>
      <c r="DC20" s="661"/>
      <c r="DD20" s="641">
        <v>16111331</v>
      </c>
      <c r="DE20" s="636"/>
      <c r="DF20" s="636"/>
      <c r="DG20" s="636"/>
      <c r="DH20" s="636"/>
      <c r="DI20" s="636"/>
      <c r="DJ20" s="636"/>
      <c r="DK20" s="636"/>
      <c r="DL20" s="636"/>
      <c r="DM20" s="636"/>
      <c r="DN20" s="636"/>
      <c r="DO20" s="636"/>
      <c r="DP20" s="637"/>
      <c r="DQ20" s="641">
        <v>72395335</v>
      </c>
      <c r="DR20" s="636"/>
      <c r="DS20" s="636"/>
      <c r="DT20" s="636"/>
      <c r="DU20" s="636"/>
      <c r="DV20" s="636"/>
      <c r="DW20" s="636"/>
      <c r="DX20" s="636"/>
      <c r="DY20" s="636"/>
      <c r="DZ20" s="636"/>
      <c r="EA20" s="636"/>
      <c r="EB20" s="636"/>
      <c r="EC20" s="673"/>
    </row>
    <row r="21" spans="2:133" ht="11.25" customHeight="1" x14ac:dyDescent="0.15">
      <c r="B21" s="632" t="s">
        <v>273</v>
      </c>
      <c r="C21" s="633"/>
      <c r="D21" s="633"/>
      <c r="E21" s="633"/>
      <c r="F21" s="633"/>
      <c r="G21" s="633"/>
      <c r="H21" s="633"/>
      <c r="I21" s="633"/>
      <c r="J21" s="633"/>
      <c r="K21" s="633"/>
      <c r="L21" s="633"/>
      <c r="M21" s="633"/>
      <c r="N21" s="633"/>
      <c r="O21" s="633"/>
      <c r="P21" s="633"/>
      <c r="Q21" s="634"/>
      <c r="R21" s="635">
        <v>12368</v>
      </c>
      <c r="S21" s="636"/>
      <c r="T21" s="636"/>
      <c r="U21" s="636"/>
      <c r="V21" s="636"/>
      <c r="W21" s="636"/>
      <c r="X21" s="636"/>
      <c r="Y21" s="637"/>
      <c r="Z21" s="661">
        <v>0</v>
      </c>
      <c r="AA21" s="661"/>
      <c r="AB21" s="661"/>
      <c r="AC21" s="661"/>
      <c r="AD21" s="662">
        <v>12368</v>
      </c>
      <c r="AE21" s="662"/>
      <c r="AF21" s="662"/>
      <c r="AG21" s="662"/>
      <c r="AH21" s="662"/>
      <c r="AI21" s="662"/>
      <c r="AJ21" s="662"/>
      <c r="AK21" s="662"/>
      <c r="AL21" s="638">
        <v>0</v>
      </c>
      <c r="AM21" s="639"/>
      <c r="AN21" s="639"/>
      <c r="AO21" s="663"/>
      <c r="AP21" s="632" t="s">
        <v>274</v>
      </c>
      <c r="AQ21" s="708"/>
      <c r="AR21" s="708"/>
      <c r="AS21" s="708"/>
      <c r="AT21" s="708"/>
      <c r="AU21" s="708"/>
      <c r="AV21" s="708"/>
      <c r="AW21" s="708"/>
      <c r="AX21" s="708"/>
      <c r="AY21" s="708"/>
      <c r="AZ21" s="708"/>
      <c r="BA21" s="708"/>
      <c r="BB21" s="708"/>
      <c r="BC21" s="708"/>
      <c r="BD21" s="708"/>
      <c r="BE21" s="708"/>
      <c r="BF21" s="709"/>
      <c r="BG21" s="635" t="s">
        <v>126</v>
      </c>
      <c r="BH21" s="636"/>
      <c r="BI21" s="636"/>
      <c r="BJ21" s="636"/>
      <c r="BK21" s="636"/>
      <c r="BL21" s="636"/>
      <c r="BM21" s="636"/>
      <c r="BN21" s="637"/>
      <c r="BO21" s="661" t="s">
        <v>126</v>
      </c>
      <c r="BP21" s="661"/>
      <c r="BQ21" s="661"/>
      <c r="BR21" s="661"/>
      <c r="BS21" s="662" t="s">
        <v>126</v>
      </c>
      <c r="BT21" s="662"/>
      <c r="BU21" s="662"/>
      <c r="BV21" s="662"/>
      <c r="BW21" s="662"/>
      <c r="BX21" s="662"/>
      <c r="BY21" s="662"/>
      <c r="BZ21" s="662"/>
      <c r="CA21" s="662"/>
      <c r="CB21" s="707"/>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15">
      <c r="B22" s="692" t="s">
        <v>275</v>
      </c>
      <c r="C22" s="693"/>
      <c r="D22" s="693"/>
      <c r="E22" s="693"/>
      <c r="F22" s="693"/>
      <c r="G22" s="693"/>
      <c r="H22" s="693"/>
      <c r="I22" s="693"/>
      <c r="J22" s="693"/>
      <c r="K22" s="693"/>
      <c r="L22" s="693"/>
      <c r="M22" s="693"/>
      <c r="N22" s="693"/>
      <c r="O22" s="693"/>
      <c r="P22" s="693"/>
      <c r="Q22" s="694"/>
      <c r="R22" s="635">
        <v>467894</v>
      </c>
      <c r="S22" s="636"/>
      <c r="T22" s="636"/>
      <c r="U22" s="636"/>
      <c r="V22" s="636"/>
      <c r="W22" s="636"/>
      <c r="X22" s="636"/>
      <c r="Y22" s="637"/>
      <c r="Z22" s="661">
        <v>0.4</v>
      </c>
      <c r="AA22" s="661"/>
      <c r="AB22" s="661"/>
      <c r="AC22" s="661"/>
      <c r="AD22" s="662">
        <v>423751</v>
      </c>
      <c r="AE22" s="662"/>
      <c r="AF22" s="662"/>
      <c r="AG22" s="662"/>
      <c r="AH22" s="662"/>
      <c r="AI22" s="662"/>
      <c r="AJ22" s="662"/>
      <c r="AK22" s="662"/>
      <c r="AL22" s="638">
        <v>0.69999998807907104</v>
      </c>
      <c r="AM22" s="639"/>
      <c r="AN22" s="639"/>
      <c r="AO22" s="663"/>
      <c r="AP22" s="632" t="s">
        <v>276</v>
      </c>
      <c r="AQ22" s="708"/>
      <c r="AR22" s="708"/>
      <c r="AS22" s="708"/>
      <c r="AT22" s="708"/>
      <c r="AU22" s="708"/>
      <c r="AV22" s="708"/>
      <c r="AW22" s="708"/>
      <c r="AX22" s="708"/>
      <c r="AY22" s="708"/>
      <c r="AZ22" s="708"/>
      <c r="BA22" s="708"/>
      <c r="BB22" s="708"/>
      <c r="BC22" s="708"/>
      <c r="BD22" s="708"/>
      <c r="BE22" s="708"/>
      <c r="BF22" s="709"/>
      <c r="BG22" s="635">
        <v>1818989</v>
      </c>
      <c r="BH22" s="636"/>
      <c r="BI22" s="636"/>
      <c r="BJ22" s="636"/>
      <c r="BK22" s="636"/>
      <c r="BL22" s="636"/>
      <c r="BM22" s="636"/>
      <c r="BN22" s="637"/>
      <c r="BO22" s="661">
        <v>3.6</v>
      </c>
      <c r="BP22" s="661"/>
      <c r="BQ22" s="661"/>
      <c r="BR22" s="661"/>
      <c r="BS22" s="662" t="s">
        <v>126</v>
      </c>
      <c r="BT22" s="662"/>
      <c r="BU22" s="662"/>
      <c r="BV22" s="662"/>
      <c r="BW22" s="662"/>
      <c r="BX22" s="662"/>
      <c r="BY22" s="662"/>
      <c r="BZ22" s="662"/>
      <c r="CA22" s="662"/>
      <c r="CB22" s="707"/>
      <c r="CD22" s="688" t="s">
        <v>277</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632" t="s">
        <v>278</v>
      </c>
      <c r="C23" s="633"/>
      <c r="D23" s="633"/>
      <c r="E23" s="633"/>
      <c r="F23" s="633"/>
      <c r="G23" s="633"/>
      <c r="H23" s="633"/>
      <c r="I23" s="633"/>
      <c r="J23" s="633"/>
      <c r="K23" s="633"/>
      <c r="L23" s="633"/>
      <c r="M23" s="633"/>
      <c r="N23" s="633"/>
      <c r="O23" s="633"/>
      <c r="P23" s="633"/>
      <c r="Q23" s="634"/>
      <c r="R23" s="635">
        <v>3659598</v>
      </c>
      <c r="S23" s="636"/>
      <c r="T23" s="636"/>
      <c r="U23" s="636"/>
      <c r="V23" s="636"/>
      <c r="W23" s="636"/>
      <c r="X23" s="636"/>
      <c r="Y23" s="637"/>
      <c r="Z23" s="661">
        <v>3.1</v>
      </c>
      <c r="AA23" s="661"/>
      <c r="AB23" s="661"/>
      <c r="AC23" s="661"/>
      <c r="AD23" s="662">
        <v>3378491</v>
      </c>
      <c r="AE23" s="662"/>
      <c r="AF23" s="662"/>
      <c r="AG23" s="662"/>
      <c r="AH23" s="662"/>
      <c r="AI23" s="662"/>
      <c r="AJ23" s="662"/>
      <c r="AK23" s="662"/>
      <c r="AL23" s="638">
        <v>5.5</v>
      </c>
      <c r="AM23" s="639"/>
      <c r="AN23" s="639"/>
      <c r="AO23" s="663"/>
      <c r="AP23" s="632" t="s">
        <v>279</v>
      </c>
      <c r="AQ23" s="708"/>
      <c r="AR23" s="708"/>
      <c r="AS23" s="708"/>
      <c r="AT23" s="708"/>
      <c r="AU23" s="708"/>
      <c r="AV23" s="708"/>
      <c r="AW23" s="708"/>
      <c r="AX23" s="708"/>
      <c r="AY23" s="708"/>
      <c r="AZ23" s="708"/>
      <c r="BA23" s="708"/>
      <c r="BB23" s="708"/>
      <c r="BC23" s="708"/>
      <c r="BD23" s="708"/>
      <c r="BE23" s="708"/>
      <c r="BF23" s="709"/>
      <c r="BG23" s="635">
        <v>4083845</v>
      </c>
      <c r="BH23" s="636"/>
      <c r="BI23" s="636"/>
      <c r="BJ23" s="636"/>
      <c r="BK23" s="636"/>
      <c r="BL23" s="636"/>
      <c r="BM23" s="636"/>
      <c r="BN23" s="637"/>
      <c r="BO23" s="661">
        <v>8</v>
      </c>
      <c r="BP23" s="661"/>
      <c r="BQ23" s="661"/>
      <c r="BR23" s="661"/>
      <c r="BS23" s="662" t="s">
        <v>126</v>
      </c>
      <c r="BT23" s="662"/>
      <c r="BU23" s="662"/>
      <c r="BV23" s="662"/>
      <c r="BW23" s="662"/>
      <c r="BX23" s="662"/>
      <c r="BY23" s="662"/>
      <c r="BZ23" s="662"/>
      <c r="CA23" s="662"/>
      <c r="CB23" s="707"/>
      <c r="CD23" s="688" t="s">
        <v>219</v>
      </c>
      <c r="CE23" s="689"/>
      <c r="CF23" s="689"/>
      <c r="CG23" s="689"/>
      <c r="CH23" s="689"/>
      <c r="CI23" s="689"/>
      <c r="CJ23" s="689"/>
      <c r="CK23" s="689"/>
      <c r="CL23" s="689"/>
      <c r="CM23" s="689"/>
      <c r="CN23" s="689"/>
      <c r="CO23" s="689"/>
      <c r="CP23" s="689"/>
      <c r="CQ23" s="690"/>
      <c r="CR23" s="688" t="s">
        <v>280</v>
      </c>
      <c r="CS23" s="689"/>
      <c r="CT23" s="689"/>
      <c r="CU23" s="689"/>
      <c r="CV23" s="689"/>
      <c r="CW23" s="689"/>
      <c r="CX23" s="689"/>
      <c r="CY23" s="690"/>
      <c r="CZ23" s="688" t="s">
        <v>281</v>
      </c>
      <c r="DA23" s="689"/>
      <c r="DB23" s="689"/>
      <c r="DC23" s="690"/>
      <c r="DD23" s="688" t="s">
        <v>282</v>
      </c>
      <c r="DE23" s="689"/>
      <c r="DF23" s="689"/>
      <c r="DG23" s="689"/>
      <c r="DH23" s="689"/>
      <c r="DI23" s="689"/>
      <c r="DJ23" s="689"/>
      <c r="DK23" s="690"/>
      <c r="DL23" s="720" t="s">
        <v>283</v>
      </c>
      <c r="DM23" s="721"/>
      <c r="DN23" s="721"/>
      <c r="DO23" s="721"/>
      <c r="DP23" s="721"/>
      <c r="DQ23" s="721"/>
      <c r="DR23" s="721"/>
      <c r="DS23" s="721"/>
      <c r="DT23" s="721"/>
      <c r="DU23" s="721"/>
      <c r="DV23" s="722"/>
      <c r="DW23" s="688" t="s">
        <v>284</v>
      </c>
      <c r="DX23" s="689"/>
      <c r="DY23" s="689"/>
      <c r="DZ23" s="689"/>
      <c r="EA23" s="689"/>
      <c r="EB23" s="689"/>
      <c r="EC23" s="690"/>
    </row>
    <row r="24" spans="2:133" ht="11.25" customHeight="1" x14ac:dyDescent="0.15">
      <c r="B24" s="632" t="s">
        <v>285</v>
      </c>
      <c r="C24" s="633"/>
      <c r="D24" s="633"/>
      <c r="E24" s="633"/>
      <c r="F24" s="633"/>
      <c r="G24" s="633"/>
      <c r="H24" s="633"/>
      <c r="I24" s="633"/>
      <c r="J24" s="633"/>
      <c r="K24" s="633"/>
      <c r="L24" s="633"/>
      <c r="M24" s="633"/>
      <c r="N24" s="633"/>
      <c r="O24" s="633"/>
      <c r="P24" s="633"/>
      <c r="Q24" s="634"/>
      <c r="R24" s="635">
        <v>3378491</v>
      </c>
      <c r="S24" s="636"/>
      <c r="T24" s="636"/>
      <c r="U24" s="636"/>
      <c r="V24" s="636"/>
      <c r="W24" s="636"/>
      <c r="X24" s="636"/>
      <c r="Y24" s="637"/>
      <c r="Z24" s="661">
        <v>2.8</v>
      </c>
      <c r="AA24" s="661"/>
      <c r="AB24" s="661"/>
      <c r="AC24" s="661"/>
      <c r="AD24" s="662">
        <v>3378491</v>
      </c>
      <c r="AE24" s="662"/>
      <c r="AF24" s="662"/>
      <c r="AG24" s="662"/>
      <c r="AH24" s="662"/>
      <c r="AI24" s="662"/>
      <c r="AJ24" s="662"/>
      <c r="AK24" s="662"/>
      <c r="AL24" s="638">
        <v>5.5</v>
      </c>
      <c r="AM24" s="639"/>
      <c r="AN24" s="639"/>
      <c r="AO24" s="663"/>
      <c r="AP24" s="632" t="s">
        <v>286</v>
      </c>
      <c r="AQ24" s="708"/>
      <c r="AR24" s="708"/>
      <c r="AS24" s="708"/>
      <c r="AT24" s="708"/>
      <c r="AU24" s="708"/>
      <c r="AV24" s="708"/>
      <c r="AW24" s="708"/>
      <c r="AX24" s="708"/>
      <c r="AY24" s="708"/>
      <c r="AZ24" s="708"/>
      <c r="BA24" s="708"/>
      <c r="BB24" s="708"/>
      <c r="BC24" s="708"/>
      <c r="BD24" s="708"/>
      <c r="BE24" s="708"/>
      <c r="BF24" s="709"/>
      <c r="BG24" s="635" t="s">
        <v>126</v>
      </c>
      <c r="BH24" s="636"/>
      <c r="BI24" s="636"/>
      <c r="BJ24" s="636"/>
      <c r="BK24" s="636"/>
      <c r="BL24" s="636"/>
      <c r="BM24" s="636"/>
      <c r="BN24" s="637"/>
      <c r="BO24" s="661" t="s">
        <v>126</v>
      </c>
      <c r="BP24" s="661"/>
      <c r="BQ24" s="661"/>
      <c r="BR24" s="661"/>
      <c r="BS24" s="662" t="s">
        <v>126</v>
      </c>
      <c r="BT24" s="662"/>
      <c r="BU24" s="662"/>
      <c r="BV24" s="662"/>
      <c r="BW24" s="662"/>
      <c r="BX24" s="662"/>
      <c r="BY24" s="662"/>
      <c r="BZ24" s="662"/>
      <c r="CA24" s="662"/>
      <c r="CB24" s="707"/>
      <c r="CD24" s="685" t="s">
        <v>287</v>
      </c>
      <c r="CE24" s="686"/>
      <c r="CF24" s="686"/>
      <c r="CG24" s="686"/>
      <c r="CH24" s="686"/>
      <c r="CI24" s="686"/>
      <c r="CJ24" s="686"/>
      <c r="CK24" s="686"/>
      <c r="CL24" s="686"/>
      <c r="CM24" s="686"/>
      <c r="CN24" s="686"/>
      <c r="CO24" s="686"/>
      <c r="CP24" s="686"/>
      <c r="CQ24" s="687"/>
      <c r="CR24" s="682">
        <v>60886373</v>
      </c>
      <c r="CS24" s="683"/>
      <c r="CT24" s="683"/>
      <c r="CU24" s="683"/>
      <c r="CV24" s="683"/>
      <c r="CW24" s="683"/>
      <c r="CX24" s="683"/>
      <c r="CY24" s="711"/>
      <c r="CZ24" s="712">
        <v>51.8</v>
      </c>
      <c r="DA24" s="698"/>
      <c r="DB24" s="698"/>
      <c r="DC24" s="714"/>
      <c r="DD24" s="710">
        <v>33937235</v>
      </c>
      <c r="DE24" s="683"/>
      <c r="DF24" s="683"/>
      <c r="DG24" s="683"/>
      <c r="DH24" s="683"/>
      <c r="DI24" s="683"/>
      <c r="DJ24" s="683"/>
      <c r="DK24" s="711"/>
      <c r="DL24" s="710">
        <v>33414293</v>
      </c>
      <c r="DM24" s="683"/>
      <c r="DN24" s="683"/>
      <c r="DO24" s="683"/>
      <c r="DP24" s="683"/>
      <c r="DQ24" s="683"/>
      <c r="DR24" s="683"/>
      <c r="DS24" s="683"/>
      <c r="DT24" s="683"/>
      <c r="DU24" s="683"/>
      <c r="DV24" s="711"/>
      <c r="DW24" s="712">
        <v>51.2</v>
      </c>
      <c r="DX24" s="698"/>
      <c r="DY24" s="698"/>
      <c r="DZ24" s="698"/>
      <c r="EA24" s="698"/>
      <c r="EB24" s="698"/>
      <c r="EC24" s="713"/>
    </row>
    <row r="25" spans="2:133" ht="11.25" customHeight="1" x14ac:dyDescent="0.15">
      <c r="B25" s="632" t="s">
        <v>288</v>
      </c>
      <c r="C25" s="633"/>
      <c r="D25" s="633"/>
      <c r="E25" s="633"/>
      <c r="F25" s="633"/>
      <c r="G25" s="633"/>
      <c r="H25" s="633"/>
      <c r="I25" s="633"/>
      <c r="J25" s="633"/>
      <c r="K25" s="633"/>
      <c r="L25" s="633"/>
      <c r="M25" s="633"/>
      <c r="N25" s="633"/>
      <c r="O25" s="633"/>
      <c r="P25" s="633"/>
      <c r="Q25" s="634"/>
      <c r="R25" s="635">
        <v>281107</v>
      </c>
      <c r="S25" s="636"/>
      <c r="T25" s="636"/>
      <c r="U25" s="636"/>
      <c r="V25" s="636"/>
      <c r="W25" s="636"/>
      <c r="X25" s="636"/>
      <c r="Y25" s="637"/>
      <c r="Z25" s="661">
        <v>0.2</v>
      </c>
      <c r="AA25" s="661"/>
      <c r="AB25" s="661"/>
      <c r="AC25" s="661"/>
      <c r="AD25" s="662" t="s">
        <v>126</v>
      </c>
      <c r="AE25" s="662"/>
      <c r="AF25" s="662"/>
      <c r="AG25" s="662"/>
      <c r="AH25" s="662"/>
      <c r="AI25" s="662"/>
      <c r="AJ25" s="662"/>
      <c r="AK25" s="662"/>
      <c r="AL25" s="638" t="s">
        <v>126</v>
      </c>
      <c r="AM25" s="639"/>
      <c r="AN25" s="639"/>
      <c r="AO25" s="663"/>
      <c r="AP25" s="632" t="s">
        <v>289</v>
      </c>
      <c r="AQ25" s="708"/>
      <c r="AR25" s="708"/>
      <c r="AS25" s="708"/>
      <c r="AT25" s="708"/>
      <c r="AU25" s="708"/>
      <c r="AV25" s="708"/>
      <c r="AW25" s="708"/>
      <c r="AX25" s="708"/>
      <c r="AY25" s="708"/>
      <c r="AZ25" s="708"/>
      <c r="BA25" s="708"/>
      <c r="BB25" s="708"/>
      <c r="BC25" s="708"/>
      <c r="BD25" s="708"/>
      <c r="BE25" s="708"/>
      <c r="BF25" s="709"/>
      <c r="BG25" s="635" t="s">
        <v>126</v>
      </c>
      <c r="BH25" s="636"/>
      <c r="BI25" s="636"/>
      <c r="BJ25" s="636"/>
      <c r="BK25" s="636"/>
      <c r="BL25" s="636"/>
      <c r="BM25" s="636"/>
      <c r="BN25" s="637"/>
      <c r="BO25" s="661" t="s">
        <v>126</v>
      </c>
      <c r="BP25" s="661"/>
      <c r="BQ25" s="661"/>
      <c r="BR25" s="661"/>
      <c r="BS25" s="662" t="s">
        <v>126</v>
      </c>
      <c r="BT25" s="662"/>
      <c r="BU25" s="662"/>
      <c r="BV25" s="662"/>
      <c r="BW25" s="662"/>
      <c r="BX25" s="662"/>
      <c r="BY25" s="662"/>
      <c r="BZ25" s="662"/>
      <c r="CA25" s="662"/>
      <c r="CB25" s="707"/>
      <c r="CD25" s="632" t="s">
        <v>290</v>
      </c>
      <c r="CE25" s="633"/>
      <c r="CF25" s="633"/>
      <c r="CG25" s="633"/>
      <c r="CH25" s="633"/>
      <c r="CI25" s="633"/>
      <c r="CJ25" s="633"/>
      <c r="CK25" s="633"/>
      <c r="CL25" s="633"/>
      <c r="CM25" s="633"/>
      <c r="CN25" s="633"/>
      <c r="CO25" s="633"/>
      <c r="CP25" s="633"/>
      <c r="CQ25" s="634"/>
      <c r="CR25" s="635">
        <v>16162801</v>
      </c>
      <c r="CS25" s="645"/>
      <c r="CT25" s="645"/>
      <c r="CU25" s="645"/>
      <c r="CV25" s="645"/>
      <c r="CW25" s="645"/>
      <c r="CX25" s="645"/>
      <c r="CY25" s="646"/>
      <c r="CZ25" s="638">
        <v>13.8</v>
      </c>
      <c r="DA25" s="647"/>
      <c r="DB25" s="647"/>
      <c r="DC25" s="648"/>
      <c r="DD25" s="641">
        <v>14900994</v>
      </c>
      <c r="DE25" s="645"/>
      <c r="DF25" s="645"/>
      <c r="DG25" s="645"/>
      <c r="DH25" s="645"/>
      <c r="DI25" s="645"/>
      <c r="DJ25" s="645"/>
      <c r="DK25" s="646"/>
      <c r="DL25" s="641">
        <v>14867588</v>
      </c>
      <c r="DM25" s="645"/>
      <c r="DN25" s="645"/>
      <c r="DO25" s="645"/>
      <c r="DP25" s="645"/>
      <c r="DQ25" s="645"/>
      <c r="DR25" s="645"/>
      <c r="DS25" s="645"/>
      <c r="DT25" s="645"/>
      <c r="DU25" s="645"/>
      <c r="DV25" s="646"/>
      <c r="DW25" s="638">
        <v>22.8</v>
      </c>
      <c r="DX25" s="647"/>
      <c r="DY25" s="647"/>
      <c r="DZ25" s="647"/>
      <c r="EA25" s="647"/>
      <c r="EB25" s="647"/>
      <c r="EC25" s="674"/>
    </row>
    <row r="26" spans="2:133" ht="11.25" customHeight="1" x14ac:dyDescent="0.15">
      <c r="B26" s="632" t="s">
        <v>291</v>
      </c>
      <c r="C26" s="633"/>
      <c r="D26" s="633"/>
      <c r="E26" s="633"/>
      <c r="F26" s="633"/>
      <c r="G26" s="633"/>
      <c r="H26" s="633"/>
      <c r="I26" s="633"/>
      <c r="J26" s="633"/>
      <c r="K26" s="633"/>
      <c r="L26" s="633"/>
      <c r="M26" s="633"/>
      <c r="N26" s="633"/>
      <c r="O26" s="633"/>
      <c r="P26" s="633"/>
      <c r="Q26" s="634"/>
      <c r="R26" s="635" t="s">
        <v>126</v>
      </c>
      <c r="S26" s="636"/>
      <c r="T26" s="636"/>
      <c r="U26" s="636"/>
      <c r="V26" s="636"/>
      <c r="W26" s="636"/>
      <c r="X26" s="636"/>
      <c r="Y26" s="637"/>
      <c r="Z26" s="661" t="s">
        <v>126</v>
      </c>
      <c r="AA26" s="661"/>
      <c r="AB26" s="661"/>
      <c r="AC26" s="661"/>
      <c r="AD26" s="662" t="s">
        <v>126</v>
      </c>
      <c r="AE26" s="662"/>
      <c r="AF26" s="662"/>
      <c r="AG26" s="662"/>
      <c r="AH26" s="662"/>
      <c r="AI26" s="662"/>
      <c r="AJ26" s="662"/>
      <c r="AK26" s="662"/>
      <c r="AL26" s="638" t="s">
        <v>126</v>
      </c>
      <c r="AM26" s="639"/>
      <c r="AN26" s="639"/>
      <c r="AO26" s="663"/>
      <c r="AP26" s="632" t="s">
        <v>292</v>
      </c>
      <c r="AQ26" s="708"/>
      <c r="AR26" s="708"/>
      <c r="AS26" s="708"/>
      <c r="AT26" s="708"/>
      <c r="AU26" s="708"/>
      <c r="AV26" s="708"/>
      <c r="AW26" s="708"/>
      <c r="AX26" s="708"/>
      <c r="AY26" s="708"/>
      <c r="AZ26" s="708"/>
      <c r="BA26" s="708"/>
      <c r="BB26" s="708"/>
      <c r="BC26" s="708"/>
      <c r="BD26" s="708"/>
      <c r="BE26" s="708"/>
      <c r="BF26" s="709"/>
      <c r="BG26" s="635" t="s">
        <v>126</v>
      </c>
      <c r="BH26" s="636"/>
      <c r="BI26" s="636"/>
      <c r="BJ26" s="636"/>
      <c r="BK26" s="636"/>
      <c r="BL26" s="636"/>
      <c r="BM26" s="636"/>
      <c r="BN26" s="637"/>
      <c r="BO26" s="661" t="s">
        <v>126</v>
      </c>
      <c r="BP26" s="661"/>
      <c r="BQ26" s="661"/>
      <c r="BR26" s="661"/>
      <c r="BS26" s="662" t="s">
        <v>126</v>
      </c>
      <c r="BT26" s="662"/>
      <c r="BU26" s="662"/>
      <c r="BV26" s="662"/>
      <c r="BW26" s="662"/>
      <c r="BX26" s="662"/>
      <c r="BY26" s="662"/>
      <c r="BZ26" s="662"/>
      <c r="CA26" s="662"/>
      <c r="CB26" s="707"/>
      <c r="CD26" s="632" t="s">
        <v>293</v>
      </c>
      <c r="CE26" s="633"/>
      <c r="CF26" s="633"/>
      <c r="CG26" s="633"/>
      <c r="CH26" s="633"/>
      <c r="CI26" s="633"/>
      <c r="CJ26" s="633"/>
      <c r="CK26" s="633"/>
      <c r="CL26" s="633"/>
      <c r="CM26" s="633"/>
      <c r="CN26" s="633"/>
      <c r="CO26" s="633"/>
      <c r="CP26" s="633"/>
      <c r="CQ26" s="634"/>
      <c r="CR26" s="635">
        <v>11350997</v>
      </c>
      <c r="CS26" s="636"/>
      <c r="CT26" s="636"/>
      <c r="CU26" s="636"/>
      <c r="CV26" s="636"/>
      <c r="CW26" s="636"/>
      <c r="CX26" s="636"/>
      <c r="CY26" s="637"/>
      <c r="CZ26" s="638">
        <v>9.6999999999999993</v>
      </c>
      <c r="DA26" s="647"/>
      <c r="DB26" s="647"/>
      <c r="DC26" s="648"/>
      <c r="DD26" s="641">
        <v>10296285</v>
      </c>
      <c r="DE26" s="636"/>
      <c r="DF26" s="636"/>
      <c r="DG26" s="636"/>
      <c r="DH26" s="636"/>
      <c r="DI26" s="636"/>
      <c r="DJ26" s="636"/>
      <c r="DK26" s="637"/>
      <c r="DL26" s="641" t="s">
        <v>126</v>
      </c>
      <c r="DM26" s="636"/>
      <c r="DN26" s="636"/>
      <c r="DO26" s="636"/>
      <c r="DP26" s="636"/>
      <c r="DQ26" s="636"/>
      <c r="DR26" s="636"/>
      <c r="DS26" s="636"/>
      <c r="DT26" s="636"/>
      <c r="DU26" s="636"/>
      <c r="DV26" s="637"/>
      <c r="DW26" s="638" t="s">
        <v>126</v>
      </c>
      <c r="DX26" s="647"/>
      <c r="DY26" s="647"/>
      <c r="DZ26" s="647"/>
      <c r="EA26" s="647"/>
      <c r="EB26" s="647"/>
      <c r="EC26" s="674"/>
    </row>
    <row r="27" spans="2:133" ht="11.25" customHeight="1" x14ac:dyDescent="0.15">
      <c r="B27" s="632" t="s">
        <v>294</v>
      </c>
      <c r="C27" s="633"/>
      <c r="D27" s="633"/>
      <c r="E27" s="633"/>
      <c r="F27" s="633"/>
      <c r="G27" s="633"/>
      <c r="H27" s="633"/>
      <c r="I27" s="633"/>
      <c r="J27" s="633"/>
      <c r="K27" s="633"/>
      <c r="L27" s="633"/>
      <c r="M27" s="633"/>
      <c r="N27" s="633"/>
      <c r="O27" s="633"/>
      <c r="P27" s="633"/>
      <c r="Q27" s="634"/>
      <c r="R27" s="635">
        <v>65006744</v>
      </c>
      <c r="S27" s="636"/>
      <c r="T27" s="636"/>
      <c r="U27" s="636"/>
      <c r="V27" s="636"/>
      <c r="W27" s="636"/>
      <c r="X27" s="636"/>
      <c r="Y27" s="637"/>
      <c r="Z27" s="661">
        <v>54.7</v>
      </c>
      <c r="AA27" s="661"/>
      <c r="AB27" s="661"/>
      <c r="AC27" s="661"/>
      <c r="AD27" s="662">
        <v>60597649</v>
      </c>
      <c r="AE27" s="662"/>
      <c r="AF27" s="662"/>
      <c r="AG27" s="662"/>
      <c r="AH27" s="662"/>
      <c r="AI27" s="662"/>
      <c r="AJ27" s="662"/>
      <c r="AK27" s="662"/>
      <c r="AL27" s="638">
        <v>98.199996948242188</v>
      </c>
      <c r="AM27" s="639"/>
      <c r="AN27" s="639"/>
      <c r="AO27" s="663"/>
      <c r="AP27" s="632" t="s">
        <v>295</v>
      </c>
      <c r="AQ27" s="633"/>
      <c r="AR27" s="633"/>
      <c r="AS27" s="633"/>
      <c r="AT27" s="633"/>
      <c r="AU27" s="633"/>
      <c r="AV27" s="633"/>
      <c r="AW27" s="633"/>
      <c r="AX27" s="633"/>
      <c r="AY27" s="633"/>
      <c r="AZ27" s="633"/>
      <c r="BA27" s="633"/>
      <c r="BB27" s="633"/>
      <c r="BC27" s="633"/>
      <c r="BD27" s="633"/>
      <c r="BE27" s="633"/>
      <c r="BF27" s="634"/>
      <c r="BG27" s="635">
        <v>51099502</v>
      </c>
      <c r="BH27" s="636"/>
      <c r="BI27" s="636"/>
      <c r="BJ27" s="636"/>
      <c r="BK27" s="636"/>
      <c r="BL27" s="636"/>
      <c r="BM27" s="636"/>
      <c r="BN27" s="637"/>
      <c r="BO27" s="661">
        <v>100</v>
      </c>
      <c r="BP27" s="661"/>
      <c r="BQ27" s="661"/>
      <c r="BR27" s="661"/>
      <c r="BS27" s="662">
        <v>370901</v>
      </c>
      <c r="BT27" s="662"/>
      <c r="BU27" s="662"/>
      <c r="BV27" s="662"/>
      <c r="BW27" s="662"/>
      <c r="BX27" s="662"/>
      <c r="BY27" s="662"/>
      <c r="BZ27" s="662"/>
      <c r="CA27" s="662"/>
      <c r="CB27" s="707"/>
      <c r="CD27" s="632" t="s">
        <v>296</v>
      </c>
      <c r="CE27" s="633"/>
      <c r="CF27" s="633"/>
      <c r="CG27" s="633"/>
      <c r="CH27" s="633"/>
      <c r="CI27" s="633"/>
      <c r="CJ27" s="633"/>
      <c r="CK27" s="633"/>
      <c r="CL27" s="633"/>
      <c r="CM27" s="633"/>
      <c r="CN27" s="633"/>
      <c r="CO27" s="633"/>
      <c r="CP27" s="633"/>
      <c r="CQ27" s="634"/>
      <c r="CR27" s="635">
        <v>36320254</v>
      </c>
      <c r="CS27" s="645"/>
      <c r="CT27" s="645"/>
      <c r="CU27" s="645"/>
      <c r="CV27" s="645"/>
      <c r="CW27" s="645"/>
      <c r="CX27" s="645"/>
      <c r="CY27" s="646"/>
      <c r="CZ27" s="638">
        <v>30.9</v>
      </c>
      <c r="DA27" s="647"/>
      <c r="DB27" s="647"/>
      <c r="DC27" s="648"/>
      <c r="DD27" s="641">
        <v>10719955</v>
      </c>
      <c r="DE27" s="645"/>
      <c r="DF27" s="645"/>
      <c r="DG27" s="645"/>
      <c r="DH27" s="645"/>
      <c r="DI27" s="645"/>
      <c r="DJ27" s="645"/>
      <c r="DK27" s="646"/>
      <c r="DL27" s="641">
        <v>10230419</v>
      </c>
      <c r="DM27" s="645"/>
      <c r="DN27" s="645"/>
      <c r="DO27" s="645"/>
      <c r="DP27" s="645"/>
      <c r="DQ27" s="645"/>
      <c r="DR27" s="645"/>
      <c r="DS27" s="645"/>
      <c r="DT27" s="645"/>
      <c r="DU27" s="645"/>
      <c r="DV27" s="646"/>
      <c r="DW27" s="638">
        <v>15.7</v>
      </c>
      <c r="DX27" s="647"/>
      <c r="DY27" s="647"/>
      <c r="DZ27" s="647"/>
      <c r="EA27" s="647"/>
      <c r="EB27" s="647"/>
      <c r="EC27" s="674"/>
    </row>
    <row r="28" spans="2:133" ht="11.25" customHeight="1" x14ac:dyDescent="0.15">
      <c r="B28" s="632" t="s">
        <v>297</v>
      </c>
      <c r="C28" s="633"/>
      <c r="D28" s="633"/>
      <c r="E28" s="633"/>
      <c r="F28" s="633"/>
      <c r="G28" s="633"/>
      <c r="H28" s="633"/>
      <c r="I28" s="633"/>
      <c r="J28" s="633"/>
      <c r="K28" s="633"/>
      <c r="L28" s="633"/>
      <c r="M28" s="633"/>
      <c r="N28" s="633"/>
      <c r="O28" s="633"/>
      <c r="P28" s="633"/>
      <c r="Q28" s="634"/>
      <c r="R28" s="635">
        <v>53176</v>
      </c>
      <c r="S28" s="636"/>
      <c r="T28" s="636"/>
      <c r="U28" s="636"/>
      <c r="V28" s="636"/>
      <c r="W28" s="636"/>
      <c r="X28" s="636"/>
      <c r="Y28" s="637"/>
      <c r="Z28" s="661">
        <v>0</v>
      </c>
      <c r="AA28" s="661"/>
      <c r="AB28" s="661"/>
      <c r="AC28" s="661"/>
      <c r="AD28" s="662">
        <v>53176</v>
      </c>
      <c r="AE28" s="662"/>
      <c r="AF28" s="662"/>
      <c r="AG28" s="662"/>
      <c r="AH28" s="662"/>
      <c r="AI28" s="662"/>
      <c r="AJ28" s="662"/>
      <c r="AK28" s="662"/>
      <c r="AL28" s="638">
        <v>0.1</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3"/>
      <c r="CD28" s="632" t="s">
        <v>298</v>
      </c>
      <c r="CE28" s="633"/>
      <c r="CF28" s="633"/>
      <c r="CG28" s="633"/>
      <c r="CH28" s="633"/>
      <c r="CI28" s="633"/>
      <c r="CJ28" s="633"/>
      <c r="CK28" s="633"/>
      <c r="CL28" s="633"/>
      <c r="CM28" s="633"/>
      <c r="CN28" s="633"/>
      <c r="CO28" s="633"/>
      <c r="CP28" s="633"/>
      <c r="CQ28" s="634"/>
      <c r="CR28" s="635">
        <v>8403318</v>
      </c>
      <c r="CS28" s="636"/>
      <c r="CT28" s="636"/>
      <c r="CU28" s="636"/>
      <c r="CV28" s="636"/>
      <c r="CW28" s="636"/>
      <c r="CX28" s="636"/>
      <c r="CY28" s="637"/>
      <c r="CZ28" s="638">
        <v>7.1</v>
      </c>
      <c r="DA28" s="647"/>
      <c r="DB28" s="647"/>
      <c r="DC28" s="648"/>
      <c r="DD28" s="641">
        <v>8316286</v>
      </c>
      <c r="DE28" s="636"/>
      <c r="DF28" s="636"/>
      <c r="DG28" s="636"/>
      <c r="DH28" s="636"/>
      <c r="DI28" s="636"/>
      <c r="DJ28" s="636"/>
      <c r="DK28" s="637"/>
      <c r="DL28" s="641">
        <v>8316286</v>
      </c>
      <c r="DM28" s="636"/>
      <c r="DN28" s="636"/>
      <c r="DO28" s="636"/>
      <c r="DP28" s="636"/>
      <c r="DQ28" s="636"/>
      <c r="DR28" s="636"/>
      <c r="DS28" s="636"/>
      <c r="DT28" s="636"/>
      <c r="DU28" s="636"/>
      <c r="DV28" s="637"/>
      <c r="DW28" s="638">
        <v>12.7</v>
      </c>
      <c r="DX28" s="647"/>
      <c r="DY28" s="647"/>
      <c r="DZ28" s="647"/>
      <c r="EA28" s="647"/>
      <c r="EB28" s="647"/>
      <c r="EC28" s="674"/>
    </row>
    <row r="29" spans="2:133" ht="11.25" customHeight="1" x14ac:dyDescent="0.15">
      <c r="B29" s="632" t="s">
        <v>299</v>
      </c>
      <c r="C29" s="633"/>
      <c r="D29" s="633"/>
      <c r="E29" s="633"/>
      <c r="F29" s="633"/>
      <c r="G29" s="633"/>
      <c r="H29" s="633"/>
      <c r="I29" s="633"/>
      <c r="J29" s="633"/>
      <c r="K29" s="633"/>
      <c r="L29" s="633"/>
      <c r="M29" s="633"/>
      <c r="N29" s="633"/>
      <c r="O29" s="633"/>
      <c r="P29" s="633"/>
      <c r="Q29" s="634"/>
      <c r="R29" s="635">
        <v>484343</v>
      </c>
      <c r="S29" s="636"/>
      <c r="T29" s="636"/>
      <c r="U29" s="636"/>
      <c r="V29" s="636"/>
      <c r="W29" s="636"/>
      <c r="X29" s="636"/>
      <c r="Y29" s="637"/>
      <c r="Z29" s="661">
        <v>0.4</v>
      </c>
      <c r="AA29" s="661"/>
      <c r="AB29" s="661"/>
      <c r="AC29" s="661"/>
      <c r="AD29" s="662" t="s">
        <v>126</v>
      </c>
      <c r="AE29" s="662"/>
      <c r="AF29" s="662"/>
      <c r="AG29" s="662"/>
      <c r="AH29" s="662"/>
      <c r="AI29" s="662"/>
      <c r="AJ29" s="662"/>
      <c r="AK29" s="662"/>
      <c r="AL29" s="638" t="s">
        <v>126</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7"/>
      <c r="CD29" s="655" t="s">
        <v>300</v>
      </c>
      <c r="CE29" s="656"/>
      <c r="CF29" s="632" t="s">
        <v>70</v>
      </c>
      <c r="CG29" s="633"/>
      <c r="CH29" s="633"/>
      <c r="CI29" s="633"/>
      <c r="CJ29" s="633"/>
      <c r="CK29" s="633"/>
      <c r="CL29" s="633"/>
      <c r="CM29" s="633"/>
      <c r="CN29" s="633"/>
      <c r="CO29" s="633"/>
      <c r="CP29" s="633"/>
      <c r="CQ29" s="634"/>
      <c r="CR29" s="635">
        <v>8403199</v>
      </c>
      <c r="CS29" s="645"/>
      <c r="CT29" s="645"/>
      <c r="CU29" s="645"/>
      <c r="CV29" s="645"/>
      <c r="CW29" s="645"/>
      <c r="CX29" s="645"/>
      <c r="CY29" s="646"/>
      <c r="CZ29" s="638">
        <v>7.1</v>
      </c>
      <c r="DA29" s="647"/>
      <c r="DB29" s="647"/>
      <c r="DC29" s="648"/>
      <c r="DD29" s="641">
        <v>8316167</v>
      </c>
      <c r="DE29" s="645"/>
      <c r="DF29" s="645"/>
      <c r="DG29" s="645"/>
      <c r="DH29" s="645"/>
      <c r="DI29" s="645"/>
      <c r="DJ29" s="645"/>
      <c r="DK29" s="646"/>
      <c r="DL29" s="641">
        <v>8316167</v>
      </c>
      <c r="DM29" s="645"/>
      <c r="DN29" s="645"/>
      <c r="DO29" s="645"/>
      <c r="DP29" s="645"/>
      <c r="DQ29" s="645"/>
      <c r="DR29" s="645"/>
      <c r="DS29" s="645"/>
      <c r="DT29" s="645"/>
      <c r="DU29" s="645"/>
      <c r="DV29" s="646"/>
      <c r="DW29" s="638">
        <v>12.7</v>
      </c>
      <c r="DX29" s="647"/>
      <c r="DY29" s="647"/>
      <c r="DZ29" s="647"/>
      <c r="EA29" s="647"/>
      <c r="EB29" s="647"/>
      <c r="EC29" s="674"/>
    </row>
    <row r="30" spans="2:133" ht="11.25" customHeight="1" x14ac:dyDescent="0.15">
      <c r="B30" s="632" t="s">
        <v>301</v>
      </c>
      <c r="C30" s="633"/>
      <c r="D30" s="633"/>
      <c r="E30" s="633"/>
      <c r="F30" s="633"/>
      <c r="G30" s="633"/>
      <c r="H30" s="633"/>
      <c r="I30" s="633"/>
      <c r="J30" s="633"/>
      <c r="K30" s="633"/>
      <c r="L30" s="633"/>
      <c r="M30" s="633"/>
      <c r="N30" s="633"/>
      <c r="O30" s="633"/>
      <c r="P30" s="633"/>
      <c r="Q30" s="634"/>
      <c r="R30" s="635">
        <v>980195</v>
      </c>
      <c r="S30" s="636"/>
      <c r="T30" s="636"/>
      <c r="U30" s="636"/>
      <c r="V30" s="636"/>
      <c r="W30" s="636"/>
      <c r="X30" s="636"/>
      <c r="Y30" s="637"/>
      <c r="Z30" s="661">
        <v>0.8</v>
      </c>
      <c r="AA30" s="661"/>
      <c r="AB30" s="661"/>
      <c r="AC30" s="661"/>
      <c r="AD30" s="662">
        <v>248117</v>
      </c>
      <c r="AE30" s="662"/>
      <c r="AF30" s="662"/>
      <c r="AG30" s="662"/>
      <c r="AH30" s="662"/>
      <c r="AI30" s="662"/>
      <c r="AJ30" s="662"/>
      <c r="AK30" s="662"/>
      <c r="AL30" s="638">
        <v>0.4</v>
      </c>
      <c r="AM30" s="639"/>
      <c r="AN30" s="639"/>
      <c r="AO30" s="663"/>
      <c r="AP30" s="688" t="s">
        <v>219</v>
      </c>
      <c r="AQ30" s="689"/>
      <c r="AR30" s="689"/>
      <c r="AS30" s="689"/>
      <c r="AT30" s="689"/>
      <c r="AU30" s="689"/>
      <c r="AV30" s="689"/>
      <c r="AW30" s="689"/>
      <c r="AX30" s="689"/>
      <c r="AY30" s="689"/>
      <c r="AZ30" s="689"/>
      <c r="BA30" s="689"/>
      <c r="BB30" s="689"/>
      <c r="BC30" s="689"/>
      <c r="BD30" s="689"/>
      <c r="BE30" s="689"/>
      <c r="BF30" s="690"/>
      <c r="BG30" s="688" t="s">
        <v>302</v>
      </c>
      <c r="BH30" s="705"/>
      <c r="BI30" s="705"/>
      <c r="BJ30" s="705"/>
      <c r="BK30" s="705"/>
      <c r="BL30" s="705"/>
      <c r="BM30" s="705"/>
      <c r="BN30" s="705"/>
      <c r="BO30" s="705"/>
      <c r="BP30" s="705"/>
      <c r="BQ30" s="706"/>
      <c r="BR30" s="688" t="s">
        <v>303</v>
      </c>
      <c r="BS30" s="705"/>
      <c r="BT30" s="705"/>
      <c r="BU30" s="705"/>
      <c r="BV30" s="705"/>
      <c r="BW30" s="705"/>
      <c r="BX30" s="705"/>
      <c r="BY30" s="705"/>
      <c r="BZ30" s="705"/>
      <c r="CA30" s="705"/>
      <c r="CB30" s="706"/>
      <c r="CD30" s="657"/>
      <c r="CE30" s="658"/>
      <c r="CF30" s="632" t="s">
        <v>304</v>
      </c>
      <c r="CG30" s="633"/>
      <c r="CH30" s="633"/>
      <c r="CI30" s="633"/>
      <c r="CJ30" s="633"/>
      <c r="CK30" s="633"/>
      <c r="CL30" s="633"/>
      <c r="CM30" s="633"/>
      <c r="CN30" s="633"/>
      <c r="CO30" s="633"/>
      <c r="CP30" s="633"/>
      <c r="CQ30" s="634"/>
      <c r="CR30" s="635">
        <v>8064228</v>
      </c>
      <c r="CS30" s="636"/>
      <c r="CT30" s="636"/>
      <c r="CU30" s="636"/>
      <c r="CV30" s="636"/>
      <c r="CW30" s="636"/>
      <c r="CX30" s="636"/>
      <c r="CY30" s="637"/>
      <c r="CZ30" s="638">
        <v>6.9</v>
      </c>
      <c r="DA30" s="647"/>
      <c r="DB30" s="647"/>
      <c r="DC30" s="648"/>
      <c r="DD30" s="641">
        <v>7977196</v>
      </c>
      <c r="DE30" s="636"/>
      <c r="DF30" s="636"/>
      <c r="DG30" s="636"/>
      <c r="DH30" s="636"/>
      <c r="DI30" s="636"/>
      <c r="DJ30" s="636"/>
      <c r="DK30" s="637"/>
      <c r="DL30" s="641">
        <v>7977196</v>
      </c>
      <c r="DM30" s="636"/>
      <c r="DN30" s="636"/>
      <c r="DO30" s="636"/>
      <c r="DP30" s="636"/>
      <c r="DQ30" s="636"/>
      <c r="DR30" s="636"/>
      <c r="DS30" s="636"/>
      <c r="DT30" s="636"/>
      <c r="DU30" s="636"/>
      <c r="DV30" s="637"/>
      <c r="DW30" s="638">
        <v>12.2</v>
      </c>
      <c r="DX30" s="647"/>
      <c r="DY30" s="647"/>
      <c r="DZ30" s="647"/>
      <c r="EA30" s="647"/>
      <c r="EB30" s="647"/>
      <c r="EC30" s="674"/>
    </row>
    <row r="31" spans="2:133" ht="11.25" customHeight="1" x14ac:dyDescent="0.15">
      <c r="B31" s="632" t="s">
        <v>305</v>
      </c>
      <c r="C31" s="633"/>
      <c r="D31" s="633"/>
      <c r="E31" s="633"/>
      <c r="F31" s="633"/>
      <c r="G31" s="633"/>
      <c r="H31" s="633"/>
      <c r="I31" s="633"/>
      <c r="J31" s="633"/>
      <c r="K31" s="633"/>
      <c r="L31" s="633"/>
      <c r="M31" s="633"/>
      <c r="N31" s="633"/>
      <c r="O31" s="633"/>
      <c r="P31" s="633"/>
      <c r="Q31" s="634"/>
      <c r="R31" s="635">
        <v>736231</v>
      </c>
      <c r="S31" s="636"/>
      <c r="T31" s="636"/>
      <c r="U31" s="636"/>
      <c r="V31" s="636"/>
      <c r="W31" s="636"/>
      <c r="X31" s="636"/>
      <c r="Y31" s="637"/>
      <c r="Z31" s="661">
        <v>0.6</v>
      </c>
      <c r="AA31" s="661"/>
      <c r="AB31" s="661"/>
      <c r="AC31" s="661"/>
      <c r="AD31" s="662" t="s">
        <v>126</v>
      </c>
      <c r="AE31" s="662"/>
      <c r="AF31" s="662"/>
      <c r="AG31" s="662"/>
      <c r="AH31" s="662"/>
      <c r="AI31" s="662"/>
      <c r="AJ31" s="662"/>
      <c r="AK31" s="662"/>
      <c r="AL31" s="638" t="s">
        <v>126</v>
      </c>
      <c r="AM31" s="639"/>
      <c r="AN31" s="639"/>
      <c r="AO31" s="663"/>
      <c r="AP31" s="700" t="s">
        <v>306</v>
      </c>
      <c r="AQ31" s="701"/>
      <c r="AR31" s="701"/>
      <c r="AS31" s="701"/>
      <c r="AT31" s="702" t="s">
        <v>307</v>
      </c>
      <c r="AU31" s="339"/>
      <c r="AV31" s="339"/>
      <c r="AW31" s="339"/>
      <c r="AX31" s="685" t="s">
        <v>185</v>
      </c>
      <c r="AY31" s="686"/>
      <c r="AZ31" s="686"/>
      <c r="BA31" s="686"/>
      <c r="BB31" s="686"/>
      <c r="BC31" s="686"/>
      <c r="BD31" s="686"/>
      <c r="BE31" s="686"/>
      <c r="BF31" s="687"/>
      <c r="BG31" s="696">
        <v>99.4</v>
      </c>
      <c r="BH31" s="697"/>
      <c r="BI31" s="697"/>
      <c r="BJ31" s="697"/>
      <c r="BK31" s="697"/>
      <c r="BL31" s="697"/>
      <c r="BM31" s="698">
        <v>98</v>
      </c>
      <c r="BN31" s="697"/>
      <c r="BO31" s="697"/>
      <c r="BP31" s="697"/>
      <c r="BQ31" s="699"/>
      <c r="BR31" s="696">
        <v>98.8</v>
      </c>
      <c r="BS31" s="697"/>
      <c r="BT31" s="697"/>
      <c r="BU31" s="697"/>
      <c r="BV31" s="697"/>
      <c r="BW31" s="697"/>
      <c r="BX31" s="698">
        <v>97.4</v>
      </c>
      <c r="BY31" s="697"/>
      <c r="BZ31" s="697"/>
      <c r="CA31" s="697"/>
      <c r="CB31" s="699"/>
      <c r="CD31" s="657"/>
      <c r="CE31" s="658"/>
      <c r="CF31" s="632" t="s">
        <v>308</v>
      </c>
      <c r="CG31" s="633"/>
      <c r="CH31" s="633"/>
      <c r="CI31" s="633"/>
      <c r="CJ31" s="633"/>
      <c r="CK31" s="633"/>
      <c r="CL31" s="633"/>
      <c r="CM31" s="633"/>
      <c r="CN31" s="633"/>
      <c r="CO31" s="633"/>
      <c r="CP31" s="633"/>
      <c r="CQ31" s="634"/>
      <c r="CR31" s="635">
        <v>338971</v>
      </c>
      <c r="CS31" s="645"/>
      <c r="CT31" s="645"/>
      <c r="CU31" s="645"/>
      <c r="CV31" s="645"/>
      <c r="CW31" s="645"/>
      <c r="CX31" s="645"/>
      <c r="CY31" s="646"/>
      <c r="CZ31" s="638">
        <v>0.3</v>
      </c>
      <c r="DA31" s="647"/>
      <c r="DB31" s="647"/>
      <c r="DC31" s="648"/>
      <c r="DD31" s="641">
        <v>338971</v>
      </c>
      <c r="DE31" s="645"/>
      <c r="DF31" s="645"/>
      <c r="DG31" s="645"/>
      <c r="DH31" s="645"/>
      <c r="DI31" s="645"/>
      <c r="DJ31" s="645"/>
      <c r="DK31" s="646"/>
      <c r="DL31" s="641">
        <v>338971</v>
      </c>
      <c r="DM31" s="645"/>
      <c r="DN31" s="645"/>
      <c r="DO31" s="645"/>
      <c r="DP31" s="645"/>
      <c r="DQ31" s="645"/>
      <c r="DR31" s="645"/>
      <c r="DS31" s="645"/>
      <c r="DT31" s="645"/>
      <c r="DU31" s="645"/>
      <c r="DV31" s="646"/>
      <c r="DW31" s="638">
        <v>0.5</v>
      </c>
      <c r="DX31" s="647"/>
      <c r="DY31" s="647"/>
      <c r="DZ31" s="647"/>
      <c r="EA31" s="647"/>
      <c r="EB31" s="647"/>
      <c r="EC31" s="674"/>
    </row>
    <row r="32" spans="2:133" ht="11.25" customHeight="1" x14ac:dyDescent="0.15">
      <c r="B32" s="632" t="s">
        <v>309</v>
      </c>
      <c r="C32" s="633"/>
      <c r="D32" s="633"/>
      <c r="E32" s="633"/>
      <c r="F32" s="633"/>
      <c r="G32" s="633"/>
      <c r="H32" s="633"/>
      <c r="I32" s="633"/>
      <c r="J32" s="633"/>
      <c r="K32" s="633"/>
      <c r="L32" s="633"/>
      <c r="M32" s="633"/>
      <c r="N32" s="633"/>
      <c r="O32" s="633"/>
      <c r="P32" s="633"/>
      <c r="Q32" s="634"/>
      <c r="R32" s="635">
        <v>28865095</v>
      </c>
      <c r="S32" s="636"/>
      <c r="T32" s="636"/>
      <c r="U32" s="636"/>
      <c r="V32" s="636"/>
      <c r="W32" s="636"/>
      <c r="X32" s="636"/>
      <c r="Y32" s="637"/>
      <c r="Z32" s="661">
        <v>24.3</v>
      </c>
      <c r="AA32" s="661"/>
      <c r="AB32" s="661"/>
      <c r="AC32" s="661"/>
      <c r="AD32" s="662" t="s">
        <v>126</v>
      </c>
      <c r="AE32" s="662"/>
      <c r="AF32" s="662"/>
      <c r="AG32" s="662"/>
      <c r="AH32" s="662"/>
      <c r="AI32" s="662"/>
      <c r="AJ32" s="662"/>
      <c r="AK32" s="662"/>
      <c r="AL32" s="638" t="s">
        <v>126</v>
      </c>
      <c r="AM32" s="639"/>
      <c r="AN32" s="639"/>
      <c r="AO32" s="663"/>
      <c r="AP32" s="675"/>
      <c r="AQ32" s="676"/>
      <c r="AR32" s="676"/>
      <c r="AS32" s="676"/>
      <c r="AT32" s="703"/>
      <c r="AU32" s="335" t="s">
        <v>310</v>
      </c>
      <c r="AX32" s="632" t="s">
        <v>311</v>
      </c>
      <c r="AY32" s="633"/>
      <c r="AZ32" s="633"/>
      <c r="BA32" s="633"/>
      <c r="BB32" s="633"/>
      <c r="BC32" s="633"/>
      <c r="BD32" s="633"/>
      <c r="BE32" s="633"/>
      <c r="BF32" s="634"/>
      <c r="BG32" s="695">
        <v>99.1</v>
      </c>
      <c r="BH32" s="645"/>
      <c r="BI32" s="645"/>
      <c r="BJ32" s="645"/>
      <c r="BK32" s="645"/>
      <c r="BL32" s="645"/>
      <c r="BM32" s="639">
        <v>97.1</v>
      </c>
      <c r="BN32" s="645"/>
      <c r="BO32" s="645"/>
      <c r="BP32" s="645"/>
      <c r="BQ32" s="672"/>
      <c r="BR32" s="695">
        <v>97.9</v>
      </c>
      <c r="BS32" s="645"/>
      <c r="BT32" s="645"/>
      <c r="BU32" s="645"/>
      <c r="BV32" s="645"/>
      <c r="BW32" s="645"/>
      <c r="BX32" s="639">
        <v>95.9</v>
      </c>
      <c r="BY32" s="645"/>
      <c r="BZ32" s="645"/>
      <c r="CA32" s="645"/>
      <c r="CB32" s="672"/>
      <c r="CD32" s="659"/>
      <c r="CE32" s="660"/>
      <c r="CF32" s="632" t="s">
        <v>312</v>
      </c>
      <c r="CG32" s="633"/>
      <c r="CH32" s="633"/>
      <c r="CI32" s="633"/>
      <c r="CJ32" s="633"/>
      <c r="CK32" s="633"/>
      <c r="CL32" s="633"/>
      <c r="CM32" s="633"/>
      <c r="CN32" s="633"/>
      <c r="CO32" s="633"/>
      <c r="CP32" s="633"/>
      <c r="CQ32" s="634"/>
      <c r="CR32" s="635">
        <v>119</v>
      </c>
      <c r="CS32" s="636"/>
      <c r="CT32" s="636"/>
      <c r="CU32" s="636"/>
      <c r="CV32" s="636"/>
      <c r="CW32" s="636"/>
      <c r="CX32" s="636"/>
      <c r="CY32" s="637"/>
      <c r="CZ32" s="638">
        <v>0</v>
      </c>
      <c r="DA32" s="647"/>
      <c r="DB32" s="647"/>
      <c r="DC32" s="648"/>
      <c r="DD32" s="641">
        <v>119</v>
      </c>
      <c r="DE32" s="636"/>
      <c r="DF32" s="636"/>
      <c r="DG32" s="636"/>
      <c r="DH32" s="636"/>
      <c r="DI32" s="636"/>
      <c r="DJ32" s="636"/>
      <c r="DK32" s="637"/>
      <c r="DL32" s="641">
        <v>119</v>
      </c>
      <c r="DM32" s="636"/>
      <c r="DN32" s="636"/>
      <c r="DO32" s="636"/>
      <c r="DP32" s="636"/>
      <c r="DQ32" s="636"/>
      <c r="DR32" s="636"/>
      <c r="DS32" s="636"/>
      <c r="DT32" s="636"/>
      <c r="DU32" s="636"/>
      <c r="DV32" s="637"/>
      <c r="DW32" s="638">
        <v>0</v>
      </c>
      <c r="DX32" s="647"/>
      <c r="DY32" s="647"/>
      <c r="DZ32" s="647"/>
      <c r="EA32" s="647"/>
      <c r="EB32" s="647"/>
      <c r="EC32" s="674"/>
    </row>
    <row r="33" spans="2:133" ht="11.25" customHeight="1" x14ac:dyDescent="0.15">
      <c r="B33" s="692" t="s">
        <v>313</v>
      </c>
      <c r="C33" s="693"/>
      <c r="D33" s="693"/>
      <c r="E33" s="693"/>
      <c r="F33" s="693"/>
      <c r="G33" s="693"/>
      <c r="H33" s="693"/>
      <c r="I33" s="693"/>
      <c r="J33" s="693"/>
      <c r="K33" s="693"/>
      <c r="L33" s="693"/>
      <c r="M33" s="693"/>
      <c r="N33" s="693"/>
      <c r="O33" s="693"/>
      <c r="P33" s="693"/>
      <c r="Q33" s="694"/>
      <c r="R33" s="635">
        <v>141390</v>
      </c>
      <c r="S33" s="636"/>
      <c r="T33" s="636"/>
      <c r="U33" s="636"/>
      <c r="V33" s="636"/>
      <c r="W33" s="636"/>
      <c r="X33" s="636"/>
      <c r="Y33" s="637"/>
      <c r="Z33" s="661">
        <v>0.1</v>
      </c>
      <c r="AA33" s="661"/>
      <c r="AB33" s="661"/>
      <c r="AC33" s="661"/>
      <c r="AD33" s="662">
        <v>141390</v>
      </c>
      <c r="AE33" s="662"/>
      <c r="AF33" s="662"/>
      <c r="AG33" s="662"/>
      <c r="AH33" s="662"/>
      <c r="AI33" s="662"/>
      <c r="AJ33" s="662"/>
      <c r="AK33" s="662"/>
      <c r="AL33" s="638">
        <v>0.2</v>
      </c>
      <c r="AM33" s="639"/>
      <c r="AN33" s="639"/>
      <c r="AO33" s="663"/>
      <c r="AP33" s="677"/>
      <c r="AQ33" s="678"/>
      <c r="AR33" s="678"/>
      <c r="AS33" s="678"/>
      <c r="AT33" s="704"/>
      <c r="AU33" s="340"/>
      <c r="AV33" s="340"/>
      <c r="AW33" s="340"/>
      <c r="AX33" s="612" t="s">
        <v>314</v>
      </c>
      <c r="AY33" s="613"/>
      <c r="AZ33" s="613"/>
      <c r="BA33" s="613"/>
      <c r="BB33" s="613"/>
      <c r="BC33" s="613"/>
      <c r="BD33" s="613"/>
      <c r="BE33" s="613"/>
      <c r="BF33" s="614"/>
      <c r="BG33" s="691">
        <v>99.5</v>
      </c>
      <c r="BH33" s="616"/>
      <c r="BI33" s="616"/>
      <c r="BJ33" s="616"/>
      <c r="BK33" s="616"/>
      <c r="BL33" s="616"/>
      <c r="BM33" s="653">
        <v>98.6</v>
      </c>
      <c r="BN33" s="616"/>
      <c r="BO33" s="616"/>
      <c r="BP33" s="616"/>
      <c r="BQ33" s="664"/>
      <c r="BR33" s="691">
        <v>99.4</v>
      </c>
      <c r="BS33" s="616"/>
      <c r="BT33" s="616"/>
      <c r="BU33" s="616"/>
      <c r="BV33" s="616"/>
      <c r="BW33" s="616"/>
      <c r="BX33" s="653">
        <v>98.6</v>
      </c>
      <c r="BY33" s="616"/>
      <c r="BZ33" s="616"/>
      <c r="CA33" s="616"/>
      <c r="CB33" s="664"/>
      <c r="CD33" s="632" t="s">
        <v>315</v>
      </c>
      <c r="CE33" s="633"/>
      <c r="CF33" s="633"/>
      <c r="CG33" s="633"/>
      <c r="CH33" s="633"/>
      <c r="CI33" s="633"/>
      <c r="CJ33" s="633"/>
      <c r="CK33" s="633"/>
      <c r="CL33" s="633"/>
      <c r="CM33" s="633"/>
      <c r="CN33" s="633"/>
      <c r="CO33" s="633"/>
      <c r="CP33" s="633"/>
      <c r="CQ33" s="634"/>
      <c r="CR33" s="635">
        <v>40532998</v>
      </c>
      <c r="CS33" s="645"/>
      <c r="CT33" s="645"/>
      <c r="CU33" s="645"/>
      <c r="CV33" s="645"/>
      <c r="CW33" s="645"/>
      <c r="CX33" s="645"/>
      <c r="CY33" s="646"/>
      <c r="CZ33" s="638">
        <v>34.5</v>
      </c>
      <c r="DA33" s="647"/>
      <c r="DB33" s="647"/>
      <c r="DC33" s="648"/>
      <c r="DD33" s="641">
        <v>31583721</v>
      </c>
      <c r="DE33" s="645"/>
      <c r="DF33" s="645"/>
      <c r="DG33" s="645"/>
      <c r="DH33" s="645"/>
      <c r="DI33" s="645"/>
      <c r="DJ33" s="645"/>
      <c r="DK33" s="646"/>
      <c r="DL33" s="641">
        <v>26113253</v>
      </c>
      <c r="DM33" s="645"/>
      <c r="DN33" s="645"/>
      <c r="DO33" s="645"/>
      <c r="DP33" s="645"/>
      <c r="DQ33" s="645"/>
      <c r="DR33" s="645"/>
      <c r="DS33" s="645"/>
      <c r="DT33" s="645"/>
      <c r="DU33" s="645"/>
      <c r="DV33" s="646"/>
      <c r="DW33" s="638">
        <v>40</v>
      </c>
      <c r="DX33" s="647"/>
      <c r="DY33" s="647"/>
      <c r="DZ33" s="647"/>
      <c r="EA33" s="647"/>
      <c r="EB33" s="647"/>
      <c r="EC33" s="674"/>
    </row>
    <row r="34" spans="2:133" ht="11.25" customHeight="1" x14ac:dyDescent="0.15">
      <c r="B34" s="632" t="s">
        <v>316</v>
      </c>
      <c r="C34" s="633"/>
      <c r="D34" s="633"/>
      <c r="E34" s="633"/>
      <c r="F34" s="633"/>
      <c r="G34" s="633"/>
      <c r="H34" s="633"/>
      <c r="I34" s="633"/>
      <c r="J34" s="633"/>
      <c r="K34" s="633"/>
      <c r="L34" s="633"/>
      <c r="M34" s="633"/>
      <c r="N34" s="633"/>
      <c r="O34" s="633"/>
      <c r="P34" s="633"/>
      <c r="Q34" s="634"/>
      <c r="R34" s="635">
        <v>7307139</v>
      </c>
      <c r="S34" s="636"/>
      <c r="T34" s="636"/>
      <c r="U34" s="636"/>
      <c r="V34" s="636"/>
      <c r="W34" s="636"/>
      <c r="X34" s="636"/>
      <c r="Y34" s="637"/>
      <c r="Z34" s="661">
        <v>6.2</v>
      </c>
      <c r="AA34" s="661"/>
      <c r="AB34" s="661"/>
      <c r="AC34" s="661"/>
      <c r="AD34" s="662" t="s">
        <v>126</v>
      </c>
      <c r="AE34" s="662"/>
      <c r="AF34" s="662"/>
      <c r="AG34" s="662"/>
      <c r="AH34" s="662"/>
      <c r="AI34" s="662"/>
      <c r="AJ34" s="662"/>
      <c r="AK34" s="662"/>
      <c r="AL34" s="638" t="s">
        <v>126</v>
      </c>
      <c r="AM34" s="639"/>
      <c r="AN34" s="639"/>
      <c r="AO34" s="663"/>
      <c r="AP34" s="341"/>
      <c r="AQ34" s="342"/>
      <c r="AS34" s="339"/>
      <c r="AT34" s="339"/>
      <c r="AU34" s="339"/>
      <c r="AV34" s="339"/>
      <c r="AW34" s="339"/>
      <c r="AX34" s="339"/>
      <c r="AY34" s="339"/>
      <c r="AZ34" s="339"/>
      <c r="BA34" s="339"/>
      <c r="BB34" s="339"/>
      <c r="BC34" s="339"/>
      <c r="BD34" s="339"/>
      <c r="BE34" s="339"/>
      <c r="BF34" s="339"/>
      <c r="BG34" s="342"/>
      <c r="BH34" s="342"/>
      <c r="BI34" s="342"/>
      <c r="BJ34" s="342"/>
      <c r="BK34" s="342"/>
      <c r="BL34" s="342"/>
      <c r="BM34" s="342"/>
      <c r="BN34" s="342"/>
      <c r="BO34" s="342"/>
      <c r="BP34" s="342"/>
      <c r="BQ34" s="342"/>
      <c r="BR34" s="342"/>
      <c r="BS34" s="342"/>
      <c r="BT34" s="342"/>
      <c r="BU34" s="342"/>
      <c r="BV34" s="342"/>
      <c r="BW34" s="342"/>
      <c r="BX34" s="342"/>
      <c r="BY34" s="342"/>
      <c r="BZ34" s="342"/>
      <c r="CA34" s="342"/>
      <c r="CB34" s="342"/>
      <c r="CD34" s="632" t="s">
        <v>317</v>
      </c>
      <c r="CE34" s="633"/>
      <c r="CF34" s="633"/>
      <c r="CG34" s="633"/>
      <c r="CH34" s="633"/>
      <c r="CI34" s="633"/>
      <c r="CJ34" s="633"/>
      <c r="CK34" s="633"/>
      <c r="CL34" s="633"/>
      <c r="CM34" s="633"/>
      <c r="CN34" s="633"/>
      <c r="CO34" s="633"/>
      <c r="CP34" s="633"/>
      <c r="CQ34" s="634"/>
      <c r="CR34" s="635">
        <v>16022770</v>
      </c>
      <c r="CS34" s="636"/>
      <c r="CT34" s="636"/>
      <c r="CU34" s="636"/>
      <c r="CV34" s="636"/>
      <c r="CW34" s="636"/>
      <c r="CX34" s="636"/>
      <c r="CY34" s="637"/>
      <c r="CZ34" s="638">
        <v>13.6</v>
      </c>
      <c r="DA34" s="647"/>
      <c r="DB34" s="647"/>
      <c r="DC34" s="648"/>
      <c r="DD34" s="641">
        <v>10910286</v>
      </c>
      <c r="DE34" s="636"/>
      <c r="DF34" s="636"/>
      <c r="DG34" s="636"/>
      <c r="DH34" s="636"/>
      <c r="DI34" s="636"/>
      <c r="DJ34" s="636"/>
      <c r="DK34" s="637"/>
      <c r="DL34" s="641">
        <v>10582168</v>
      </c>
      <c r="DM34" s="636"/>
      <c r="DN34" s="636"/>
      <c r="DO34" s="636"/>
      <c r="DP34" s="636"/>
      <c r="DQ34" s="636"/>
      <c r="DR34" s="636"/>
      <c r="DS34" s="636"/>
      <c r="DT34" s="636"/>
      <c r="DU34" s="636"/>
      <c r="DV34" s="637"/>
      <c r="DW34" s="638">
        <v>16.2</v>
      </c>
      <c r="DX34" s="647"/>
      <c r="DY34" s="647"/>
      <c r="DZ34" s="647"/>
      <c r="EA34" s="647"/>
      <c r="EB34" s="647"/>
      <c r="EC34" s="674"/>
    </row>
    <row r="35" spans="2:133" ht="11.25" customHeight="1" x14ac:dyDescent="0.15">
      <c r="B35" s="632" t="s">
        <v>318</v>
      </c>
      <c r="C35" s="633"/>
      <c r="D35" s="633"/>
      <c r="E35" s="633"/>
      <c r="F35" s="633"/>
      <c r="G35" s="633"/>
      <c r="H35" s="633"/>
      <c r="I35" s="633"/>
      <c r="J35" s="633"/>
      <c r="K35" s="633"/>
      <c r="L35" s="633"/>
      <c r="M35" s="633"/>
      <c r="N35" s="633"/>
      <c r="O35" s="633"/>
      <c r="P35" s="633"/>
      <c r="Q35" s="634"/>
      <c r="R35" s="635">
        <v>809891</v>
      </c>
      <c r="S35" s="636"/>
      <c r="T35" s="636"/>
      <c r="U35" s="636"/>
      <c r="V35" s="636"/>
      <c r="W35" s="636"/>
      <c r="X35" s="636"/>
      <c r="Y35" s="637"/>
      <c r="Z35" s="661">
        <v>0.7</v>
      </c>
      <c r="AA35" s="661"/>
      <c r="AB35" s="661"/>
      <c r="AC35" s="661"/>
      <c r="AD35" s="662">
        <v>128615</v>
      </c>
      <c r="AE35" s="662"/>
      <c r="AF35" s="662"/>
      <c r="AG35" s="662"/>
      <c r="AH35" s="662"/>
      <c r="AI35" s="662"/>
      <c r="AJ35" s="662"/>
      <c r="AK35" s="662"/>
      <c r="AL35" s="638">
        <v>0.2</v>
      </c>
      <c r="AM35" s="639"/>
      <c r="AN35" s="639"/>
      <c r="AO35" s="663"/>
      <c r="AP35" s="343"/>
      <c r="AQ35" s="688" t="s">
        <v>319</v>
      </c>
      <c r="AR35" s="689"/>
      <c r="AS35" s="689"/>
      <c r="AT35" s="689"/>
      <c r="AU35" s="689"/>
      <c r="AV35" s="689"/>
      <c r="AW35" s="689"/>
      <c r="AX35" s="689"/>
      <c r="AY35" s="689"/>
      <c r="AZ35" s="689"/>
      <c r="BA35" s="689"/>
      <c r="BB35" s="689"/>
      <c r="BC35" s="689"/>
      <c r="BD35" s="689"/>
      <c r="BE35" s="689"/>
      <c r="BF35" s="690"/>
      <c r="BG35" s="688" t="s">
        <v>320</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321</v>
      </c>
      <c r="CE35" s="633"/>
      <c r="CF35" s="633"/>
      <c r="CG35" s="633"/>
      <c r="CH35" s="633"/>
      <c r="CI35" s="633"/>
      <c r="CJ35" s="633"/>
      <c r="CK35" s="633"/>
      <c r="CL35" s="633"/>
      <c r="CM35" s="633"/>
      <c r="CN35" s="633"/>
      <c r="CO35" s="633"/>
      <c r="CP35" s="633"/>
      <c r="CQ35" s="634"/>
      <c r="CR35" s="635">
        <v>2317730</v>
      </c>
      <c r="CS35" s="645"/>
      <c r="CT35" s="645"/>
      <c r="CU35" s="645"/>
      <c r="CV35" s="645"/>
      <c r="CW35" s="645"/>
      <c r="CX35" s="645"/>
      <c r="CY35" s="646"/>
      <c r="CZ35" s="638">
        <v>2</v>
      </c>
      <c r="DA35" s="647"/>
      <c r="DB35" s="647"/>
      <c r="DC35" s="648"/>
      <c r="DD35" s="641">
        <v>2269678</v>
      </c>
      <c r="DE35" s="645"/>
      <c r="DF35" s="645"/>
      <c r="DG35" s="645"/>
      <c r="DH35" s="645"/>
      <c r="DI35" s="645"/>
      <c r="DJ35" s="645"/>
      <c r="DK35" s="646"/>
      <c r="DL35" s="641">
        <v>2118514</v>
      </c>
      <c r="DM35" s="645"/>
      <c r="DN35" s="645"/>
      <c r="DO35" s="645"/>
      <c r="DP35" s="645"/>
      <c r="DQ35" s="645"/>
      <c r="DR35" s="645"/>
      <c r="DS35" s="645"/>
      <c r="DT35" s="645"/>
      <c r="DU35" s="645"/>
      <c r="DV35" s="646"/>
      <c r="DW35" s="638">
        <v>3.2</v>
      </c>
      <c r="DX35" s="647"/>
      <c r="DY35" s="647"/>
      <c r="DZ35" s="647"/>
      <c r="EA35" s="647"/>
      <c r="EB35" s="647"/>
      <c r="EC35" s="674"/>
    </row>
    <row r="36" spans="2:133" ht="11.25" customHeight="1" x14ac:dyDescent="0.15">
      <c r="B36" s="632" t="s">
        <v>322</v>
      </c>
      <c r="C36" s="633"/>
      <c r="D36" s="633"/>
      <c r="E36" s="633"/>
      <c r="F36" s="633"/>
      <c r="G36" s="633"/>
      <c r="H36" s="633"/>
      <c r="I36" s="633"/>
      <c r="J36" s="633"/>
      <c r="K36" s="633"/>
      <c r="L36" s="633"/>
      <c r="M36" s="633"/>
      <c r="N36" s="633"/>
      <c r="O36" s="633"/>
      <c r="P36" s="633"/>
      <c r="Q36" s="634"/>
      <c r="R36" s="635">
        <v>307482</v>
      </c>
      <c r="S36" s="636"/>
      <c r="T36" s="636"/>
      <c r="U36" s="636"/>
      <c r="V36" s="636"/>
      <c r="W36" s="636"/>
      <c r="X36" s="636"/>
      <c r="Y36" s="637"/>
      <c r="Z36" s="661">
        <v>0.3</v>
      </c>
      <c r="AA36" s="661"/>
      <c r="AB36" s="661"/>
      <c r="AC36" s="661"/>
      <c r="AD36" s="662" t="s">
        <v>126</v>
      </c>
      <c r="AE36" s="662"/>
      <c r="AF36" s="662"/>
      <c r="AG36" s="662"/>
      <c r="AH36" s="662"/>
      <c r="AI36" s="662"/>
      <c r="AJ36" s="662"/>
      <c r="AK36" s="662"/>
      <c r="AL36" s="638" t="s">
        <v>126</v>
      </c>
      <c r="AM36" s="639"/>
      <c r="AN36" s="639"/>
      <c r="AO36" s="663"/>
      <c r="AP36" s="343"/>
      <c r="AQ36" s="679" t="s">
        <v>323</v>
      </c>
      <c r="AR36" s="680"/>
      <c r="AS36" s="680"/>
      <c r="AT36" s="680"/>
      <c r="AU36" s="680"/>
      <c r="AV36" s="680"/>
      <c r="AW36" s="680"/>
      <c r="AX36" s="680"/>
      <c r="AY36" s="681"/>
      <c r="AZ36" s="682">
        <v>13423397</v>
      </c>
      <c r="BA36" s="683"/>
      <c r="BB36" s="683"/>
      <c r="BC36" s="683"/>
      <c r="BD36" s="683"/>
      <c r="BE36" s="683"/>
      <c r="BF36" s="684"/>
      <c r="BG36" s="685" t="s">
        <v>324</v>
      </c>
      <c r="BH36" s="686"/>
      <c r="BI36" s="686"/>
      <c r="BJ36" s="686"/>
      <c r="BK36" s="686"/>
      <c r="BL36" s="686"/>
      <c r="BM36" s="686"/>
      <c r="BN36" s="686"/>
      <c r="BO36" s="686"/>
      <c r="BP36" s="686"/>
      <c r="BQ36" s="686"/>
      <c r="BR36" s="686"/>
      <c r="BS36" s="686"/>
      <c r="BT36" s="686"/>
      <c r="BU36" s="687"/>
      <c r="BV36" s="682">
        <v>384294</v>
      </c>
      <c r="BW36" s="683"/>
      <c r="BX36" s="683"/>
      <c r="BY36" s="683"/>
      <c r="BZ36" s="683"/>
      <c r="CA36" s="683"/>
      <c r="CB36" s="684"/>
      <c r="CD36" s="632" t="s">
        <v>325</v>
      </c>
      <c r="CE36" s="633"/>
      <c r="CF36" s="633"/>
      <c r="CG36" s="633"/>
      <c r="CH36" s="633"/>
      <c r="CI36" s="633"/>
      <c r="CJ36" s="633"/>
      <c r="CK36" s="633"/>
      <c r="CL36" s="633"/>
      <c r="CM36" s="633"/>
      <c r="CN36" s="633"/>
      <c r="CO36" s="633"/>
      <c r="CP36" s="633"/>
      <c r="CQ36" s="634"/>
      <c r="CR36" s="635">
        <v>8153438</v>
      </c>
      <c r="CS36" s="636"/>
      <c r="CT36" s="636"/>
      <c r="CU36" s="636"/>
      <c r="CV36" s="636"/>
      <c r="CW36" s="636"/>
      <c r="CX36" s="636"/>
      <c r="CY36" s="637"/>
      <c r="CZ36" s="638">
        <v>6.9</v>
      </c>
      <c r="DA36" s="647"/>
      <c r="DB36" s="647"/>
      <c r="DC36" s="648"/>
      <c r="DD36" s="641">
        <v>7217993</v>
      </c>
      <c r="DE36" s="636"/>
      <c r="DF36" s="636"/>
      <c r="DG36" s="636"/>
      <c r="DH36" s="636"/>
      <c r="DI36" s="636"/>
      <c r="DJ36" s="636"/>
      <c r="DK36" s="637"/>
      <c r="DL36" s="641">
        <v>5770487</v>
      </c>
      <c r="DM36" s="636"/>
      <c r="DN36" s="636"/>
      <c r="DO36" s="636"/>
      <c r="DP36" s="636"/>
      <c r="DQ36" s="636"/>
      <c r="DR36" s="636"/>
      <c r="DS36" s="636"/>
      <c r="DT36" s="636"/>
      <c r="DU36" s="636"/>
      <c r="DV36" s="637"/>
      <c r="DW36" s="638">
        <v>8.8000000000000007</v>
      </c>
      <c r="DX36" s="647"/>
      <c r="DY36" s="647"/>
      <c r="DZ36" s="647"/>
      <c r="EA36" s="647"/>
      <c r="EB36" s="647"/>
      <c r="EC36" s="674"/>
    </row>
    <row r="37" spans="2:133" ht="11.25" customHeight="1" x14ac:dyDescent="0.15">
      <c r="B37" s="632" t="s">
        <v>326</v>
      </c>
      <c r="C37" s="633"/>
      <c r="D37" s="633"/>
      <c r="E37" s="633"/>
      <c r="F37" s="633"/>
      <c r="G37" s="633"/>
      <c r="H37" s="633"/>
      <c r="I37" s="633"/>
      <c r="J37" s="633"/>
      <c r="K37" s="633"/>
      <c r="L37" s="633"/>
      <c r="M37" s="633"/>
      <c r="N37" s="633"/>
      <c r="O37" s="633"/>
      <c r="P37" s="633"/>
      <c r="Q37" s="634"/>
      <c r="R37" s="635">
        <v>484411</v>
      </c>
      <c r="S37" s="636"/>
      <c r="T37" s="636"/>
      <c r="U37" s="636"/>
      <c r="V37" s="636"/>
      <c r="W37" s="636"/>
      <c r="X37" s="636"/>
      <c r="Y37" s="637"/>
      <c r="Z37" s="661">
        <v>0.4</v>
      </c>
      <c r="AA37" s="661"/>
      <c r="AB37" s="661"/>
      <c r="AC37" s="661"/>
      <c r="AD37" s="662" t="s">
        <v>126</v>
      </c>
      <c r="AE37" s="662"/>
      <c r="AF37" s="662"/>
      <c r="AG37" s="662"/>
      <c r="AH37" s="662"/>
      <c r="AI37" s="662"/>
      <c r="AJ37" s="662"/>
      <c r="AK37" s="662"/>
      <c r="AL37" s="638" t="s">
        <v>126</v>
      </c>
      <c r="AM37" s="639"/>
      <c r="AN37" s="639"/>
      <c r="AO37" s="663"/>
      <c r="AQ37" s="669" t="s">
        <v>327</v>
      </c>
      <c r="AR37" s="670"/>
      <c r="AS37" s="670"/>
      <c r="AT37" s="670"/>
      <c r="AU37" s="670"/>
      <c r="AV37" s="670"/>
      <c r="AW37" s="670"/>
      <c r="AX37" s="670"/>
      <c r="AY37" s="671"/>
      <c r="AZ37" s="635">
        <v>2393116</v>
      </c>
      <c r="BA37" s="636"/>
      <c r="BB37" s="636"/>
      <c r="BC37" s="636"/>
      <c r="BD37" s="645"/>
      <c r="BE37" s="645"/>
      <c r="BF37" s="672"/>
      <c r="BG37" s="632" t="s">
        <v>328</v>
      </c>
      <c r="BH37" s="633"/>
      <c r="BI37" s="633"/>
      <c r="BJ37" s="633"/>
      <c r="BK37" s="633"/>
      <c r="BL37" s="633"/>
      <c r="BM37" s="633"/>
      <c r="BN37" s="633"/>
      <c r="BO37" s="633"/>
      <c r="BP37" s="633"/>
      <c r="BQ37" s="633"/>
      <c r="BR37" s="633"/>
      <c r="BS37" s="633"/>
      <c r="BT37" s="633"/>
      <c r="BU37" s="634"/>
      <c r="BV37" s="635">
        <v>-222026</v>
      </c>
      <c r="BW37" s="636"/>
      <c r="BX37" s="636"/>
      <c r="BY37" s="636"/>
      <c r="BZ37" s="636"/>
      <c r="CA37" s="636"/>
      <c r="CB37" s="673"/>
      <c r="CD37" s="632" t="s">
        <v>329</v>
      </c>
      <c r="CE37" s="633"/>
      <c r="CF37" s="633"/>
      <c r="CG37" s="633"/>
      <c r="CH37" s="633"/>
      <c r="CI37" s="633"/>
      <c r="CJ37" s="633"/>
      <c r="CK37" s="633"/>
      <c r="CL37" s="633"/>
      <c r="CM37" s="633"/>
      <c r="CN37" s="633"/>
      <c r="CO37" s="633"/>
      <c r="CP37" s="633"/>
      <c r="CQ37" s="634"/>
      <c r="CR37" s="635">
        <v>236073</v>
      </c>
      <c r="CS37" s="645"/>
      <c r="CT37" s="645"/>
      <c r="CU37" s="645"/>
      <c r="CV37" s="645"/>
      <c r="CW37" s="645"/>
      <c r="CX37" s="645"/>
      <c r="CY37" s="646"/>
      <c r="CZ37" s="638">
        <v>0.2</v>
      </c>
      <c r="DA37" s="647"/>
      <c r="DB37" s="647"/>
      <c r="DC37" s="648"/>
      <c r="DD37" s="641">
        <v>236073</v>
      </c>
      <c r="DE37" s="645"/>
      <c r="DF37" s="645"/>
      <c r="DG37" s="645"/>
      <c r="DH37" s="645"/>
      <c r="DI37" s="645"/>
      <c r="DJ37" s="645"/>
      <c r="DK37" s="646"/>
      <c r="DL37" s="641">
        <v>236073</v>
      </c>
      <c r="DM37" s="645"/>
      <c r="DN37" s="645"/>
      <c r="DO37" s="645"/>
      <c r="DP37" s="645"/>
      <c r="DQ37" s="645"/>
      <c r="DR37" s="645"/>
      <c r="DS37" s="645"/>
      <c r="DT37" s="645"/>
      <c r="DU37" s="645"/>
      <c r="DV37" s="646"/>
      <c r="DW37" s="638">
        <v>0.4</v>
      </c>
      <c r="DX37" s="647"/>
      <c r="DY37" s="647"/>
      <c r="DZ37" s="647"/>
      <c r="EA37" s="647"/>
      <c r="EB37" s="647"/>
      <c r="EC37" s="674"/>
    </row>
    <row r="38" spans="2:133" ht="11.25" customHeight="1" x14ac:dyDescent="0.15">
      <c r="B38" s="632" t="s">
        <v>330</v>
      </c>
      <c r="C38" s="633"/>
      <c r="D38" s="633"/>
      <c r="E38" s="633"/>
      <c r="F38" s="633"/>
      <c r="G38" s="633"/>
      <c r="H38" s="633"/>
      <c r="I38" s="633"/>
      <c r="J38" s="633"/>
      <c r="K38" s="633"/>
      <c r="L38" s="633"/>
      <c r="M38" s="633"/>
      <c r="N38" s="633"/>
      <c r="O38" s="633"/>
      <c r="P38" s="633"/>
      <c r="Q38" s="634"/>
      <c r="R38" s="635">
        <v>548938</v>
      </c>
      <c r="S38" s="636"/>
      <c r="T38" s="636"/>
      <c r="U38" s="636"/>
      <c r="V38" s="636"/>
      <c r="W38" s="636"/>
      <c r="X38" s="636"/>
      <c r="Y38" s="637"/>
      <c r="Z38" s="661">
        <v>0.5</v>
      </c>
      <c r="AA38" s="661"/>
      <c r="AB38" s="661"/>
      <c r="AC38" s="661"/>
      <c r="AD38" s="662" t="s">
        <v>126</v>
      </c>
      <c r="AE38" s="662"/>
      <c r="AF38" s="662"/>
      <c r="AG38" s="662"/>
      <c r="AH38" s="662"/>
      <c r="AI38" s="662"/>
      <c r="AJ38" s="662"/>
      <c r="AK38" s="662"/>
      <c r="AL38" s="638" t="s">
        <v>126</v>
      </c>
      <c r="AM38" s="639"/>
      <c r="AN38" s="639"/>
      <c r="AO38" s="663"/>
      <c r="AQ38" s="669" t="s">
        <v>331</v>
      </c>
      <c r="AR38" s="670"/>
      <c r="AS38" s="670"/>
      <c r="AT38" s="670"/>
      <c r="AU38" s="670"/>
      <c r="AV38" s="670"/>
      <c r="AW38" s="670"/>
      <c r="AX38" s="670"/>
      <c r="AY38" s="671"/>
      <c r="AZ38" s="635">
        <v>1352508</v>
      </c>
      <c r="BA38" s="636"/>
      <c r="BB38" s="636"/>
      <c r="BC38" s="636"/>
      <c r="BD38" s="645"/>
      <c r="BE38" s="645"/>
      <c r="BF38" s="672"/>
      <c r="BG38" s="632" t="s">
        <v>332</v>
      </c>
      <c r="BH38" s="633"/>
      <c r="BI38" s="633"/>
      <c r="BJ38" s="633"/>
      <c r="BK38" s="633"/>
      <c r="BL38" s="633"/>
      <c r="BM38" s="633"/>
      <c r="BN38" s="633"/>
      <c r="BO38" s="633"/>
      <c r="BP38" s="633"/>
      <c r="BQ38" s="633"/>
      <c r="BR38" s="633"/>
      <c r="BS38" s="633"/>
      <c r="BT38" s="633"/>
      <c r="BU38" s="634"/>
      <c r="BV38" s="635">
        <v>36938</v>
      </c>
      <c r="BW38" s="636"/>
      <c r="BX38" s="636"/>
      <c r="BY38" s="636"/>
      <c r="BZ38" s="636"/>
      <c r="CA38" s="636"/>
      <c r="CB38" s="673"/>
      <c r="CD38" s="632" t="s">
        <v>333</v>
      </c>
      <c r="CE38" s="633"/>
      <c r="CF38" s="633"/>
      <c r="CG38" s="633"/>
      <c r="CH38" s="633"/>
      <c r="CI38" s="633"/>
      <c r="CJ38" s="633"/>
      <c r="CK38" s="633"/>
      <c r="CL38" s="633"/>
      <c r="CM38" s="633"/>
      <c r="CN38" s="633"/>
      <c r="CO38" s="633"/>
      <c r="CP38" s="633"/>
      <c r="CQ38" s="634"/>
      <c r="CR38" s="635">
        <v>9656733</v>
      </c>
      <c r="CS38" s="636"/>
      <c r="CT38" s="636"/>
      <c r="CU38" s="636"/>
      <c r="CV38" s="636"/>
      <c r="CW38" s="636"/>
      <c r="CX38" s="636"/>
      <c r="CY38" s="637"/>
      <c r="CZ38" s="638">
        <v>8.1999999999999993</v>
      </c>
      <c r="DA38" s="647"/>
      <c r="DB38" s="647"/>
      <c r="DC38" s="648"/>
      <c r="DD38" s="641">
        <v>7913687</v>
      </c>
      <c r="DE38" s="636"/>
      <c r="DF38" s="636"/>
      <c r="DG38" s="636"/>
      <c r="DH38" s="636"/>
      <c r="DI38" s="636"/>
      <c r="DJ38" s="636"/>
      <c r="DK38" s="637"/>
      <c r="DL38" s="641">
        <v>7100570</v>
      </c>
      <c r="DM38" s="636"/>
      <c r="DN38" s="636"/>
      <c r="DO38" s="636"/>
      <c r="DP38" s="636"/>
      <c r="DQ38" s="636"/>
      <c r="DR38" s="636"/>
      <c r="DS38" s="636"/>
      <c r="DT38" s="636"/>
      <c r="DU38" s="636"/>
      <c r="DV38" s="637"/>
      <c r="DW38" s="638">
        <v>10.9</v>
      </c>
      <c r="DX38" s="647"/>
      <c r="DY38" s="647"/>
      <c r="DZ38" s="647"/>
      <c r="EA38" s="647"/>
      <c r="EB38" s="647"/>
      <c r="EC38" s="674"/>
    </row>
    <row r="39" spans="2:133" ht="11.25" customHeight="1" x14ac:dyDescent="0.15">
      <c r="B39" s="632" t="s">
        <v>334</v>
      </c>
      <c r="C39" s="633"/>
      <c r="D39" s="633"/>
      <c r="E39" s="633"/>
      <c r="F39" s="633"/>
      <c r="G39" s="633"/>
      <c r="H39" s="633"/>
      <c r="I39" s="633"/>
      <c r="J39" s="633"/>
      <c r="K39" s="633"/>
      <c r="L39" s="633"/>
      <c r="M39" s="633"/>
      <c r="N39" s="633"/>
      <c r="O39" s="633"/>
      <c r="P39" s="633"/>
      <c r="Q39" s="634"/>
      <c r="R39" s="635">
        <v>3572257</v>
      </c>
      <c r="S39" s="636"/>
      <c r="T39" s="636"/>
      <c r="U39" s="636"/>
      <c r="V39" s="636"/>
      <c r="W39" s="636"/>
      <c r="X39" s="636"/>
      <c r="Y39" s="637"/>
      <c r="Z39" s="661">
        <v>3</v>
      </c>
      <c r="AA39" s="661"/>
      <c r="AB39" s="661"/>
      <c r="AC39" s="661"/>
      <c r="AD39" s="662">
        <v>537536</v>
      </c>
      <c r="AE39" s="662"/>
      <c r="AF39" s="662"/>
      <c r="AG39" s="662"/>
      <c r="AH39" s="662"/>
      <c r="AI39" s="662"/>
      <c r="AJ39" s="662"/>
      <c r="AK39" s="662"/>
      <c r="AL39" s="638">
        <v>0.9</v>
      </c>
      <c r="AM39" s="639"/>
      <c r="AN39" s="639"/>
      <c r="AO39" s="663"/>
      <c r="AQ39" s="669" t="s">
        <v>335</v>
      </c>
      <c r="AR39" s="670"/>
      <c r="AS39" s="670"/>
      <c r="AT39" s="670"/>
      <c r="AU39" s="670"/>
      <c r="AV39" s="670"/>
      <c r="AW39" s="670"/>
      <c r="AX39" s="670"/>
      <c r="AY39" s="671"/>
      <c r="AZ39" s="635">
        <v>21040</v>
      </c>
      <c r="BA39" s="636"/>
      <c r="BB39" s="636"/>
      <c r="BC39" s="636"/>
      <c r="BD39" s="645"/>
      <c r="BE39" s="645"/>
      <c r="BF39" s="672"/>
      <c r="BG39" s="632" t="s">
        <v>336</v>
      </c>
      <c r="BH39" s="633"/>
      <c r="BI39" s="633"/>
      <c r="BJ39" s="633"/>
      <c r="BK39" s="633"/>
      <c r="BL39" s="633"/>
      <c r="BM39" s="633"/>
      <c r="BN39" s="633"/>
      <c r="BO39" s="633"/>
      <c r="BP39" s="633"/>
      <c r="BQ39" s="633"/>
      <c r="BR39" s="633"/>
      <c r="BS39" s="633"/>
      <c r="BT39" s="633"/>
      <c r="BU39" s="634"/>
      <c r="BV39" s="635">
        <v>55927</v>
      </c>
      <c r="BW39" s="636"/>
      <c r="BX39" s="636"/>
      <c r="BY39" s="636"/>
      <c r="BZ39" s="636"/>
      <c r="CA39" s="636"/>
      <c r="CB39" s="673"/>
      <c r="CD39" s="632" t="s">
        <v>337</v>
      </c>
      <c r="CE39" s="633"/>
      <c r="CF39" s="633"/>
      <c r="CG39" s="633"/>
      <c r="CH39" s="633"/>
      <c r="CI39" s="633"/>
      <c r="CJ39" s="633"/>
      <c r="CK39" s="633"/>
      <c r="CL39" s="633"/>
      <c r="CM39" s="633"/>
      <c r="CN39" s="633"/>
      <c r="CO39" s="633"/>
      <c r="CP39" s="633"/>
      <c r="CQ39" s="634"/>
      <c r="CR39" s="635">
        <v>2304001</v>
      </c>
      <c r="CS39" s="645"/>
      <c r="CT39" s="645"/>
      <c r="CU39" s="645"/>
      <c r="CV39" s="645"/>
      <c r="CW39" s="645"/>
      <c r="CX39" s="645"/>
      <c r="CY39" s="646"/>
      <c r="CZ39" s="638">
        <v>2</v>
      </c>
      <c r="DA39" s="647"/>
      <c r="DB39" s="647"/>
      <c r="DC39" s="648"/>
      <c r="DD39" s="641">
        <v>2058751</v>
      </c>
      <c r="DE39" s="645"/>
      <c r="DF39" s="645"/>
      <c r="DG39" s="645"/>
      <c r="DH39" s="645"/>
      <c r="DI39" s="645"/>
      <c r="DJ39" s="645"/>
      <c r="DK39" s="646"/>
      <c r="DL39" s="641" t="s">
        <v>126</v>
      </c>
      <c r="DM39" s="645"/>
      <c r="DN39" s="645"/>
      <c r="DO39" s="645"/>
      <c r="DP39" s="645"/>
      <c r="DQ39" s="645"/>
      <c r="DR39" s="645"/>
      <c r="DS39" s="645"/>
      <c r="DT39" s="645"/>
      <c r="DU39" s="645"/>
      <c r="DV39" s="646"/>
      <c r="DW39" s="638" t="s">
        <v>126</v>
      </c>
      <c r="DX39" s="647"/>
      <c r="DY39" s="647"/>
      <c r="DZ39" s="647"/>
      <c r="EA39" s="647"/>
      <c r="EB39" s="647"/>
      <c r="EC39" s="674"/>
    </row>
    <row r="40" spans="2:133" ht="11.25" customHeight="1" x14ac:dyDescent="0.15">
      <c r="B40" s="632" t="s">
        <v>338</v>
      </c>
      <c r="C40" s="633"/>
      <c r="D40" s="633"/>
      <c r="E40" s="633"/>
      <c r="F40" s="633"/>
      <c r="G40" s="633"/>
      <c r="H40" s="633"/>
      <c r="I40" s="633"/>
      <c r="J40" s="633"/>
      <c r="K40" s="633"/>
      <c r="L40" s="633"/>
      <c r="M40" s="633"/>
      <c r="N40" s="633"/>
      <c r="O40" s="633"/>
      <c r="P40" s="633"/>
      <c r="Q40" s="634"/>
      <c r="R40" s="635">
        <v>9472600</v>
      </c>
      <c r="S40" s="636"/>
      <c r="T40" s="636"/>
      <c r="U40" s="636"/>
      <c r="V40" s="636"/>
      <c r="W40" s="636"/>
      <c r="X40" s="636"/>
      <c r="Y40" s="637"/>
      <c r="Z40" s="661">
        <v>8</v>
      </c>
      <c r="AA40" s="661"/>
      <c r="AB40" s="661"/>
      <c r="AC40" s="661"/>
      <c r="AD40" s="662" t="s">
        <v>126</v>
      </c>
      <c r="AE40" s="662"/>
      <c r="AF40" s="662"/>
      <c r="AG40" s="662"/>
      <c r="AH40" s="662"/>
      <c r="AI40" s="662"/>
      <c r="AJ40" s="662"/>
      <c r="AK40" s="662"/>
      <c r="AL40" s="638" t="s">
        <v>126</v>
      </c>
      <c r="AM40" s="639"/>
      <c r="AN40" s="639"/>
      <c r="AO40" s="663"/>
      <c r="AQ40" s="669" t="s">
        <v>339</v>
      </c>
      <c r="AR40" s="670"/>
      <c r="AS40" s="670"/>
      <c r="AT40" s="670"/>
      <c r="AU40" s="670"/>
      <c r="AV40" s="670"/>
      <c r="AW40" s="670"/>
      <c r="AX40" s="670"/>
      <c r="AY40" s="671"/>
      <c r="AZ40" s="635">
        <v>16812</v>
      </c>
      <c r="BA40" s="636"/>
      <c r="BB40" s="636"/>
      <c r="BC40" s="636"/>
      <c r="BD40" s="645"/>
      <c r="BE40" s="645"/>
      <c r="BF40" s="672"/>
      <c r="BG40" s="675" t="s">
        <v>340</v>
      </c>
      <c r="BH40" s="676"/>
      <c r="BI40" s="676"/>
      <c r="BJ40" s="676"/>
      <c r="BK40" s="676"/>
      <c r="BL40" s="344"/>
      <c r="BM40" s="633" t="s">
        <v>341</v>
      </c>
      <c r="BN40" s="633"/>
      <c r="BO40" s="633"/>
      <c r="BP40" s="633"/>
      <c r="BQ40" s="633"/>
      <c r="BR40" s="633"/>
      <c r="BS40" s="633"/>
      <c r="BT40" s="633"/>
      <c r="BU40" s="634"/>
      <c r="BV40" s="635">
        <v>101</v>
      </c>
      <c r="BW40" s="636"/>
      <c r="BX40" s="636"/>
      <c r="BY40" s="636"/>
      <c r="BZ40" s="636"/>
      <c r="CA40" s="636"/>
      <c r="CB40" s="673"/>
      <c r="CD40" s="632" t="s">
        <v>342</v>
      </c>
      <c r="CE40" s="633"/>
      <c r="CF40" s="633"/>
      <c r="CG40" s="633"/>
      <c r="CH40" s="633"/>
      <c r="CI40" s="633"/>
      <c r="CJ40" s="633"/>
      <c r="CK40" s="633"/>
      <c r="CL40" s="633"/>
      <c r="CM40" s="633"/>
      <c r="CN40" s="633"/>
      <c r="CO40" s="633"/>
      <c r="CP40" s="633"/>
      <c r="CQ40" s="634"/>
      <c r="CR40" s="635">
        <v>2078326</v>
      </c>
      <c r="CS40" s="636"/>
      <c r="CT40" s="636"/>
      <c r="CU40" s="636"/>
      <c r="CV40" s="636"/>
      <c r="CW40" s="636"/>
      <c r="CX40" s="636"/>
      <c r="CY40" s="637"/>
      <c r="CZ40" s="638">
        <v>1.8</v>
      </c>
      <c r="DA40" s="647"/>
      <c r="DB40" s="647"/>
      <c r="DC40" s="648"/>
      <c r="DD40" s="641">
        <v>1213326</v>
      </c>
      <c r="DE40" s="636"/>
      <c r="DF40" s="636"/>
      <c r="DG40" s="636"/>
      <c r="DH40" s="636"/>
      <c r="DI40" s="636"/>
      <c r="DJ40" s="636"/>
      <c r="DK40" s="637"/>
      <c r="DL40" s="641">
        <v>541514</v>
      </c>
      <c r="DM40" s="636"/>
      <c r="DN40" s="636"/>
      <c r="DO40" s="636"/>
      <c r="DP40" s="636"/>
      <c r="DQ40" s="636"/>
      <c r="DR40" s="636"/>
      <c r="DS40" s="636"/>
      <c r="DT40" s="636"/>
      <c r="DU40" s="636"/>
      <c r="DV40" s="637"/>
      <c r="DW40" s="638">
        <v>0.8</v>
      </c>
      <c r="DX40" s="647"/>
      <c r="DY40" s="647"/>
      <c r="DZ40" s="647"/>
      <c r="EA40" s="647"/>
      <c r="EB40" s="647"/>
      <c r="EC40" s="674"/>
    </row>
    <row r="41" spans="2:133" ht="11.25" customHeight="1" x14ac:dyDescent="0.15">
      <c r="B41" s="632" t="s">
        <v>343</v>
      </c>
      <c r="C41" s="633"/>
      <c r="D41" s="633"/>
      <c r="E41" s="633"/>
      <c r="F41" s="633"/>
      <c r="G41" s="633"/>
      <c r="H41" s="633"/>
      <c r="I41" s="633"/>
      <c r="J41" s="633"/>
      <c r="K41" s="633"/>
      <c r="L41" s="633"/>
      <c r="M41" s="633"/>
      <c r="N41" s="633"/>
      <c r="O41" s="633"/>
      <c r="P41" s="633"/>
      <c r="Q41" s="634"/>
      <c r="R41" s="635" t="s">
        <v>126</v>
      </c>
      <c r="S41" s="636"/>
      <c r="T41" s="636"/>
      <c r="U41" s="636"/>
      <c r="V41" s="636"/>
      <c r="W41" s="636"/>
      <c r="X41" s="636"/>
      <c r="Y41" s="637"/>
      <c r="Z41" s="661" t="s">
        <v>126</v>
      </c>
      <c r="AA41" s="661"/>
      <c r="AB41" s="661"/>
      <c r="AC41" s="661"/>
      <c r="AD41" s="662" t="s">
        <v>126</v>
      </c>
      <c r="AE41" s="662"/>
      <c r="AF41" s="662"/>
      <c r="AG41" s="662"/>
      <c r="AH41" s="662"/>
      <c r="AI41" s="662"/>
      <c r="AJ41" s="662"/>
      <c r="AK41" s="662"/>
      <c r="AL41" s="638" t="s">
        <v>126</v>
      </c>
      <c r="AM41" s="639"/>
      <c r="AN41" s="639"/>
      <c r="AO41" s="663"/>
      <c r="AQ41" s="669" t="s">
        <v>344</v>
      </c>
      <c r="AR41" s="670"/>
      <c r="AS41" s="670"/>
      <c r="AT41" s="670"/>
      <c r="AU41" s="670"/>
      <c r="AV41" s="670"/>
      <c r="AW41" s="670"/>
      <c r="AX41" s="670"/>
      <c r="AY41" s="671"/>
      <c r="AZ41" s="635">
        <v>2373647</v>
      </c>
      <c r="BA41" s="636"/>
      <c r="BB41" s="636"/>
      <c r="BC41" s="636"/>
      <c r="BD41" s="645"/>
      <c r="BE41" s="645"/>
      <c r="BF41" s="672"/>
      <c r="BG41" s="675"/>
      <c r="BH41" s="676"/>
      <c r="BI41" s="676"/>
      <c r="BJ41" s="676"/>
      <c r="BK41" s="676"/>
      <c r="BL41" s="344"/>
      <c r="BM41" s="633" t="s">
        <v>345</v>
      </c>
      <c r="BN41" s="633"/>
      <c r="BO41" s="633"/>
      <c r="BP41" s="633"/>
      <c r="BQ41" s="633"/>
      <c r="BR41" s="633"/>
      <c r="BS41" s="633"/>
      <c r="BT41" s="633"/>
      <c r="BU41" s="634"/>
      <c r="BV41" s="635" t="s">
        <v>126</v>
      </c>
      <c r="BW41" s="636"/>
      <c r="BX41" s="636"/>
      <c r="BY41" s="636"/>
      <c r="BZ41" s="636"/>
      <c r="CA41" s="636"/>
      <c r="CB41" s="673"/>
      <c r="CD41" s="632" t="s">
        <v>346</v>
      </c>
      <c r="CE41" s="633"/>
      <c r="CF41" s="633"/>
      <c r="CG41" s="633"/>
      <c r="CH41" s="633"/>
      <c r="CI41" s="633"/>
      <c r="CJ41" s="633"/>
      <c r="CK41" s="633"/>
      <c r="CL41" s="633"/>
      <c r="CM41" s="633"/>
      <c r="CN41" s="633"/>
      <c r="CO41" s="633"/>
      <c r="CP41" s="633"/>
      <c r="CQ41" s="634"/>
      <c r="CR41" s="635" t="s">
        <v>126</v>
      </c>
      <c r="CS41" s="645"/>
      <c r="CT41" s="645"/>
      <c r="CU41" s="645"/>
      <c r="CV41" s="645"/>
      <c r="CW41" s="645"/>
      <c r="CX41" s="645"/>
      <c r="CY41" s="646"/>
      <c r="CZ41" s="638" t="s">
        <v>126</v>
      </c>
      <c r="DA41" s="647"/>
      <c r="DB41" s="647"/>
      <c r="DC41" s="648"/>
      <c r="DD41" s="641" t="s">
        <v>126</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15">
      <c r="B42" s="632" t="s">
        <v>347</v>
      </c>
      <c r="C42" s="633"/>
      <c r="D42" s="633"/>
      <c r="E42" s="633"/>
      <c r="F42" s="633"/>
      <c r="G42" s="633"/>
      <c r="H42" s="633"/>
      <c r="I42" s="633"/>
      <c r="J42" s="633"/>
      <c r="K42" s="633"/>
      <c r="L42" s="633"/>
      <c r="M42" s="633"/>
      <c r="N42" s="633"/>
      <c r="O42" s="633"/>
      <c r="P42" s="633"/>
      <c r="Q42" s="634"/>
      <c r="R42" s="635" t="s">
        <v>126</v>
      </c>
      <c r="S42" s="636"/>
      <c r="T42" s="636"/>
      <c r="U42" s="636"/>
      <c r="V42" s="636"/>
      <c r="W42" s="636"/>
      <c r="X42" s="636"/>
      <c r="Y42" s="637"/>
      <c r="Z42" s="661" t="s">
        <v>126</v>
      </c>
      <c r="AA42" s="661"/>
      <c r="AB42" s="661"/>
      <c r="AC42" s="661"/>
      <c r="AD42" s="662" t="s">
        <v>126</v>
      </c>
      <c r="AE42" s="662"/>
      <c r="AF42" s="662"/>
      <c r="AG42" s="662"/>
      <c r="AH42" s="662"/>
      <c r="AI42" s="662"/>
      <c r="AJ42" s="662"/>
      <c r="AK42" s="662"/>
      <c r="AL42" s="638" t="s">
        <v>126</v>
      </c>
      <c r="AM42" s="639"/>
      <c r="AN42" s="639"/>
      <c r="AO42" s="663"/>
      <c r="AQ42" s="666" t="s">
        <v>348</v>
      </c>
      <c r="AR42" s="667"/>
      <c r="AS42" s="667"/>
      <c r="AT42" s="667"/>
      <c r="AU42" s="667"/>
      <c r="AV42" s="667"/>
      <c r="AW42" s="667"/>
      <c r="AX42" s="667"/>
      <c r="AY42" s="668"/>
      <c r="AZ42" s="615">
        <v>7266274</v>
      </c>
      <c r="BA42" s="649"/>
      <c r="BB42" s="649"/>
      <c r="BC42" s="649"/>
      <c r="BD42" s="616"/>
      <c r="BE42" s="616"/>
      <c r="BF42" s="664"/>
      <c r="BG42" s="677"/>
      <c r="BH42" s="678"/>
      <c r="BI42" s="678"/>
      <c r="BJ42" s="678"/>
      <c r="BK42" s="678"/>
      <c r="BL42" s="345"/>
      <c r="BM42" s="613" t="s">
        <v>349</v>
      </c>
      <c r="BN42" s="613"/>
      <c r="BO42" s="613"/>
      <c r="BP42" s="613"/>
      <c r="BQ42" s="613"/>
      <c r="BR42" s="613"/>
      <c r="BS42" s="613"/>
      <c r="BT42" s="613"/>
      <c r="BU42" s="614"/>
      <c r="BV42" s="615">
        <v>307</v>
      </c>
      <c r="BW42" s="649"/>
      <c r="BX42" s="649"/>
      <c r="BY42" s="649"/>
      <c r="BZ42" s="649"/>
      <c r="CA42" s="649"/>
      <c r="CB42" s="665"/>
      <c r="CD42" s="632" t="s">
        <v>350</v>
      </c>
      <c r="CE42" s="633"/>
      <c r="CF42" s="633"/>
      <c r="CG42" s="633"/>
      <c r="CH42" s="633"/>
      <c r="CI42" s="633"/>
      <c r="CJ42" s="633"/>
      <c r="CK42" s="633"/>
      <c r="CL42" s="633"/>
      <c r="CM42" s="633"/>
      <c r="CN42" s="633"/>
      <c r="CO42" s="633"/>
      <c r="CP42" s="633"/>
      <c r="CQ42" s="634"/>
      <c r="CR42" s="635">
        <v>16111331</v>
      </c>
      <c r="CS42" s="645"/>
      <c r="CT42" s="645"/>
      <c r="CU42" s="645"/>
      <c r="CV42" s="645"/>
      <c r="CW42" s="645"/>
      <c r="CX42" s="645"/>
      <c r="CY42" s="646"/>
      <c r="CZ42" s="638">
        <v>13.7</v>
      </c>
      <c r="DA42" s="647"/>
      <c r="DB42" s="647"/>
      <c r="DC42" s="648"/>
      <c r="DD42" s="641">
        <v>6874379</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15">
      <c r="B43" s="632" t="s">
        <v>351</v>
      </c>
      <c r="C43" s="633"/>
      <c r="D43" s="633"/>
      <c r="E43" s="633"/>
      <c r="F43" s="633"/>
      <c r="G43" s="633"/>
      <c r="H43" s="633"/>
      <c r="I43" s="633"/>
      <c r="J43" s="633"/>
      <c r="K43" s="633"/>
      <c r="L43" s="633"/>
      <c r="M43" s="633"/>
      <c r="N43" s="633"/>
      <c r="O43" s="633"/>
      <c r="P43" s="633"/>
      <c r="Q43" s="634"/>
      <c r="R43" s="635">
        <v>3588700</v>
      </c>
      <c r="S43" s="636"/>
      <c r="T43" s="636"/>
      <c r="U43" s="636"/>
      <c r="V43" s="636"/>
      <c r="W43" s="636"/>
      <c r="X43" s="636"/>
      <c r="Y43" s="637"/>
      <c r="Z43" s="661">
        <v>3</v>
      </c>
      <c r="AA43" s="661"/>
      <c r="AB43" s="661"/>
      <c r="AC43" s="661"/>
      <c r="AD43" s="662" t="s">
        <v>126</v>
      </c>
      <c r="AE43" s="662"/>
      <c r="AF43" s="662"/>
      <c r="AG43" s="662"/>
      <c r="AH43" s="662"/>
      <c r="AI43" s="662"/>
      <c r="AJ43" s="662"/>
      <c r="AK43" s="662"/>
      <c r="AL43" s="638" t="s">
        <v>126</v>
      </c>
      <c r="AM43" s="639"/>
      <c r="AN43" s="639"/>
      <c r="AO43" s="663"/>
      <c r="CD43" s="632" t="s">
        <v>352</v>
      </c>
      <c r="CE43" s="633"/>
      <c r="CF43" s="633"/>
      <c r="CG43" s="633"/>
      <c r="CH43" s="633"/>
      <c r="CI43" s="633"/>
      <c r="CJ43" s="633"/>
      <c r="CK43" s="633"/>
      <c r="CL43" s="633"/>
      <c r="CM43" s="633"/>
      <c r="CN43" s="633"/>
      <c r="CO43" s="633"/>
      <c r="CP43" s="633"/>
      <c r="CQ43" s="634"/>
      <c r="CR43" s="635">
        <v>623181</v>
      </c>
      <c r="CS43" s="645"/>
      <c r="CT43" s="645"/>
      <c r="CU43" s="645"/>
      <c r="CV43" s="645"/>
      <c r="CW43" s="645"/>
      <c r="CX43" s="645"/>
      <c r="CY43" s="646"/>
      <c r="CZ43" s="638">
        <v>0.5</v>
      </c>
      <c r="DA43" s="647"/>
      <c r="DB43" s="647"/>
      <c r="DC43" s="648"/>
      <c r="DD43" s="641">
        <v>623181</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15">
      <c r="B44" s="612" t="s">
        <v>353</v>
      </c>
      <c r="C44" s="613"/>
      <c r="D44" s="613"/>
      <c r="E44" s="613"/>
      <c r="F44" s="613"/>
      <c r="G44" s="613"/>
      <c r="H44" s="613"/>
      <c r="I44" s="613"/>
      <c r="J44" s="613"/>
      <c r="K44" s="613"/>
      <c r="L44" s="613"/>
      <c r="M44" s="613"/>
      <c r="N44" s="613"/>
      <c r="O44" s="613"/>
      <c r="P44" s="613"/>
      <c r="Q44" s="614"/>
      <c r="R44" s="615">
        <v>118769892</v>
      </c>
      <c r="S44" s="649"/>
      <c r="T44" s="649"/>
      <c r="U44" s="649"/>
      <c r="V44" s="649"/>
      <c r="W44" s="649"/>
      <c r="X44" s="649"/>
      <c r="Y44" s="650"/>
      <c r="Z44" s="651">
        <v>100</v>
      </c>
      <c r="AA44" s="651"/>
      <c r="AB44" s="651"/>
      <c r="AC44" s="651"/>
      <c r="AD44" s="652">
        <v>61706483</v>
      </c>
      <c r="AE44" s="652"/>
      <c r="AF44" s="652"/>
      <c r="AG44" s="652"/>
      <c r="AH44" s="652"/>
      <c r="AI44" s="652"/>
      <c r="AJ44" s="652"/>
      <c r="AK44" s="652"/>
      <c r="AL44" s="618">
        <v>100</v>
      </c>
      <c r="AM44" s="653"/>
      <c r="AN44" s="653"/>
      <c r="AO44" s="654"/>
      <c r="CD44" s="655" t="s">
        <v>300</v>
      </c>
      <c r="CE44" s="656"/>
      <c r="CF44" s="632" t="s">
        <v>354</v>
      </c>
      <c r="CG44" s="633"/>
      <c r="CH44" s="633"/>
      <c r="CI44" s="633"/>
      <c r="CJ44" s="633"/>
      <c r="CK44" s="633"/>
      <c r="CL44" s="633"/>
      <c r="CM44" s="633"/>
      <c r="CN44" s="633"/>
      <c r="CO44" s="633"/>
      <c r="CP44" s="633"/>
      <c r="CQ44" s="634"/>
      <c r="CR44" s="635">
        <v>16111331</v>
      </c>
      <c r="CS44" s="636"/>
      <c r="CT44" s="636"/>
      <c r="CU44" s="636"/>
      <c r="CV44" s="636"/>
      <c r="CW44" s="636"/>
      <c r="CX44" s="636"/>
      <c r="CY44" s="637"/>
      <c r="CZ44" s="638">
        <v>13.7</v>
      </c>
      <c r="DA44" s="639"/>
      <c r="DB44" s="639"/>
      <c r="DC44" s="640"/>
      <c r="DD44" s="641">
        <v>6874379</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15">
      <c r="CD45" s="657"/>
      <c r="CE45" s="658"/>
      <c r="CF45" s="632" t="s">
        <v>355</v>
      </c>
      <c r="CG45" s="633"/>
      <c r="CH45" s="633"/>
      <c r="CI45" s="633"/>
      <c r="CJ45" s="633"/>
      <c r="CK45" s="633"/>
      <c r="CL45" s="633"/>
      <c r="CM45" s="633"/>
      <c r="CN45" s="633"/>
      <c r="CO45" s="633"/>
      <c r="CP45" s="633"/>
      <c r="CQ45" s="634"/>
      <c r="CR45" s="635">
        <v>6149659</v>
      </c>
      <c r="CS45" s="645"/>
      <c r="CT45" s="645"/>
      <c r="CU45" s="645"/>
      <c r="CV45" s="645"/>
      <c r="CW45" s="645"/>
      <c r="CX45" s="645"/>
      <c r="CY45" s="646"/>
      <c r="CZ45" s="638">
        <v>5.2</v>
      </c>
      <c r="DA45" s="647"/>
      <c r="DB45" s="647"/>
      <c r="DC45" s="648"/>
      <c r="DD45" s="641">
        <v>849720</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15">
      <c r="B46" s="335" t="s">
        <v>356</v>
      </c>
      <c r="CD46" s="657"/>
      <c r="CE46" s="658"/>
      <c r="CF46" s="632" t="s">
        <v>357</v>
      </c>
      <c r="CG46" s="633"/>
      <c r="CH46" s="633"/>
      <c r="CI46" s="633"/>
      <c r="CJ46" s="633"/>
      <c r="CK46" s="633"/>
      <c r="CL46" s="633"/>
      <c r="CM46" s="633"/>
      <c r="CN46" s="633"/>
      <c r="CO46" s="633"/>
      <c r="CP46" s="633"/>
      <c r="CQ46" s="634"/>
      <c r="CR46" s="635">
        <v>9651714</v>
      </c>
      <c r="CS46" s="636"/>
      <c r="CT46" s="636"/>
      <c r="CU46" s="636"/>
      <c r="CV46" s="636"/>
      <c r="CW46" s="636"/>
      <c r="CX46" s="636"/>
      <c r="CY46" s="637"/>
      <c r="CZ46" s="638">
        <v>8.1999999999999993</v>
      </c>
      <c r="DA46" s="639"/>
      <c r="DB46" s="639"/>
      <c r="DC46" s="640"/>
      <c r="DD46" s="641">
        <v>5991363</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15">
      <c r="B47" s="631" t="s">
        <v>358</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359</v>
      </c>
      <c r="CG47" s="633"/>
      <c r="CH47" s="633"/>
      <c r="CI47" s="633"/>
      <c r="CJ47" s="633"/>
      <c r="CK47" s="633"/>
      <c r="CL47" s="633"/>
      <c r="CM47" s="633"/>
      <c r="CN47" s="633"/>
      <c r="CO47" s="633"/>
      <c r="CP47" s="633"/>
      <c r="CQ47" s="634"/>
      <c r="CR47" s="635" t="s">
        <v>126</v>
      </c>
      <c r="CS47" s="645"/>
      <c r="CT47" s="645"/>
      <c r="CU47" s="645"/>
      <c r="CV47" s="645"/>
      <c r="CW47" s="645"/>
      <c r="CX47" s="645"/>
      <c r="CY47" s="646"/>
      <c r="CZ47" s="638" t="s">
        <v>126</v>
      </c>
      <c r="DA47" s="647"/>
      <c r="DB47" s="647"/>
      <c r="DC47" s="648"/>
      <c r="DD47" s="641" t="s">
        <v>126</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x14ac:dyDescent="0.15">
      <c r="B48" s="631" t="s">
        <v>360</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361</v>
      </c>
      <c r="CG48" s="633"/>
      <c r="CH48" s="633"/>
      <c r="CI48" s="633"/>
      <c r="CJ48" s="633"/>
      <c r="CK48" s="633"/>
      <c r="CL48" s="633"/>
      <c r="CM48" s="633"/>
      <c r="CN48" s="633"/>
      <c r="CO48" s="633"/>
      <c r="CP48" s="633"/>
      <c r="CQ48" s="634"/>
      <c r="CR48" s="635" t="s">
        <v>126</v>
      </c>
      <c r="CS48" s="636"/>
      <c r="CT48" s="636"/>
      <c r="CU48" s="636"/>
      <c r="CV48" s="636"/>
      <c r="CW48" s="636"/>
      <c r="CX48" s="636"/>
      <c r="CY48" s="637"/>
      <c r="CZ48" s="638" t="s">
        <v>126</v>
      </c>
      <c r="DA48" s="639"/>
      <c r="DB48" s="639"/>
      <c r="DC48" s="640"/>
      <c r="DD48" s="641" t="s">
        <v>126</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15">
      <c r="B49" s="346"/>
      <c r="CD49" s="612" t="s">
        <v>362</v>
      </c>
      <c r="CE49" s="613"/>
      <c r="CF49" s="613"/>
      <c r="CG49" s="613"/>
      <c r="CH49" s="613"/>
      <c r="CI49" s="613"/>
      <c r="CJ49" s="613"/>
      <c r="CK49" s="613"/>
      <c r="CL49" s="613"/>
      <c r="CM49" s="613"/>
      <c r="CN49" s="613"/>
      <c r="CO49" s="613"/>
      <c r="CP49" s="613"/>
      <c r="CQ49" s="614"/>
      <c r="CR49" s="615">
        <v>117530702</v>
      </c>
      <c r="CS49" s="616"/>
      <c r="CT49" s="616"/>
      <c r="CU49" s="616"/>
      <c r="CV49" s="616"/>
      <c r="CW49" s="616"/>
      <c r="CX49" s="616"/>
      <c r="CY49" s="617"/>
      <c r="CZ49" s="618">
        <v>100</v>
      </c>
      <c r="DA49" s="619"/>
      <c r="DB49" s="619"/>
      <c r="DC49" s="620"/>
      <c r="DD49" s="621">
        <v>72395335</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idden="1" x14ac:dyDescent="0.15">
      <c r="B50" s="346"/>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07" customWidth="1"/>
    <col min="131" max="131" width="1.625" style="207" customWidth="1"/>
    <col min="132" max="16384" width="9" style="207" hidden="1"/>
  </cols>
  <sheetData>
    <row r="1" spans="1:131" ht="11.25" customHeight="1" thickBot="1" x14ac:dyDescent="0.2">
      <c r="A1" s="203"/>
      <c r="B1" s="203"/>
      <c r="C1" s="203"/>
      <c r="D1" s="203"/>
      <c r="E1" s="203"/>
      <c r="F1" s="203"/>
      <c r="G1" s="203"/>
      <c r="H1" s="203"/>
      <c r="I1" s="203"/>
      <c r="J1" s="203"/>
      <c r="K1" s="203"/>
      <c r="L1" s="203"/>
      <c r="M1" s="203"/>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204"/>
      <c r="DI1" s="204"/>
      <c r="DJ1" s="204"/>
      <c r="DK1" s="204"/>
      <c r="DL1" s="204"/>
      <c r="DM1" s="204"/>
      <c r="DN1" s="204"/>
      <c r="DO1" s="204"/>
      <c r="DP1" s="204"/>
      <c r="DQ1" s="205"/>
      <c r="DR1" s="205"/>
      <c r="DS1" s="205"/>
      <c r="DT1" s="205"/>
      <c r="DU1" s="205"/>
      <c r="DV1" s="205"/>
      <c r="DW1" s="205"/>
      <c r="DX1" s="205"/>
      <c r="DY1" s="205"/>
      <c r="DZ1" s="205"/>
      <c r="EA1" s="206"/>
    </row>
    <row r="2" spans="1:131" ht="26.25" customHeight="1" thickBot="1" x14ac:dyDescent="0.2">
      <c r="A2" s="1099" t="s">
        <v>363</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1100" t="s">
        <v>364</v>
      </c>
      <c r="DK2" s="1101"/>
      <c r="DL2" s="1101"/>
      <c r="DM2" s="1101"/>
      <c r="DN2" s="1101"/>
      <c r="DO2" s="1102"/>
      <c r="DP2" s="204"/>
      <c r="DQ2" s="1100" t="s">
        <v>365</v>
      </c>
      <c r="DR2" s="1101"/>
      <c r="DS2" s="1101"/>
      <c r="DT2" s="1101"/>
      <c r="DU2" s="1101"/>
      <c r="DV2" s="1101"/>
      <c r="DW2" s="1101"/>
      <c r="DX2" s="1101"/>
      <c r="DY2" s="1101"/>
      <c r="DZ2" s="1102"/>
      <c r="EA2" s="206"/>
    </row>
    <row r="3" spans="1:131" ht="11.25" customHeight="1" x14ac:dyDescent="0.15">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c r="BY3" s="204"/>
      <c r="BZ3" s="204"/>
      <c r="CA3" s="204"/>
      <c r="CB3" s="204"/>
      <c r="CC3" s="204"/>
      <c r="CD3" s="204"/>
      <c r="CE3" s="204"/>
      <c r="CF3" s="204"/>
      <c r="CG3" s="204"/>
      <c r="CH3" s="204"/>
      <c r="CI3" s="204"/>
      <c r="CJ3" s="204"/>
      <c r="CK3" s="204"/>
      <c r="CL3" s="204"/>
      <c r="CM3" s="204"/>
      <c r="CN3" s="204"/>
      <c r="CO3" s="204"/>
      <c r="CP3" s="204"/>
      <c r="CQ3" s="204"/>
      <c r="CR3" s="204"/>
      <c r="CS3" s="204"/>
      <c r="CT3" s="204"/>
      <c r="CU3" s="204"/>
      <c r="CV3" s="204"/>
      <c r="CW3" s="204"/>
      <c r="CX3" s="204"/>
      <c r="CY3" s="204"/>
      <c r="CZ3" s="204"/>
      <c r="DA3" s="204"/>
      <c r="DB3" s="204"/>
      <c r="DC3" s="204"/>
      <c r="DD3" s="204"/>
      <c r="DE3" s="204"/>
      <c r="DF3" s="204"/>
      <c r="DG3" s="204"/>
      <c r="DH3" s="204"/>
      <c r="DI3" s="204"/>
      <c r="DJ3" s="204"/>
      <c r="DK3" s="204"/>
      <c r="DL3" s="204"/>
      <c r="DM3" s="204"/>
      <c r="DN3" s="204"/>
      <c r="DO3" s="204"/>
      <c r="DP3" s="204"/>
      <c r="DQ3" s="204"/>
      <c r="DR3" s="204"/>
      <c r="DS3" s="204"/>
      <c r="DT3" s="204"/>
      <c r="DU3" s="204"/>
      <c r="DV3" s="204"/>
      <c r="DW3" s="204"/>
      <c r="DX3" s="204"/>
      <c r="DY3" s="204"/>
      <c r="DZ3" s="204"/>
      <c r="EA3" s="206"/>
    </row>
    <row r="4" spans="1:131" s="211" customFormat="1" ht="26.25" customHeight="1" thickBot="1" x14ac:dyDescent="0.2">
      <c r="A4" s="1068" t="s">
        <v>366</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08"/>
      <c r="BA4" s="208"/>
      <c r="BB4" s="208"/>
      <c r="BC4" s="208"/>
      <c r="BD4" s="208"/>
      <c r="BE4" s="209"/>
      <c r="BF4" s="209"/>
      <c r="BG4" s="209"/>
      <c r="BH4" s="209"/>
      <c r="BI4" s="209"/>
      <c r="BJ4" s="209"/>
      <c r="BK4" s="209"/>
      <c r="BL4" s="209"/>
      <c r="BM4" s="209"/>
      <c r="BN4" s="209"/>
      <c r="BO4" s="209"/>
      <c r="BP4" s="209"/>
      <c r="BQ4" s="739" t="s">
        <v>367</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10"/>
    </row>
    <row r="5" spans="1:131" s="211" customFormat="1" ht="26.25" customHeight="1" x14ac:dyDescent="0.15">
      <c r="A5" s="1004" t="s">
        <v>368</v>
      </c>
      <c r="B5" s="1005"/>
      <c r="C5" s="1005"/>
      <c r="D5" s="1005"/>
      <c r="E5" s="1005"/>
      <c r="F5" s="1005"/>
      <c r="G5" s="1005"/>
      <c r="H5" s="1005"/>
      <c r="I5" s="1005"/>
      <c r="J5" s="1005"/>
      <c r="K5" s="1005"/>
      <c r="L5" s="1005"/>
      <c r="M5" s="1005"/>
      <c r="N5" s="1005"/>
      <c r="O5" s="1005"/>
      <c r="P5" s="1006"/>
      <c r="Q5" s="1010" t="s">
        <v>369</v>
      </c>
      <c r="R5" s="1011"/>
      <c r="S5" s="1011"/>
      <c r="T5" s="1011"/>
      <c r="U5" s="1012"/>
      <c r="V5" s="1010" t="s">
        <v>370</v>
      </c>
      <c r="W5" s="1011"/>
      <c r="X5" s="1011"/>
      <c r="Y5" s="1011"/>
      <c r="Z5" s="1012"/>
      <c r="AA5" s="1010" t="s">
        <v>371</v>
      </c>
      <c r="AB5" s="1011"/>
      <c r="AC5" s="1011"/>
      <c r="AD5" s="1011"/>
      <c r="AE5" s="1011"/>
      <c r="AF5" s="1103" t="s">
        <v>372</v>
      </c>
      <c r="AG5" s="1011"/>
      <c r="AH5" s="1011"/>
      <c r="AI5" s="1011"/>
      <c r="AJ5" s="1024"/>
      <c r="AK5" s="1011" t="s">
        <v>373</v>
      </c>
      <c r="AL5" s="1011"/>
      <c r="AM5" s="1011"/>
      <c r="AN5" s="1011"/>
      <c r="AO5" s="1012"/>
      <c r="AP5" s="1010" t="s">
        <v>374</v>
      </c>
      <c r="AQ5" s="1011"/>
      <c r="AR5" s="1011"/>
      <c r="AS5" s="1011"/>
      <c r="AT5" s="1012"/>
      <c r="AU5" s="1010" t="s">
        <v>375</v>
      </c>
      <c r="AV5" s="1011"/>
      <c r="AW5" s="1011"/>
      <c r="AX5" s="1011"/>
      <c r="AY5" s="1024"/>
      <c r="AZ5" s="208"/>
      <c r="BA5" s="208"/>
      <c r="BB5" s="208"/>
      <c r="BC5" s="208"/>
      <c r="BD5" s="208"/>
      <c r="BE5" s="209"/>
      <c r="BF5" s="209"/>
      <c r="BG5" s="209"/>
      <c r="BH5" s="209"/>
      <c r="BI5" s="209"/>
      <c r="BJ5" s="209"/>
      <c r="BK5" s="209"/>
      <c r="BL5" s="209"/>
      <c r="BM5" s="209"/>
      <c r="BN5" s="209"/>
      <c r="BO5" s="209"/>
      <c r="BP5" s="209"/>
      <c r="BQ5" s="1004" t="s">
        <v>376</v>
      </c>
      <c r="BR5" s="1005"/>
      <c r="BS5" s="1005"/>
      <c r="BT5" s="1005"/>
      <c r="BU5" s="1005"/>
      <c r="BV5" s="1005"/>
      <c r="BW5" s="1005"/>
      <c r="BX5" s="1005"/>
      <c r="BY5" s="1005"/>
      <c r="BZ5" s="1005"/>
      <c r="CA5" s="1005"/>
      <c r="CB5" s="1005"/>
      <c r="CC5" s="1005"/>
      <c r="CD5" s="1005"/>
      <c r="CE5" s="1005"/>
      <c r="CF5" s="1005"/>
      <c r="CG5" s="1006"/>
      <c r="CH5" s="1010" t="s">
        <v>377</v>
      </c>
      <c r="CI5" s="1011"/>
      <c r="CJ5" s="1011"/>
      <c r="CK5" s="1011"/>
      <c r="CL5" s="1012"/>
      <c r="CM5" s="1010" t="s">
        <v>378</v>
      </c>
      <c r="CN5" s="1011"/>
      <c r="CO5" s="1011"/>
      <c r="CP5" s="1011"/>
      <c r="CQ5" s="1012"/>
      <c r="CR5" s="1010" t="s">
        <v>379</v>
      </c>
      <c r="CS5" s="1011"/>
      <c r="CT5" s="1011"/>
      <c r="CU5" s="1011"/>
      <c r="CV5" s="1012"/>
      <c r="CW5" s="1010" t="s">
        <v>380</v>
      </c>
      <c r="CX5" s="1011"/>
      <c r="CY5" s="1011"/>
      <c r="CZ5" s="1011"/>
      <c r="DA5" s="1012"/>
      <c r="DB5" s="1010" t="s">
        <v>381</v>
      </c>
      <c r="DC5" s="1011"/>
      <c r="DD5" s="1011"/>
      <c r="DE5" s="1011"/>
      <c r="DF5" s="1012"/>
      <c r="DG5" s="1093" t="s">
        <v>382</v>
      </c>
      <c r="DH5" s="1094"/>
      <c r="DI5" s="1094"/>
      <c r="DJ5" s="1094"/>
      <c r="DK5" s="1095"/>
      <c r="DL5" s="1093" t="s">
        <v>383</v>
      </c>
      <c r="DM5" s="1094"/>
      <c r="DN5" s="1094"/>
      <c r="DO5" s="1094"/>
      <c r="DP5" s="1095"/>
      <c r="DQ5" s="1010" t="s">
        <v>384</v>
      </c>
      <c r="DR5" s="1011"/>
      <c r="DS5" s="1011"/>
      <c r="DT5" s="1011"/>
      <c r="DU5" s="1012"/>
      <c r="DV5" s="1010" t="s">
        <v>375</v>
      </c>
      <c r="DW5" s="1011"/>
      <c r="DX5" s="1011"/>
      <c r="DY5" s="1011"/>
      <c r="DZ5" s="1024"/>
      <c r="EA5" s="210"/>
    </row>
    <row r="6" spans="1:131" s="211" customFormat="1" ht="26.25" customHeight="1" thickBot="1" x14ac:dyDescent="0.2">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08"/>
      <c r="BA6" s="208"/>
      <c r="BB6" s="208"/>
      <c r="BC6" s="208"/>
      <c r="BD6" s="208"/>
      <c r="BE6" s="209"/>
      <c r="BF6" s="209"/>
      <c r="BG6" s="209"/>
      <c r="BH6" s="209"/>
      <c r="BI6" s="209"/>
      <c r="BJ6" s="209"/>
      <c r="BK6" s="209"/>
      <c r="BL6" s="209"/>
      <c r="BM6" s="209"/>
      <c r="BN6" s="209"/>
      <c r="BO6" s="209"/>
      <c r="BP6" s="209"/>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10"/>
    </row>
    <row r="7" spans="1:131" s="211" customFormat="1" ht="26.25" customHeight="1" thickTop="1" x14ac:dyDescent="0.15">
      <c r="A7" s="212">
        <v>1</v>
      </c>
      <c r="B7" s="1056" t="s">
        <v>385</v>
      </c>
      <c r="C7" s="1057"/>
      <c r="D7" s="1057"/>
      <c r="E7" s="1057"/>
      <c r="F7" s="1057"/>
      <c r="G7" s="1057"/>
      <c r="H7" s="1057"/>
      <c r="I7" s="1057"/>
      <c r="J7" s="1057"/>
      <c r="K7" s="1057"/>
      <c r="L7" s="1057"/>
      <c r="M7" s="1057"/>
      <c r="N7" s="1057"/>
      <c r="O7" s="1057"/>
      <c r="P7" s="1058"/>
      <c r="Q7" s="1111">
        <v>118685</v>
      </c>
      <c r="R7" s="1112"/>
      <c r="S7" s="1112"/>
      <c r="T7" s="1112"/>
      <c r="U7" s="1112"/>
      <c r="V7" s="1112">
        <v>117446</v>
      </c>
      <c r="W7" s="1112"/>
      <c r="X7" s="1112"/>
      <c r="Y7" s="1112"/>
      <c r="Z7" s="1112"/>
      <c r="AA7" s="1112">
        <v>1239</v>
      </c>
      <c r="AB7" s="1112"/>
      <c r="AC7" s="1112"/>
      <c r="AD7" s="1112"/>
      <c r="AE7" s="1113"/>
      <c r="AF7" s="1114">
        <v>1000</v>
      </c>
      <c r="AG7" s="1115"/>
      <c r="AH7" s="1115"/>
      <c r="AI7" s="1115"/>
      <c r="AJ7" s="1116"/>
      <c r="AK7" s="1117">
        <v>419</v>
      </c>
      <c r="AL7" s="1118"/>
      <c r="AM7" s="1118"/>
      <c r="AN7" s="1118"/>
      <c r="AO7" s="1118"/>
      <c r="AP7" s="1118">
        <v>79555</v>
      </c>
      <c r="AQ7" s="1118"/>
      <c r="AR7" s="1118"/>
      <c r="AS7" s="1118"/>
      <c r="AT7" s="1118"/>
      <c r="AU7" s="1119"/>
      <c r="AV7" s="1119"/>
      <c r="AW7" s="1119"/>
      <c r="AX7" s="1119"/>
      <c r="AY7" s="1120"/>
      <c r="AZ7" s="208"/>
      <c r="BA7" s="208"/>
      <c r="BB7" s="208"/>
      <c r="BC7" s="208"/>
      <c r="BD7" s="208"/>
      <c r="BE7" s="209"/>
      <c r="BF7" s="209"/>
      <c r="BG7" s="209"/>
      <c r="BH7" s="209"/>
      <c r="BI7" s="209"/>
      <c r="BJ7" s="209"/>
      <c r="BK7" s="209"/>
      <c r="BL7" s="209"/>
      <c r="BM7" s="209"/>
      <c r="BN7" s="209"/>
      <c r="BO7" s="209"/>
      <c r="BP7" s="209"/>
      <c r="BQ7" s="212">
        <v>1</v>
      </c>
      <c r="BR7" s="213"/>
      <c r="BS7" s="1108" t="s">
        <v>588</v>
      </c>
      <c r="BT7" s="1109"/>
      <c r="BU7" s="1109"/>
      <c r="BV7" s="1109"/>
      <c r="BW7" s="1109"/>
      <c r="BX7" s="1109"/>
      <c r="BY7" s="1109"/>
      <c r="BZ7" s="1109"/>
      <c r="CA7" s="1109"/>
      <c r="CB7" s="1109"/>
      <c r="CC7" s="1109"/>
      <c r="CD7" s="1109"/>
      <c r="CE7" s="1109"/>
      <c r="CF7" s="1109"/>
      <c r="CG7" s="1121"/>
      <c r="CH7" s="1105" t="s">
        <v>525</v>
      </c>
      <c r="CI7" s="1106"/>
      <c r="CJ7" s="1106"/>
      <c r="CK7" s="1106"/>
      <c r="CL7" s="1107"/>
      <c r="CM7" s="1105">
        <v>278</v>
      </c>
      <c r="CN7" s="1106"/>
      <c r="CO7" s="1106"/>
      <c r="CP7" s="1106"/>
      <c r="CQ7" s="1107"/>
      <c r="CR7" s="1105">
        <v>100</v>
      </c>
      <c r="CS7" s="1106"/>
      <c r="CT7" s="1106"/>
      <c r="CU7" s="1106"/>
      <c r="CV7" s="1107"/>
      <c r="CW7" s="1105">
        <v>203</v>
      </c>
      <c r="CX7" s="1106"/>
      <c r="CY7" s="1106"/>
      <c r="CZ7" s="1106"/>
      <c r="DA7" s="1107"/>
      <c r="DB7" s="1105" t="s">
        <v>525</v>
      </c>
      <c r="DC7" s="1106"/>
      <c r="DD7" s="1106"/>
      <c r="DE7" s="1106"/>
      <c r="DF7" s="1107"/>
      <c r="DG7" s="1105" t="s">
        <v>525</v>
      </c>
      <c r="DH7" s="1106"/>
      <c r="DI7" s="1106"/>
      <c r="DJ7" s="1106"/>
      <c r="DK7" s="1107"/>
      <c r="DL7" s="1105" t="s">
        <v>525</v>
      </c>
      <c r="DM7" s="1106"/>
      <c r="DN7" s="1106"/>
      <c r="DO7" s="1106"/>
      <c r="DP7" s="1107"/>
      <c r="DQ7" s="1105" t="s">
        <v>525</v>
      </c>
      <c r="DR7" s="1106"/>
      <c r="DS7" s="1106"/>
      <c r="DT7" s="1106"/>
      <c r="DU7" s="1107"/>
      <c r="DV7" s="1108"/>
      <c r="DW7" s="1109"/>
      <c r="DX7" s="1109"/>
      <c r="DY7" s="1109"/>
      <c r="DZ7" s="1110"/>
      <c r="EA7" s="210"/>
    </row>
    <row r="8" spans="1:131" s="211" customFormat="1" ht="26.25" customHeight="1" x14ac:dyDescent="0.15">
      <c r="A8" s="214">
        <v>2</v>
      </c>
      <c r="B8" s="1039" t="s">
        <v>386</v>
      </c>
      <c r="C8" s="1040"/>
      <c r="D8" s="1040"/>
      <c r="E8" s="1040"/>
      <c r="F8" s="1040"/>
      <c r="G8" s="1040"/>
      <c r="H8" s="1040"/>
      <c r="I8" s="1040"/>
      <c r="J8" s="1040"/>
      <c r="K8" s="1040"/>
      <c r="L8" s="1040"/>
      <c r="M8" s="1040"/>
      <c r="N8" s="1040"/>
      <c r="O8" s="1040"/>
      <c r="P8" s="1041"/>
      <c r="Q8" s="1047">
        <v>81</v>
      </c>
      <c r="R8" s="1048"/>
      <c r="S8" s="1048"/>
      <c r="T8" s="1048"/>
      <c r="U8" s="1048"/>
      <c r="V8" s="1048">
        <v>81</v>
      </c>
      <c r="W8" s="1048"/>
      <c r="X8" s="1048"/>
      <c r="Y8" s="1048"/>
      <c r="Z8" s="1048"/>
      <c r="AA8" s="1048" t="s">
        <v>525</v>
      </c>
      <c r="AB8" s="1048"/>
      <c r="AC8" s="1048"/>
      <c r="AD8" s="1048"/>
      <c r="AE8" s="1049"/>
      <c r="AF8" s="1044" t="s">
        <v>525</v>
      </c>
      <c r="AG8" s="1045"/>
      <c r="AH8" s="1045"/>
      <c r="AI8" s="1045"/>
      <c r="AJ8" s="1046"/>
      <c r="AK8" s="1089">
        <v>81</v>
      </c>
      <c r="AL8" s="1090"/>
      <c r="AM8" s="1090"/>
      <c r="AN8" s="1090"/>
      <c r="AO8" s="1090"/>
      <c r="AP8" s="1090">
        <v>404</v>
      </c>
      <c r="AQ8" s="1090"/>
      <c r="AR8" s="1090"/>
      <c r="AS8" s="1090"/>
      <c r="AT8" s="1090"/>
      <c r="AU8" s="1091"/>
      <c r="AV8" s="1091"/>
      <c r="AW8" s="1091"/>
      <c r="AX8" s="1091"/>
      <c r="AY8" s="1092"/>
      <c r="AZ8" s="208"/>
      <c r="BA8" s="208"/>
      <c r="BB8" s="208"/>
      <c r="BC8" s="208"/>
      <c r="BD8" s="208"/>
      <c r="BE8" s="209"/>
      <c r="BF8" s="209"/>
      <c r="BG8" s="209"/>
      <c r="BH8" s="209"/>
      <c r="BI8" s="209"/>
      <c r="BJ8" s="209"/>
      <c r="BK8" s="209"/>
      <c r="BL8" s="209"/>
      <c r="BM8" s="209"/>
      <c r="BN8" s="209"/>
      <c r="BO8" s="209"/>
      <c r="BP8" s="209"/>
      <c r="BQ8" s="214">
        <v>2</v>
      </c>
      <c r="BR8" s="215"/>
      <c r="BS8" s="1001" t="s">
        <v>589</v>
      </c>
      <c r="BT8" s="1002"/>
      <c r="BU8" s="1002"/>
      <c r="BV8" s="1002"/>
      <c r="BW8" s="1002"/>
      <c r="BX8" s="1002"/>
      <c r="BY8" s="1002"/>
      <c r="BZ8" s="1002"/>
      <c r="CA8" s="1002"/>
      <c r="CB8" s="1002"/>
      <c r="CC8" s="1002"/>
      <c r="CD8" s="1002"/>
      <c r="CE8" s="1002"/>
      <c r="CF8" s="1002"/>
      <c r="CG8" s="1023"/>
      <c r="CH8" s="998" t="s">
        <v>525</v>
      </c>
      <c r="CI8" s="999"/>
      <c r="CJ8" s="999"/>
      <c r="CK8" s="999"/>
      <c r="CL8" s="1000"/>
      <c r="CM8" s="998">
        <v>4305</v>
      </c>
      <c r="CN8" s="999"/>
      <c r="CO8" s="999"/>
      <c r="CP8" s="999"/>
      <c r="CQ8" s="1000"/>
      <c r="CR8" s="998">
        <v>10</v>
      </c>
      <c r="CS8" s="999"/>
      <c r="CT8" s="999"/>
      <c r="CU8" s="999"/>
      <c r="CV8" s="1000"/>
      <c r="CW8" s="998">
        <v>652</v>
      </c>
      <c r="CX8" s="999"/>
      <c r="CY8" s="999"/>
      <c r="CZ8" s="999"/>
      <c r="DA8" s="1000"/>
      <c r="DB8" s="998" t="s">
        <v>525</v>
      </c>
      <c r="DC8" s="999"/>
      <c r="DD8" s="999"/>
      <c r="DE8" s="999"/>
      <c r="DF8" s="1000"/>
      <c r="DG8" s="998">
        <v>3357</v>
      </c>
      <c r="DH8" s="999"/>
      <c r="DI8" s="999"/>
      <c r="DJ8" s="999"/>
      <c r="DK8" s="1000"/>
      <c r="DL8" s="998" t="s">
        <v>525</v>
      </c>
      <c r="DM8" s="999"/>
      <c r="DN8" s="999"/>
      <c r="DO8" s="999"/>
      <c r="DP8" s="1000"/>
      <c r="DQ8" s="998">
        <v>3346</v>
      </c>
      <c r="DR8" s="999"/>
      <c r="DS8" s="999"/>
      <c r="DT8" s="999"/>
      <c r="DU8" s="1000"/>
      <c r="DV8" s="1001"/>
      <c r="DW8" s="1002"/>
      <c r="DX8" s="1002"/>
      <c r="DY8" s="1002"/>
      <c r="DZ8" s="1003"/>
      <c r="EA8" s="210"/>
    </row>
    <row r="9" spans="1:131" s="211" customFormat="1" ht="26.25" customHeight="1" x14ac:dyDescent="0.15">
      <c r="A9" s="214">
        <v>3</v>
      </c>
      <c r="B9" s="1039" t="s">
        <v>388</v>
      </c>
      <c r="C9" s="1040"/>
      <c r="D9" s="1040"/>
      <c r="E9" s="1040"/>
      <c r="F9" s="1040"/>
      <c r="G9" s="1040"/>
      <c r="H9" s="1040"/>
      <c r="I9" s="1040"/>
      <c r="J9" s="1040"/>
      <c r="K9" s="1040"/>
      <c r="L9" s="1040"/>
      <c r="M9" s="1040"/>
      <c r="N9" s="1040"/>
      <c r="O9" s="1040"/>
      <c r="P9" s="1041"/>
      <c r="Q9" s="1047">
        <v>17</v>
      </c>
      <c r="R9" s="1048"/>
      <c r="S9" s="1048"/>
      <c r="T9" s="1048"/>
      <c r="U9" s="1048"/>
      <c r="V9" s="1048">
        <v>17</v>
      </c>
      <c r="W9" s="1048"/>
      <c r="X9" s="1048"/>
      <c r="Y9" s="1048"/>
      <c r="Z9" s="1048"/>
      <c r="AA9" s="1048" t="s">
        <v>525</v>
      </c>
      <c r="AB9" s="1048"/>
      <c r="AC9" s="1048"/>
      <c r="AD9" s="1048"/>
      <c r="AE9" s="1049"/>
      <c r="AF9" s="1044" t="s">
        <v>525</v>
      </c>
      <c r="AG9" s="1045"/>
      <c r="AH9" s="1045"/>
      <c r="AI9" s="1045"/>
      <c r="AJ9" s="1046"/>
      <c r="AK9" s="1089">
        <v>13</v>
      </c>
      <c r="AL9" s="1090"/>
      <c r="AM9" s="1090"/>
      <c r="AN9" s="1090"/>
      <c r="AO9" s="1090"/>
      <c r="AP9" s="1090" t="s">
        <v>525</v>
      </c>
      <c r="AQ9" s="1090"/>
      <c r="AR9" s="1090"/>
      <c r="AS9" s="1090"/>
      <c r="AT9" s="1090"/>
      <c r="AU9" s="1091"/>
      <c r="AV9" s="1091"/>
      <c r="AW9" s="1091"/>
      <c r="AX9" s="1091"/>
      <c r="AY9" s="1092"/>
      <c r="AZ9" s="208"/>
      <c r="BA9" s="208"/>
      <c r="BB9" s="208"/>
      <c r="BC9" s="208"/>
      <c r="BD9" s="208"/>
      <c r="BE9" s="209"/>
      <c r="BF9" s="209"/>
      <c r="BG9" s="209"/>
      <c r="BH9" s="209"/>
      <c r="BI9" s="209"/>
      <c r="BJ9" s="209"/>
      <c r="BK9" s="209"/>
      <c r="BL9" s="209"/>
      <c r="BM9" s="209"/>
      <c r="BN9" s="209"/>
      <c r="BO9" s="209"/>
      <c r="BP9" s="209"/>
      <c r="BQ9" s="214">
        <v>3</v>
      </c>
      <c r="BR9" s="215"/>
      <c r="BS9" s="1001" t="s">
        <v>590</v>
      </c>
      <c r="BT9" s="1002"/>
      <c r="BU9" s="1002"/>
      <c r="BV9" s="1002"/>
      <c r="BW9" s="1002"/>
      <c r="BX9" s="1002"/>
      <c r="BY9" s="1002"/>
      <c r="BZ9" s="1002"/>
      <c r="CA9" s="1002"/>
      <c r="CB9" s="1002"/>
      <c r="CC9" s="1002"/>
      <c r="CD9" s="1002"/>
      <c r="CE9" s="1002"/>
      <c r="CF9" s="1002"/>
      <c r="CG9" s="1023"/>
      <c r="CH9" s="998">
        <v>0</v>
      </c>
      <c r="CI9" s="999"/>
      <c r="CJ9" s="999"/>
      <c r="CK9" s="999"/>
      <c r="CL9" s="1000"/>
      <c r="CM9" s="998">
        <v>377</v>
      </c>
      <c r="CN9" s="999"/>
      <c r="CO9" s="999"/>
      <c r="CP9" s="999"/>
      <c r="CQ9" s="1000"/>
      <c r="CR9" s="998">
        <v>10</v>
      </c>
      <c r="CS9" s="999"/>
      <c r="CT9" s="999"/>
      <c r="CU9" s="999"/>
      <c r="CV9" s="1000"/>
      <c r="CW9" s="998">
        <v>74</v>
      </c>
      <c r="CX9" s="999"/>
      <c r="CY9" s="999"/>
      <c r="CZ9" s="999"/>
      <c r="DA9" s="1000"/>
      <c r="DB9" s="998" t="s">
        <v>525</v>
      </c>
      <c r="DC9" s="999"/>
      <c r="DD9" s="999"/>
      <c r="DE9" s="999"/>
      <c r="DF9" s="1000"/>
      <c r="DG9" s="998" t="s">
        <v>525</v>
      </c>
      <c r="DH9" s="999"/>
      <c r="DI9" s="999"/>
      <c r="DJ9" s="999"/>
      <c r="DK9" s="1000"/>
      <c r="DL9" s="998" t="s">
        <v>525</v>
      </c>
      <c r="DM9" s="999"/>
      <c r="DN9" s="999"/>
      <c r="DO9" s="999"/>
      <c r="DP9" s="1000"/>
      <c r="DQ9" s="998" t="s">
        <v>525</v>
      </c>
      <c r="DR9" s="999"/>
      <c r="DS9" s="999"/>
      <c r="DT9" s="999"/>
      <c r="DU9" s="1000"/>
      <c r="DV9" s="1001"/>
      <c r="DW9" s="1002"/>
      <c r="DX9" s="1002"/>
      <c r="DY9" s="1002"/>
      <c r="DZ9" s="1003"/>
      <c r="EA9" s="210"/>
    </row>
    <row r="10" spans="1:131" s="211" customFormat="1" ht="26.25" customHeight="1" x14ac:dyDescent="0.15">
      <c r="A10" s="214">
        <v>4</v>
      </c>
      <c r="B10" s="1039" t="s">
        <v>390</v>
      </c>
      <c r="C10" s="1040"/>
      <c r="D10" s="1040"/>
      <c r="E10" s="1040"/>
      <c r="F10" s="1040"/>
      <c r="G10" s="1040"/>
      <c r="H10" s="1040"/>
      <c r="I10" s="1040"/>
      <c r="J10" s="1040"/>
      <c r="K10" s="1040"/>
      <c r="L10" s="1040"/>
      <c r="M10" s="1040"/>
      <c r="N10" s="1040"/>
      <c r="O10" s="1040"/>
      <c r="P10" s="1041"/>
      <c r="Q10" s="1047">
        <v>136</v>
      </c>
      <c r="R10" s="1048"/>
      <c r="S10" s="1048"/>
      <c r="T10" s="1048"/>
      <c r="U10" s="1048"/>
      <c r="V10" s="1048">
        <v>136</v>
      </c>
      <c r="W10" s="1048"/>
      <c r="X10" s="1048"/>
      <c r="Y10" s="1048"/>
      <c r="Z10" s="1048"/>
      <c r="AA10" s="1048" t="s">
        <v>525</v>
      </c>
      <c r="AB10" s="1048"/>
      <c r="AC10" s="1048"/>
      <c r="AD10" s="1048"/>
      <c r="AE10" s="1049"/>
      <c r="AF10" s="1044" t="s">
        <v>525</v>
      </c>
      <c r="AG10" s="1045"/>
      <c r="AH10" s="1045"/>
      <c r="AI10" s="1045"/>
      <c r="AJ10" s="1046"/>
      <c r="AK10" s="1089">
        <v>66</v>
      </c>
      <c r="AL10" s="1090"/>
      <c r="AM10" s="1090"/>
      <c r="AN10" s="1090"/>
      <c r="AO10" s="1090"/>
      <c r="AP10" s="1090" t="s">
        <v>525</v>
      </c>
      <c r="AQ10" s="1090"/>
      <c r="AR10" s="1090"/>
      <c r="AS10" s="1090"/>
      <c r="AT10" s="1090"/>
      <c r="AU10" s="1091"/>
      <c r="AV10" s="1091"/>
      <c r="AW10" s="1091"/>
      <c r="AX10" s="1091"/>
      <c r="AY10" s="1092"/>
      <c r="AZ10" s="208"/>
      <c r="BA10" s="208"/>
      <c r="BB10" s="208"/>
      <c r="BC10" s="208"/>
      <c r="BD10" s="208"/>
      <c r="BE10" s="209"/>
      <c r="BF10" s="209"/>
      <c r="BG10" s="209"/>
      <c r="BH10" s="209"/>
      <c r="BI10" s="209"/>
      <c r="BJ10" s="209"/>
      <c r="BK10" s="209"/>
      <c r="BL10" s="209"/>
      <c r="BM10" s="209"/>
      <c r="BN10" s="209"/>
      <c r="BO10" s="209"/>
      <c r="BP10" s="209"/>
      <c r="BQ10" s="214">
        <v>4</v>
      </c>
      <c r="BR10" s="215"/>
      <c r="BS10" s="1001" t="s">
        <v>591</v>
      </c>
      <c r="BT10" s="1002"/>
      <c r="BU10" s="1002"/>
      <c r="BV10" s="1002"/>
      <c r="BW10" s="1002"/>
      <c r="BX10" s="1002"/>
      <c r="BY10" s="1002"/>
      <c r="BZ10" s="1002"/>
      <c r="CA10" s="1002"/>
      <c r="CB10" s="1002"/>
      <c r="CC10" s="1002"/>
      <c r="CD10" s="1002"/>
      <c r="CE10" s="1002"/>
      <c r="CF10" s="1002"/>
      <c r="CG10" s="1023"/>
      <c r="CH10" s="998">
        <v>0</v>
      </c>
      <c r="CI10" s="999"/>
      <c r="CJ10" s="999"/>
      <c r="CK10" s="999"/>
      <c r="CL10" s="1000"/>
      <c r="CM10" s="998">
        <v>565</v>
      </c>
      <c r="CN10" s="999"/>
      <c r="CO10" s="999"/>
      <c r="CP10" s="999"/>
      <c r="CQ10" s="1000"/>
      <c r="CR10" s="998">
        <v>3</v>
      </c>
      <c r="CS10" s="999"/>
      <c r="CT10" s="999"/>
      <c r="CU10" s="999"/>
      <c r="CV10" s="1000"/>
      <c r="CW10" s="998">
        <v>632</v>
      </c>
      <c r="CX10" s="999"/>
      <c r="CY10" s="999"/>
      <c r="CZ10" s="999"/>
      <c r="DA10" s="1000"/>
      <c r="DB10" s="998" t="s">
        <v>525</v>
      </c>
      <c r="DC10" s="999"/>
      <c r="DD10" s="999"/>
      <c r="DE10" s="999"/>
      <c r="DF10" s="1000"/>
      <c r="DG10" s="998" t="s">
        <v>525</v>
      </c>
      <c r="DH10" s="999"/>
      <c r="DI10" s="999"/>
      <c r="DJ10" s="999"/>
      <c r="DK10" s="1000"/>
      <c r="DL10" s="998" t="s">
        <v>525</v>
      </c>
      <c r="DM10" s="999"/>
      <c r="DN10" s="999"/>
      <c r="DO10" s="999"/>
      <c r="DP10" s="1000"/>
      <c r="DQ10" s="998" t="s">
        <v>525</v>
      </c>
      <c r="DR10" s="999"/>
      <c r="DS10" s="999"/>
      <c r="DT10" s="999"/>
      <c r="DU10" s="1000"/>
      <c r="DV10" s="1001"/>
      <c r="DW10" s="1002"/>
      <c r="DX10" s="1002"/>
      <c r="DY10" s="1002"/>
      <c r="DZ10" s="1003"/>
      <c r="EA10" s="210"/>
    </row>
    <row r="11" spans="1:131" s="211" customFormat="1" ht="26.25" customHeight="1" x14ac:dyDescent="0.15">
      <c r="A11" s="214">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08"/>
      <c r="BA11" s="208"/>
      <c r="BB11" s="208"/>
      <c r="BC11" s="208"/>
      <c r="BD11" s="208"/>
      <c r="BE11" s="209"/>
      <c r="BF11" s="209"/>
      <c r="BG11" s="209"/>
      <c r="BH11" s="209"/>
      <c r="BI11" s="209"/>
      <c r="BJ11" s="209"/>
      <c r="BK11" s="209"/>
      <c r="BL11" s="209"/>
      <c r="BM11" s="209"/>
      <c r="BN11" s="209"/>
      <c r="BO11" s="209"/>
      <c r="BP11" s="209"/>
      <c r="BQ11" s="214">
        <v>5</v>
      </c>
      <c r="BR11" s="215"/>
      <c r="BS11" s="1001" t="s">
        <v>592</v>
      </c>
      <c r="BT11" s="1002"/>
      <c r="BU11" s="1002"/>
      <c r="BV11" s="1002"/>
      <c r="BW11" s="1002"/>
      <c r="BX11" s="1002"/>
      <c r="BY11" s="1002"/>
      <c r="BZ11" s="1002"/>
      <c r="CA11" s="1002"/>
      <c r="CB11" s="1002"/>
      <c r="CC11" s="1002"/>
      <c r="CD11" s="1002"/>
      <c r="CE11" s="1002"/>
      <c r="CF11" s="1002"/>
      <c r="CG11" s="1023"/>
      <c r="CH11" s="998" t="s">
        <v>525</v>
      </c>
      <c r="CI11" s="999"/>
      <c r="CJ11" s="999"/>
      <c r="CK11" s="999"/>
      <c r="CL11" s="1000"/>
      <c r="CM11" s="998">
        <v>345</v>
      </c>
      <c r="CN11" s="999"/>
      <c r="CO11" s="999"/>
      <c r="CP11" s="999"/>
      <c r="CQ11" s="1000"/>
      <c r="CR11" s="998">
        <v>10</v>
      </c>
      <c r="CS11" s="999"/>
      <c r="CT11" s="999"/>
      <c r="CU11" s="999"/>
      <c r="CV11" s="1000"/>
      <c r="CW11" s="998">
        <v>825</v>
      </c>
      <c r="CX11" s="999"/>
      <c r="CY11" s="999"/>
      <c r="CZ11" s="999"/>
      <c r="DA11" s="1000"/>
      <c r="DB11" s="998" t="s">
        <v>525</v>
      </c>
      <c r="DC11" s="999"/>
      <c r="DD11" s="999"/>
      <c r="DE11" s="999"/>
      <c r="DF11" s="1000"/>
      <c r="DG11" s="998" t="s">
        <v>525</v>
      </c>
      <c r="DH11" s="999"/>
      <c r="DI11" s="999"/>
      <c r="DJ11" s="999"/>
      <c r="DK11" s="1000"/>
      <c r="DL11" s="998" t="s">
        <v>525</v>
      </c>
      <c r="DM11" s="999"/>
      <c r="DN11" s="999"/>
      <c r="DO11" s="999"/>
      <c r="DP11" s="1000"/>
      <c r="DQ11" s="998" t="s">
        <v>525</v>
      </c>
      <c r="DR11" s="999"/>
      <c r="DS11" s="999"/>
      <c r="DT11" s="999"/>
      <c r="DU11" s="1000"/>
      <c r="DV11" s="1001"/>
      <c r="DW11" s="1002"/>
      <c r="DX11" s="1002"/>
      <c r="DY11" s="1002"/>
      <c r="DZ11" s="1003"/>
      <c r="EA11" s="210"/>
    </row>
    <row r="12" spans="1:131" s="211" customFormat="1" ht="26.25" customHeight="1" x14ac:dyDescent="0.15">
      <c r="A12" s="214">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08"/>
      <c r="BA12" s="208"/>
      <c r="BB12" s="208"/>
      <c r="BC12" s="208"/>
      <c r="BD12" s="208"/>
      <c r="BE12" s="209"/>
      <c r="BF12" s="209"/>
      <c r="BG12" s="209"/>
      <c r="BH12" s="209"/>
      <c r="BI12" s="209"/>
      <c r="BJ12" s="209"/>
      <c r="BK12" s="209"/>
      <c r="BL12" s="209"/>
      <c r="BM12" s="209"/>
      <c r="BN12" s="209"/>
      <c r="BO12" s="209"/>
      <c r="BP12" s="209"/>
      <c r="BQ12" s="214">
        <v>6</v>
      </c>
      <c r="BR12" s="215"/>
      <c r="BS12" s="1001" t="s">
        <v>593</v>
      </c>
      <c r="BT12" s="1002"/>
      <c r="BU12" s="1002"/>
      <c r="BV12" s="1002"/>
      <c r="BW12" s="1002"/>
      <c r="BX12" s="1002"/>
      <c r="BY12" s="1002"/>
      <c r="BZ12" s="1002"/>
      <c r="CA12" s="1002"/>
      <c r="CB12" s="1002"/>
      <c r="CC12" s="1002"/>
      <c r="CD12" s="1002"/>
      <c r="CE12" s="1002"/>
      <c r="CF12" s="1002"/>
      <c r="CG12" s="1023"/>
      <c r="CH12" s="998">
        <v>71</v>
      </c>
      <c r="CI12" s="999"/>
      <c r="CJ12" s="999"/>
      <c r="CK12" s="999"/>
      <c r="CL12" s="1000"/>
      <c r="CM12" s="998">
        <v>1459</v>
      </c>
      <c r="CN12" s="999"/>
      <c r="CO12" s="999"/>
      <c r="CP12" s="999"/>
      <c r="CQ12" s="1000"/>
      <c r="CR12" s="998">
        <v>860</v>
      </c>
      <c r="CS12" s="999"/>
      <c r="CT12" s="999"/>
      <c r="CU12" s="999"/>
      <c r="CV12" s="1000"/>
      <c r="CW12" s="998" t="s">
        <v>525</v>
      </c>
      <c r="CX12" s="999"/>
      <c r="CY12" s="999"/>
      <c r="CZ12" s="999"/>
      <c r="DA12" s="1000"/>
      <c r="DB12" s="998">
        <v>864</v>
      </c>
      <c r="DC12" s="999"/>
      <c r="DD12" s="999"/>
      <c r="DE12" s="999"/>
      <c r="DF12" s="1000"/>
      <c r="DG12" s="998" t="s">
        <v>525</v>
      </c>
      <c r="DH12" s="999"/>
      <c r="DI12" s="999"/>
      <c r="DJ12" s="999"/>
      <c r="DK12" s="1000"/>
      <c r="DL12" s="998" t="s">
        <v>525</v>
      </c>
      <c r="DM12" s="999"/>
      <c r="DN12" s="999"/>
      <c r="DO12" s="999"/>
      <c r="DP12" s="1000"/>
      <c r="DQ12" s="998" t="s">
        <v>525</v>
      </c>
      <c r="DR12" s="999"/>
      <c r="DS12" s="999"/>
      <c r="DT12" s="999"/>
      <c r="DU12" s="1000"/>
      <c r="DV12" s="1001"/>
      <c r="DW12" s="1002"/>
      <c r="DX12" s="1002"/>
      <c r="DY12" s="1002"/>
      <c r="DZ12" s="1003"/>
      <c r="EA12" s="210"/>
    </row>
    <row r="13" spans="1:131" s="211" customFormat="1" ht="26.25" customHeight="1" x14ac:dyDescent="0.15">
      <c r="A13" s="214">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08"/>
      <c r="BA13" s="208"/>
      <c r="BB13" s="208"/>
      <c r="BC13" s="208"/>
      <c r="BD13" s="208"/>
      <c r="BE13" s="209"/>
      <c r="BF13" s="209"/>
      <c r="BG13" s="209"/>
      <c r="BH13" s="209"/>
      <c r="BI13" s="209"/>
      <c r="BJ13" s="209"/>
      <c r="BK13" s="209"/>
      <c r="BL13" s="209"/>
      <c r="BM13" s="209"/>
      <c r="BN13" s="209"/>
      <c r="BO13" s="209"/>
      <c r="BP13" s="209"/>
      <c r="BQ13" s="214">
        <v>7</v>
      </c>
      <c r="BR13" s="215"/>
      <c r="BS13" s="1001" t="s">
        <v>594</v>
      </c>
      <c r="BT13" s="1002"/>
      <c r="BU13" s="1002"/>
      <c r="BV13" s="1002"/>
      <c r="BW13" s="1002"/>
      <c r="BX13" s="1002"/>
      <c r="BY13" s="1002"/>
      <c r="BZ13" s="1002"/>
      <c r="CA13" s="1002"/>
      <c r="CB13" s="1002"/>
      <c r="CC13" s="1002"/>
      <c r="CD13" s="1002"/>
      <c r="CE13" s="1002"/>
      <c r="CF13" s="1002"/>
      <c r="CG13" s="1023"/>
      <c r="CH13" s="998">
        <v>6</v>
      </c>
      <c r="CI13" s="999"/>
      <c r="CJ13" s="999"/>
      <c r="CK13" s="999"/>
      <c r="CL13" s="1000"/>
      <c r="CM13" s="998">
        <v>99</v>
      </c>
      <c r="CN13" s="999"/>
      <c r="CO13" s="999"/>
      <c r="CP13" s="999"/>
      <c r="CQ13" s="1000"/>
      <c r="CR13" s="998">
        <v>10</v>
      </c>
      <c r="CS13" s="999"/>
      <c r="CT13" s="999"/>
      <c r="CU13" s="999"/>
      <c r="CV13" s="1000"/>
      <c r="CW13" s="998" t="s">
        <v>525</v>
      </c>
      <c r="CX13" s="999"/>
      <c r="CY13" s="999"/>
      <c r="CZ13" s="999"/>
      <c r="DA13" s="1000"/>
      <c r="DB13" s="998">
        <v>2</v>
      </c>
      <c r="DC13" s="999"/>
      <c r="DD13" s="999"/>
      <c r="DE13" s="999"/>
      <c r="DF13" s="1000"/>
      <c r="DG13" s="998" t="s">
        <v>525</v>
      </c>
      <c r="DH13" s="999"/>
      <c r="DI13" s="999"/>
      <c r="DJ13" s="999"/>
      <c r="DK13" s="1000"/>
      <c r="DL13" s="998" t="s">
        <v>525</v>
      </c>
      <c r="DM13" s="999"/>
      <c r="DN13" s="999"/>
      <c r="DO13" s="999"/>
      <c r="DP13" s="1000"/>
      <c r="DQ13" s="998" t="s">
        <v>525</v>
      </c>
      <c r="DR13" s="999"/>
      <c r="DS13" s="999"/>
      <c r="DT13" s="999"/>
      <c r="DU13" s="1000"/>
      <c r="DV13" s="1001"/>
      <c r="DW13" s="1002"/>
      <c r="DX13" s="1002"/>
      <c r="DY13" s="1002"/>
      <c r="DZ13" s="1003"/>
      <c r="EA13" s="210"/>
    </row>
    <row r="14" spans="1:131" s="211" customFormat="1" ht="26.25" customHeight="1" x14ac:dyDescent="0.15">
      <c r="A14" s="214">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08"/>
      <c r="BA14" s="208"/>
      <c r="BB14" s="208"/>
      <c r="BC14" s="208"/>
      <c r="BD14" s="208"/>
      <c r="BE14" s="209"/>
      <c r="BF14" s="209"/>
      <c r="BG14" s="209"/>
      <c r="BH14" s="209"/>
      <c r="BI14" s="209"/>
      <c r="BJ14" s="209"/>
      <c r="BK14" s="209"/>
      <c r="BL14" s="209"/>
      <c r="BM14" s="209"/>
      <c r="BN14" s="209"/>
      <c r="BO14" s="209"/>
      <c r="BP14" s="209"/>
      <c r="BQ14" s="214">
        <v>8</v>
      </c>
      <c r="BR14" s="215"/>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10"/>
    </row>
    <row r="15" spans="1:131" s="211" customFormat="1" ht="26.25" customHeight="1" x14ac:dyDescent="0.15">
      <c r="A15" s="214">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08"/>
      <c r="BA15" s="208"/>
      <c r="BB15" s="208"/>
      <c r="BC15" s="208"/>
      <c r="BD15" s="208"/>
      <c r="BE15" s="209"/>
      <c r="BF15" s="209"/>
      <c r="BG15" s="209"/>
      <c r="BH15" s="209"/>
      <c r="BI15" s="209"/>
      <c r="BJ15" s="209"/>
      <c r="BK15" s="209"/>
      <c r="BL15" s="209"/>
      <c r="BM15" s="209"/>
      <c r="BN15" s="209"/>
      <c r="BO15" s="209"/>
      <c r="BP15" s="209"/>
      <c r="BQ15" s="214">
        <v>9</v>
      </c>
      <c r="BR15" s="215"/>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10"/>
    </row>
    <row r="16" spans="1:131" s="211" customFormat="1" ht="26.25" customHeight="1" x14ac:dyDescent="0.15">
      <c r="A16" s="214">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08"/>
      <c r="BA16" s="208"/>
      <c r="BB16" s="208"/>
      <c r="BC16" s="208"/>
      <c r="BD16" s="208"/>
      <c r="BE16" s="209"/>
      <c r="BF16" s="209"/>
      <c r="BG16" s="209"/>
      <c r="BH16" s="209"/>
      <c r="BI16" s="209"/>
      <c r="BJ16" s="209"/>
      <c r="BK16" s="209"/>
      <c r="BL16" s="209"/>
      <c r="BM16" s="209"/>
      <c r="BN16" s="209"/>
      <c r="BO16" s="209"/>
      <c r="BP16" s="209"/>
      <c r="BQ16" s="214">
        <v>10</v>
      </c>
      <c r="BR16" s="215"/>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10"/>
    </row>
    <row r="17" spans="1:131" s="211" customFormat="1" ht="26.25" customHeight="1" x14ac:dyDescent="0.15">
      <c r="A17" s="214">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08"/>
      <c r="BA17" s="208"/>
      <c r="BB17" s="208"/>
      <c r="BC17" s="208"/>
      <c r="BD17" s="208"/>
      <c r="BE17" s="209"/>
      <c r="BF17" s="209"/>
      <c r="BG17" s="209"/>
      <c r="BH17" s="209"/>
      <c r="BI17" s="209"/>
      <c r="BJ17" s="209"/>
      <c r="BK17" s="209"/>
      <c r="BL17" s="209"/>
      <c r="BM17" s="209"/>
      <c r="BN17" s="209"/>
      <c r="BO17" s="209"/>
      <c r="BP17" s="209"/>
      <c r="BQ17" s="214">
        <v>11</v>
      </c>
      <c r="BR17" s="215"/>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10"/>
    </row>
    <row r="18" spans="1:131" s="211" customFormat="1" ht="26.25" customHeight="1" x14ac:dyDescent="0.15">
      <c r="A18" s="214">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08"/>
      <c r="BA18" s="208"/>
      <c r="BB18" s="208"/>
      <c r="BC18" s="208"/>
      <c r="BD18" s="208"/>
      <c r="BE18" s="209"/>
      <c r="BF18" s="209"/>
      <c r="BG18" s="209"/>
      <c r="BH18" s="209"/>
      <c r="BI18" s="209"/>
      <c r="BJ18" s="209"/>
      <c r="BK18" s="209"/>
      <c r="BL18" s="209"/>
      <c r="BM18" s="209"/>
      <c r="BN18" s="209"/>
      <c r="BO18" s="209"/>
      <c r="BP18" s="209"/>
      <c r="BQ18" s="214">
        <v>12</v>
      </c>
      <c r="BR18" s="215"/>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10"/>
    </row>
    <row r="19" spans="1:131" s="211" customFormat="1" ht="26.25" customHeight="1" x14ac:dyDescent="0.15">
      <c r="A19" s="214">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08"/>
      <c r="BA19" s="208"/>
      <c r="BB19" s="208"/>
      <c r="BC19" s="208"/>
      <c r="BD19" s="208"/>
      <c r="BE19" s="209"/>
      <c r="BF19" s="209"/>
      <c r="BG19" s="209"/>
      <c r="BH19" s="209"/>
      <c r="BI19" s="209"/>
      <c r="BJ19" s="209"/>
      <c r="BK19" s="209"/>
      <c r="BL19" s="209"/>
      <c r="BM19" s="209"/>
      <c r="BN19" s="209"/>
      <c r="BO19" s="209"/>
      <c r="BP19" s="209"/>
      <c r="BQ19" s="214">
        <v>13</v>
      </c>
      <c r="BR19" s="215"/>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10"/>
    </row>
    <row r="20" spans="1:131" s="211" customFormat="1" ht="26.25" customHeight="1" x14ac:dyDescent="0.15">
      <c r="A20" s="214">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08"/>
      <c r="BA20" s="208"/>
      <c r="BB20" s="208"/>
      <c r="BC20" s="208"/>
      <c r="BD20" s="208"/>
      <c r="BE20" s="209"/>
      <c r="BF20" s="209"/>
      <c r="BG20" s="209"/>
      <c r="BH20" s="209"/>
      <c r="BI20" s="209"/>
      <c r="BJ20" s="209"/>
      <c r="BK20" s="209"/>
      <c r="BL20" s="209"/>
      <c r="BM20" s="209"/>
      <c r="BN20" s="209"/>
      <c r="BO20" s="209"/>
      <c r="BP20" s="209"/>
      <c r="BQ20" s="214">
        <v>14</v>
      </c>
      <c r="BR20" s="215"/>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10"/>
    </row>
    <row r="21" spans="1:131" s="211" customFormat="1" ht="26.25" customHeight="1" thickBot="1" x14ac:dyDescent="0.2">
      <c r="A21" s="214">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08"/>
      <c r="BA21" s="208"/>
      <c r="BB21" s="208"/>
      <c r="BC21" s="208"/>
      <c r="BD21" s="208"/>
      <c r="BE21" s="209"/>
      <c r="BF21" s="209"/>
      <c r="BG21" s="209"/>
      <c r="BH21" s="209"/>
      <c r="BI21" s="209"/>
      <c r="BJ21" s="209"/>
      <c r="BK21" s="209"/>
      <c r="BL21" s="209"/>
      <c r="BM21" s="209"/>
      <c r="BN21" s="209"/>
      <c r="BO21" s="209"/>
      <c r="BP21" s="209"/>
      <c r="BQ21" s="214">
        <v>15</v>
      </c>
      <c r="BR21" s="215"/>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10"/>
    </row>
    <row r="22" spans="1:131" s="211" customFormat="1" ht="26.25" customHeight="1" x14ac:dyDescent="0.15">
      <c r="A22" s="214">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392</v>
      </c>
      <c r="BA22" s="1037"/>
      <c r="BB22" s="1037"/>
      <c r="BC22" s="1037"/>
      <c r="BD22" s="1038"/>
      <c r="BE22" s="209"/>
      <c r="BF22" s="209"/>
      <c r="BG22" s="209"/>
      <c r="BH22" s="209"/>
      <c r="BI22" s="209"/>
      <c r="BJ22" s="209"/>
      <c r="BK22" s="209"/>
      <c r="BL22" s="209"/>
      <c r="BM22" s="209"/>
      <c r="BN22" s="209"/>
      <c r="BO22" s="209"/>
      <c r="BP22" s="209"/>
      <c r="BQ22" s="214">
        <v>16</v>
      </c>
      <c r="BR22" s="215"/>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10"/>
    </row>
    <row r="23" spans="1:131" s="211" customFormat="1" ht="26.25" customHeight="1" thickBot="1" x14ac:dyDescent="0.2">
      <c r="A23" s="216" t="s">
        <v>393</v>
      </c>
      <c r="B23" s="946" t="s">
        <v>394</v>
      </c>
      <c r="C23" s="947"/>
      <c r="D23" s="947"/>
      <c r="E23" s="947"/>
      <c r="F23" s="947"/>
      <c r="G23" s="947"/>
      <c r="H23" s="947"/>
      <c r="I23" s="947"/>
      <c r="J23" s="947"/>
      <c r="K23" s="947"/>
      <c r="L23" s="947"/>
      <c r="M23" s="947"/>
      <c r="N23" s="947"/>
      <c r="O23" s="947"/>
      <c r="P23" s="957"/>
      <c r="Q23" s="1076">
        <v>118817</v>
      </c>
      <c r="R23" s="1070"/>
      <c r="S23" s="1070"/>
      <c r="T23" s="1070"/>
      <c r="U23" s="1070"/>
      <c r="V23" s="1070">
        <v>117578</v>
      </c>
      <c r="W23" s="1070"/>
      <c r="X23" s="1070"/>
      <c r="Y23" s="1070"/>
      <c r="Z23" s="1070"/>
      <c r="AA23" s="1070">
        <v>1239</v>
      </c>
      <c r="AB23" s="1070"/>
      <c r="AC23" s="1070"/>
      <c r="AD23" s="1070"/>
      <c r="AE23" s="1077"/>
      <c r="AF23" s="1078">
        <v>1000</v>
      </c>
      <c r="AG23" s="1070"/>
      <c r="AH23" s="1070"/>
      <c r="AI23" s="1070"/>
      <c r="AJ23" s="1079"/>
      <c r="AK23" s="1080"/>
      <c r="AL23" s="1081"/>
      <c r="AM23" s="1081"/>
      <c r="AN23" s="1081"/>
      <c r="AO23" s="1081"/>
      <c r="AP23" s="1070">
        <v>79959</v>
      </c>
      <c r="AQ23" s="1070"/>
      <c r="AR23" s="1070"/>
      <c r="AS23" s="1070"/>
      <c r="AT23" s="1070"/>
      <c r="AU23" s="1071"/>
      <c r="AV23" s="1071"/>
      <c r="AW23" s="1071"/>
      <c r="AX23" s="1071"/>
      <c r="AY23" s="1072"/>
      <c r="AZ23" s="1073" t="s">
        <v>395</v>
      </c>
      <c r="BA23" s="1074"/>
      <c r="BB23" s="1074"/>
      <c r="BC23" s="1074"/>
      <c r="BD23" s="1075"/>
      <c r="BE23" s="209"/>
      <c r="BF23" s="209"/>
      <c r="BG23" s="209"/>
      <c r="BH23" s="209"/>
      <c r="BI23" s="209"/>
      <c r="BJ23" s="209"/>
      <c r="BK23" s="209"/>
      <c r="BL23" s="209"/>
      <c r="BM23" s="209"/>
      <c r="BN23" s="209"/>
      <c r="BO23" s="209"/>
      <c r="BP23" s="209"/>
      <c r="BQ23" s="214">
        <v>17</v>
      </c>
      <c r="BR23" s="215"/>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10"/>
    </row>
    <row r="24" spans="1:131" s="211" customFormat="1" ht="26.25" customHeight="1" x14ac:dyDescent="0.15">
      <c r="A24" s="1069" t="s">
        <v>396</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08"/>
      <c r="BA24" s="208"/>
      <c r="BB24" s="208"/>
      <c r="BC24" s="208"/>
      <c r="BD24" s="208"/>
      <c r="BE24" s="209"/>
      <c r="BF24" s="209"/>
      <c r="BG24" s="209"/>
      <c r="BH24" s="209"/>
      <c r="BI24" s="209"/>
      <c r="BJ24" s="209"/>
      <c r="BK24" s="209"/>
      <c r="BL24" s="209"/>
      <c r="BM24" s="209"/>
      <c r="BN24" s="209"/>
      <c r="BO24" s="209"/>
      <c r="BP24" s="209"/>
      <c r="BQ24" s="214">
        <v>18</v>
      </c>
      <c r="BR24" s="215"/>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10"/>
    </row>
    <row r="25" spans="1:131" ht="26.25" customHeight="1" thickBot="1" x14ac:dyDescent="0.2">
      <c r="A25" s="1068" t="s">
        <v>397</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08"/>
      <c r="BK25" s="208"/>
      <c r="BL25" s="208"/>
      <c r="BM25" s="208"/>
      <c r="BN25" s="208"/>
      <c r="BO25" s="217"/>
      <c r="BP25" s="217"/>
      <c r="BQ25" s="214">
        <v>19</v>
      </c>
      <c r="BR25" s="215"/>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06"/>
    </row>
    <row r="26" spans="1:131" ht="26.25" customHeight="1" x14ac:dyDescent="0.15">
      <c r="A26" s="1004" t="s">
        <v>368</v>
      </c>
      <c r="B26" s="1005"/>
      <c r="C26" s="1005"/>
      <c r="D26" s="1005"/>
      <c r="E26" s="1005"/>
      <c r="F26" s="1005"/>
      <c r="G26" s="1005"/>
      <c r="H26" s="1005"/>
      <c r="I26" s="1005"/>
      <c r="J26" s="1005"/>
      <c r="K26" s="1005"/>
      <c r="L26" s="1005"/>
      <c r="M26" s="1005"/>
      <c r="N26" s="1005"/>
      <c r="O26" s="1005"/>
      <c r="P26" s="1006"/>
      <c r="Q26" s="1010" t="s">
        <v>398</v>
      </c>
      <c r="R26" s="1011"/>
      <c r="S26" s="1011"/>
      <c r="T26" s="1011"/>
      <c r="U26" s="1012"/>
      <c r="V26" s="1010" t="s">
        <v>399</v>
      </c>
      <c r="W26" s="1011"/>
      <c r="X26" s="1011"/>
      <c r="Y26" s="1011"/>
      <c r="Z26" s="1012"/>
      <c r="AA26" s="1010" t="s">
        <v>400</v>
      </c>
      <c r="AB26" s="1011"/>
      <c r="AC26" s="1011"/>
      <c r="AD26" s="1011"/>
      <c r="AE26" s="1011"/>
      <c r="AF26" s="1064" t="s">
        <v>401</v>
      </c>
      <c r="AG26" s="1017"/>
      <c r="AH26" s="1017"/>
      <c r="AI26" s="1017"/>
      <c r="AJ26" s="1065"/>
      <c r="AK26" s="1011" t="s">
        <v>402</v>
      </c>
      <c r="AL26" s="1011"/>
      <c r="AM26" s="1011"/>
      <c r="AN26" s="1011"/>
      <c r="AO26" s="1012"/>
      <c r="AP26" s="1010" t="s">
        <v>403</v>
      </c>
      <c r="AQ26" s="1011"/>
      <c r="AR26" s="1011"/>
      <c r="AS26" s="1011"/>
      <c r="AT26" s="1012"/>
      <c r="AU26" s="1010" t="s">
        <v>404</v>
      </c>
      <c r="AV26" s="1011"/>
      <c r="AW26" s="1011"/>
      <c r="AX26" s="1011"/>
      <c r="AY26" s="1012"/>
      <c r="AZ26" s="1010" t="s">
        <v>405</v>
      </c>
      <c r="BA26" s="1011"/>
      <c r="BB26" s="1011"/>
      <c r="BC26" s="1011"/>
      <c r="BD26" s="1012"/>
      <c r="BE26" s="1010" t="s">
        <v>375</v>
      </c>
      <c r="BF26" s="1011"/>
      <c r="BG26" s="1011"/>
      <c r="BH26" s="1011"/>
      <c r="BI26" s="1024"/>
      <c r="BJ26" s="208"/>
      <c r="BK26" s="208"/>
      <c r="BL26" s="208"/>
      <c r="BM26" s="208"/>
      <c r="BN26" s="208"/>
      <c r="BO26" s="217"/>
      <c r="BP26" s="217"/>
      <c r="BQ26" s="214">
        <v>20</v>
      </c>
      <c r="BR26" s="215"/>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06"/>
    </row>
    <row r="27" spans="1:131" ht="26.25" customHeight="1" thickBot="1" x14ac:dyDescent="0.2">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08"/>
      <c r="BK27" s="208"/>
      <c r="BL27" s="208"/>
      <c r="BM27" s="208"/>
      <c r="BN27" s="208"/>
      <c r="BO27" s="217"/>
      <c r="BP27" s="217"/>
      <c r="BQ27" s="214">
        <v>21</v>
      </c>
      <c r="BR27" s="215"/>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06"/>
    </row>
    <row r="28" spans="1:131" ht="26.25" customHeight="1" thickTop="1" x14ac:dyDescent="0.15">
      <c r="A28" s="218">
        <v>1</v>
      </c>
      <c r="B28" s="1056" t="s">
        <v>406</v>
      </c>
      <c r="C28" s="1057"/>
      <c r="D28" s="1057"/>
      <c r="E28" s="1057"/>
      <c r="F28" s="1057"/>
      <c r="G28" s="1057"/>
      <c r="H28" s="1057"/>
      <c r="I28" s="1057"/>
      <c r="J28" s="1057"/>
      <c r="K28" s="1057"/>
      <c r="L28" s="1057"/>
      <c r="M28" s="1057"/>
      <c r="N28" s="1057"/>
      <c r="O28" s="1057"/>
      <c r="P28" s="1058"/>
      <c r="Q28" s="1059">
        <v>25869</v>
      </c>
      <c r="R28" s="1060"/>
      <c r="S28" s="1060"/>
      <c r="T28" s="1060"/>
      <c r="U28" s="1060"/>
      <c r="V28" s="1060">
        <v>25485</v>
      </c>
      <c r="W28" s="1060"/>
      <c r="X28" s="1060"/>
      <c r="Y28" s="1060"/>
      <c r="Z28" s="1060"/>
      <c r="AA28" s="1060">
        <v>384</v>
      </c>
      <c r="AB28" s="1060"/>
      <c r="AC28" s="1060"/>
      <c r="AD28" s="1060"/>
      <c r="AE28" s="1061"/>
      <c r="AF28" s="1062">
        <v>384</v>
      </c>
      <c r="AG28" s="1060"/>
      <c r="AH28" s="1060"/>
      <c r="AI28" s="1060"/>
      <c r="AJ28" s="1063"/>
      <c r="AK28" s="1051">
        <v>2208</v>
      </c>
      <c r="AL28" s="1052"/>
      <c r="AM28" s="1052"/>
      <c r="AN28" s="1052"/>
      <c r="AO28" s="1052"/>
      <c r="AP28" s="1052" t="s">
        <v>525</v>
      </c>
      <c r="AQ28" s="1052"/>
      <c r="AR28" s="1052"/>
      <c r="AS28" s="1052"/>
      <c r="AT28" s="1052"/>
      <c r="AU28" s="1052" t="s">
        <v>525</v>
      </c>
      <c r="AV28" s="1052"/>
      <c r="AW28" s="1052"/>
      <c r="AX28" s="1052"/>
      <c r="AY28" s="1052"/>
      <c r="AZ28" s="1053" t="s">
        <v>525</v>
      </c>
      <c r="BA28" s="1053"/>
      <c r="BB28" s="1053"/>
      <c r="BC28" s="1053"/>
      <c r="BD28" s="1053"/>
      <c r="BE28" s="1054"/>
      <c r="BF28" s="1054"/>
      <c r="BG28" s="1054"/>
      <c r="BH28" s="1054"/>
      <c r="BI28" s="1055"/>
      <c r="BJ28" s="208"/>
      <c r="BK28" s="208"/>
      <c r="BL28" s="208"/>
      <c r="BM28" s="208"/>
      <c r="BN28" s="208"/>
      <c r="BO28" s="217"/>
      <c r="BP28" s="217"/>
      <c r="BQ28" s="214">
        <v>22</v>
      </c>
      <c r="BR28" s="215"/>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06"/>
    </row>
    <row r="29" spans="1:131" ht="26.25" customHeight="1" x14ac:dyDescent="0.15">
      <c r="A29" s="218">
        <v>2</v>
      </c>
      <c r="B29" s="1039" t="s">
        <v>407</v>
      </c>
      <c r="C29" s="1040"/>
      <c r="D29" s="1040"/>
      <c r="E29" s="1040"/>
      <c r="F29" s="1040"/>
      <c r="G29" s="1040"/>
      <c r="H29" s="1040"/>
      <c r="I29" s="1040"/>
      <c r="J29" s="1040"/>
      <c r="K29" s="1040"/>
      <c r="L29" s="1040"/>
      <c r="M29" s="1040"/>
      <c r="N29" s="1040"/>
      <c r="O29" s="1040"/>
      <c r="P29" s="1041"/>
      <c r="Q29" s="1047">
        <v>5167</v>
      </c>
      <c r="R29" s="1048"/>
      <c r="S29" s="1048"/>
      <c r="T29" s="1048"/>
      <c r="U29" s="1048"/>
      <c r="V29" s="1048">
        <v>5045</v>
      </c>
      <c r="W29" s="1048"/>
      <c r="X29" s="1048"/>
      <c r="Y29" s="1048"/>
      <c r="Z29" s="1048"/>
      <c r="AA29" s="1048">
        <v>122</v>
      </c>
      <c r="AB29" s="1048"/>
      <c r="AC29" s="1048"/>
      <c r="AD29" s="1048"/>
      <c r="AE29" s="1049"/>
      <c r="AF29" s="1044">
        <v>122</v>
      </c>
      <c r="AG29" s="1045"/>
      <c r="AH29" s="1045"/>
      <c r="AI29" s="1045"/>
      <c r="AJ29" s="1046"/>
      <c r="AK29" s="989">
        <v>755</v>
      </c>
      <c r="AL29" s="980"/>
      <c r="AM29" s="980"/>
      <c r="AN29" s="980"/>
      <c r="AO29" s="980"/>
      <c r="AP29" s="980" t="s">
        <v>525</v>
      </c>
      <c r="AQ29" s="980"/>
      <c r="AR29" s="980"/>
      <c r="AS29" s="980"/>
      <c r="AT29" s="980"/>
      <c r="AU29" s="980" t="s">
        <v>525</v>
      </c>
      <c r="AV29" s="980"/>
      <c r="AW29" s="980"/>
      <c r="AX29" s="980"/>
      <c r="AY29" s="980"/>
      <c r="AZ29" s="1050" t="s">
        <v>525</v>
      </c>
      <c r="BA29" s="1050"/>
      <c r="BB29" s="1050"/>
      <c r="BC29" s="1050"/>
      <c r="BD29" s="1050"/>
      <c r="BE29" s="981"/>
      <c r="BF29" s="981"/>
      <c r="BG29" s="981"/>
      <c r="BH29" s="981"/>
      <c r="BI29" s="982"/>
      <c r="BJ29" s="208"/>
      <c r="BK29" s="208"/>
      <c r="BL29" s="208"/>
      <c r="BM29" s="208"/>
      <c r="BN29" s="208"/>
      <c r="BO29" s="217"/>
      <c r="BP29" s="217"/>
      <c r="BQ29" s="214">
        <v>23</v>
      </c>
      <c r="BR29" s="215"/>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06"/>
    </row>
    <row r="30" spans="1:131" ht="26.25" customHeight="1" x14ac:dyDescent="0.15">
      <c r="A30" s="218">
        <v>3</v>
      </c>
      <c r="B30" s="1039" t="s">
        <v>408</v>
      </c>
      <c r="C30" s="1040"/>
      <c r="D30" s="1040"/>
      <c r="E30" s="1040"/>
      <c r="F30" s="1040"/>
      <c r="G30" s="1040"/>
      <c r="H30" s="1040"/>
      <c r="I30" s="1040"/>
      <c r="J30" s="1040"/>
      <c r="K30" s="1040"/>
      <c r="L30" s="1040"/>
      <c r="M30" s="1040"/>
      <c r="N30" s="1040"/>
      <c r="O30" s="1040"/>
      <c r="P30" s="1041"/>
      <c r="Q30" s="1047">
        <v>22976</v>
      </c>
      <c r="R30" s="1048"/>
      <c r="S30" s="1048"/>
      <c r="T30" s="1048"/>
      <c r="U30" s="1048"/>
      <c r="V30" s="1048">
        <v>22366</v>
      </c>
      <c r="W30" s="1048"/>
      <c r="X30" s="1048"/>
      <c r="Y30" s="1048"/>
      <c r="Z30" s="1048"/>
      <c r="AA30" s="1048">
        <v>610</v>
      </c>
      <c r="AB30" s="1048"/>
      <c r="AC30" s="1048"/>
      <c r="AD30" s="1048"/>
      <c r="AE30" s="1049"/>
      <c r="AF30" s="1044">
        <v>610</v>
      </c>
      <c r="AG30" s="1045"/>
      <c r="AH30" s="1045"/>
      <c r="AI30" s="1045"/>
      <c r="AJ30" s="1046"/>
      <c r="AK30" s="989">
        <v>3163</v>
      </c>
      <c r="AL30" s="980"/>
      <c r="AM30" s="980"/>
      <c r="AN30" s="980"/>
      <c r="AO30" s="980"/>
      <c r="AP30" s="980" t="s">
        <v>525</v>
      </c>
      <c r="AQ30" s="980"/>
      <c r="AR30" s="980"/>
      <c r="AS30" s="980"/>
      <c r="AT30" s="980"/>
      <c r="AU30" s="980" t="s">
        <v>525</v>
      </c>
      <c r="AV30" s="980"/>
      <c r="AW30" s="980"/>
      <c r="AX30" s="980"/>
      <c r="AY30" s="980"/>
      <c r="AZ30" s="1050" t="s">
        <v>525</v>
      </c>
      <c r="BA30" s="1050"/>
      <c r="BB30" s="1050"/>
      <c r="BC30" s="1050"/>
      <c r="BD30" s="1050"/>
      <c r="BE30" s="981"/>
      <c r="BF30" s="981"/>
      <c r="BG30" s="981"/>
      <c r="BH30" s="981"/>
      <c r="BI30" s="982"/>
      <c r="BJ30" s="208"/>
      <c r="BK30" s="208"/>
      <c r="BL30" s="208"/>
      <c r="BM30" s="208"/>
      <c r="BN30" s="208"/>
      <c r="BO30" s="217"/>
      <c r="BP30" s="217"/>
      <c r="BQ30" s="214">
        <v>24</v>
      </c>
      <c r="BR30" s="215"/>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06"/>
    </row>
    <row r="31" spans="1:131" ht="26.25" customHeight="1" x14ac:dyDescent="0.15">
      <c r="A31" s="218">
        <v>4</v>
      </c>
      <c r="B31" s="1039" t="s">
        <v>409</v>
      </c>
      <c r="C31" s="1040"/>
      <c r="D31" s="1040"/>
      <c r="E31" s="1040"/>
      <c r="F31" s="1040"/>
      <c r="G31" s="1040"/>
      <c r="H31" s="1040"/>
      <c r="I31" s="1040"/>
      <c r="J31" s="1040"/>
      <c r="K31" s="1040"/>
      <c r="L31" s="1040"/>
      <c r="M31" s="1040"/>
      <c r="N31" s="1040"/>
      <c r="O31" s="1040"/>
      <c r="P31" s="1041"/>
      <c r="Q31" s="1047">
        <v>5925</v>
      </c>
      <c r="R31" s="1048"/>
      <c r="S31" s="1048"/>
      <c r="T31" s="1048"/>
      <c r="U31" s="1048"/>
      <c r="V31" s="1048">
        <v>5145</v>
      </c>
      <c r="W31" s="1048"/>
      <c r="X31" s="1048"/>
      <c r="Y31" s="1048"/>
      <c r="Z31" s="1048"/>
      <c r="AA31" s="1048">
        <v>781</v>
      </c>
      <c r="AB31" s="1048"/>
      <c r="AC31" s="1048"/>
      <c r="AD31" s="1048"/>
      <c r="AE31" s="1049"/>
      <c r="AF31" s="1044">
        <v>6387</v>
      </c>
      <c r="AG31" s="1045"/>
      <c r="AH31" s="1045"/>
      <c r="AI31" s="1045"/>
      <c r="AJ31" s="1046"/>
      <c r="AK31" s="989">
        <v>21</v>
      </c>
      <c r="AL31" s="980"/>
      <c r="AM31" s="980"/>
      <c r="AN31" s="980"/>
      <c r="AO31" s="980"/>
      <c r="AP31" s="980">
        <v>1699</v>
      </c>
      <c r="AQ31" s="980"/>
      <c r="AR31" s="980"/>
      <c r="AS31" s="980"/>
      <c r="AT31" s="980"/>
      <c r="AU31" s="980">
        <v>2</v>
      </c>
      <c r="AV31" s="980"/>
      <c r="AW31" s="980"/>
      <c r="AX31" s="980"/>
      <c r="AY31" s="980"/>
      <c r="AZ31" s="1050" t="s">
        <v>525</v>
      </c>
      <c r="BA31" s="1050"/>
      <c r="BB31" s="1050"/>
      <c r="BC31" s="1050"/>
      <c r="BD31" s="1050"/>
      <c r="BE31" s="981" t="s">
        <v>599</v>
      </c>
      <c r="BF31" s="981"/>
      <c r="BG31" s="981"/>
      <c r="BH31" s="981"/>
      <c r="BI31" s="982"/>
      <c r="BJ31" s="208"/>
      <c r="BK31" s="208"/>
      <c r="BL31" s="208"/>
      <c r="BM31" s="208"/>
      <c r="BN31" s="208"/>
      <c r="BO31" s="217"/>
      <c r="BP31" s="217"/>
      <c r="BQ31" s="214">
        <v>25</v>
      </c>
      <c r="BR31" s="215"/>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06"/>
    </row>
    <row r="32" spans="1:131" ht="26.25" customHeight="1" x14ac:dyDescent="0.15">
      <c r="A32" s="218">
        <v>5</v>
      </c>
      <c r="B32" s="1039" t="s">
        <v>410</v>
      </c>
      <c r="C32" s="1040"/>
      <c r="D32" s="1040"/>
      <c r="E32" s="1040"/>
      <c r="F32" s="1040"/>
      <c r="G32" s="1040"/>
      <c r="H32" s="1040"/>
      <c r="I32" s="1040"/>
      <c r="J32" s="1040"/>
      <c r="K32" s="1040"/>
      <c r="L32" s="1040"/>
      <c r="M32" s="1040"/>
      <c r="N32" s="1040"/>
      <c r="O32" s="1040"/>
      <c r="P32" s="1041"/>
      <c r="Q32" s="1047">
        <v>20000</v>
      </c>
      <c r="R32" s="1048"/>
      <c r="S32" s="1048"/>
      <c r="T32" s="1048"/>
      <c r="U32" s="1048"/>
      <c r="V32" s="1048">
        <v>18525</v>
      </c>
      <c r="W32" s="1048"/>
      <c r="X32" s="1048"/>
      <c r="Y32" s="1048"/>
      <c r="Z32" s="1048"/>
      <c r="AA32" s="1048">
        <v>1475</v>
      </c>
      <c r="AB32" s="1048"/>
      <c r="AC32" s="1048"/>
      <c r="AD32" s="1048"/>
      <c r="AE32" s="1049"/>
      <c r="AF32" s="1044">
        <v>9099</v>
      </c>
      <c r="AG32" s="1045"/>
      <c r="AH32" s="1045"/>
      <c r="AI32" s="1045"/>
      <c r="AJ32" s="1046"/>
      <c r="AK32" s="989">
        <v>701</v>
      </c>
      <c r="AL32" s="980"/>
      <c r="AM32" s="980"/>
      <c r="AN32" s="980"/>
      <c r="AO32" s="980"/>
      <c r="AP32" s="980">
        <v>7226</v>
      </c>
      <c r="AQ32" s="980"/>
      <c r="AR32" s="980"/>
      <c r="AS32" s="980"/>
      <c r="AT32" s="980"/>
      <c r="AU32" s="980">
        <v>4877</v>
      </c>
      <c r="AV32" s="980"/>
      <c r="AW32" s="980"/>
      <c r="AX32" s="980"/>
      <c r="AY32" s="980"/>
      <c r="AZ32" s="1050" t="s">
        <v>525</v>
      </c>
      <c r="BA32" s="1050"/>
      <c r="BB32" s="1050"/>
      <c r="BC32" s="1050"/>
      <c r="BD32" s="1050"/>
      <c r="BE32" s="981" t="s">
        <v>599</v>
      </c>
      <c r="BF32" s="981"/>
      <c r="BG32" s="981"/>
      <c r="BH32" s="981"/>
      <c r="BI32" s="982"/>
      <c r="BJ32" s="208"/>
      <c r="BK32" s="208"/>
      <c r="BL32" s="208"/>
      <c r="BM32" s="208"/>
      <c r="BN32" s="208"/>
      <c r="BO32" s="217"/>
      <c r="BP32" s="217"/>
      <c r="BQ32" s="214">
        <v>26</v>
      </c>
      <c r="BR32" s="215"/>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06"/>
    </row>
    <row r="33" spans="1:131" ht="26.25" customHeight="1" x14ac:dyDescent="0.15">
      <c r="A33" s="218">
        <v>6</v>
      </c>
      <c r="B33" s="1039" t="s">
        <v>411</v>
      </c>
      <c r="C33" s="1040"/>
      <c r="D33" s="1040"/>
      <c r="E33" s="1040"/>
      <c r="F33" s="1040"/>
      <c r="G33" s="1040"/>
      <c r="H33" s="1040"/>
      <c r="I33" s="1040"/>
      <c r="J33" s="1040"/>
      <c r="K33" s="1040"/>
      <c r="L33" s="1040"/>
      <c r="M33" s="1040"/>
      <c r="N33" s="1040"/>
      <c r="O33" s="1040"/>
      <c r="P33" s="1041"/>
      <c r="Q33" s="1047">
        <v>6490</v>
      </c>
      <c r="R33" s="1048"/>
      <c r="S33" s="1048"/>
      <c r="T33" s="1048"/>
      <c r="U33" s="1048"/>
      <c r="V33" s="1048">
        <v>6490</v>
      </c>
      <c r="W33" s="1048"/>
      <c r="X33" s="1048"/>
      <c r="Y33" s="1048"/>
      <c r="Z33" s="1048"/>
      <c r="AA33" s="1048" t="s">
        <v>525</v>
      </c>
      <c r="AB33" s="1048"/>
      <c r="AC33" s="1048"/>
      <c r="AD33" s="1048"/>
      <c r="AE33" s="1049"/>
      <c r="AF33" s="1044">
        <v>87</v>
      </c>
      <c r="AG33" s="1045"/>
      <c r="AH33" s="1045"/>
      <c r="AI33" s="1045"/>
      <c r="AJ33" s="1046"/>
      <c r="AK33" s="989">
        <v>2398</v>
      </c>
      <c r="AL33" s="980"/>
      <c r="AM33" s="980"/>
      <c r="AN33" s="980"/>
      <c r="AO33" s="980"/>
      <c r="AP33" s="980">
        <v>45020</v>
      </c>
      <c r="AQ33" s="980"/>
      <c r="AR33" s="980"/>
      <c r="AS33" s="980"/>
      <c r="AT33" s="980"/>
      <c r="AU33" s="980">
        <v>26157</v>
      </c>
      <c r="AV33" s="980"/>
      <c r="AW33" s="980"/>
      <c r="AX33" s="980"/>
      <c r="AY33" s="980"/>
      <c r="AZ33" s="1050" t="s">
        <v>525</v>
      </c>
      <c r="BA33" s="1050"/>
      <c r="BB33" s="1050"/>
      <c r="BC33" s="1050"/>
      <c r="BD33" s="1050"/>
      <c r="BE33" s="981" t="s">
        <v>599</v>
      </c>
      <c r="BF33" s="981"/>
      <c r="BG33" s="981"/>
      <c r="BH33" s="981"/>
      <c r="BI33" s="982"/>
      <c r="BJ33" s="208"/>
      <c r="BK33" s="208"/>
      <c r="BL33" s="208"/>
      <c r="BM33" s="208"/>
      <c r="BN33" s="208"/>
      <c r="BO33" s="217"/>
      <c r="BP33" s="217"/>
      <c r="BQ33" s="214">
        <v>27</v>
      </c>
      <c r="BR33" s="215"/>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06"/>
    </row>
    <row r="34" spans="1:131" ht="26.25" customHeight="1" x14ac:dyDescent="0.15">
      <c r="A34" s="218">
        <v>7</v>
      </c>
      <c r="B34" s="1039" t="s">
        <v>412</v>
      </c>
      <c r="C34" s="1040"/>
      <c r="D34" s="1040"/>
      <c r="E34" s="1040"/>
      <c r="F34" s="1040"/>
      <c r="G34" s="1040"/>
      <c r="H34" s="1040"/>
      <c r="I34" s="1040"/>
      <c r="J34" s="1040"/>
      <c r="K34" s="1040"/>
      <c r="L34" s="1040"/>
      <c r="M34" s="1040"/>
      <c r="N34" s="1040"/>
      <c r="O34" s="1040"/>
      <c r="P34" s="1041"/>
      <c r="Q34" s="1047">
        <v>33</v>
      </c>
      <c r="R34" s="1048"/>
      <c r="S34" s="1048"/>
      <c r="T34" s="1048"/>
      <c r="U34" s="1048"/>
      <c r="V34" s="1048">
        <v>25</v>
      </c>
      <c r="W34" s="1048"/>
      <c r="X34" s="1048"/>
      <c r="Y34" s="1048"/>
      <c r="Z34" s="1048"/>
      <c r="AA34" s="1048">
        <v>8</v>
      </c>
      <c r="AB34" s="1048"/>
      <c r="AC34" s="1048"/>
      <c r="AD34" s="1048"/>
      <c r="AE34" s="1049"/>
      <c r="AF34" s="1044" t="s">
        <v>525</v>
      </c>
      <c r="AG34" s="1045"/>
      <c r="AH34" s="1045"/>
      <c r="AI34" s="1045"/>
      <c r="AJ34" s="1046"/>
      <c r="AK34" s="989">
        <v>0</v>
      </c>
      <c r="AL34" s="980"/>
      <c r="AM34" s="980"/>
      <c r="AN34" s="980"/>
      <c r="AO34" s="980"/>
      <c r="AP34" s="980" t="s">
        <v>525</v>
      </c>
      <c r="AQ34" s="980"/>
      <c r="AR34" s="980"/>
      <c r="AS34" s="980"/>
      <c r="AT34" s="980"/>
      <c r="AU34" s="980" t="s">
        <v>525</v>
      </c>
      <c r="AV34" s="980"/>
      <c r="AW34" s="980"/>
      <c r="AX34" s="980"/>
      <c r="AY34" s="980"/>
      <c r="AZ34" s="1050" t="s">
        <v>525</v>
      </c>
      <c r="BA34" s="1050"/>
      <c r="BB34" s="1050"/>
      <c r="BC34" s="1050"/>
      <c r="BD34" s="1050"/>
      <c r="BE34" s="981" t="s">
        <v>600</v>
      </c>
      <c r="BF34" s="981"/>
      <c r="BG34" s="981"/>
      <c r="BH34" s="981"/>
      <c r="BI34" s="982"/>
      <c r="BJ34" s="208"/>
      <c r="BK34" s="208"/>
      <c r="BL34" s="208"/>
      <c r="BM34" s="208"/>
      <c r="BN34" s="208"/>
      <c r="BO34" s="217"/>
      <c r="BP34" s="217"/>
      <c r="BQ34" s="214">
        <v>28</v>
      </c>
      <c r="BR34" s="215"/>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06"/>
    </row>
    <row r="35" spans="1:131" ht="26.25" customHeight="1" x14ac:dyDescent="0.15">
      <c r="A35" s="218">
        <v>8</v>
      </c>
      <c r="B35" s="1039"/>
      <c r="C35" s="1040"/>
      <c r="D35" s="1040"/>
      <c r="E35" s="1040"/>
      <c r="F35" s="1040"/>
      <c r="G35" s="1040"/>
      <c r="H35" s="1040"/>
      <c r="I35" s="1040"/>
      <c r="J35" s="1040"/>
      <c r="K35" s="1040"/>
      <c r="L35" s="1040"/>
      <c r="M35" s="1040"/>
      <c r="N35" s="1040"/>
      <c r="O35" s="1040"/>
      <c r="P35" s="1041"/>
      <c r="Q35" s="1047"/>
      <c r="R35" s="1048"/>
      <c r="S35" s="1048"/>
      <c r="T35" s="1048"/>
      <c r="U35" s="1048"/>
      <c r="V35" s="1048"/>
      <c r="W35" s="1048"/>
      <c r="X35" s="1048"/>
      <c r="Y35" s="1048"/>
      <c r="Z35" s="1048"/>
      <c r="AA35" s="1048"/>
      <c r="AB35" s="1048"/>
      <c r="AC35" s="1048"/>
      <c r="AD35" s="1048"/>
      <c r="AE35" s="1049"/>
      <c r="AF35" s="1044"/>
      <c r="AG35" s="1045"/>
      <c r="AH35" s="1045"/>
      <c r="AI35" s="1045"/>
      <c r="AJ35" s="1046"/>
      <c r="AK35" s="989"/>
      <c r="AL35" s="980"/>
      <c r="AM35" s="980"/>
      <c r="AN35" s="980"/>
      <c r="AO35" s="980"/>
      <c r="AP35" s="980"/>
      <c r="AQ35" s="980"/>
      <c r="AR35" s="980"/>
      <c r="AS35" s="980"/>
      <c r="AT35" s="980"/>
      <c r="AU35" s="980"/>
      <c r="AV35" s="980"/>
      <c r="AW35" s="980"/>
      <c r="AX35" s="980"/>
      <c r="AY35" s="980"/>
      <c r="AZ35" s="1050"/>
      <c r="BA35" s="1050"/>
      <c r="BB35" s="1050"/>
      <c r="BC35" s="1050"/>
      <c r="BD35" s="1050"/>
      <c r="BE35" s="981"/>
      <c r="BF35" s="981"/>
      <c r="BG35" s="981"/>
      <c r="BH35" s="981"/>
      <c r="BI35" s="982"/>
      <c r="BJ35" s="208"/>
      <c r="BK35" s="208"/>
      <c r="BL35" s="208"/>
      <c r="BM35" s="208"/>
      <c r="BN35" s="208"/>
      <c r="BO35" s="217"/>
      <c r="BP35" s="217"/>
      <c r="BQ35" s="214">
        <v>29</v>
      </c>
      <c r="BR35" s="215"/>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06"/>
    </row>
    <row r="36" spans="1:131" ht="26.25" customHeight="1" x14ac:dyDescent="0.15">
      <c r="A36" s="218">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08"/>
      <c r="BK36" s="208"/>
      <c r="BL36" s="208"/>
      <c r="BM36" s="208"/>
      <c r="BN36" s="208"/>
      <c r="BO36" s="217"/>
      <c r="BP36" s="217"/>
      <c r="BQ36" s="214">
        <v>30</v>
      </c>
      <c r="BR36" s="215"/>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06"/>
    </row>
    <row r="37" spans="1:131" ht="26.25" customHeight="1" x14ac:dyDescent="0.15">
      <c r="A37" s="218">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08"/>
      <c r="BK37" s="208"/>
      <c r="BL37" s="208"/>
      <c r="BM37" s="208"/>
      <c r="BN37" s="208"/>
      <c r="BO37" s="217"/>
      <c r="BP37" s="217"/>
      <c r="BQ37" s="214">
        <v>31</v>
      </c>
      <c r="BR37" s="215"/>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06"/>
    </row>
    <row r="38" spans="1:131" ht="26.25" customHeight="1" x14ac:dyDescent="0.15">
      <c r="A38" s="218">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08"/>
      <c r="BK38" s="208"/>
      <c r="BL38" s="208"/>
      <c r="BM38" s="208"/>
      <c r="BN38" s="208"/>
      <c r="BO38" s="217"/>
      <c r="BP38" s="217"/>
      <c r="BQ38" s="214">
        <v>32</v>
      </c>
      <c r="BR38" s="215"/>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06"/>
    </row>
    <row r="39" spans="1:131" ht="26.25" customHeight="1" x14ac:dyDescent="0.15">
      <c r="A39" s="218">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08"/>
      <c r="BK39" s="208"/>
      <c r="BL39" s="208"/>
      <c r="BM39" s="208"/>
      <c r="BN39" s="208"/>
      <c r="BO39" s="217"/>
      <c r="BP39" s="217"/>
      <c r="BQ39" s="214">
        <v>33</v>
      </c>
      <c r="BR39" s="215"/>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06"/>
    </row>
    <row r="40" spans="1:131" ht="26.25" customHeight="1" x14ac:dyDescent="0.15">
      <c r="A40" s="214">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08"/>
      <c r="BK40" s="208"/>
      <c r="BL40" s="208"/>
      <c r="BM40" s="208"/>
      <c r="BN40" s="208"/>
      <c r="BO40" s="217"/>
      <c r="BP40" s="217"/>
      <c r="BQ40" s="214">
        <v>34</v>
      </c>
      <c r="BR40" s="215"/>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06"/>
    </row>
    <row r="41" spans="1:131" ht="26.25" customHeight="1" x14ac:dyDescent="0.15">
      <c r="A41" s="214">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08"/>
      <c r="BK41" s="208"/>
      <c r="BL41" s="208"/>
      <c r="BM41" s="208"/>
      <c r="BN41" s="208"/>
      <c r="BO41" s="217"/>
      <c r="BP41" s="217"/>
      <c r="BQ41" s="214">
        <v>35</v>
      </c>
      <c r="BR41" s="215"/>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06"/>
    </row>
    <row r="42" spans="1:131" ht="26.25" customHeight="1" x14ac:dyDescent="0.15">
      <c r="A42" s="214">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08"/>
      <c r="BK42" s="208"/>
      <c r="BL42" s="208"/>
      <c r="BM42" s="208"/>
      <c r="BN42" s="208"/>
      <c r="BO42" s="217"/>
      <c r="BP42" s="217"/>
      <c r="BQ42" s="214">
        <v>36</v>
      </c>
      <c r="BR42" s="215"/>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06"/>
    </row>
    <row r="43" spans="1:131" ht="26.25" customHeight="1" x14ac:dyDescent="0.15">
      <c r="A43" s="214">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08"/>
      <c r="BK43" s="208"/>
      <c r="BL43" s="208"/>
      <c r="BM43" s="208"/>
      <c r="BN43" s="208"/>
      <c r="BO43" s="217"/>
      <c r="BP43" s="217"/>
      <c r="BQ43" s="214">
        <v>37</v>
      </c>
      <c r="BR43" s="215"/>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06"/>
    </row>
    <row r="44" spans="1:131" ht="26.25" customHeight="1" x14ac:dyDescent="0.15">
      <c r="A44" s="214">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08"/>
      <c r="BK44" s="208"/>
      <c r="BL44" s="208"/>
      <c r="BM44" s="208"/>
      <c r="BN44" s="208"/>
      <c r="BO44" s="217"/>
      <c r="BP44" s="217"/>
      <c r="BQ44" s="214">
        <v>38</v>
      </c>
      <c r="BR44" s="215"/>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06"/>
    </row>
    <row r="45" spans="1:131" ht="26.25" customHeight="1" x14ac:dyDescent="0.15">
      <c r="A45" s="214">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08"/>
      <c r="BK45" s="208"/>
      <c r="BL45" s="208"/>
      <c r="BM45" s="208"/>
      <c r="BN45" s="208"/>
      <c r="BO45" s="217"/>
      <c r="BP45" s="217"/>
      <c r="BQ45" s="214">
        <v>39</v>
      </c>
      <c r="BR45" s="215"/>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06"/>
    </row>
    <row r="46" spans="1:131" ht="26.25" customHeight="1" x14ac:dyDescent="0.15">
      <c r="A46" s="214">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08"/>
      <c r="BK46" s="208"/>
      <c r="BL46" s="208"/>
      <c r="BM46" s="208"/>
      <c r="BN46" s="208"/>
      <c r="BO46" s="217"/>
      <c r="BP46" s="217"/>
      <c r="BQ46" s="214">
        <v>40</v>
      </c>
      <c r="BR46" s="215"/>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06"/>
    </row>
    <row r="47" spans="1:131" ht="26.25" customHeight="1" x14ac:dyDescent="0.15">
      <c r="A47" s="214">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08"/>
      <c r="BK47" s="208"/>
      <c r="BL47" s="208"/>
      <c r="BM47" s="208"/>
      <c r="BN47" s="208"/>
      <c r="BO47" s="217"/>
      <c r="BP47" s="217"/>
      <c r="BQ47" s="214">
        <v>41</v>
      </c>
      <c r="BR47" s="215"/>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06"/>
    </row>
    <row r="48" spans="1:131" ht="26.25" customHeight="1" x14ac:dyDescent="0.15">
      <c r="A48" s="214">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08"/>
      <c r="BK48" s="208"/>
      <c r="BL48" s="208"/>
      <c r="BM48" s="208"/>
      <c r="BN48" s="208"/>
      <c r="BO48" s="217"/>
      <c r="BP48" s="217"/>
      <c r="BQ48" s="214">
        <v>42</v>
      </c>
      <c r="BR48" s="215"/>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06"/>
    </row>
    <row r="49" spans="1:131" ht="26.25" customHeight="1" x14ac:dyDescent="0.15">
      <c r="A49" s="214">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08"/>
      <c r="BK49" s="208"/>
      <c r="BL49" s="208"/>
      <c r="BM49" s="208"/>
      <c r="BN49" s="208"/>
      <c r="BO49" s="217"/>
      <c r="BP49" s="217"/>
      <c r="BQ49" s="214">
        <v>43</v>
      </c>
      <c r="BR49" s="215"/>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06"/>
    </row>
    <row r="50" spans="1:131" ht="26.25" customHeight="1" x14ac:dyDescent="0.15">
      <c r="A50" s="214">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08"/>
      <c r="BK50" s="208"/>
      <c r="BL50" s="208"/>
      <c r="BM50" s="208"/>
      <c r="BN50" s="208"/>
      <c r="BO50" s="217"/>
      <c r="BP50" s="217"/>
      <c r="BQ50" s="214">
        <v>44</v>
      </c>
      <c r="BR50" s="215"/>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06"/>
    </row>
    <row r="51" spans="1:131" ht="26.25" customHeight="1" x14ac:dyDescent="0.15">
      <c r="A51" s="214">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08"/>
      <c r="BK51" s="208"/>
      <c r="BL51" s="208"/>
      <c r="BM51" s="208"/>
      <c r="BN51" s="208"/>
      <c r="BO51" s="217"/>
      <c r="BP51" s="217"/>
      <c r="BQ51" s="214">
        <v>45</v>
      </c>
      <c r="BR51" s="215"/>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06"/>
    </row>
    <row r="52" spans="1:131" ht="26.25" customHeight="1" x14ac:dyDescent="0.15">
      <c r="A52" s="214">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08"/>
      <c r="BK52" s="208"/>
      <c r="BL52" s="208"/>
      <c r="BM52" s="208"/>
      <c r="BN52" s="208"/>
      <c r="BO52" s="217"/>
      <c r="BP52" s="217"/>
      <c r="BQ52" s="214">
        <v>46</v>
      </c>
      <c r="BR52" s="215"/>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06"/>
    </row>
    <row r="53" spans="1:131" ht="26.25" customHeight="1" x14ac:dyDescent="0.15">
      <c r="A53" s="214">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08"/>
      <c r="BK53" s="208"/>
      <c r="BL53" s="208"/>
      <c r="BM53" s="208"/>
      <c r="BN53" s="208"/>
      <c r="BO53" s="217"/>
      <c r="BP53" s="217"/>
      <c r="BQ53" s="214">
        <v>47</v>
      </c>
      <c r="BR53" s="215"/>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06"/>
    </row>
    <row r="54" spans="1:131" ht="26.25" customHeight="1" x14ac:dyDescent="0.15">
      <c r="A54" s="214">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08"/>
      <c r="BK54" s="208"/>
      <c r="BL54" s="208"/>
      <c r="BM54" s="208"/>
      <c r="BN54" s="208"/>
      <c r="BO54" s="217"/>
      <c r="BP54" s="217"/>
      <c r="BQ54" s="214">
        <v>48</v>
      </c>
      <c r="BR54" s="215"/>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06"/>
    </row>
    <row r="55" spans="1:131" ht="26.25" customHeight="1" x14ac:dyDescent="0.15">
      <c r="A55" s="214">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08"/>
      <c r="BK55" s="208"/>
      <c r="BL55" s="208"/>
      <c r="BM55" s="208"/>
      <c r="BN55" s="208"/>
      <c r="BO55" s="217"/>
      <c r="BP55" s="217"/>
      <c r="BQ55" s="214">
        <v>49</v>
      </c>
      <c r="BR55" s="215"/>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06"/>
    </row>
    <row r="56" spans="1:131" ht="26.25" customHeight="1" x14ac:dyDescent="0.15">
      <c r="A56" s="214">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08"/>
      <c r="BK56" s="208"/>
      <c r="BL56" s="208"/>
      <c r="BM56" s="208"/>
      <c r="BN56" s="208"/>
      <c r="BO56" s="217"/>
      <c r="BP56" s="217"/>
      <c r="BQ56" s="214">
        <v>50</v>
      </c>
      <c r="BR56" s="215"/>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06"/>
    </row>
    <row r="57" spans="1:131" ht="26.25" customHeight="1" x14ac:dyDescent="0.15">
      <c r="A57" s="214">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08"/>
      <c r="BK57" s="208"/>
      <c r="BL57" s="208"/>
      <c r="BM57" s="208"/>
      <c r="BN57" s="208"/>
      <c r="BO57" s="217"/>
      <c r="BP57" s="217"/>
      <c r="BQ57" s="214">
        <v>51</v>
      </c>
      <c r="BR57" s="215"/>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06"/>
    </row>
    <row r="58" spans="1:131" ht="26.25" customHeight="1" x14ac:dyDescent="0.15">
      <c r="A58" s="214">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08"/>
      <c r="BK58" s="208"/>
      <c r="BL58" s="208"/>
      <c r="BM58" s="208"/>
      <c r="BN58" s="208"/>
      <c r="BO58" s="217"/>
      <c r="BP58" s="217"/>
      <c r="BQ58" s="214">
        <v>52</v>
      </c>
      <c r="BR58" s="215"/>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06"/>
    </row>
    <row r="59" spans="1:131" ht="26.25" customHeight="1" x14ac:dyDescent="0.15">
      <c r="A59" s="214">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08"/>
      <c r="BK59" s="208"/>
      <c r="BL59" s="208"/>
      <c r="BM59" s="208"/>
      <c r="BN59" s="208"/>
      <c r="BO59" s="217"/>
      <c r="BP59" s="217"/>
      <c r="BQ59" s="214">
        <v>53</v>
      </c>
      <c r="BR59" s="215"/>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06"/>
    </row>
    <row r="60" spans="1:131" ht="26.25" customHeight="1" x14ac:dyDescent="0.15">
      <c r="A60" s="214">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08"/>
      <c r="BK60" s="208"/>
      <c r="BL60" s="208"/>
      <c r="BM60" s="208"/>
      <c r="BN60" s="208"/>
      <c r="BO60" s="217"/>
      <c r="BP60" s="217"/>
      <c r="BQ60" s="214">
        <v>54</v>
      </c>
      <c r="BR60" s="215"/>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06"/>
    </row>
    <row r="61" spans="1:131" ht="26.25" customHeight="1" thickBot="1" x14ac:dyDescent="0.2">
      <c r="A61" s="214">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08"/>
      <c r="BK61" s="208"/>
      <c r="BL61" s="208"/>
      <c r="BM61" s="208"/>
      <c r="BN61" s="208"/>
      <c r="BO61" s="217"/>
      <c r="BP61" s="217"/>
      <c r="BQ61" s="214">
        <v>55</v>
      </c>
      <c r="BR61" s="215"/>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06"/>
    </row>
    <row r="62" spans="1:131" ht="26.25" customHeight="1" x14ac:dyDescent="0.15">
      <c r="A62" s="214">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413</v>
      </c>
      <c r="BK62" s="1037"/>
      <c r="BL62" s="1037"/>
      <c r="BM62" s="1037"/>
      <c r="BN62" s="1038"/>
      <c r="BO62" s="217"/>
      <c r="BP62" s="217"/>
      <c r="BQ62" s="214">
        <v>56</v>
      </c>
      <c r="BR62" s="215"/>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06"/>
    </row>
    <row r="63" spans="1:131" ht="26.25" customHeight="1" thickBot="1" x14ac:dyDescent="0.2">
      <c r="A63" s="216" t="s">
        <v>393</v>
      </c>
      <c r="B63" s="946" t="s">
        <v>414</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16690</v>
      </c>
      <c r="AG63" s="968"/>
      <c r="AH63" s="968"/>
      <c r="AI63" s="968"/>
      <c r="AJ63" s="1031"/>
      <c r="AK63" s="1032"/>
      <c r="AL63" s="972"/>
      <c r="AM63" s="972"/>
      <c r="AN63" s="972"/>
      <c r="AO63" s="972"/>
      <c r="AP63" s="968">
        <v>53945</v>
      </c>
      <c r="AQ63" s="968"/>
      <c r="AR63" s="968"/>
      <c r="AS63" s="968"/>
      <c r="AT63" s="968"/>
      <c r="AU63" s="968">
        <v>31036</v>
      </c>
      <c r="AV63" s="968"/>
      <c r="AW63" s="968"/>
      <c r="AX63" s="968"/>
      <c r="AY63" s="968"/>
      <c r="AZ63" s="1026"/>
      <c r="BA63" s="1026"/>
      <c r="BB63" s="1026"/>
      <c r="BC63" s="1026"/>
      <c r="BD63" s="1026"/>
      <c r="BE63" s="969"/>
      <c r="BF63" s="969"/>
      <c r="BG63" s="969"/>
      <c r="BH63" s="969"/>
      <c r="BI63" s="970"/>
      <c r="BJ63" s="1027" t="s">
        <v>387</v>
      </c>
      <c r="BK63" s="962"/>
      <c r="BL63" s="962"/>
      <c r="BM63" s="962"/>
      <c r="BN63" s="1028"/>
      <c r="BO63" s="217"/>
      <c r="BP63" s="217"/>
      <c r="BQ63" s="214">
        <v>57</v>
      </c>
      <c r="BR63" s="215"/>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06"/>
    </row>
    <row r="64" spans="1:131" ht="26.25" customHeight="1" x14ac:dyDescent="0.15">
      <c r="A64" s="217"/>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4">
        <v>58</v>
      </c>
      <c r="BR64" s="215"/>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06"/>
    </row>
    <row r="65" spans="1:131" ht="26.25" customHeight="1" thickBot="1" x14ac:dyDescent="0.2">
      <c r="A65" s="208" t="s">
        <v>415</v>
      </c>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c r="BA65" s="208"/>
      <c r="BB65" s="208"/>
      <c r="BC65" s="208"/>
      <c r="BD65" s="208"/>
      <c r="BE65" s="217"/>
      <c r="BF65" s="217"/>
      <c r="BG65" s="217"/>
      <c r="BH65" s="217"/>
      <c r="BI65" s="217"/>
      <c r="BJ65" s="217"/>
      <c r="BK65" s="217"/>
      <c r="BL65" s="217"/>
      <c r="BM65" s="217"/>
      <c r="BN65" s="217"/>
      <c r="BO65" s="217"/>
      <c r="BP65" s="217"/>
      <c r="BQ65" s="214">
        <v>59</v>
      </c>
      <c r="BR65" s="215"/>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06"/>
    </row>
    <row r="66" spans="1:131" ht="26.25" customHeight="1" x14ac:dyDescent="0.15">
      <c r="A66" s="1004" t="s">
        <v>416</v>
      </c>
      <c r="B66" s="1005"/>
      <c r="C66" s="1005"/>
      <c r="D66" s="1005"/>
      <c r="E66" s="1005"/>
      <c r="F66" s="1005"/>
      <c r="G66" s="1005"/>
      <c r="H66" s="1005"/>
      <c r="I66" s="1005"/>
      <c r="J66" s="1005"/>
      <c r="K66" s="1005"/>
      <c r="L66" s="1005"/>
      <c r="M66" s="1005"/>
      <c r="N66" s="1005"/>
      <c r="O66" s="1005"/>
      <c r="P66" s="1006"/>
      <c r="Q66" s="1010" t="s">
        <v>417</v>
      </c>
      <c r="R66" s="1011"/>
      <c r="S66" s="1011"/>
      <c r="T66" s="1011"/>
      <c r="U66" s="1012"/>
      <c r="V66" s="1010" t="s">
        <v>418</v>
      </c>
      <c r="W66" s="1011"/>
      <c r="X66" s="1011"/>
      <c r="Y66" s="1011"/>
      <c r="Z66" s="1012"/>
      <c r="AA66" s="1010" t="s">
        <v>419</v>
      </c>
      <c r="AB66" s="1011"/>
      <c r="AC66" s="1011"/>
      <c r="AD66" s="1011"/>
      <c r="AE66" s="1012"/>
      <c r="AF66" s="1016" t="s">
        <v>420</v>
      </c>
      <c r="AG66" s="1017"/>
      <c r="AH66" s="1017"/>
      <c r="AI66" s="1017"/>
      <c r="AJ66" s="1018"/>
      <c r="AK66" s="1010" t="s">
        <v>421</v>
      </c>
      <c r="AL66" s="1005"/>
      <c r="AM66" s="1005"/>
      <c r="AN66" s="1005"/>
      <c r="AO66" s="1006"/>
      <c r="AP66" s="1010" t="s">
        <v>422</v>
      </c>
      <c r="AQ66" s="1011"/>
      <c r="AR66" s="1011"/>
      <c r="AS66" s="1011"/>
      <c r="AT66" s="1012"/>
      <c r="AU66" s="1010" t="s">
        <v>423</v>
      </c>
      <c r="AV66" s="1011"/>
      <c r="AW66" s="1011"/>
      <c r="AX66" s="1011"/>
      <c r="AY66" s="1012"/>
      <c r="AZ66" s="1010" t="s">
        <v>375</v>
      </c>
      <c r="BA66" s="1011"/>
      <c r="BB66" s="1011"/>
      <c r="BC66" s="1011"/>
      <c r="BD66" s="1024"/>
      <c r="BE66" s="217"/>
      <c r="BF66" s="217"/>
      <c r="BG66" s="217"/>
      <c r="BH66" s="217"/>
      <c r="BI66" s="217"/>
      <c r="BJ66" s="217"/>
      <c r="BK66" s="217"/>
      <c r="BL66" s="217"/>
      <c r="BM66" s="217"/>
      <c r="BN66" s="217"/>
      <c r="BO66" s="217"/>
      <c r="BP66" s="217"/>
      <c r="BQ66" s="214">
        <v>60</v>
      </c>
      <c r="BR66" s="219"/>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06"/>
    </row>
    <row r="67" spans="1:131" ht="26.25" customHeight="1" thickBot="1" x14ac:dyDescent="0.2">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17"/>
      <c r="BF67" s="217"/>
      <c r="BG67" s="217"/>
      <c r="BH67" s="217"/>
      <c r="BI67" s="217"/>
      <c r="BJ67" s="217"/>
      <c r="BK67" s="217"/>
      <c r="BL67" s="217"/>
      <c r="BM67" s="217"/>
      <c r="BN67" s="217"/>
      <c r="BO67" s="217"/>
      <c r="BP67" s="217"/>
      <c r="BQ67" s="214">
        <v>61</v>
      </c>
      <c r="BR67" s="219"/>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06"/>
    </row>
    <row r="68" spans="1:131" ht="26.25" customHeight="1" thickTop="1" x14ac:dyDescent="0.15">
      <c r="A68" s="212">
        <v>1</v>
      </c>
      <c r="B68" s="994" t="s">
        <v>595</v>
      </c>
      <c r="C68" s="995"/>
      <c r="D68" s="995"/>
      <c r="E68" s="995"/>
      <c r="F68" s="995"/>
      <c r="G68" s="995"/>
      <c r="H68" s="995"/>
      <c r="I68" s="995"/>
      <c r="J68" s="995"/>
      <c r="K68" s="995"/>
      <c r="L68" s="995"/>
      <c r="M68" s="995"/>
      <c r="N68" s="995"/>
      <c r="O68" s="995"/>
      <c r="P68" s="996"/>
      <c r="Q68" s="997">
        <v>233</v>
      </c>
      <c r="R68" s="991"/>
      <c r="S68" s="991"/>
      <c r="T68" s="991"/>
      <c r="U68" s="991"/>
      <c r="V68" s="991">
        <v>191</v>
      </c>
      <c r="W68" s="991"/>
      <c r="X68" s="991"/>
      <c r="Y68" s="991"/>
      <c r="Z68" s="991"/>
      <c r="AA68" s="991">
        <v>42</v>
      </c>
      <c r="AB68" s="991"/>
      <c r="AC68" s="991"/>
      <c r="AD68" s="991"/>
      <c r="AE68" s="991"/>
      <c r="AF68" s="991">
        <v>42</v>
      </c>
      <c r="AG68" s="991"/>
      <c r="AH68" s="991"/>
      <c r="AI68" s="991"/>
      <c r="AJ68" s="991"/>
      <c r="AK68" s="991" t="s">
        <v>601</v>
      </c>
      <c r="AL68" s="991"/>
      <c r="AM68" s="991"/>
      <c r="AN68" s="991"/>
      <c r="AO68" s="991"/>
      <c r="AP68" s="991">
        <v>33</v>
      </c>
      <c r="AQ68" s="991"/>
      <c r="AR68" s="991"/>
      <c r="AS68" s="991"/>
      <c r="AT68" s="991"/>
      <c r="AU68" s="991">
        <v>33</v>
      </c>
      <c r="AV68" s="991"/>
      <c r="AW68" s="991"/>
      <c r="AX68" s="991"/>
      <c r="AY68" s="991"/>
      <c r="AZ68" s="992"/>
      <c r="BA68" s="992"/>
      <c r="BB68" s="992"/>
      <c r="BC68" s="992"/>
      <c r="BD68" s="993"/>
      <c r="BE68" s="217"/>
      <c r="BF68" s="217"/>
      <c r="BG68" s="217"/>
      <c r="BH68" s="217"/>
      <c r="BI68" s="217"/>
      <c r="BJ68" s="217"/>
      <c r="BK68" s="217"/>
      <c r="BL68" s="217"/>
      <c r="BM68" s="217"/>
      <c r="BN68" s="217"/>
      <c r="BO68" s="217"/>
      <c r="BP68" s="217"/>
      <c r="BQ68" s="214">
        <v>62</v>
      </c>
      <c r="BR68" s="219"/>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06"/>
    </row>
    <row r="69" spans="1:131" ht="26.25" customHeight="1" x14ac:dyDescent="0.15">
      <c r="A69" s="214">
        <v>2</v>
      </c>
      <c r="B69" s="983" t="s">
        <v>596</v>
      </c>
      <c r="C69" s="984"/>
      <c r="D69" s="984"/>
      <c r="E69" s="984"/>
      <c r="F69" s="984"/>
      <c r="G69" s="984"/>
      <c r="H69" s="984"/>
      <c r="I69" s="984"/>
      <c r="J69" s="984"/>
      <c r="K69" s="984"/>
      <c r="L69" s="984"/>
      <c r="M69" s="984"/>
      <c r="N69" s="984"/>
      <c r="O69" s="984"/>
      <c r="P69" s="985"/>
      <c r="Q69" s="986">
        <v>244</v>
      </c>
      <c r="R69" s="980"/>
      <c r="S69" s="980"/>
      <c r="T69" s="980"/>
      <c r="U69" s="980"/>
      <c r="V69" s="980">
        <v>226</v>
      </c>
      <c r="W69" s="980"/>
      <c r="X69" s="980"/>
      <c r="Y69" s="980"/>
      <c r="Z69" s="980"/>
      <c r="AA69" s="980">
        <v>18</v>
      </c>
      <c r="AB69" s="980"/>
      <c r="AC69" s="980"/>
      <c r="AD69" s="980"/>
      <c r="AE69" s="980"/>
      <c r="AF69" s="980">
        <v>18</v>
      </c>
      <c r="AG69" s="980"/>
      <c r="AH69" s="980"/>
      <c r="AI69" s="980"/>
      <c r="AJ69" s="980"/>
      <c r="AK69" s="980" t="s">
        <v>525</v>
      </c>
      <c r="AL69" s="980"/>
      <c r="AM69" s="980"/>
      <c r="AN69" s="980"/>
      <c r="AO69" s="980"/>
      <c r="AP69" s="980" t="s">
        <v>525</v>
      </c>
      <c r="AQ69" s="980"/>
      <c r="AR69" s="980"/>
      <c r="AS69" s="980"/>
      <c r="AT69" s="980"/>
      <c r="AU69" s="980" t="s">
        <v>525</v>
      </c>
      <c r="AV69" s="980"/>
      <c r="AW69" s="980"/>
      <c r="AX69" s="980"/>
      <c r="AY69" s="980"/>
      <c r="AZ69" s="981"/>
      <c r="BA69" s="981"/>
      <c r="BB69" s="981"/>
      <c r="BC69" s="981"/>
      <c r="BD69" s="982"/>
      <c r="BE69" s="217"/>
      <c r="BF69" s="217"/>
      <c r="BG69" s="217"/>
      <c r="BH69" s="217"/>
      <c r="BI69" s="217"/>
      <c r="BJ69" s="217"/>
      <c r="BK69" s="217"/>
      <c r="BL69" s="217"/>
      <c r="BM69" s="217"/>
      <c r="BN69" s="217"/>
      <c r="BO69" s="217"/>
      <c r="BP69" s="217"/>
      <c r="BQ69" s="214">
        <v>63</v>
      </c>
      <c r="BR69" s="219"/>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06"/>
    </row>
    <row r="70" spans="1:131" ht="26.25" customHeight="1" x14ac:dyDescent="0.15">
      <c r="A70" s="214">
        <v>3</v>
      </c>
      <c r="B70" s="983" t="s">
        <v>597</v>
      </c>
      <c r="C70" s="984"/>
      <c r="D70" s="984"/>
      <c r="E70" s="984"/>
      <c r="F70" s="984"/>
      <c r="G70" s="984"/>
      <c r="H70" s="984"/>
      <c r="I70" s="984"/>
      <c r="J70" s="984"/>
      <c r="K70" s="984"/>
      <c r="L70" s="984"/>
      <c r="M70" s="984"/>
      <c r="N70" s="984"/>
      <c r="O70" s="984"/>
      <c r="P70" s="985"/>
      <c r="Q70" s="986">
        <v>1598</v>
      </c>
      <c r="R70" s="980"/>
      <c r="S70" s="980"/>
      <c r="T70" s="980"/>
      <c r="U70" s="980"/>
      <c r="V70" s="980">
        <v>1456</v>
      </c>
      <c r="W70" s="980"/>
      <c r="X70" s="980"/>
      <c r="Y70" s="980"/>
      <c r="Z70" s="980"/>
      <c r="AA70" s="980">
        <v>142</v>
      </c>
      <c r="AB70" s="980"/>
      <c r="AC70" s="980"/>
      <c r="AD70" s="980"/>
      <c r="AE70" s="980"/>
      <c r="AF70" s="980">
        <v>142</v>
      </c>
      <c r="AG70" s="980"/>
      <c r="AH70" s="980"/>
      <c r="AI70" s="980"/>
      <c r="AJ70" s="980"/>
      <c r="AK70" s="980" t="s">
        <v>525</v>
      </c>
      <c r="AL70" s="980"/>
      <c r="AM70" s="980"/>
      <c r="AN70" s="980"/>
      <c r="AO70" s="980"/>
      <c r="AP70" s="980" t="s">
        <v>525</v>
      </c>
      <c r="AQ70" s="980"/>
      <c r="AR70" s="980"/>
      <c r="AS70" s="980"/>
      <c r="AT70" s="980"/>
      <c r="AU70" s="980" t="s">
        <v>525</v>
      </c>
      <c r="AV70" s="980"/>
      <c r="AW70" s="980"/>
      <c r="AX70" s="980"/>
      <c r="AY70" s="980"/>
      <c r="AZ70" s="981"/>
      <c r="BA70" s="981"/>
      <c r="BB70" s="981"/>
      <c r="BC70" s="981"/>
      <c r="BD70" s="982"/>
      <c r="BE70" s="217"/>
      <c r="BF70" s="217"/>
      <c r="BG70" s="217"/>
      <c r="BH70" s="217"/>
      <c r="BI70" s="217"/>
      <c r="BJ70" s="217"/>
      <c r="BK70" s="217"/>
      <c r="BL70" s="217"/>
      <c r="BM70" s="217"/>
      <c r="BN70" s="217"/>
      <c r="BO70" s="217"/>
      <c r="BP70" s="217"/>
      <c r="BQ70" s="214">
        <v>64</v>
      </c>
      <c r="BR70" s="219"/>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06"/>
    </row>
    <row r="71" spans="1:131" ht="26.25" customHeight="1" x14ac:dyDescent="0.15">
      <c r="A71" s="214">
        <v>4</v>
      </c>
      <c r="B71" s="983" t="s">
        <v>598</v>
      </c>
      <c r="C71" s="984"/>
      <c r="D71" s="984"/>
      <c r="E71" s="984"/>
      <c r="F71" s="984"/>
      <c r="G71" s="984"/>
      <c r="H71" s="984"/>
      <c r="I71" s="984"/>
      <c r="J71" s="984"/>
      <c r="K71" s="984"/>
      <c r="L71" s="984"/>
      <c r="M71" s="984"/>
      <c r="N71" s="984"/>
      <c r="O71" s="984"/>
      <c r="P71" s="985"/>
      <c r="Q71" s="986">
        <v>956629</v>
      </c>
      <c r="R71" s="980"/>
      <c r="S71" s="980"/>
      <c r="T71" s="980"/>
      <c r="U71" s="980"/>
      <c r="V71" s="980">
        <v>904884</v>
      </c>
      <c r="W71" s="980"/>
      <c r="X71" s="980"/>
      <c r="Y71" s="980"/>
      <c r="Z71" s="980"/>
      <c r="AA71" s="980">
        <v>51745</v>
      </c>
      <c r="AB71" s="980"/>
      <c r="AC71" s="980"/>
      <c r="AD71" s="980"/>
      <c r="AE71" s="980"/>
      <c r="AF71" s="980">
        <v>51745</v>
      </c>
      <c r="AG71" s="980"/>
      <c r="AH71" s="980"/>
      <c r="AI71" s="980"/>
      <c r="AJ71" s="980"/>
      <c r="AK71" s="980">
        <v>1</v>
      </c>
      <c r="AL71" s="980"/>
      <c r="AM71" s="980"/>
      <c r="AN71" s="980"/>
      <c r="AO71" s="980"/>
      <c r="AP71" s="980" t="s">
        <v>525</v>
      </c>
      <c r="AQ71" s="980"/>
      <c r="AR71" s="980"/>
      <c r="AS71" s="980"/>
      <c r="AT71" s="980"/>
      <c r="AU71" s="980" t="s">
        <v>525</v>
      </c>
      <c r="AV71" s="980"/>
      <c r="AW71" s="980"/>
      <c r="AX71" s="980"/>
      <c r="AY71" s="980"/>
      <c r="AZ71" s="981"/>
      <c r="BA71" s="981"/>
      <c r="BB71" s="981"/>
      <c r="BC71" s="981"/>
      <c r="BD71" s="982"/>
      <c r="BE71" s="217"/>
      <c r="BF71" s="217"/>
      <c r="BG71" s="217"/>
      <c r="BH71" s="217"/>
      <c r="BI71" s="217"/>
      <c r="BJ71" s="217"/>
      <c r="BK71" s="217"/>
      <c r="BL71" s="217"/>
      <c r="BM71" s="217"/>
      <c r="BN71" s="217"/>
      <c r="BO71" s="217"/>
      <c r="BP71" s="217"/>
      <c r="BQ71" s="214">
        <v>65</v>
      </c>
      <c r="BR71" s="219"/>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06"/>
    </row>
    <row r="72" spans="1:131" ht="26.25" customHeight="1" x14ac:dyDescent="0.15">
      <c r="A72" s="214">
        <v>5</v>
      </c>
      <c r="B72" s="983"/>
      <c r="C72" s="984"/>
      <c r="D72" s="984"/>
      <c r="E72" s="984"/>
      <c r="F72" s="984"/>
      <c r="G72" s="984"/>
      <c r="H72" s="984"/>
      <c r="I72" s="984"/>
      <c r="J72" s="984"/>
      <c r="K72" s="984"/>
      <c r="L72" s="984"/>
      <c r="M72" s="984"/>
      <c r="N72" s="984"/>
      <c r="O72" s="984"/>
      <c r="P72" s="985"/>
      <c r="Q72" s="986"/>
      <c r="R72" s="980"/>
      <c r="S72" s="980"/>
      <c r="T72" s="980"/>
      <c r="U72" s="980"/>
      <c r="V72" s="980"/>
      <c r="W72" s="980"/>
      <c r="X72" s="980"/>
      <c r="Y72" s="980"/>
      <c r="Z72" s="980"/>
      <c r="AA72" s="980"/>
      <c r="AB72" s="980"/>
      <c r="AC72" s="980"/>
      <c r="AD72" s="980"/>
      <c r="AE72" s="980"/>
      <c r="AF72" s="980"/>
      <c r="AG72" s="980"/>
      <c r="AH72" s="980"/>
      <c r="AI72" s="980"/>
      <c r="AJ72" s="980"/>
      <c r="AK72" s="980"/>
      <c r="AL72" s="980"/>
      <c r="AM72" s="980"/>
      <c r="AN72" s="980"/>
      <c r="AO72" s="980"/>
      <c r="AP72" s="980"/>
      <c r="AQ72" s="980"/>
      <c r="AR72" s="980"/>
      <c r="AS72" s="980"/>
      <c r="AT72" s="980"/>
      <c r="AU72" s="980"/>
      <c r="AV72" s="980"/>
      <c r="AW72" s="980"/>
      <c r="AX72" s="980"/>
      <c r="AY72" s="980"/>
      <c r="AZ72" s="981"/>
      <c r="BA72" s="981"/>
      <c r="BB72" s="981"/>
      <c r="BC72" s="981"/>
      <c r="BD72" s="982"/>
      <c r="BE72" s="217"/>
      <c r="BF72" s="217"/>
      <c r="BG72" s="217"/>
      <c r="BH72" s="217"/>
      <c r="BI72" s="217"/>
      <c r="BJ72" s="217"/>
      <c r="BK72" s="217"/>
      <c r="BL72" s="217"/>
      <c r="BM72" s="217"/>
      <c r="BN72" s="217"/>
      <c r="BO72" s="217"/>
      <c r="BP72" s="217"/>
      <c r="BQ72" s="214">
        <v>66</v>
      </c>
      <c r="BR72" s="219"/>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06"/>
    </row>
    <row r="73" spans="1:131" ht="26.25" customHeight="1" x14ac:dyDescent="0.15">
      <c r="A73" s="214">
        <v>6</v>
      </c>
      <c r="B73" s="983"/>
      <c r="C73" s="984"/>
      <c r="D73" s="984"/>
      <c r="E73" s="984"/>
      <c r="F73" s="984"/>
      <c r="G73" s="984"/>
      <c r="H73" s="984"/>
      <c r="I73" s="984"/>
      <c r="J73" s="984"/>
      <c r="K73" s="984"/>
      <c r="L73" s="984"/>
      <c r="M73" s="984"/>
      <c r="N73" s="984"/>
      <c r="O73" s="984"/>
      <c r="P73" s="985"/>
      <c r="Q73" s="986"/>
      <c r="R73" s="980"/>
      <c r="S73" s="980"/>
      <c r="T73" s="980"/>
      <c r="U73" s="980"/>
      <c r="V73" s="980"/>
      <c r="W73" s="980"/>
      <c r="X73" s="980"/>
      <c r="Y73" s="980"/>
      <c r="Z73" s="980"/>
      <c r="AA73" s="980"/>
      <c r="AB73" s="980"/>
      <c r="AC73" s="980"/>
      <c r="AD73" s="980"/>
      <c r="AE73" s="980"/>
      <c r="AF73" s="980"/>
      <c r="AG73" s="980"/>
      <c r="AH73" s="980"/>
      <c r="AI73" s="980"/>
      <c r="AJ73" s="980"/>
      <c r="AK73" s="980"/>
      <c r="AL73" s="980"/>
      <c r="AM73" s="980"/>
      <c r="AN73" s="980"/>
      <c r="AO73" s="980"/>
      <c r="AP73" s="980"/>
      <c r="AQ73" s="980"/>
      <c r="AR73" s="980"/>
      <c r="AS73" s="980"/>
      <c r="AT73" s="980"/>
      <c r="AU73" s="980"/>
      <c r="AV73" s="980"/>
      <c r="AW73" s="980"/>
      <c r="AX73" s="980"/>
      <c r="AY73" s="980"/>
      <c r="AZ73" s="981"/>
      <c r="BA73" s="981"/>
      <c r="BB73" s="981"/>
      <c r="BC73" s="981"/>
      <c r="BD73" s="982"/>
      <c r="BE73" s="217"/>
      <c r="BF73" s="217"/>
      <c r="BG73" s="217"/>
      <c r="BH73" s="217"/>
      <c r="BI73" s="217"/>
      <c r="BJ73" s="217"/>
      <c r="BK73" s="217"/>
      <c r="BL73" s="217"/>
      <c r="BM73" s="217"/>
      <c r="BN73" s="217"/>
      <c r="BO73" s="217"/>
      <c r="BP73" s="217"/>
      <c r="BQ73" s="214">
        <v>67</v>
      </c>
      <c r="BR73" s="219"/>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06"/>
    </row>
    <row r="74" spans="1:131" ht="26.25" customHeight="1" x14ac:dyDescent="0.15">
      <c r="A74" s="214">
        <v>7</v>
      </c>
      <c r="B74" s="983"/>
      <c r="C74" s="984"/>
      <c r="D74" s="984"/>
      <c r="E74" s="984"/>
      <c r="F74" s="984"/>
      <c r="G74" s="984"/>
      <c r="H74" s="984"/>
      <c r="I74" s="984"/>
      <c r="J74" s="984"/>
      <c r="K74" s="984"/>
      <c r="L74" s="984"/>
      <c r="M74" s="984"/>
      <c r="N74" s="984"/>
      <c r="O74" s="984"/>
      <c r="P74" s="985"/>
      <c r="Q74" s="986"/>
      <c r="R74" s="980"/>
      <c r="S74" s="980"/>
      <c r="T74" s="980"/>
      <c r="U74" s="980"/>
      <c r="V74" s="980"/>
      <c r="W74" s="980"/>
      <c r="X74" s="980"/>
      <c r="Y74" s="980"/>
      <c r="Z74" s="980"/>
      <c r="AA74" s="980"/>
      <c r="AB74" s="980"/>
      <c r="AC74" s="980"/>
      <c r="AD74" s="980"/>
      <c r="AE74" s="980"/>
      <c r="AF74" s="980"/>
      <c r="AG74" s="980"/>
      <c r="AH74" s="980"/>
      <c r="AI74" s="980"/>
      <c r="AJ74" s="980"/>
      <c r="AK74" s="980"/>
      <c r="AL74" s="980"/>
      <c r="AM74" s="980"/>
      <c r="AN74" s="980"/>
      <c r="AO74" s="980"/>
      <c r="AP74" s="980"/>
      <c r="AQ74" s="980"/>
      <c r="AR74" s="980"/>
      <c r="AS74" s="980"/>
      <c r="AT74" s="980"/>
      <c r="AU74" s="980"/>
      <c r="AV74" s="980"/>
      <c r="AW74" s="980"/>
      <c r="AX74" s="980"/>
      <c r="AY74" s="980"/>
      <c r="AZ74" s="981"/>
      <c r="BA74" s="981"/>
      <c r="BB74" s="981"/>
      <c r="BC74" s="981"/>
      <c r="BD74" s="982"/>
      <c r="BE74" s="217"/>
      <c r="BF74" s="217"/>
      <c r="BG74" s="217"/>
      <c r="BH74" s="217"/>
      <c r="BI74" s="217"/>
      <c r="BJ74" s="217"/>
      <c r="BK74" s="217"/>
      <c r="BL74" s="217"/>
      <c r="BM74" s="217"/>
      <c r="BN74" s="217"/>
      <c r="BO74" s="217"/>
      <c r="BP74" s="217"/>
      <c r="BQ74" s="214">
        <v>68</v>
      </c>
      <c r="BR74" s="219"/>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06"/>
    </row>
    <row r="75" spans="1:131" ht="26.25" customHeight="1" x14ac:dyDescent="0.15">
      <c r="A75" s="214">
        <v>8</v>
      </c>
      <c r="B75" s="983"/>
      <c r="C75" s="984"/>
      <c r="D75" s="984"/>
      <c r="E75" s="984"/>
      <c r="F75" s="984"/>
      <c r="G75" s="984"/>
      <c r="H75" s="984"/>
      <c r="I75" s="984"/>
      <c r="J75" s="984"/>
      <c r="K75" s="984"/>
      <c r="L75" s="984"/>
      <c r="M75" s="984"/>
      <c r="N75" s="984"/>
      <c r="O75" s="984"/>
      <c r="P75" s="985"/>
      <c r="Q75" s="987"/>
      <c r="R75" s="988"/>
      <c r="S75" s="988"/>
      <c r="T75" s="988"/>
      <c r="U75" s="989"/>
      <c r="V75" s="990"/>
      <c r="W75" s="988"/>
      <c r="X75" s="988"/>
      <c r="Y75" s="988"/>
      <c r="Z75" s="989"/>
      <c r="AA75" s="990"/>
      <c r="AB75" s="988"/>
      <c r="AC75" s="988"/>
      <c r="AD75" s="988"/>
      <c r="AE75" s="989"/>
      <c r="AF75" s="990"/>
      <c r="AG75" s="988"/>
      <c r="AH75" s="988"/>
      <c r="AI75" s="988"/>
      <c r="AJ75" s="989"/>
      <c r="AK75" s="990"/>
      <c r="AL75" s="988"/>
      <c r="AM75" s="988"/>
      <c r="AN75" s="988"/>
      <c r="AO75" s="989"/>
      <c r="AP75" s="990"/>
      <c r="AQ75" s="988"/>
      <c r="AR75" s="988"/>
      <c r="AS75" s="988"/>
      <c r="AT75" s="989"/>
      <c r="AU75" s="990"/>
      <c r="AV75" s="988"/>
      <c r="AW75" s="988"/>
      <c r="AX75" s="988"/>
      <c r="AY75" s="989"/>
      <c r="AZ75" s="981"/>
      <c r="BA75" s="981"/>
      <c r="BB75" s="981"/>
      <c r="BC75" s="981"/>
      <c r="BD75" s="982"/>
      <c r="BE75" s="217"/>
      <c r="BF75" s="217"/>
      <c r="BG75" s="217"/>
      <c r="BH75" s="217"/>
      <c r="BI75" s="217"/>
      <c r="BJ75" s="217"/>
      <c r="BK75" s="217"/>
      <c r="BL75" s="217"/>
      <c r="BM75" s="217"/>
      <c r="BN75" s="217"/>
      <c r="BO75" s="217"/>
      <c r="BP75" s="217"/>
      <c r="BQ75" s="214">
        <v>69</v>
      </c>
      <c r="BR75" s="219"/>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06"/>
    </row>
    <row r="76" spans="1:131" ht="26.25" customHeight="1" x14ac:dyDescent="0.15">
      <c r="A76" s="214">
        <v>9</v>
      </c>
      <c r="B76" s="983"/>
      <c r="C76" s="984"/>
      <c r="D76" s="984"/>
      <c r="E76" s="984"/>
      <c r="F76" s="984"/>
      <c r="G76" s="984"/>
      <c r="H76" s="984"/>
      <c r="I76" s="984"/>
      <c r="J76" s="984"/>
      <c r="K76" s="984"/>
      <c r="L76" s="984"/>
      <c r="M76" s="984"/>
      <c r="N76" s="984"/>
      <c r="O76" s="984"/>
      <c r="P76" s="985"/>
      <c r="Q76" s="987"/>
      <c r="R76" s="988"/>
      <c r="S76" s="988"/>
      <c r="T76" s="988"/>
      <c r="U76" s="989"/>
      <c r="V76" s="990"/>
      <c r="W76" s="988"/>
      <c r="X76" s="988"/>
      <c r="Y76" s="988"/>
      <c r="Z76" s="989"/>
      <c r="AA76" s="990"/>
      <c r="AB76" s="988"/>
      <c r="AC76" s="988"/>
      <c r="AD76" s="988"/>
      <c r="AE76" s="989"/>
      <c r="AF76" s="990"/>
      <c r="AG76" s="988"/>
      <c r="AH76" s="988"/>
      <c r="AI76" s="988"/>
      <c r="AJ76" s="989"/>
      <c r="AK76" s="990"/>
      <c r="AL76" s="988"/>
      <c r="AM76" s="988"/>
      <c r="AN76" s="988"/>
      <c r="AO76" s="989"/>
      <c r="AP76" s="990"/>
      <c r="AQ76" s="988"/>
      <c r="AR76" s="988"/>
      <c r="AS76" s="988"/>
      <c r="AT76" s="989"/>
      <c r="AU76" s="990"/>
      <c r="AV76" s="988"/>
      <c r="AW76" s="988"/>
      <c r="AX76" s="988"/>
      <c r="AY76" s="989"/>
      <c r="AZ76" s="981"/>
      <c r="BA76" s="981"/>
      <c r="BB76" s="981"/>
      <c r="BC76" s="981"/>
      <c r="BD76" s="982"/>
      <c r="BE76" s="217"/>
      <c r="BF76" s="217"/>
      <c r="BG76" s="217"/>
      <c r="BH76" s="217"/>
      <c r="BI76" s="217"/>
      <c r="BJ76" s="217"/>
      <c r="BK76" s="217"/>
      <c r="BL76" s="217"/>
      <c r="BM76" s="217"/>
      <c r="BN76" s="217"/>
      <c r="BO76" s="217"/>
      <c r="BP76" s="217"/>
      <c r="BQ76" s="214">
        <v>70</v>
      </c>
      <c r="BR76" s="219"/>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06"/>
    </row>
    <row r="77" spans="1:131" ht="26.25" customHeight="1" x14ac:dyDescent="0.15">
      <c r="A77" s="214">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17"/>
      <c r="BF77" s="217"/>
      <c r="BG77" s="217"/>
      <c r="BH77" s="217"/>
      <c r="BI77" s="217"/>
      <c r="BJ77" s="217"/>
      <c r="BK77" s="217"/>
      <c r="BL77" s="217"/>
      <c r="BM77" s="217"/>
      <c r="BN77" s="217"/>
      <c r="BO77" s="217"/>
      <c r="BP77" s="217"/>
      <c r="BQ77" s="214">
        <v>71</v>
      </c>
      <c r="BR77" s="219"/>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06"/>
    </row>
    <row r="78" spans="1:131" ht="26.25" customHeight="1" x14ac:dyDescent="0.15">
      <c r="A78" s="214">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17"/>
      <c r="BF78" s="217"/>
      <c r="BG78" s="217"/>
      <c r="BH78" s="217"/>
      <c r="BI78" s="217"/>
      <c r="BJ78" s="206"/>
      <c r="BK78" s="206"/>
      <c r="BL78" s="206"/>
      <c r="BM78" s="206"/>
      <c r="BN78" s="206"/>
      <c r="BO78" s="217"/>
      <c r="BP78" s="217"/>
      <c r="BQ78" s="214">
        <v>72</v>
      </c>
      <c r="BR78" s="219"/>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06"/>
    </row>
    <row r="79" spans="1:131" ht="26.25" customHeight="1" x14ac:dyDescent="0.15">
      <c r="A79" s="214">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17"/>
      <c r="BF79" s="217"/>
      <c r="BG79" s="217"/>
      <c r="BH79" s="217"/>
      <c r="BI79" s="217"/>
      <c r="BJ79" s="206"/>
      <c r="BK79" s="206"/>
      <c r="BL79" s="206"/>
      <c r="BM79" s="206"/>
      <c r="BN79" s="206"/>
      <c r="BO79" s="217"/>
      <c r="BP79" s="217"/>
      <c r="BQ79" s="214">
        <v>73</v>
      </c>
      <c r="BR79" s="219"/>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06"/>
    </row>
    <row r="80" spans="1:131" ht="26.25" customHeight="1" x14ac:dyDescent="0.15">
      <c r="A80" s="214">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17"/>
      <c r="BF80" s="217"/>
      <c r="BG80" s="217"/>
      <c r="BH80" s="217"/>
      <c r="BI80" s="217"/>
      <c r="BJ80" s="217"/>
      <c r="BK80" s="217"/>
      <c r="BL80" s="217"/>
      <c r="BM80" s="217"/>
      <c r="BN80" s="217"/>
      <c r="BO80" s="217"/>
      <c r="BP80" s="217"/>
      <c r="BQ80" s="214">
        <v>74</v>
      </c>
      <c r="BR80" s="219"/>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06"/>
    </row>
    <row r="81" spans="1:131" ht="26.25" customHeight="1" x14ac:dyDescent="0.15">
      <c r="A81" s="214">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17"/>
      <c r="BF81" s="217"/>
      <c r="BG81" s="217"/>
      <c r="BH81" s="217"/>
      <c r="BI81" s="217"/>
      <c r="BJ81" s="217"/>
      <c r="BK81" s="217"/>
      <c r="BL81" s="217"/>
      <c r="BM81" s="217"/>
      <c r="BN81" s="217"/>
      <c r="BO81" s="217"/>
      <c r="BP81" s="217"/>
      <c r="BQ81" s="214">
        <v>75</v>
      </c>
      <c r="BR81" s="219"/>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06"/>
    </row>
    <row r="82" spans="1:131" ht="26.25" customHeight="1" x14ac:dyDescent="0.15">
      <c r="A82" s="214">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17"/>
      <c r="BF82" s="217"/>
      <c r="BG82" s="217"/>
      <c r="BH82" s="217"/>
      <c r="BI82" s="217"/>
      <c r="BJ82" s="217"/>
      <c r="BK82" s="217"/>
      <c r="BL82" s="217"/>
      <c r="BM82" s="217"/>
      <c r="BN82" s="217"/>
      <c r="BO82" s="217"/>
      <c r="BP82" s="217"/>
      <c r="BQ82" s="214">
        <v>76</v>
      </c>
      <c r="BR82" s="219"/>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06"/>
    </row>
    <row r="83" spans="1:131" ht="26.25" customHeight="1" x14ac:dyDescent="0.15">
      <c r="A83" s="214">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17"/>
      <c r="BF83" s="217"/>
      <c r="BG83" s="217"/>
      <c r="BH83" s="217"/>
      <c r="BI83" s="217"/>
      <c r="BJ83" s="217"/>
      <c r="BK83" s="217"/>
      <c r="BL83" s="217"/>
      <c r="BM83" s="217"/>
      <c r="BN83" s="217"/>
      <c r="BO83" s="217"/>
      <c r="BP83" s="217"/>
      <c r="BQ83" s="214">
        <v>77</v>
      </c>
      <c r="BR83" s="219"/>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06"/>
    </row>
    <row r="84" spans="1:131" ht="26.25" customHeight="1" x14ac:dyDescent="0.15">
      <c r="A84" s="214">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17"/>
      <c r="BF84" s="217"/>
      <c r="BG84" s="217"/>
      <c r="BH84" s="217"/>
      <c r="BI84" s="217"/>
      <c r="BJ84" s="217"/>
      <c r="BK84" s="217"/>
      <c r="BL84" s="217"/>
      <c r="BM84" s="217"/>
      <c r="BN84" s="217"/>
      <c r="BO84" s="217"/>
      <c r="BP84" s="217"/>
      <c r="BQ84" s="214">
        <v>78</v>
      </c>
      <c r="BR84" s="219"/>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06"/>
    </row>
    <row r="85" spans="1:131" ht="26.25" customHeight="1" x14ac:dyDescent="0.15">
      <c r="A85" s="214">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17"/>
      <c r="BF85" s="217"/>
      <c r="BG85" s="217"/>
      <c r="BH85" s="217"/>
      <c r="BI85" s="217"/>
      <c r="BJ85" s="217"/>
      <c r="BK85" s="217"/>
      <c r="BL85" s="217"/>
      <c r="BM85" s="217"/>
      <c r="BN85" s="217"/>
      <c r="BO85" s="217"/>
      <c r="BP85" s="217"/>
      <c r="BQ85" s="214">
        <v>79</v>
      </c>
      <c r="BR85" s="219"/>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06"/>
    </row>
    <row r="86" spans="1:131" ht="26.25" customHeight="1" x14ac:dyDescent="0.15">
      <c r="A86" s="214">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17"/>
      <c r="BF86" s="217"/>
      <c r="BG86" s="217"/>
      <c r="BH86" s="217"/>
      <c r="BI86" s="217"/>
      <c r="BJ86" s="217"/>
      <c r="BK86" s="217"/>
      <c r="BL86" s="217"/>
      <c r="BM86" s="217"/>
      <c r="BN86" s="217"/>
      <c r="BO86" s="217"/>
      <c r="BP86" s="217"/>
      <c r="BQ86" s="214">
        <v>80</v>
      </c>
      <c r="BR86" s="219"/>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06"/>
    </row>
    <row r="87" spans="1:131" ht="26.25" customHeight="1" x14ac:dyDescent="0.15">
      <c r="A87" s="220">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17"/>
      <c r="BF87" s="217"/>
      <c r="BG87" s="217"/>
      <c r="BH87" s="217"/>
      <c r="BI87" s="217"/>
      <c r="BJ87" s="217"/>
      <c r="BK87" s="217"/>
      <c r="BL87" s="217"/>
      <c r="BM87" s="217"/>
      <c r="BN87" s="217"/>
      <c r="BO87" s="217"/>
      <c r="BP87" s="217"/>
      <c r="BQ87" s="214">
        <v>81</v>
      </c>
      <c r="BR87" s="219"/>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06"/>
    </row>
    <row r="88" spans="1:131" ht="26.25" customHeight="1" thickBot="1" x14ac:dyDescent="0.2">
      <c r="A88" s="216" t="s">
        <v>393</v>
      </c>
      <c r="B88" s="946" t="s">
        <v>424</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v>51947</v>
      </c>
      <c r="AG88" s="968"/>
      <c r="AH88" s="968"/>
      <c r="AI88" s="968"/>
      <c r="AJ88" s="968"/>
      <c r="AK88" s="972"/>
      <c r="AL88" s="972"/>
      <c r="AM88" s="972"/>
      <c r="AN88" s="972"/>
      <c r="AO88" s="972"/>
      <c r="AP88" s="968">
        <v>33</v>
      </c>
      <c r="AQ88" s="968"/>
      <c r="AR88" s="968"/>
      <c r="AS88" s="968"/>
      <c r="AT88" s="968"/>
      <c r="AU88" s="968">
        <v>33</v>
      </c>
      <c r="AV88" s="968"/>
      <c r="AW88" s="968"/>
      <c r="AX88" s="968"/>
      <c r="AY88" s="968"/>
      <c r="AZ88" s="969"/>
      <c r="BA88" s="969"/>
      <c r="BB88" s="969"/>
      <c r="BC88" s="969"/>
      <c r="BD88" s="970"/>
      <c r="BE88" s="217"/>
      <c r="BF88" s="217"/>
      <c r="BG88" s="217"/>
      <c r="BH88" s="217"/>
      <c r="BI88" s="217"/>
      <c r="BJ88" s="217"/>
      <c r="BK88" s="217"/>
      <c r="BL88" s="217"/>
      <c r="BM88" s="217"/>
      <c r="BN88" s="217"/>
      <c r="BO88" s="217"/>
      <c r="BP88" s="217"/>
      <c r="BQ88" s="214">
        <v>82</v>
      </c>
      <c r="BR88" s="219"/>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06"/>
    </row>
    <row r="89" spans="1:13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7"/>
      <c r="BF89" s="217"/>
      <c r="BG89" s="217"/>
      <c r="BH89" s="217"/>
      <c r="BI89" s="217"/>
      <c r="BJ89" s="217"/>
      <c r="BK89" s="217"/>
      <c r="BL89" s="217"/>
      <c r="BM89" s="217"/>
      <c r="BN89" s="217"/>
      <c r="BO89" s="217"/>
      <c r="BP89" s="217"/>
      <c r="BQ89" s="214">
        <v>83</v>
      </c>
      <c r="BR89" s="219"/>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06"/>
    </row>
    <row r="90" spans="1:13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7"/>
      <c r="BF90" s="217"/>
      <c r="BG90" s="217"/>
      <c r="BH90" s="217"/>
      <c r="BI90" s="217"/>
      <c r="BJ90" s="217"/>
      <c r="BK90" s="217"/>
      <c r="BL90" s="217"/>
      <c r="BM90" s="217"/>
      <c r="BN90" s="217"/>
      <c r="BO90" s="217"/>
      <c r="BP90" s="217"/>
      <c r="BQ90" s="214">
        <v>84</v>
      </c>
      <c r="BR90" s="219"/>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06"/>
    </row>
    <row r="91" spans="1:13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7"/>
      <c r="BF91" s="217"/>
      <c r="BG91" s="217"/>
      <c r="BH91" s="217"/>
      <c r="BI91" s="217"/>
      <c r="BJ91" s="217"/>
      <c r="BK91" s="217"/>
      <c r="BL91" s="217"/>
      <c r="BM91" s="217"/>
      <c r="BN91" s="217"/>
      <c r="BO91" s="217"/>
      <c r="BP91" s="217"/>
      <c r="BQ91" s="214">
        <v>85</v>
      </c>
      <c r="BR91" s="219"/>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06"/>
    </row>
    <row r="92" spans="1:13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7"/>
      <c r="BF92" s="217"/>
      <c r="BG92" s="217"/>
      <c r="BH92" s="217"/>
      <c r="BI92" s="217"/>
      <c r="BJ92" s="217"/>
      <c r="BK92" s="217"/>
      <c r="BL92" s="217"/>
      <c r="BM92" s="217"/>
      <c r="BN92" s="217"/>
      <c r="BO92" s="217"/>
      <c r="BP92" s="217"/>
      <c r="BQ92" s="214">
        <v>86</v>
      </c>
      <c r="BR92" s="219"/>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06"/>
    </row>
    <row r="93" spans="1:13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7"/>
      <c r="BF93" s="217"/>
      <c r="BG93" s="217"/>
      <c r="BH93" s="217"/>
      <c r="BI93" s="217"/>
      <c r="BJ93" s="217"/>
      <c r="BK93" s="217"/>
      <c r="BL93" s="217"/>
      <c r="BM93" s="217"/>
      <c r="BN93" s="217"/>
      <c r="BO93" s="217"/>
      <c r="BP93" s="217"/>
      <c r="BQ93" s="214">
        <v>87</v>
      </c>
      <c r="BR93" s="219"/>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06"/>
    </row>
    <row r="94" spans="1:13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7"/>
      <c r="BF94" s="217"/>
      <c r="BG94" s="217"/>
      <c r="BH94" s="217"/>
      <c r="BI94" s="217"/>
      <c r="BJ94" s="217"/>
      <c r="BK94" s="217"/>
      <c r="BL94" s="217"/>
      <c r="BM94" s="217"/>
      <c r="BN94" s="217"/>
      <c r="BO94" s="217"/>
      <c r="BP94" s="217"/>
      <c r="BQ94" s="214">
        <v>88</v>
      </c>
      <c r="BR94" s="219"/>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06"/>
    </row>
    <row r="95" spans="1:13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7"/>
      <c r="BF95" s="217"/>
      <c r="BG95" s="217"/>
      <c r="BH95" s="217"/>
      <c r="BI95" s="217"/>
      <c r="BJ95" s="217"/>
      <c r="BK95" s="217"/>
      <c r="BL95" s="217"/>
      <c r="BM95" s="217"/>
      <c r="BN95" s="217"/>
      <c r="BO95" s="217"/>
      <c r="BP95" s="217"/>
      <c r="BQ95" s="214">
        <v>89</v>
      </c>
      <c r="BR95" s="219"/>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06"/>
    </row>
    <row r="96" spans="1:13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7"/>
      <c r="BF96" s="217"/>
      <c r="BG96" s="217"/>
      <c r="BH96" s="217"/>
      <c r="BI96" s="217"/>
      <c r="BJ96" s="217"/>
      <c r="BK96" s="217"/>
      <c r="BL96" s="217"/>
      <c r="BM96" s="217"/>
      <c r="BN96" s="217"/>
      <c r="BO96" s="217"/>
      <c r="BP96" s="217"/>
      <c r="BQ96" s="214">
        <v>90</v>
      </c>
      <c r="BR96" s="219"/>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06"/>
    </row>
    <row r="97" spans="1:13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7"/>
      <c r="BF97" s="217"/>
      <c r="BG97" s="217"/>
      <c r="BH97" s="217"/>
      <c r="BI97" s="217"/>
      <c r="BJ97" s="217"/>
      <c r="BK97" s="217"/>
      <c r="BL97" s="217"/>
      <c r="BM97" s="217"/>
      <c r="BN97" s="217"/>
      <c r="BO97" s="217"/>
      <c r="BP97" s="217"/>
      <c r="BQ97" s="214">
        <v>91</v>
      </c>
      <c r="BR97" s="219"/>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06"/>
    </row>
    <row r="98" spans="1:13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7"/>
      <c r="BF98" s="217"/>
      <c r="BG98" s="217"/>
      <c r="BH98" s="217"/>
      <c r="BI98" s="217"/>
      <c r="BJ98" s="217"/>
      <c r="BK98" s="217"/>
      <c r="BL98" s="217"/>
      <c r="BM98" s="217"/>
      <c r="BN98" s="217"/>
      <c r="BO98" s="217"/>
      <c r="BP98" s="217"/>
      <c r="BQ98" s="214">
        <v>92</v>
      </c>
      <c r="BR98" s="219"/>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06"/>
    </row>
    <row r="99" spans="1:13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7"/>
      <c r="BF99" s="217"/>
      <c r="BG99" s="217"/>
      <c r="BH99" s="217"/>
      <c r="BI99" s="217"/>
      <c r="BJ99" s="217"/>
      <c r="BK99" s="217"/>
      <c r="BL99" s="217"/>
      <c r="BM99" s="217"/>
      <c r="BN99" s="217"/>
      <c r="BO99" s="217"/>
      <c r="BP99" s="217"/>
      <c r="BQ99" s="214">
        <v>93</v>
      </c>
      <c r="BR99" s="219"/>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06"/>
    </row>
    <row r="100" spans="1:13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7"/>
      <c r="BF100" s="217"/>
      <c r="BG100" s="217"/>
      <c r="BH100" s="217"/>
      <c r="BI100" s="217"/>
      <c r="BJ100" s="217"/>
      <c r="BK100" s="217"/>
      <c r="BL100" s="217"/>
      <c r="BM100" s="217"/>
      <c r="BN100" s="217"/>
      <c r="BO100" s="217"/>
      <c r="BP100" s="217"/>
      <c r="BQ100" s="214">
        <v>94</v>
      </c>
      <c r="BR100" s="219"/>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06"/>
    </row>
    <row r="101" spans="1:13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7"/>
      <c r="BF101" s="217"/>
      <c r="BG101" s="217"/>
      <c r="BH101" s="217"/>
      <c r="BI101" s="217"/>
      <c r="BJ101" s="217"/>
      <c r="BK101" s="217"/>
      <c r="BL101" s="217"/>
      <c r="BM101" s="217"/>
      <c r="BN101" s="217"/>
      <c r="BO101" s="217"/>
      <c r="BP101" s="217"/>
      <c r="BQ101" s="214">
        <v>95</v>
      </c>
      <c r="BR101" s="219"/>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06"/>
    </row>
    <row r="102" spans="1:13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7"/>
      <c r="BF102" s="217"/>
      <c r="BG102" s="217"/>
      <c r="BH102" s="217"/>
      <c r="BI102" s="217"/>
      <c r="BJ102" s="217"/>
      <c r="BK102" s="217"/>
      <c r="BL102" s="217"/>
      <c r="BM102" s="217"/>
      <c r="BN102" s="217"/>
      <c r="BO102" s="217"/>
      <c r="BP102" s="217"/>
      <c r="BQ102" s="216" t="s">
        <v>393</v>
      </c>
      <c r="BR102" s="946" t="s">
        <v>425</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v>1003</v>
      </c>
      <c r="CS102" s="962"/>
      <c r="CT102" s="962"/>
      <c r="CU102" s="962"/>
      <c r="CV102" s="963"/>
      <c r="CW102" s="961">
        <v>2386</v>
      </c>
      <c r="CX102" s="962"/>
      <c r="CY102" s="962"/>
      <c r="CZ102" s="962"/>
      <c r="DA102" s="963"/>
      <c r="DB102" s="961">
        <v>866</v>
      </c>
      <c r="DC102" s="962"/>
      <c r="DD102" s="962"/>
      <c r="DE102" s="962"/>
      <c r="DF102" s="963"/>
      <c r="DG102" s="961">
        <v>3357</v>
      </c>
      <c r="DH102" s="962"/>
      <c r="DI102" s="962"/>
      <c r="DJ102" s="962"/>
      <c r="DK102" s="963"/>
      <c r="DL102" s="961" t="s">
        <v>525</v>
      </c>
      <c r="DM102" s="962"/>
      <c r="DN102" s="962"/>
      <c r="DO102" s="962"/>
      <c r="DP102" s="963"/>
      <c r="DQ102" s="961" t="s">
        <v>608</v>
      </c>
      <c r="DR102" s="962"/>
      <c r="DS102" s="962"/>
      <c r="DT102" s="962"/>
      <c r="DU102" s="963"/>
      <c r="DV102" s="946"/>
      <c r="DW102" s="947"/>
      <c r="DX102" s="947"/>
      <c r="DY102" s="947"/>
      <c r="DZ102" s="948"/>
      <c r="EA102" s="206"/>
    </row>
    <row r="103" spans="1:13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7"/>
      <c r="BF103" s="217"/>
      <c r="BG103" s="217"/>
      <c r="BH103" s="217"/>
      <c r="BI103" s="217"/>
      <c r="BJ103" s="217"/>
      <c r="BK103" s="217"/>
      <c r="BL103" s="217"/>
      <c r="BM103" s="217"/>
      <c r="BN103" s="217"/>
      <c r="BO103" s="217"/>
      <c r="BP103" s="217"/>
      <c r="BQ103" s="949" t="s">
        <v>426</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06"/>
    </row>
    <row r="104" spans="1:13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7"/>
      <c r="BF104" s="217"/>
      <c r="BG104" s="217"/>
      <c r="BH104" s="217"/>
      <c r="BI104" s="217"/>
      <c r="BJ104" s="217"/>
      <c r="BK104" s="217"/>
      <c r="BL104" s="217"/>
      <c r="BM104" s="217"/>
      <c r="BN104" s="217"/>
      <c r="BO104" s="217"/>
      <c r="BP104" s="217"/>
      <c r="BQ104" s="950" t="s">
        <v>427</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06"/>
    </row>
    <row r="105" spans="1:131" ht="11.25" customHeight="1" x14ac:dyDescent="0.15">
      <c r="A105" s="217"/>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7"/>
      <c r="AY105" s="217"/>
      <c r="AZ105" s="217"/>
      <c r="BA105" s="217"/>
      <c r="BB105" s="217"/>
      <c r="BC105" s="217"/>
      <c r="BD105" s="217"/>
      <c r="BE105" s="217"/>
      <c r="BF105" s="217"/>
      <c r="BG105" s="217"/>
      <c r="BH105" s="217"/>
      <c r="BI105" s="217"/>
      <c r="BJ105" s="217"/>
      <c r="BK105" s="217"/>
      <c r="BL105" s="217"/>
      <c r="BM105" s="217"/>
      <c r="BN105" s="217"/>
      <c r="BO105" s="217"/>
      <c r="BP105" s="217"/>
      <c r="BQ105" s="206"/>
      <c r="BR105" s="206"/>
      <c r="BS105" s="206"/>
      <c r="BT105" s="206"/>
      <c r="BU105" s="206"/>
      <c r="BV105" s="206"/>
      <c r="BW105" s="206"/>
      <c r="BX105" s="206"/>
      <c r="BY105" s="206"/>
      <c r="BZ105" s="206"/>
      <c r="CA105" s="206"/>
      <c r="CB105" s="206"/>
      <c r="CC105" s="206"/>
      <c r="CD105" s="206"/>
      <c r="CE105" s="206"/>
      <c r="CF105" s="206"/>
      <c r="CG105" s="206"/>
      <c r="CH105" s="206"/>
      <c r="CI105" s="206"/>
      <c r="CJ105" s="206"/>
      <c r="CK105" s="206"/>
      <c r="CL105" s="206"/>
      <c r="CM105" s="206"/>
      <c r="CN105" s="206"/>
      <c r="CO105" s="206"/>
      <c r="CP105" s="206"/>
      <c r="CQ105" s="206"/>
      <c r="CR105" s="206"/>
      <c r="CS105" s="206"/>
      <c r="CT105" s="206"/>
      <c r="CU105" s="206"/>
      <c r="CV105" s="206"/>
      <c r="CW105" s="206"/>
      <c r="CX105" s="206"/>
      <c r="CY105" s="206"/>
      <c r="CZ105" s="206"/>
      <c r="DA105" s="206"/>
      <c r="DB105" s="206"/>
      <c r="DC105" s="206"/>
      <c r="DD105" s="206"/>
      <c r="DE105" s="206"/>
      <c r="DF105" s="206"/>
      <c r="DG105" s="206"/>
      <c r="DH105" s="206"/>
      <c r="DI105" s="206"/>
      <c r="DJ105" s="206"/>
      <c r="DK105" s="206"/>
      <c r="DL105" s="206"/>
      <c r="DM105" s="206"/>
      <c r="DN105" s="206"/>
      <c r="DO105" s="206"/>
      <c r="DP105" s="206"/>
      <c r="DQ105" s="206"/>
      <c r="DR105" s="206"/>
      <c r="DS105" s="206"/>
      <c r="DT105" s="206"/>
      <c r="DU105" s="206"/>
      <c r="DV105" s="206"/>
      <c r="DW105" s="206"/>
      <c r="DX105" s="206"/>
      <c r="DY105" s="206"/>
      <c r="DZ105" s="206"/>
      <c r="EA105" s="206"/>
    </row>
    <row r="106" spans="1:13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06"/>
      <c r="BR106" s="206"/>
      <c r="BS106" s="206"/>
      <c r="BT106" s="206"/>
      <c r="BU106" s="206"/>
      <c r="BV106" s="206"/>
      <c r="BW106" s="206"/>
      <c r="BX106" s="206"/>
      <c r="BY106" s="206"/>
      <c r="BZ106" s="206"/>
      <c r="CA106" s="206"/>
      <c r="CB106" s="206"/>
      <c r="CC106" s="206"/>
      <c r="CD106" s="206"/>
      <c r="CE106" s="206"/>
      <c r="CF106" s="206"/>
      <c r="CG106" s="206"/>
      <c r="CH106" s="206"/>
      <c r="CI106" s="206"/>
      <c r="CJ106" s="206"/>
      <c r="CK106" s="206"/>
      <c r="CL106" s="206"/>
      <c r="CM106" s="206"/>
      <c r="CN106" s="206"/>
      <c r="CO106" s="206"/>
      <c r="CP106" s="206"/>
      <c r="CQ106" s="206"/>
      <c r="CR106" s="206"/>
      <c r="CS106" s="206"/>
      <c r="CT106" s="206"/>
      <c r="CU106" s="206"/>
      <c r="CV106" s="206"/>
      <c r="CW106" s="206"/>
      <c r="CX106" s="206"/>
      <c r="CY106" s="206"/>
      <c r="CZ106" s="206"/>
      <c r="DA106" s="206"/>
      <c r="DB106" s="206"/>
      <c r="DC106" s="206"/>
      <c r="DD106" s="206"/>
      <c r="DE106" s="206"/>
      <c r="DF106" s="206"/>
      <c r="DG106" s="206"/>
      <c r="DH106" s="206"/>
      <c r="DI106" s="206"/>
      <c r="DJ106" s="206"/>
      <c r="DK106" s="206"/>
      <c r="DL106" s="206"/>
      <c r="DM106" s="206"/>
      <c r="DN106" s="206"/>
      <c r="DO106" s="206"/>
      <c r="DP106" s="206"/>
      <c r="DQ106" s="206"/>
      <c r="DR106" s="206"/>
      <c r="DS106" s="206"/>
      <c r="DT106" s="206"/>
      <c r="DU106" s="206"/>
      <c r="DV106" s="206"/>
      <c r="DW106" s="206"/>
      <c r="DX106" s="206"/>
      <c r="DY106" s="206"/>
      <c r="DZ106" s="206"/>
      <c r="EA106" s="206"/>
    </row>
    <row r="107" spans="1:131" s="206" customFormat="1" ht="26.25" customHeight="1" thickBot="1" x14ac:dyDescent="0.2">
      <c r="A107" s="225" t="s">
        <v>428</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5" t="s">
        <v>429</v>
      </c>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26"/>
      <c r="BZ107" s="226"/>
      <c r="CA107" s="226"/>
      <c r="CB107" s="226"/>
      <c r="CC107" s="226"/>
      <c r="CD107" s="226"/>
      <c r="CE107" s="226"/>
      <c r="CF107" s="226"/>
      <c r="CG107" s="226"/>
      <c r="CH107" s="226"/>
      <c r="CI107" s="226"/>
      <c r="CJ107" s="226"/>
      <c r="CK107" s="226"/>
      <c r="CL107" s="226"/>
      <c r="CM107" s="226"/>
      <c r="CN107" s="226"/>
      <c r="CO107" s="226"/>
      <c r="CP107" s="226"/>
      <c r="CQ107" s="226"/>
      <c r="CR107" s="226"/>
      <c r="CS107" s="226"/>
      <c r="CT107" s="226"/>
      <c r="CU107" s="226"/>
      <c r="CV107" s="226"/>
      <c r="CW107" s="226"/>
      <c r="CX107" s="226"/>
      <c r="CY107" s="226"/>
      <c r="CZ107" s="226"/>
      <c r="DA107" s="226"/>
      <c r="DB107" s="226"/>
      <c r="DC107" s="226"/>
      <c r="DD107" s="226"/>
      <c r="DE107" s="226"/>
      <c r="DF107" s="226"/>
      <c r="DG107" s="226"/>
      <c r="DH107" s="226"/>
      <c r="DI107" s="226"/>
      <c r="DJ107" s="226"/>
      <c r="DK107" s="226"/>
      <c r="DL107" s="226"/>
      <c r="DM107" s="226"/>
      <c r="DN107" s="226"/>
      <c r="DO107" s="226"/>
      <c r="DP107" s="226"/>
      <c r="DQ107" s="226"/>
      <c r="DR107" s="226"/>
      <c r="DS107" s="226"/>
      <c r="DT107" s="226"/>
      <c r="DU107" s="226"/>
      <c r="DV107" s="226"/>
      <c r="DW107" s="226"/>
      <c r="DX107" s="226"/>
      <c r="DY107" s="226"/>
      <c r="DZ107" s="226"/>
    </row>
    <row r="108" spans="1:131" s="206" customFormat="1" ht="26.25" customHeight="1" x14ac:dyDescent="0.15">
      <c r="A108" s="951" t="s">
        <v>430</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431</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06" customFormat="1" ht="26.25" customHeight="1" x14ac:dyDescent="0.15">
      <c r="A109" s="904" t="s">
        <v>432</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433</v>
      </c>
      <c r="AB109" s="905"/>
      <c r="AC109" s="905"/>
      <c r="AD109" s="905"/>
      <c r="AE109" s="906"/>
      <c r="AF109" s="907" t="s">
        <v>434</v>
      </c>
      <c r="AG109" s="905"/>
      <c r="AH109" s="905"/>
      <c r="AI109" s="905"/>
      <c r="AJ109" s="906"/>
      <c r="AK109" s="907" t="s">
        <v>302</v>
      </c>
      <c r="AL109" s="905"/>
      <c r="AM109" s="905"/>
      <c r="AN109" s="905"/>
      <c r="AO109" s="906"/>
      <c r="AP109" s="907" t="s">
        <v>435</v>
      </c>
      <c r="AQ109" s="905"/>
      <c r="AR109" s="905"/>
      <c r="AS109" s="905"/>
      <c r="AT109" s="938"/>
      <c r="AU109" s="904" t="s">
        <v>432</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433</v>
      </c>
      <c r="BR109" s="905"/>
      <c r="BS109" s="905"/>
      <c r="BT109" s="905"/>
      <c r="BU109" s="906"/>
      <c r="BV109" s="907" t="s">
        <v>434</v>
      </c>
      <c r="BW109" s="905"/>
      <c r="BX109" s="905"/>
      <c r="BY109" s="905"/>
      <c r="BZ109" s="906"/>
      <c r="CA109" s="907" t="s">
        <v>302</v>
      </c>
      <c r="CB109" s="905"/>
      <c r="CC109" s="905"/>
      <c r="CD109" s="905"/>
      <c r="CE109" s="906"/>
      <c r="CF109" s="945" t="s">
        <v>435</v>
      </c>
      <c r="CG109" s="945"/>
      <c r="CH109" s="945"/>
      <c r="CI109" s="945"/>
      <c r="CJ109" s="945"/>
      <c r="CK109" s="907" t="s">
        <v>436</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433</v>
      </c>
      <c r="DH109" s="905"/>
      <c r="DI109" s="905"/>
      <c r="DJ109" s="905"/>
      <c r="DK109" s="906"/>
      <c r="DL109" s="907" t="s">
        <v>434</v>
      </c>
      <c r="DM109" s="905"/>
      <c r="DN109" s="905"/>
      <c r="DO109" s="905"/>
      <c r="DP109" s="906"/>
      <c r="DQ109" s="907" t="s">
        <v>302</v>
      </c>
      <c r="DR109" s="905"/>
      <c r="DS109" s="905"/>
      <c r="DT109" s="905"/>
      <c r="DU109" s="906"/>
      <c r="DV109" s="907" t="s">
        <v>435</v>
      </c>
      <c r="DW109" s="905"/>
      <c r="DX109" s="905"/>
      <c r="DY109" s="905"/>
      <c r="DZ109" s="938"/>
    </row>
    <row r="110" spans="1:131" s="206" customFormat="1" ht="26.25" customHeight="1" x14ac:dyDescent="0.15">
      <c r="A110" s="816" t="s">
        <v>437</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8387542</v>
      </c>
      <c r="AB110" s="898"/>
      <c r="AC110" s="898"/>
      <c r="AD110" s="898"/>
      <c r="AE110" s="899"/>
      <c r="AF110" s="900">
        <v>8391736</v>
      </c>
      <c r="AG110" s="898"/>
      <c r="AH110" s="898"/>
      <c r="AI110" s="898"/>
      <c r="AJ110" s="899"/>
      <c r="AK110" s="900">
        <v>8419965</v>
      </c>
      <c r="AL110" s="898"/>
      <c r="AM110" s="898"/>
      <c r="AN110" s="898"/>
      <c r="AO110" s="899"/>
      <c r="AP110" s="901">
        <v>14.8</v>
      </c>
      <c r="AQ110" s="902"/>
      <c r="AR110" s="902"/>
      <c r="AS110" s="902"/>
      <c r="AT110" s="903"/>
      <c r="AU110" s="939" t="s">
        <v>73</v>
      </c>
      <c r="AV110" s="940"/>
      <c r="AW110" s="940"/>
      <c r="AX110" s="940"/>
      <c r="AY110" s="940"/>
      <c r="AZ110" s="869" t="s">
        <v>438</v>
      </c>
      <c r="BA110" s="817"/>
      <c r="BB110" s="817"/>
      <c r="BC110" s="817"/>
      <c r="BD110" s="817"/>
      <c r="BE110" s="817"/>
      <c r="BF110" s="817"/>
      <c r="BG110" s="817"/>
      <c r="BH110" s="817"/>
      <c r="BI110" s="817"/>
      <c r="BJ110" s="817"/>
      <c r="BK110" s="817"/>
      <c r="BL110" s="817"/>
      <c r="BM110" s="817"/>
      <c r="BN110" s="817"/>
      <c r="BO110" s="817"/>
      <c r="BP110" s="818"/>
      <c r="BQ110" s="870">
        <v>78326780</v>
      </c>
      <c r="BR110" s="851"/>
      <c r="BS110" s="851"/>
      <c r="BT110" s="851"/>
      <c r="BU110" s="851"/>
      <c r="BV110" s="851">
        <v>78567469</v>
      </c>
      <c r="BW110" s="851"/>
      <c r="BX110" s="851"/>
      <c r="BY110" s="851"/>
      <c r="BZ110" s="851"/>
      <c r="CA110" s="851">
        <v>79959174</v>
      </c>
      <c r="CB110" s="851"/>
      <c r="CC110" s="851"/>
      <c r="CD110" s="851"/>
      <c r="CE110" s="851"/>
      <c r="CF110" s="875">
        <v>140.69999999999999</v>
      </c>
      <c r="CG110" s="876"/>
      <c r="CH110" s="876"/>
      <c r="CI110" s="876"/>
      <c r="CJ110" s="876"/>
      <c r="CK110" s="935" t="s">
        <v>439</v>
      </c>
      <c r="CL110" s="828"/>
      <c r="CM110" s="869" t="s">
        <v>440</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441</v>
      </c>
      <c r="DH110" s="851"/>
      <c r="DI110" s="851"/>
      <c r="DJ110" s="851"/>
      <c r="DK110" s="851"/>
      <c r="DL110" s="851" t="s">
        <v>442</v>
      </c>
      <c r="DM110" s="851"/>
      <c r="DN110" s="851"/>
      <c r="DO110" s="851"/>
      <c r="DP110" s="851"/>
      <c r="DQ110" s="851" t="s">
        <v>387</v>
      </c>
      <c r="DR110" s="851"/>
      <c r="DS110" s="851"/>
      <c r="DT110" s="851"/>
      <c r="DU110" s="851"/>
      <c r="DV110" s="852" t="s">
        <v>443</v>
      </c>
      <c r="DW110" s="852"/>
      <c r="DX110" s="852"/>
      <c r="DY110" s="852"/>
      <c r="DZ110" s="853"/>
    </row>
    <row r="111" spans="1:131" s="206" customFormat="1" ht="26.25" customHeight="1" x14ac:dyDescent="0.15">
      <c r="A111" s="783" t="s">
        <v>444</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387</v>
      </c>
      <c r="AB111" s="928"/>
      <c r="AC111" s="928"/>
      <c r="AD111" s="928"/>
      <c r="AE111" s="929"/>
      <c r="AF111" s="930" t="s">
        <v>389</v>
      </c>
      <c r="AG111" s="928"/>
      <c r="AH111" s="928"/>
      <c r="AI111" s="928"/>
      <c r="AJ111" s="929"/>
      <c r="AK111" s="930" t="s">
        <v>445</v>
      </c>
      <c r="AL111" s="928"/>
      <c r="AM111" s="928"/>
      <c r="AN111" s="928"/>
      <c r="AO111" s="929"/>
      <c r="AP111" s="931" t="s">
        <v>446</v>
      </c>
      <c r="AQ111" s="932"/>
      <c r="AR111" s="932"/>
      <c r="AS111" s="932"/>
      <c r="AT111" s="933"/>
      <c r="AU111" s="941"/>
      <c r="AV111" s="942"/>
      <c r="AW111" s="942"/>
      <c r="AX111" s="942"/>
      <c r="AY111" s="942"/>
      <c r="AZ111" s="824" t="s">
        <v>447</v>
      </c>
      <c r="BA111" s="761"/>
      <c r="BB111" s="761"/>
      <c r="BC111" s="761"/>
      <c r="BD111" s="761"/>
      <c r="BE111" s="761"/>
      <c r="BF111" s="761"/>
      <c r="BG111" s="761"/>
      <c r="BH111" s="761"/>
      <c r="BI111" s="761"/>
      <c r="BJ111" s="761"/>
      <c r="BK111" s="761"/>
      <c r="BL111" s="761"/>
      <c r="BM111" s="761"/>
      <c r="BN111" s="761"/>
      <c r="BO111" s="761"/>
      <c r="BP111" s="762"/>
      <c r="BQ111" s="825">
        <v>490813</v>
      </c>
      <c r="BR111" s="826"/>
      <c r="BS111" s="826"/>
      <c r="BT111" s="826"/>
      <c r="BU111" s="826"/>
      <c r="BV111" s="826">
        <v>450368</v>
      </c>
      <c r="BW111" s="826"/>
      <c r="BX111" s="826"/>
      <c r="BY111" s="826"/>
      <c r="BZ111" s="826"/>
      <c r="CA111" s="826">
        <v>408846</v>
      </c>
      <c r="CB111" s="826"/>
      <c r="CC111" s="826"/>
      <c r="CD111" s="826"/>
      <c r="CE111" s="826"/>
      <c r="CF111" s="884">
        <v>0.7</v>
      </c>
      <c r="CG111" s="885"/>
      <c r="CH111" s="885"/>
      <c r="CI111" s="885"/>
      <c r="CJ111" s="885"/>
      <c r="CK111" s="936"/>
      <c r="CL111" s="830"/>
      <c r="CM111" s="824" t="s">
        <v>448</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v>448014</v>
      </c>
      <c r="DH111" s="826"/>
      <c r="DI111" s="826"/>
      <c r="DJ111" s="826"/>
      <c r="DK111" s="826"/>
      <c r="DL111" s="826">
        <v>421366</v>
      </c>
      <c r="DM111" s="826"/>
      <c r="DN111" s="826"/>
      <c r="DO111" s="826"/>
      <c r="DP111" s="826"/>
      <c r="DQ111" s="826">
        <v>393942</v>
      </c>
      <c r="DR111" s="826"/>
      <c r="DS111" s="826"/>
      <c r="DT111" s="826"/>
      <c r="DU111" s="826"/>
      <c r="DV111" s="803">
        <v>0.7</v>
      </c>
      <c r="DW111" s="803"/>
      <c r="DX111" s="803"/>
      <c r="DY111" s="803"/>
      <c r="DZ111" s="804"/>
    </row>
    <row r="112" spans="1:131" s="206" customFormat="1" ht="26.25" customHeight="1" x14ac:dyDescent="0.15">
      <c r="A112" s="921" t="s">
        <v>449</v>
      </c>
      <c r="B112" s="922"/>
      <c r="C112" s="761" t="s">
        <v>450</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389</v>
      </c>
      <c r="AB112" s="789"/>
      <c r="AC112" s="789"/>
      <c r="AD112" s="789"/>
      <c r="AE112" s="790"/>
      <c r="AF112" s="791" t="s">
        <v>391</v>
      </c>
      <c r="AG112" s="789"/>
      <c r="AH112" s="789"/>
      <c r="AI112" s="789"/>
      <c r="AJ112" s="790"/>
      <c r="AK112" s="791" t="s">
        <v>445</v>
      </c>
      <c r="AL112" s="789"/>
      <c r="AM112" s="789"/>
      <c r="AN112" s="789"/>
      <c r="AO112" s="790"/>
      <c r="AP112" s="833" t="s">
        <v>451</v>
      </c>
      <c r="AQ112" s="834"/>
      <c r="AR112" s="834"/>
      <c r="AS112" s="834"/>
      <c r="AT112" s="835"/>
      <c r="AU112" s="941"/>
      <c r="AV112" s="942"/>
      <c r="AW112" s="942"/>
      <c r="AX112" s="942"/>
      <c r="AY112" s="942"/>
      <c r="AZ112" s="824" t="s">
        <v>452</v>
      </c>
      <c r="BA112" s="761"/>
      <c r="BB112" s="761"/>
      <c r="BC112" s="761"/>
      <c r="BD112" s="761"/>
      <c r="BE112" s="761"/>
      <c r="BF112" s="761"/>
      <c r="BG112" s="761"/>
      <c r="BH112" s="761"/>
      <c r="BI112" s="761"/>
      <c r="BJ112" s="761"/>
      <c r="BK112" s="761"/>
      <c r="BL112" s="761"/>
      <c r="BM112" s="761"/>
      <c r="BN112" s="761"/>
      <c r="BO112" s="761"/>
      <c r="BP112" s="762"/>
      <c r="BQ112" s="825">
        <v>34840615</v>
      </c>
      <c r="BR112" s="826"/>
      <c r="BS112" s="826"/>
      <c r="BT112" s="826"/>
      <c r="BU112" s="826"/>
      <c r="BV112" s="826">
        <v>34046800</v>
      </c>
      <c r="BW112" s="826"/>
      <c r="BX112" s="826"/>
      <c r="BY112" s="826"/>
      <c r="BZ112" s="826"/>
      <c r="CA112" s="826">
        <v>31035739</v>
      </c>
      <c r="CB112" s="826"/>
      <c r="CC112" s="826"/>
      <c r="CD112" s="826"/>
      <c r="CE112" s="826"/>
      <c r="CF112" s="884">
        <v>54.6</v>
      </c>
      <c r="CG112" s="885"/>
      <c r="CH112" s="885"/>
      <c r="CI112" s="885"/>
      <c r="CJ112" s="885"/>
      <c r="CK112" s="936"/>
      <c r="CL112" s="830"/>
      <c r="CM112" s="824" t="s">
        <v>453</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443</v>
      </c>
      <c r="DH112" s="826"/>
      <c r="DI112" s="826"/>
      <c r="DJ112" s="826"/>
      <c r="DK112" s="826"/>
      <c r="DL112" s="826" t="s">
        <v>391</v>
      </c>
      <c r="DM112" s="826"/>
      <c r="DN112" s="826"/>
      <c r="DO112" s="826"/>
      <c r="DP112" s="826"/>
      <c r="DQ112" s="826" t="s">
        <v>387</v>
      </c>
      <c r="DR112" s="826"/>
      <c r="DS112" s="826"/>
      <c r="DT112" s="826"/>
      <c r="DU112" s="826"/>
      <c r="DV112" s="803" t="s">
        <v>446</v>
      </c>
      <c r="DW112" s="803"/>
      <c r="DX112" s="803"/>
      <c r="DY112" s="803"/>
      <c r="DZ112" s="804"/>
    </row>
    <row r="113" spans="1:130" s="206" customFormat="1" ht="26.25" customHeight="1" x14ac:dyDescent="0.15">
      <c r="A113" s="923"/>
      <c r="B113" s="924"/>
      <c r="C113" s="761" t="s">
        <v>454</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2952117</v>
      </c>
      <c r="AB113" s="928"/>
      <c r="AC113" s="928"/>
      <c r="AD113" s="928"/>
      <c r="AE113" s="929"/>
      <c r="AF113" s="930">
        <v>3094080</v>
      </c>
      <c r="AG113" s="928"/>
      <c r="AH113" s="928"/>
      <c r="AI113" s="928"/>
      <c r="AJ113" s="929"/>
      <c r="AK113" s="930">
        <v>2526261</v>
      </c>
      <c r="AL113" s="928"/>
      <c r="AM113" s="928"/>
      <c r="AN113" s="928"/>
      <c r="AO113" s="929"/>
      <c r="AP113" s="931">
        <v>4.4000000000000004</v>
      </c>
      <c r="AQ113" s="932"/>
      <c r="AR113" s="932"/>
      <c r="AS113" s="932"/>
      <c r="AT113" s="933"/>
      <c r="AU113" s="941"/>
      <c r="AV113" s="942"/>
      <c r="AW113" s="942"/>
      <c r="AX113" s="942"/>
      <c r="AY113" s="942"/>
      <c r="AZ113" s="824" t="s">
        <v>455</v>
      </c>
      <c r="BA113" s="761"/>
      <c r="BB113" s="761"/>
      <c r="BC113" s="761"/>
      <c r="BD113" s="761"/>
      <c r="BE113" s="761"/>
      <c r="BF113" s="761"/>
      <c r="BG113" s="761"/>
      <c r="BH113" s="761"/>
      <c r="BI113" s="761"/>
      <c r="BJ113" s="761"/>
      <c r="BK113" s="761"/>
      <c r="BL113" s="761"/>
      <c r="BM113" s="761"/>
      <c r="BN113" s="761"/>
      <c r="BO113" s="761"/>
      <c r="BP113" s="762"/>
      <c r="BQ113" s="825">
        <v>29602</v>
      </c>
      <c r="BR113" s="826"/>
      <c r="BS113" s="826"/>
      <c r="BT113" s="826"/>
      <c r="BU113" s="826"/>
      <c r="BV113" s="826">
        <v>25489</v>
      </c>
      <c r="BW113" s="826"/>
      <c r="BX113" s="826"/>
      <c r="BY113" s="826"/>
      <c r="BZ113" s="826"/>
      <c r="CA113" s="826">
        <v>20516</v>
      </c>
      <c r="CB113" s="826"/>
      <c r="CC113" s="826"/>
      <c r="CD113" s="826"/>
      <c r="CE113" s="826"/>
      <c r="CF113" s="884">
        <v>0</v>
      </c>
      <c r="CG113" s="885"/>
      <c r="CH113" s="885"/>
      <c r="CI113" s="885"/>
      <c r="CJ113" s="885"/>
      <c r="CK113" s="936"/>
      <c r="CL113" s="830"/>
      <c r="CM113" s="824" t="s">
        <v>456</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v>24576</v>
      </c>
      <c r="DH113" s="789"/>
      <c r="DI113" s="789"/>
      <c r="DJ113" s="789"/>
      <c r="DK113" s="790"/>
      <c r="DL113" s="791">
        <v>12420</v>
      </c>
      <c r="DM113" s="789"/>
      <c r="DN113" s="789"/>
      <c r="DO113" s="789"/>
      <c r="DP113" s="790"/>
      <c r="DQ113" s="791" t="s">
        <v>387</v>
      </c>
      <c r="DR113" s="789"/>
      <c r="DS113" s="789"/>
      <c r="DT113" s="789"/>
      <c r="DU113" s="790"/>
      <c r="DV113" s="833" t="s">
        <v>389</v>
      </c>
      <c r="DW113" s="834"/>
      <c r="DX113" s="834"/>
      <c r="DY113" s="834"/>
      <c r="DZ113" s="835"/>
    </row>
    <row r="114" spans="1:130" s="206" customFormat="1" ht="26.25" customHeight="1" x14ac:dyDescent="0.15">
      <c r="A114" s="923"/>
      <c r="B114" s="924"/>
      <c r="C114" s="761" t="s">
        <v>457</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4468</v>
      </c>
      <c r="AB114" s="789"/>
      <c r="AC114" s="789"/>
      <c r="AD114" s="789"/>
      <c r="AE114" s="790"/>
      <c r="AF114" s="791">
        <v>4329</v>
      </c>
      <c r="AG114" s="789"/>
      <c r="AH114" s="789"/>
      <c r="AI114" s="789"/>
      <c r="AJ114" s="790"/>
      <c r="AK114" s="791">
        <v>5475</v>
      </c>
      <c r="AL114" s="789"/>
      <c r="AM114" s="789"/>
      <c r="AN114" s="789"/>
      <c r="AO114" s="790"/>
      <c r="AP114" s="833">
        <v>0</v>
      </c>
      <c r="AQ114" s="834"/>
      <c r="AR114" s="834"/>
      <c r="AS114" s="834"/>
      <c r="AT114" s="835"/>
      <c r="AU114" s="941"/>
      <c r="AV114" s="942"/>
      <c r="AW114" s="942"/>
      <c r="AX114" s="942"/>
      <c r="AY114" s="942"/>
      <c r="AZ114" s="824" t="s">
        <v>458</v>
      </c>
      <c r="BA114" s="761"/>
      <c r="BB114" s="761"/>
      <c r="BC114" s="761"/>
      <c r="BD114" s="761"/>
      <c r="BE114" s="761"/>
      <c r="BF114" s="761"/>
      <c r="BG114" s="761"/>
      <c r="BH114" s="761"/>
      <c r="BI114" s="761"/>
      <c r="BJ114" s="761"/>
      <c r="BK114" s="761"/>
      <c r="BL114" s="761"/>
      <c r="BM114" s="761"/>
      <c r="BN114" s="761"/>
      <c r="BO114" s="761"/>
      <c r="BP114" s="762"/>
      <c r="BQ114" s="825">
        <v>8929262</v>
      </c>
      <c r="BR114" s="826"/>
      <c r="BS114" s="826"/>
      <c r="BT114" s="826"/>
      <c r="BU114" s="826"/>
      <c r="BV114" s="826">
        <v>9246166</v>
      </c>
      <c r="BW114" s="826"/>
      <c r="BX114" s="826"/>
      <c r="BY114" s="826"/>
      <c r="BZ114" s="826"/>
      <c r="CA114" s="826">
        <v>9587517</v>
      </c>
      <c r="CB114" s="826"/>
      <c r="CC114" s="826"/>
      <c r="CD114" s="826"/>
      <c r="CE114" s="826"/>
      <c r="CF114" s="884">
        <v>16.899999999999999</v>
      </c>
      <c r="CG114" s="885"/>
      <c r="CH114" s="885"/>
      <c r="CI114" s="885"/>
      <c r="CJ114" s="885"/>
      <c r="CK114" s="936"/>
      <c r="CL114" s="830"/>
      <c r="CM114" s="824" t="s">
        <v>459</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442</v>
      </c>
      <c r="DH114" s="789"/>
      <c r="DI114" s="789"/>
      <c r="DJ114" s="789"/>
      <c r="DK114" s="790"/>
      <c r="DL114" s="791" t="s">
        <v>442</v>
      </c>
      <c r="DM114" s="789"/>
      <c r="DN114" s="789"/>
      <c r="DO114" s="789"/>
      <c r="DP114" s="790"/>
      <c r="DQ114" s="791" t="s">
        <v>389</v>
      </c>
      <c r="DR114" s="789"/>
      <c r="DS114" s="789"/>
      <c r="DT114" s="789"/>
      <c r="DU114" s="790"/>
      <c r="DV114" s="833" t="s">
        <v>451</v>
      </c>
      <c r="DW114" s="834"/>
      <c r="DX114" s="834"/>
      <c r="DY114" s="834"/>
      <c r="DZ114" s="835"/>
    </row>
    <row r="115" spans="1:130" s="206" customFormat="1" ht="26.25" customHeight="1" x14ac:dyDescent="0.15">
      <c r="A115" s="923"/>
      <c r="B115" s="924"/>
      <c r="C115" s="761" t="s">
        <v>460</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v>56078</v>
      </c>
      <c r="AB115" s="928"/>
      <c r="AC115" s="928"/>
      <c r="AD115" s="928"/>
      <c r="AE115" s="929"/>
      <c r="AF115" s="930">
        <v>55426</v>
      </c>
      <c r="AG115" s="928"/>
      <c r="AH115" s="928"/>
      <c r="AI115" s="928"/>
      <c r="AJ115" s="929"/>
      <c r="AK115" s="930">
        <v>55455</v>
      </c>
      <c r="AL115" s="928"/>
      <c r="AM115" s="928"/>
      <c r="AN115" s="928"/>
      <c r="AO115" s="929"/>
      <c r="AP115" s="931">
        <v>0.1</v>
      </c>
      <c r="AQ115" s="932"/>
      <c r="AR115" s="932"/>
      <c r="AS115" s="932"/>
      <c r="AT115" s="933"/>
      <c r="AU115" s="941"/>
      <c r="AV115" s="942"/>
      <c r="AW115" s="942"/>
      <c r="AX115" s="942"/>
      <c r="AY115" s="942"/>
      <c r="AZ115" s="824" t="s">
        <v>461</v>
      </c>
      <c r="BA115" s="761"/>
      <c r="BB115" s="761"/>
      <c r="BC115" s="761"/>
      <c r="BD115" s="761"/>
      <c r="BE115" s="761"/>
      <c r="BF115" s="761"/>
      <c r="BG115" s="761"/>
      <c r="BH115" s="761"/>
      <c r="BI115" s="761"/>
      <c r="BJ115" s="761"/>
      <c r="BK115" s="761"/>
      <c r="BL115" s="761"/>
      <c r="BM115" s="761"/>
      <c r="BN115" s="761"/>
      <c r="BO115" s="761"/>
      <c r="BP115" s="762"/>
      <c r="BQ115" s="825">
        <v>5444034</v>
      </c>
      <c r="BR115" s="826"/>
      <c r="BS115" s="826"/>
      <c r="BT115" s="826"/>
      <c r="BU115" s="826"/>
      <c r="BV115" s="826">
        <v>4436615</v>
      </c>
      <c r="BW115" s="826"/>
      <c r="BX115" s="826"/>
      <c r="BY115" s="826"/>
      <c r="BZ115" s="826"/>
      <c r="CA115" s="826">
        <v>3345547</v>
      </c>
      <c r="CB115" s="826"/>
      <c r="CC115" s="826"/>
      <c r="CD115" s="826"/>
      <c r="CE115" s="826"/>
      <c r="CF115" s="884">
        <v>5.9</v>
      </c>
      <c r="CG115" s="885"/>
      <c r="CH115" s="885"/>
      <c r="CI115" s="885"/>
      <c r="CJ115" s="885"/>
      <c r="CK115" s="936"/>
      <c r="CL115" s="830"/>
      <c r="CM115" s="824" t="s">
        <v>462</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463</v>
      </c>
      <c r="DH115" s="789"/>
      <c r="DI115" s="789"/>
      <c r="DJ115" s="789"/>
      <c r="DK115" s="790"/>
      <c r="DL115" s="791" t="s">
        <v>446</v>
      </c>
      <c r="DM115" s="789"/>
      <c r="DN115" s="789"/>
      <c r="DO115" s="789"/>
      <c r="DP115" s="790"/>
      <c r="DQ115" s="791" t="s">
        <v>391</v>
      </c>
      <c r="DR115" s="789"/>
      <c r="DS115" s="789"/>
      <c r="DT115" s="789"/>
      <c r="DU115" s="790"/>
      <c r="DV115" s="833" t="s">
        <v>463</v>
      </c>
      <c r="DW115" s="834"/>
      <c r="DX115" s="834"/>
      <c r="DY115" s="834"/>
      <c r="DZ115" s="835"/>
    </row>
    <row r="116" spans="1:130" s="206" customFormat="1" ht="26.25" customHeight="1" x14ac:dyDescent="0.15">
      <c r="A116" s="925"/>
      <c r="B116" s="926"/>
      <c r="C116" s="848" t="s">
        <v>464</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465</v>
      </c>
      <c r="AB116" s="789"/>
      <c r="AC116" s="789"/>
      <c r="AD116" s="789"/>
      <c r="AE116" s="790"/>
      <c r="AF116" s="791" t="s">
        <v>443</v>
      </c>
      <c r="AG116" s="789"/>
      <c r="AH116" s="789"/>
      <c r="AI116" s="789"/>
      <c r="AJ116" s="790"/>
      <c r="AK116" s="791" t="s">
        <v>387</v>
      </c>
      <c r="AL116" s="789"/>
      <c r="AM116" s="789"/>
      <c r="AN116" s="789"/>
      <c r="AO116" s="790"/>
      <c r="AP116" s="833" t="s">
        <v>391</v>
      </c>
      <c r="AQ116" s="834"/>
      <c r="AR116" s="834"/>
      <c r="AS116" s="834"/>
      <c r="AT116" s="835"/>
      <c r="AU116" s="941"/>
      <c r="AV116" s="942"/>
      <c r="AW116" s="942"/>
      <c r="AX116" s="942"/>
      <c r="AY116" s="942"/>
      <c r="AZ116" s="918" t="s">
        <v>466</v>
      </c>
      <c r="BA116" s="919"/>
      <c r="BB116" s="919"/>
      <c r="BC116" s="919"/>
      <c r="BD116" s="919"/>
      <c r="BE116" s="919"/>
      <c r="BF116" s="919"/>
      <c r="BG116" s="919"/>
      <c r="BH116" s="919"/>
      <c r="BI116" s="919"/>
      <c r="BJ116" s="919"/>
      <c r="BK116" s="919"/>
      <c r="BL116" s="919"/>
      <c r="BM116" s="919"/>
      <c r="BN116" s="919"/>
      <c r="BO116" s="919"/>
      <c r="BP116" s="920"/>
      <c r="BQ116" s="825" t="s">
        <v>467</v>
      </c>
      <c r="BR116" s="826"/>
      <c r="BS116" s="826"/>
      <c r="BT116" s="826"/>
      <c r="BU116" s="826"/>
      <c r="BV116" s="826" t="s">
        <v>442</v>
      </c>
      <c r="BW116" s="826"/>
      <c r="BX116" s="826"/>
      <c r="BY116" s="826"/>
      <c r="BZ116" s="826"/>
      <c r="CA116" s="826" t="s">
        <v>463</v>
      </c>
      <c r="CB116" s="826"/>
      <c r="CC116" s="826"/>
      <c r="CD116" s="826"/>
      <c r="CE116" s="826"/>
      <c r="CF116" s="884" t="s">
        <v>441</v>
      </c>
      <c r="CG116" s="885"/>
      <c r="CH116" s="885"/>
      <c r="CI116" s="885"/>
      <c r="CJ116" s="885"/>
      <c r="CK116" s="936"/>
      <c r="CL116" s="830"/>
      <c r="CM116" s="824" t="s">
        <v>468</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389</v>
      </c>
      <c r="DH116" s="789"/>
      <c r="DI116" s="789"/>
      <c r="DJ116" s="789"/>
      <c r="DK116" s="790"/>
      <c r="DL116" s="791" t="s">
        <v>465</v>
      </c>
      <c r="DM116" s="789"/>
      <c r="DN116" s="789"/>
      <c r="DO116" s="789"/>
      <c r="DP116" s="790"/>
      <c r="DQ116" s="791" t="s">
        <v>391</v>
      </c>
      <c r="DR116" s="789"/>
      <c r="DS116" s="789"/>
      <c r="DT116" s="789"/>
      <c r="DU116" s="790"/>
      <c r="DV116" s="833" t="s">
        <v>446</v>
      </c>
      <c r="DW116" s="834"/>
      <c r="DX116" s="834"/>
      <c r="DY116" s="834"/>
      <c r="DZ116" s="835"/>
    </row>
    <row r="117" spans="1:130" s="206" customFormat="1" ht="26.25" customHeight="1" x14ac:dyDescent="0.15">
      <c r="A117" s="904" t="s">
        <v>185</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469</v>
      </c>
      <c r="Z117" s="906"/>
      <c r="AA117" s="911">
        <v>11400205</v>
      </c>
      <c r="AB117" s="912"/>
      <c r="AC117" s="912"/>
      <c r="AD117" s="912"/>
      <c r="AE117" s="913"/>
      <c r="AF117" s="914">
        <v>11545571</v>
      </c>
      <c r="AG117" s="912"/>
      <c r="AH117" s="912"/>
      <c r="AI117" s="912"/>
      <c r="AJ117" s="913"/>
      <c r="AK117" s="914">
        <v>11007156</v>
      </c>
      <c r="AL117" s="912"/>
      <c r="AM117" s="912"/>
      <c r="AN117" s="912"/>
      <c r="AO117" s="913"/>
      <c r="AP117" s="915"/>
      <c r="AQ117" s="916"/>
      <c r="AR117" s="916"/>
      <c r="AS117" s="916"/>
      <c r="AT117" s="917"/>
      <c r="AU117" s="941"/>
      <c r="AV117" s="942"/>
      <c r="AW117" s="942"/>
      <c r="AX117" s="942"/>
      <c r="AY117" s="942"/>
      <c r="AZ117" s="872" t="s">
        <v>470</v>
      </c>
      <c r="BA117" s="873"/>
      <c r="BB117" s="873"/>
      <c r="BC117" s="873"/>
      <c r="BD117" s="873"/>
      <c r="BE117" s="873"/>
      <c r="BF117" s="873"/>
      <c r="BG117" s="873"/>
      <c r="BH117" s="873"/>
      <c r="BI117" s="873"/>
      <c r="BJ117" s="873"/>
      <c r="BK117" s="873"/>
      <c r="BL117" s="873"/>
      <c r="BM117" s="873"/>
      <c r="BN117" s="873"/>
      <c r="BO117" s="873"/>
      <c r="BP117" s="874"/>
      <c r="BQ117" s="825" t="s">
        <v>387</v>
      </c>
      <c r="BR117" s="826"/>
      <c r="BS117" s="826"/>
      <c r="BT117" s="826"/>
      <c r="BU117" s="826"/>
      <c r="BV117" s="826" t="s">
        <v>442</v>
      </c>
      <c r="BW117" s="826"/>
      <c r="BX117" s="826"/>
      <c r="BY117" s="826"/>
      <c r="BZ117" s="826"/>
      <c r="CA117" s="826" t="s">
        <v>391</v>
      </c>
      <c r="CB117" s="826"/>
      <c r="CC117" s="826"/>
      <c r="CD117" s="826"/>
      <c r="CE117" s="826"/>
      <c r="CF117" s="884" t="s">
        <v>389</v>
      </c>
      <c r="CG117" s="885"/>
      <c r="CH117" s="885"/>
      <c r="CI117" s="885"/>
      <c r="CJ117" s="885"/>
      <c r="CK117" s="936"/>
      <c r="CL117" s="830"/>
      <c r="CM117" s="824" t="s">
        <v>471</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391</v>
      </c>
      <c r="DH117" s="789"/>
      <c r="DI117" s="789"/>
      <c r="DJ117" s="789"/>
      <c r="DK117" s="790"/>
      <c r="DL117" s="791" t="s">
        <v>442</v>
      </c>
      <c r="DM117" s="789"/>
      <c r="DN117" s="789"/>
      <c r="DO117" s="789"/>
      <c r="DP117" s="790"/>
      <c r="DQ117" s="791" t="s">
        <v>391</v>
      </c>
      <c r="DR117" s="789"/>
      <c r="DS117" s="789"/>
      <c r="DT117" s="789"/>
      <c r="DU117" s="790"/>
      <c r="DV117" s="833" t="s">
        <v>442</v>
      </c>
      <c r="DW117" s="834"/>
      <c r="DX117" s="834"/>
      <c r="DY117" s="834"/>
      <c r="DZ117" s="835"/>
    </row>
    <row r="118" spans="1:130" s="206" customFormat="1" ht="26.25" customHeight="1" x14ac:dyDescent="0.15">
      <c r="A118" s="904" t="s">
        <v>436</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433</v>
      </c>
      <c r="AB118" s="905"/>
      <c r="AC118" s="905"/>
      <c r="AD118" s="905"/>
      <c r="AE118" s="906"/>
      <c r="AF118" s="907" t="s">
        <v>434</v>
      </c>
      <c r="AG118" s="905"/>
      <c r="AH118" s="905"/>
      <c r="AI118" s="905"/>
      <c r="AJ118" s="906"/>
      <c r="AK118" s="907" t="s">
        <v>302</v>
      </c>
      <c r="AL118" s="905"/>
      <c r="AM118" s="905"/>
      <c r="AN118" s="905"/>
      <c r="AO118" s="906"/>
      <c r="AP118" s="908" t="s">
        <v>435</v>
      </c>
      <c r="AQ118" s="909"/>
      <c r="AR118" s="909"/>
      <c r="AS118" s="909"/>
      <c r="AT118" s="910"/>
      <c r="AU118" s="941"/>
      <c r="AV118" s="942"/>
      <c r="AW118" s="942"/>
      <c r="AX118" s="942"/>
      <c r="AY118" s="942"/>
      <c r="AZ118" s="847" t="s">
        <v>472</v>
      </c>
      <c r="BA118" s="848"/>
      <c r="BB118" s="848"/>
      <c r="BC118" s="848"/>
      <c r="BD118" s="848"/>
      <c r="BE118" s="848"/>
      <c r="BF118" s="848"/>
      <c r="BG118" s="848"/>
      <c r="BH118" s="848"/>
      <c r="BI118" s="848"/>
      <c r="BJ118" s="848"/>
      <c r="BK118" s="848"/>
      <c r="BL118" s="848"/>
      <c r="BM118" s="848"/>
      <c r="BN118" s="848"/>
      <c r="BO118" s="848"/>
      <c r="BP118" s="849"/>
      <c r="BQ118" s="888" t="s">
        <v>387</v>
      </c>
      <c r="BR118" s="854"/>
      <c r="BS118" s="854"/>
      <c r="BT118" s="854"/>
      <c r="BU118" s="854"/>
      <c r="BV118" s="854" t="s">
        <v>446</v>
      </c>
      <c r="BW118" s="854"/>
      <c r="BX118" s="854"/>
      <c r="BY118" s="854"/>
      <c r="BZ118" s="854"/>
      <c r="CA118" s="854" t="s">
        <v>389</v>
      </c>
      <c r="CB118" s="854"/>
      <c r="CC118" s="854"/>
      <c r="CD118" s="854"/>
      <c r="CE118" s="854"/>
      <c r="CF118" s="884" t="s">
        <v>442</v>
      </c>
      <c r="CG118" s="885"/>
      <c r="CH118" s="885"/>
      <c r="CI118" s="885"/>
      <c r="CJ118" s="885"/>
      <c r="CK118" s="936"/>
      <c r="CL118" s="830"/>
      <c r="CM118" s="824" t="s">
        <v>473</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387</v>
      </c>
      <c r="DH118" s="789"/>
      <c r="DI118" s="789"/>
      <c r="DJ118" s="789"/>
      <c r="DK118" s="790"/>
      <c r="DL118" s="791" t="s">
        <v>451</v>
      </c>
      <c r="DM118" s="789"/>
      <c r="DN118" s="789"/>
      <c r="DO118" s="789"/>
      <c r="DP118" s="790"/>
      <c r="DQ118" s="791" t="s">
        <v>443</v>
      </c>
      <c r="DR118" s="789"/>
      <c r="DS118" s="789"/>
      <c r="DT118" s="789"/>
      <c r="DU118" s="790"/>
      <c r="DV118" s="833" t="s">
        <v>446</v>
      </c>
      <c r="DW118" s="834"/>
      <c r="DX118" s="834"/>
      <c r="DY118" s="834"/>
      <c r="DZ118" s="835"/>
    </row>
    <row r="119" spans="1:130" s="206" customFormat="1" ht="26.25" customHeight="1" x14ac:dyDescent="0.15">
      <c r="A119" s="827" t="s">
        <v>439</v>
      </c>
      <c r="B119" s="828"/>
      <c r="C119" s="869" t="s">
        <v>440</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442</v>
      </c>
      <c r="AB119" s="898"/>
      <c r="AC119" s="898"/>
      <c r="AD119" s="898"/>
      <c r="AE119" s="899"/>
      <c r="AF119" s="900" t="s">
        <v>389</v>
      </c>
      <c r="AG119" s="898"/>
      <c r="AH119" s="898"/>
      <c r="AI119" s="898"/>
      <c r="AJ119" s="899"/>
      <c r="AK119" s="900" t="s">
        <v>442</v>
      </c>
      <c r="AL119" s="898"/>
      <c r="AM119" s="898"/>
      <c r="AN119" s="898"/>
      <c r="AO119" s="899"/>
      <c r="AP119" s="901" t="s">
        <v>391</v>
      </c>
      <c r="AQ119" s="902"/>
      <c r="AR119" s="902"/>
      <c r="AS119" s="902"/>
      <c r="AT119" s="903"/>
      <c r="AU119" s="943"/>
      <c r="AV119" s="944"/>
      <c r="AW119" s="944"/>
      <c r="AX119" s="944"/>
      <c r="AY119" s="944"/>
      <c r="AZ119" s="227" t="s">
        <v>185</v>
      </c>
      <c r="BA119" s="227"/>
      <c r="BB119" s="227"/>
      <c r="BC119" s="227"/>
      <c r="BD119" s="227"/>
      <c r="BE119" s="227"/>
      <c r="BF119" s="227"/>
      <c r="BG119" s="227"/>
      <c r="BH119" s="227"/>
      <c r="BI119" s="227"/>
      <c r="BJ119" s="227"/>
      <c r="BK119" s="227"/>
      <c r="BL119" s="227"/>
      <c r="BM119" s="227"/>
      <c r="BN119" s="227"/>
      <c r="BO119" s="886" t="s">
        <v>474</v>
      </c>
      <c r="BP119" s="887"/>
      <c r="BQ119" s="888">
        <v>128061106</v>
      </c>
      <c r="BR119" s="854"/>
      <c r="BS119" s="854"/>
      <c r="BT119" s="854"/>
      <c r="BU119" s="854"/>
      <c r="BV119" s="854">
        <v>126772907</v>
      </c>
      <c r="BW119" s="854"/>
      <c r="BX119" s="854"/>
      <c r="BY119" s="854"/>
      <c r="BZ119" s="854"/>
      <c r="CA119" s="854">
        <v>124357339</v>
      </c>
      <c r="CB119" s="854"/>
      <c r="CC119" s="854"/>
      <c r="CD119" s="854"/>
      <c r="CE119" s="854"/>
      <c r="CF119" s="757"/>
      <c r="CG119" s="758"/>
      <c r="CH119" s="758"/>
      <c r="CI119" s="758"/>
      <c r="CJ119" s="843"/>
      <c r="CK119" s="937"/>
      <c r="CL119" s="832"/>
      <c r="CM119" s="847" t="s">
        <v>475</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v>18223</v>
      </c>
      <c r="DH119" s="773"/>
      <c r="DI119" s="773"/>
      <c r="DJ119" s="773"/>
      <c r="DK119" s="774"/>
      <c r="DL119" s="775">
        <v>16582</v>
      </c>
      <c r="DM119" s="773"/>
      <c r="DN119" s="773"/>
      <c r="DO119" s="773"/>
      <c r="DP119" s="774"/>
      <c r="DQ119" s="775">
        <v>14904</v>
      </c>
      <c r="DR119" s="773"/>
      <c r="DS119" s="773"/>
      <c r="DT119" s="773"/>
      <c r="DU119" s="774"/>
      <c r="DV119" s="857">
        <v>0</v>
      </c>
      <c r="DW119" s="858"/>
      <c r="DX119" s="858"/>
      <c r="DY119" s="858"/>
      <c r="DZ119" s="859"/>
    </row>
    <row r="120" spans="1:130" s="206" customFormat="1" ht="26.25" customHeight="1" x14ac:dyDescent="0.15">
      <c r="A120" s="829"/>
      <c r="B120" s="830"/>
      <c r="C120" s="824" t="s">
        <v>448</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v>41510</v>
      </c>
      <c r="AB120" s="789"/>
      <c r="AC120" s="789"/>
      <c r="AD120" s="789"/>
      <c r="AE120" s="790"/>
      <c r="AF120" s="791">
        <v>40858</v>
      </c>
      <c r="AG120" s="789"/>
      <c r="AH120" s="789"/>
      <c r="AI120" s="789"/>
      <c r="AJ120" s="790"/>
      <c r="AK120" s="791">
        <v>40887</v>
      </c>
      <c r="AL120" s="789"/>
      <c r="AM120" s="789"/>
      <c r="AN120" s="789"/>
      <c r="AO120" s="790"/>
      <c r="AP120" s="833">
        <v>0.1</v>
      </c>
      <c r="AQ120" s="834"/>
      <c r="AR120" s="834"/>
      <c r="AS120" s="834"/>
      <c r="AT120" s="835"/>
      <c r="AU120" s="889" t="s">
        <v>476</v>
      </c>
      <c r="AV120" s="890"/>
      <c r="AW120" s="890"/>
      <c r="AX120" s="890"/>
      <c r="AY120" s="891"/>
      <c r="AZ120" s="869" t="s">
        <v>477</v>
      </c>
      <c r="BA120" s="817"/>
      <c r="BB120" s="817"/>
      <c r="BC120" s="817"/>
      <c r="BD120" s="817"/>
      <c r="BE120" s="817"/>
      <c r="BF120" s="817"/>
      <c r="BG120" s="817"/>
      <c r="BH120" s="817"/>
      <c r="BI120" s="817"/>
      <c r="BJ120" s="817"/>
      <c r="BK120" s="817"/>
      <c r="BL120" s="817"/>
      <c r="BM120" s="817"/>
      <c r="BN120" s="817"/>
      <c r="BO120" s="817"/>
      <c r="BP120" s="818"/>
      <c r="BQ120" s="870">
        <v>17967245</v>
      </c>
      <c r="BR120" s="851"/>
      <c r="BS120" s="851"/>
      <c r="BT120" s="851"/>
      <c r="BU120" s="851"/>
      <c r="BV120" s="851">
        <v>19193691</v>
      </c>
      <c r="BW120" s="851"/>
      <c r="BX120" s="851"/>
      <c r="BY120" s="851"/>
      <c r="BZ120" s="851"/>
      <c r="CA120" s="851">
        <v>21974122</v>
      </c>
      <c r="CB120" s="851"/>
      <c r="CC120" s="851"/>
      <c r="CD120" s="851"/>
      <c r="CE120" s="851"/>
      <c r="CF120" s="875">
        <v>38.700000000000003</v>
      </c>
      <c r="CG120" s="876"/>
      <c r="CH120" s="876"/>
      <c r="CI120" s="876"/>
      <c r="CJ120" s="876"/>
      <c r="CK120" s="877" t="s">
        <v>478</v>
      </c>
      <c r="CL120" s="861"/>
      <c r="CM120" s="861"/>
      <c r="CN120" s="861"/>
      <c r="CO120" s="862"/>
      <c r="CP120" s="881" t="s">
        <v>479</v>
      </c>
      <c r="CQ120" s="882"/>
      <c r="CR120" s="882"/>
      <c r="CS120" s="882"/>
      <c r="CT120" s="882"/>
      <c r="CU120" s="882"/>
      <c r="CV120" s="882"/>
      <c r="CW120" s="882"/>
      <c r="CX120" s="882"/>
      <c r="CY120" s="882"/>
      <c r="CZ120" s="882"/>
      <c r="DA120" s="882"/>
      <c r="DB120" s="882"/>
      <c r="DC120" s="882"/>
      <c r="DD120" s="882"/>
      <c r="DE120" s="882"/>
      <c r="DF120" s="883"/>
      <c r="DG120" s="870">
        <v>29648437</v>
      </c>
      <c r="DH120" s="851"/>
      <c r="DI120" s="851"/>
      <c r="DJ120" s="851"/>
      <c r="DK120" s="851"/>
      <c r="DL120" s="851">
        <v>29346476</v>
      </c>
      <c r="DM120" s="851"/>
      <c r="DN120" s="851"/>
      <c r="DO120" s="851"/>
      <c r="DP120" s="851"/>
      <c r="DQ120" s="851">
        <v>26156565</v>
      </c>
      <c r="DR120" s="851"/>
      <c r="DS120" s="851"/>
      <c r="DT120" s="851"/>
      <c r="DU120" s="851"/>
      <c r="DV120" s="852">
        <v>46</v>
      </c>
      <c r="DW120" s="852"/>
      <c r="DX120" s="852"/>
      <c r="DY120" s="852"/>
      <c r="DZ120" s="853"/>
    </row>
    <row r="121" spans="1:130" s="206" customFormat="1" ht="26.25" customHeight="1" x14ac:dyDescent="0.15">
      <c r="A121" s="829"/>
      <c r="B121" s="830"/>
      <c r="C121" s="872" t="s">
        <v>480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v>12518</v>
      </c>
      <c r="AB121" s="789"/>
      <c r="AC121" s="789"/>
      <c r="AD121" s="789"/>
      <c r="AE121" s="790"/>
      <c r="AF121" s="791">
        <v>12518</v>
      </c>
      <c r="AG121" s="789"/>
      <c r="AH121" s="789"/>
      <c r="AI121" s="789"/>
      <c r="AJ121" s="790"/>
      <c r="AK121" s="791">
        <v>12518</v>
      </c>
      <c r="AL121" s="789"/>
      <c r="AM121" s="789"/>
      <c r="AN121" s="789"/>
      <c r="AO121" s="790"/>
      <c r="AP121" s="833">
        <v>0</v>
      </c>
      <c r="AQ121" s="834"/>
      <c r="AR121" s="834"/>
      <c r="AS121" s="834"/>
      <c r="AT121" s="835"/>
      <c r="AU121" s="892"/>
      <c r="AV121" s="893"/>
      <c r="AW121" s="893"/>
      <c r="AX121" s="893"/>
      <c r="AY121" s="894"/>
      <c r="AZ121" s="824" t="s">
        <v>481</v>
      </c>
      <c r="BA121" s="761"/>
      <c r="BB121" s="761"/>
      <c r="BC121" s="761"/>
      <c r="BD121" s="761"/>
      <c r="BE121" s="761"/>
      <c r="BF121" s="761"/>
      <c r="BG121" s="761"/>
      <c r="BH121" s="761"/>
      <c r="BI121" s="761"/>
      <c r="BJ121" s="761"/>
      <c r="BK121" s="761"/>
      <c r="BL121" s="761"/>
      <c r="BM121" s="761"/>
      <c r="BN121" s="761"/>
      <c r="BO121" s="761"/>
      <c r="BP121" s="762"/>
      <c r="BQ121" s="825">
        <v>31619390</v>
      </c>
      <c r="BR121" s="826"/>
      <c r="BS121" s="826"/>
      <c r="BT121" s="826"/>
      <c r="BU121" s="826"/>
      <c r="BV121" s="826">
        <v>30319375</v>
      </c>
      <c r="BW121" s="826"/>
      <c r="BX121" s="826"/>
      <c r="BY121" s="826"/>
      <c r="BZ121" s="826"/>
      <c r="CA121" s="826">
        <v>28111417</v>
      </c>
      <c r="CB121" s="826"/>
      <c r="CC121" s="826"/>
      <c r="CD121" s="826"/>
      <c r="CE121" s="826"/>
      <c r="CF121" s="884">
        <v>49.5</v>
      </c>
      <c r="CG121" s="885"/>
      <c r="CH121" s="885"/>
      <c r="CI121" s="885"/>
      <c r="CJ121" s="885"/>
      <c r="CK121" s="878"/>
      <c r="CL121" s="864"/>
      <c r="CM121" s="864"/>
      <c r="CN121" s="864"/>
      <c r="CO121" s="865"/>
      <c r="CP121" s="844" t="s">
        <v>482</v>
      </c>
      <c r="CQ121" s="845"/>
      <c r="CR121" s="845"/>
      <c r="CS121" s="845"/>
      <c r="CT121" s="845"/>
      <c r="CU121" s="845"/>
      <c r="CV121" s="845"/>
      <c r="CW121" s="845"/>
      <c r="CX121" s="845"/>
      <c r="CY121" s="845"/>
      <c r="CZ121" s="845"/>
      <c r="DA121" s="845"/>
      <c r="DB121" s="845"/>
      <c r="DC121" s="845"/>
      <c r="DD121" s="845"/>
      <c r="DE121" s="845"/>
      <c r="DF121" s="846"/>
      <c r="DG121" s="825">
        <v>4989807</v>
      </c>
      <c r="DH121" s="826"/>
      <c r="DI121" s="826"/>
      <c r="DJ121" s="826"/>
      <c r="DK121" s="826"/>
      <c r="DL121" s="826">
        <v>4498285</v>
      </c>
      <c r="DM121" s="826"/>
      <c r="DN121" s="826"/>
      <c r="DO121" s="826"/>
      <c r="DP121" s="826"/>
      <c r="DQ121" s="826">
        <v>4877475</v>
      </c>
      <c r="DR121" s="826"/>
      <c r="DS121" s="826"/>
      <c r="DT121" s="826"/>
      <c r="DU121" s="826"/>
      <c r="DV121" s="803">
        <v>8.6</v>
      </c>
      <c r="DW121" s="803"/>
      <c r="DX121" s="803"/>
      <c r="DY121" s="803"/>
      <c r="DZ121" s="804"/>
    </row>
    <row r="122" spans="1:130" s="206" customFormat="1" ht="26.25" customHeight="1" x14ac:dyDescent="0.15">
      <c r="A122" s="829"/>
      <c r="B122" s="830"/>
      <c r="C122" s="824" t="s">
        <v>459</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389</v>
      </c>
      <c r="AB122" s="789"/>
      <c r="AC122" s="789"/>
      <c r="AD122" s="789"/>
      <c r="AE122" s="790"/>
      <c r="AF122" s="791" t="s">
        <v>391</v>
      </c>
      <c r="AG122" s="789"/>
      <c r="AH122" s="789"/>
      <c r="AI122" s="789"/>
      <c r="AJ122" s="790"/>
      <c r="AK122" s="791" t="s">
        <v>391</v>
      </c>
      <c r="AL122" s="789"/>
      <c r="AM122" s="789"/>
      <c r="AN122" s="789"/>
      <c r="AO122" s="790"/>
      <c r="AP122" s="833" t="s">
        <v>451</v>
      </c>
      <c r="AQ122" s="834"/>
      <c r="AR122" s="834"/>
      <c r="AS122" s="834"/>
      <c r="AT122" s="835"/>
      <c r="AU122" s="892"/>
      <c r="AV122" s="893"/>
      <c r="AW122" s="893"/>
      <c r="AX122" s="893"/>
      <c r="AY122" s="894"/>
      <c r="AZ122" s="847" t="s">
        <v>483</v>
      </c>
      <c r="BA122" s="848"/>
      <c r="BB122" s="848"/>
      <c r="BC122" s="848"/>
      <c r="BD122" s="848"/>
      <c r="BE122" s="848"/>
      <c r="BF122" s="848"/>
      <c r="BG122" s="848"/>
      <c r="BH122" s="848"/>
      <c r="BI122" s="848"/>
      <c r="BJ122" s="848"/>
      <c r="BK122" s="848"/>
      <c r="BL122" s="848"/>
      <c r="BM122" s="848"/>
      <c r="BN122" s="848"/>
      <c r="BO122" s="848"/>
      <c r="BP122" s="849"/>
      <c r="BQ122" s="888">
        <v>65307705</v>
      </c>
      <c r="BR122" s="854"/>
      <c r="BS122" s="854"/>
      <c r="BT122" s="854"/>
      <c r="BU122" s="854"/>
      <c r="BV122" s="854">
        <v>64455420</v>
      </c>
      <c r="BW122" s="854"/>
      <c r="BX122" s="854"/>
      <c r="BY122" s="854"/>
      <c r="BZ122" s="854"/>
      <c r="CA122" s="854">
        <v>64941193</v>
      </c>
      <c r="CB122" s="854"/>
      <c r="CC122" s="854"/>
      <c r="CD122" s="854"/>
      <c r="CE122" s="854"/>
      <c r="CF122" s="855">
        <v>114.3</v>
      </c>
      <c r="CG122" s="856"/>
      <c r="CH122" s="856"/>
      <c r="CI122" s="856"/>
      <c r="CJ122" s="856"/>
      <c r="CK122" s="878"/>
      <c r="CL122" s="864"/>
      <c r="CM122" s="864"/>
      <c r="CN122" s="864"/>
      <c r="CO122" s="865"/>
      <c r="CP122" s="844" t="s">
        <v>484</v>
      </c>
      <c r="CQ122" s="845"/>
      <c r="CR122" s="845"/>
      <c r="CS122" s="845"/>
      <c r="CT122" s="845"/>
      <c r="CU122" s="845"/>
      <c r="CV122" s="845"/>
      <c r="CW122" s="845"/>
      <c r="CX122" s="845"/>
      <c r="CY122" s="845"/>
      <c r="CZ122" s="845"/>
      <c r="DA122" s="845"/>
      <c r="DB122" s="845"/>
      <c r="DC122" s="845"/>
      <c r="DD122" s="845"/>
      <c r="DE122" s="845"/>
      <c r="DF122" s="846"/>
      <c r="DG122" s="825">
        <v>202371</v>
      </c>
      <c r="DH122" s="826"/>
      <c r="DI122" s="826"/>
      <c r="DJ122" s="826"/>
      <c r="DK122" s="826"/>
      <c r="DL122" s="826">
        <v>202039</v>
      </c>
      <c r="DM122" s="826"/>
      <c r="DN122" s="826"/>
      <c r="DO122" s="826"/>
      <c r="DP122" s="826"/>
      <c r="DQ122" s="826">
        <v>1699</v>
      </c>
      <c r="DR122" s="826"/>
      <c r="DS122" s="826"/>
      <c r="DT122" s="826"/>
      <c r="DU122" s="826"/>
      <c r="DV122" s="803">
        <v>0</v>
      </c>
      <c r="DW122" s="803"/>
      <c r="DX122" s="803"/>
      <c r="DY122" s="803"/>
      <c r="DZ122" s="804"/>
    </row>
    <row r="123" spans="1:130" s="206" customFormat="1" ht="26.25" customHeight="1" x14ac:dyDescent="0.15">
      <c r="A123" s="829"/>
      <c r="B123" s="830"/>
      <c r="C123" s="824" t="s">
        <v>468</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387</v>
      </c>
      <c r="AB123" s="789"/>
      <c r="AC123" s="789"/>
      <c r="AD123" s="789"/>
      <c r="AE123" s="790"/>
      <c r="AF123" s="791" t="s">
        <v>391</v>
      </c>
      <c r="AG123" s="789"/>
      <c r="AH123" s="789"/>
      <c r="AI123" s="789"/>
      <c r="AJ123" s="790"/>
      <c r="AK123" s="791" t="s">
        <v>389</v>
      </c>
      <c r="AL123" s="789"/>
      <c r="AM123" s="789"/>
      <c r="AN123" s="789"/>
      <c r="AO123" s="790"/>
      <c r="AP123" s="833" t="s">
        <v>467</v>
      </c>
      <c r="AQ123" s="834"/>
      <c r="AR123" s="834"/>
      <c r="AS123" s="834"/>
      <c r="AT123" s="835"/>
      <c r="AU123" s="895"/>
      <c r="AV123" s="896"/>
      <c r="AW123" s="896"/>
      <c r="AX123" s="896"/>
      <c r="AY123" s="896"/>
      <c r="AZ123" s="227" t="s">
        <v>185</v>
      </c>
      <c r="BA123" s="227"/>
      <c r="BB123" s="227"/>
      <c r="BC123" s="227"/>
      <c r="BD123" s="227"/>
      <c r="BE123" s="227"/>
      <c r="BF123" s="227"/>
      <c r="BG123" s="227"/>
      <c r="BH123" s="227"/>
      <c r="BI123" s="227"/>
      <c r="BJ123" s="227"/>
      <c r="BK123" s="227"/>
      <c r="BL123" s="227"/>
      <c r="BM123" s="227"/>
      <c r="BN123" s="227"/>
      <c r="BO123" s="886" t="s">
        <v>485</v>
      </c>
      <c r="BP123" s="887"/>
      <c r="BQ123" s="841">
        <v>114894340</v>
      </c>
      <c r="BR123" s="842"/>
      <c r="BS123" s="842"/>
      <c r="BT123" s="842"/>
      <c r="BU123" s="842"/>
      <c r="BV123" s="842">
        <v>113968486</v>
      </c>
      <c r="BW123" s="842"/>
      <c r="BX123" s="842"/>
      <c r="BY123" s="842"/>
      <c r="BZ123" s="842"/>
      <c r="CA123" s="842">
        <v>115026732</v>
      </c>
      <c r="CB123" s="842"/>
      <c r="CC123" s="842"/>
      <c r="CD123" s="842"/>
      <c r="CE123" s="842"/>
      <c r="CF123" s="757"/>
      <c r="CG123" s="758"/>
      <c r="CH123" s="758"/>
      <c r="CI123" s="758"/>
      <c r="CJ123" s="843"/>
      <c r="CK123" s="878"/>
      <c r="CL123" s="864"/>
      <c r="CM123" s="864"/>
      <c r="CN123" s="864"/>
      <c r="CO123" s="865"/>
      <c r="CP123" s="844" t="s">
        <v>486</v>
      </c>
      <c r="CQ123" s="845"/>
      <c r="CR123" s="845"/>
      <c r="CS123" s="845"/>
      <c r="CT123" s="845"/>
      <c r="CU123" s="845"/>
      <c r="CV123" s="845"/>
      <c r="CW123" s="845"/>
      <c r="CX123" s="845"/>
      <c r="CY123" s="845"/>
      <c r="CZ123" s="845"/>
      <c r="DA123" s="845"/>
      <c r="DB123" s="845"/>
      <c r="DC123" s="845"/>
      <c r="DD123" s="845"/>
      <c r="DE123" s="845"/>
      <c r="DF123" s="846"/>
      <c r="DG123" s="788" t="s">
        <v>443</v>
      </c>
      <c r="DH123" s="789"/>
      <c r="DI123" s="789"/>
      <c r="DJ123" s="789"/>
      <c r="DK123" s="790"/>
      <c r="DL123" s="791" t="s">
        <v>441</v>
      </c>
      <c r="DM123" s="789"/>
      <c r="DN123" s="789"/>
      <c r="DO123" s="789"/>
      <c r="DP123" s="790"/>
      <c r="DQ123" s="791" t="s">
        <v>387</v>
      </c>
      <c r="DR123" s="789"/>
      <c r="DS123" s="789"/>
      <c r="DT123" s="789"/>
      <c r="DU123" s="790"/>
      <c r="DV123" s="833" t="s">
        <v>387</v>
      </c>
      <c r="DW123" s="834"/>
      <c r="DX123" s="834"/>
      <c r="DY123" s="834"/>
      <c r="DZ123" s="835"/>
    </row>
    <row r="124" spans="1:130" s="206" customFormat="1" ht="26.25" customHeight="1" thickBot="1" x14ac:dyDescent="0.2">
      <c r="A124" s="829"/>
      <c r="B124" s="830"/>
      <c r="C124" s="824" t="s">
        <v>471</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446</v>
      </c>
      <c r="AB124" s="789"/>
      <c r="AC124" s="789"/>
      <c r="AD124" s="789"/>
      <c r="AE124" s="790"/>
      <c r="AF124" s="791" t="s">
        <v>467</v>
      </c>
      <c r="AG124" s="789"/>
      <c r="AH124" s="789"/>
      <c r="AI124" s="789"/>
      <c r="AJ124" s="790"/>
      <c r="AK124" s="791" t="s">
        <v>387</v>
      </c>
      <c r="AL124" s="789"/>
      <c r="AM124" s="789"/>
      <c r="AN124" s="789"/>
      <c r="AO124" s="790"/>
      <c r="AP124" s="833" t="s">
        <v>446</v>
      </c>
      <c r="AQ124" s="834"/>
      <c r="AR124" s="834"/>
      <c r="AS124" s="834"/>
      <c r="AT124" s="835"/>
      <c r="AU124" s="836" t="s">
        <v>487</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25.4</v>
      </c>
      <c r="BR124" s="840"/>
      <c r="BS124" s="840"/>
      <c r="BT124" s="840"/>
      <c r="BU124" s="840"/>
      <c r="BV124" s="840">
        <v>23.7</v>
      </c>
      <c r="BW124" s="840"/>
      <c r="BX124" s="840"/>
      <c r="BY124" s="840"/>
      <c r="BZ124" s="840"/>
      <c r="CA124" s="840">
        <v>16.399999999999999</v>
      </c>
      <c r="CB124" s="840"/>
      <c r="CC124" s="840"/>
      <c r="CD124" s="840"/>
      <c r="CE124" s="840"/>
      <c r="CF124" s="735"/>
      <c r="CG124" s="736"/>
      <c r="CH124" s="736"/>
      <c r="CI124" s="736"/>
      <c r="CJ124" s="871"/>
      <c r="CK124" s="879"/>
      <c r="CL124" s="879"/>
      <c r="CM124" s="879"/>
      <c r="CN124" s="879"/>
      <c r="CO124" s="880"/>
      <c r="CP124" s="844" t="s">
        <v>488</v>
      </c>
      <c r="CQ124" s="845"/>
      <c r="CR124" s="845"/>
      <c r="CS124" s="845"/>
      <c r="CT124" s="845"/>
      <c r="CU124" s="845"/>
      <c r="CV124" s="845"/>
      <c r="CW124" s="845"/>
      <c r="CX124" s="845"/>
      <c r="CY124" s="845"/>
      <c r="CZ124" s="845"/>
      <c r="DA124" s="845"/>
      <c r="DB124" s="845"/>
      <c r="DC124" s="845"/>
      <c r="DD124" s="845"/>
      <c r="DE124" s="845"/>
      <c r="DF124" s="846"/>
      <c r="DG124" s="772" t="s">
        <v>443</v>
      </c>
      <c r="DH124" s="773"/>
      <c r="DI124" s="773"/>
      <c r="DJ124" s="773"/>
      <c r="DK124" s="774"/>
      <c r="DL124" s="775" t="s">
        <v>467</v>
      </c>
      <c r="DM124" s="773"/>
      <c r="DN124" s="773"/>
      <c r="DO124" s="773"/>
      <c r="DP124" s="774"/>
      <c r="DQ124" s="775" t="s">
        <v>443</v>
      </c>
      <c r="DR124" s="773"/>
      <c r="DS124" s="773"/>
      <c r="DT124" s="773"/>
      <c r="DU124" s="774"/>
      <c r="DV124" s="857" t="s">
        <v>467</v>
      </c>
      <c r="DW124" s="858"/>
      <c r="DX124" s="858"/>
      <c r="DY124" s="858"/>
      <c r="DZ124" s="859"/>
    </row>
    <row r="125" spans="1:130" s="206" customFormat="1" ht="26.25" customHeight="1" x14ac:dyDescent="0.15">
      <c r="A125" s="829"/>
      <c r="B125" s="830"/>
      <c r="C125" s="824" t="s">
        <v>473</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446</v>
      </c>
      <c r="AB125" s="789"/>
      <c r="AC125" s="789"/>
      <c r="AD125" s="789"/>
      <c r="AE125" s="790"/>
      <c r="AF125" s="791" t="s">
        <v>446</v>
      </c>
      <c r="AG125" s="789"/>
      <c r="AH125" s="789"/>
      <c r="AI125" s="789"/>
      <c r="AJ125" s="790"/>
      <c r="AK125" s="791" t="s">
        <v>446</v>
      </c>
      <c r="AL125" s="789"/>
      <c r="AM125" s="789"/>
      <c r="AN125" s="789"/>
      <c r="AO125" s="790"/>
      <c r="AP125" s="833" t="s">
        <v>467</v>
      </c>
      <c r="AQ125" s="834"/>
      <c r="AR125" s="834"/>
      <c r="AS125" s="834"/>
      <c r="AT125" s="835"/>
      <c r="AU125" s="228"/>
      <c r="AV125" s="229"/>
      <c r="AW125" s="229"/>
      <c r="AX125" s="229"/>
      <c r="AY125" s="229"/>
      <c r="AZ125" s="229"/>
      <c r="BA125" s="229"/>
      <c r="BB125" s="229"/>
      <c r="BC125" s="229"/>
      <c r="BD125" s="229"/>
      <c r="BE125" s="229"/>
      <c r="BF125" s="229"/>
      <c r="BG125" s="229"/>
      <c r="BH125" s="229"/>
      <c r="BI125" s="229"/>
      <c r="BJ125" s="229"/>
      <c r="BK125" s="229"/>
      <c r="BL125" s="229"/>
      <c r="BM125" s="229"/>
      <c r="BN125" s="229"/>
      <c r="BO125" s="229"/>
      <c r="BP125" s="229"/>
      <c r="BQ125" s="208"/>
      <c r="BR125" s="208"/>
      <c r="BS125" s="208"/>
      <c r="BT125" s="208"/>
      <c r="BU125" s="208"/>
      <c r="BV125" s="208"/>
      <c r="BW125" s="208"/>
      <c r="BX125" s="208"/>
      <c r="BY125" s="208"/>
      <c r="BZ125" s="208"/>
      <c r="CA125" s="208"/>
      <c r="CB125" s="208"/>
      <c r="CC125" s="208"/>
      <c r="CD125" s="208"/>
      <c r="CE125" s="208"/>
      <c r="CF125" s="208"/>
      <c r="CG125" s="208"/>
      <c r="CH125" s="208"/>
      <c r="CI125" s="208"/>
      <c r="CJ125" s="230"/>
      <c r="CK125" s="860" t="s">
        <v>489</v>
      </c>
      <c r="CL125" s="861"/>
      <c r="CM125" s="861"/>
      <c r="CN125" s="861"/>
      <c r="CO125" s="862"/>
      <c r="CP125" s="869" t="s">
        <v>490</v>
      </c>
      <c r="CQ125" s="817"/>
      <c r="CR125" s="817"/>
      <c r="CS125" s="817"/>
      <c r="CT125" s="817"/>
      <c r="CU125" s="817"/>
      <c r="CV125" s="817"/>
      <c r="CW125" s="817"/>
      <c r="CX125" s="817"/>
      <c r="CY125" s="817"/>
      <c r="CZ125" s="817"/>
      <c r="DA125" s="817"/>
      <c r="DB125" s="817"/>
      <c r="DC125" s="817"/>
      <c r="DD125" s="817"/>
      <c r="DE125" s="817"/>
      <c r="DF125" s="818"/>
      <c r="DG125" s="870" t="s">
        <v>467</v>
      </c>
      <c r="DH125" s="851"/>
      <c r="DI125" s="851"/>
      <c r="DJ125" s="851"/>
      <c r="DK125" s="851"/>
      <c r="DL125" s="851" t="s">
        <v>446</v>
      </c>
      <c r="DM125" s="851"/>
      <c r="DN125" s="851"/>
      <c r="DO125" s="851"/>
      <c r="DP125" s="851"/>
      <c r="DQ125" s="851" t="s">
        <v>446</v>
      </c>
      <c r="DR125" s="851"/>
      <c r="DS125" s="851"/>
      <c r="DT125" s="851"/>
      <c r="DU125" s="851"/>
      <c r="DV125" s="852" t="s">
        <v>446</v>
      </c>
      <c r="DW125" s="852"/>
      <c r="DX125" s="852"/>
      <c r="DY125" s="852"/>
      <c r="DZ125" s="853"/>
    </row>
    <row r="126" spans="1:130" s="206" customFormat="1" ht="26.25" customHeight="1" thickBot="1" x14ac:dyDescent="0.2">
      <c r="A126" s="829"/>
      <c r="B126" s="830"/>
      <c r="C126" s="824" t="s">
        <v>475</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v>2050</v>
      </c>
      <c r="AB126" s="789"/>
      <c r="AC126" s="789"/>
      <c r="AD126" s="789"/>
      <c r="AE126" s="790"/>
      <c r="AF126" s="791">
        <v>2050</v>
      </c>
      <c r="AG126" s="789"/>
      <c r="AH126" s="789"/>
      <c r="AI126" s="789"/>
      <c r="AJ126" s="790"/>
      <c r="AK126" s="791">
        <v>2050</v>
      </c>
      <c r="AL126" s="789"/>
      <c r="AM126" s="789"/>
      <c r="AN126" s="789"/>
      <c r="AO126" s="790"/>
      <c r="AP126" s="833">
        <v>0</v>
      </c>
      <c r="AQ126" s="834"/>
      <c r="AR126" s="834"/>
      <c r="AS126" s="834"/>
      <c r="AT126" s="835"/>
      <c r="AU126" s="208"/>
      <c r="AV126" s="208"/>
      <c r="AW126" s="208"/>
      <c r="AX126" s="208"/>
      <c r="AY126" s="208"/>
      <c r="AZ126" s="208"/>
      <c r="BA126" s="208"/>
      <c r="BB126" s="208"/>
      <c r="BC126" s="208"/>
      <c r="BD126" s="208"/>
      <c r="BE126" s="208"/>
      <c r="BF126" s="208"/>
      <c r="BG126" s="208"/>
      <c r="BH126" s="208"/>
      <c r="BI126" s="208"/>
      <c r="BJ126" s="208"/>
      <c r="BK126" s="208"/>
      <c r="BL126" s="208"/>
      <c r="BM126" s="208"/>
      <c r="BN126" s="208"/>
      <c r="BO126" s="208"/>
      <c r="BP126" s="208"/>
      <c r="BQ126" s="208"/>
      <c r="BR126" s="208"/>
      <c r="BS126" s="208"/>
      <c r="BT126" s="208"/>
      <c r="BU126" s="208"/>
      <c r="BV126" s="208"/>
      <c r="BW126" s="208"/>
      <c r="BX126" s="208"/>
      <c r="BY126" s="208"/>
      <c r="BZ126" s="208"/>
      <c r="CA126" s="208"/>
      <c r="CB126" s="208"/>
      <c r="CC126" s="208"/>
      <c r="CD126" s="231"/>
      <c r="CE126" s="231"/>
      <c r="CF126" s="231"/>
      <c r="CG126" s="208"/>
      <c r="CH126" s="208"/>
      <c r="CI126" s="208"/>
      <c r="CJ126" s="230"/>
      <c r="CK126" s="863"/>
      <c r="CL126" s="864"/>
      <c r="CM126" s="864"/>
      <c r="CN126" s="864"/>
      <c r="CO126" s="865"/>
      <c r="CP126" s="824" t="s">
        <v>491</v>
      </c>
      <c r="CQ126" s="761"/>
      <c r="CR126" s="761"/>
      <c r="CS126" s="761"/>
      <c r="CT126" s="761"/>
      <c r="CU126" s="761"/>
      <c r="CV126" s="761"/>
      <c r="CW126" s="761"/>
      <c r="CX126" s="761"/>
      <c r="CY126" s="761"/>
      <c r="CZ126" s="761"/>
      <c r="DA126" s="761"/>
      <c r="DB126" s="761"/>
      <c r="DC126" s="761"/>
      <c r="DD126" s="761"/>
      <c r="DE126" s="761"/>
      <c r="DF126" s="762"/>
      <c r="DG126" s="825">
        <v>5444034</v>
      </c>
      <c r="DH126" s="826"/>
      <c r="DI126" s="826"/>
      <c r="DJ126" s="826"/>
      <c r="DK126" s="826"/>
      <c r="DL126" s="826">
        <v>4436615</v>
      </c>
      <c r="DM126" s="826"/>
      <c r="DN126" s="826"/>
      <c r="DO126" s="826"/>
      <c r="DP126" s="826"/>
      <c r="DQ126" s="826">
        <v>3345547</v>
      </c>
      <c r="DR126" s="826"/>
      <c r="DS126" s="826"/>
      <c r="DT126" s="826"/>
      <c r="DU126" s="826"/>
      <c r="DV126" s="803">
        <v>5.9</v>
      </c>
      <c r="DW126" s="803"/>
      <c r="DX126" s="803"/>
      <c r="DY126" s="803"/>
      <c r="DZ126" s="804"/>
    </row>
    <row r="127" spans="1:130" s="206" customFormat="1" ht="26.25" customHeight="1" x14ac:dyDescent="0.15">
      <c r="A127" s="831"/>
      <c r="B127" s="832"/>
      <c r="C127" s="847" t="s">
        <v>492</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443</v>
      </c>
      <c r="AB127" s="789"/>
      <c r="AC127" s="789"/>
      <c r="AD127" s="789"/>
      <c r="AE127" s="790"/>
      <c r="AF127" s="791" t="s">
        <v>441</v>
      </c>
      <c r="AG127" s="789"/>
      <c r="AH127" s="789"/>
      <c r="AI127" s="789"/>
      <c r="AJ127" s="790"/>
      <c r="AK127" s="791" t="s">
        <v>446</v>
      </c>
      <c r="AL127" s="789"/>
      <c r="AM127" s="789"/>
      <c r="AN127" s="789"/>
      <c r="AO127" s="790"/>
      <c r="AP127" s="833" t="s">
        <v>443</v>
      </c>
      <c r="AQ127" s="834"/>
      <c r="AR127" s="834"/>
      <c r="AS127" s="834"/>
      <c r="AT127" s="835"/>
      <c r="AU127" s="208"/>
      <c r="AV127" s="208"/>
      <c r="AW127" s="208"/>
      <c r="AX127" s="850" t="s">
        <v>493</v>
      </c>
      <c r="AY127" s="821"/>
      <c r="AZ127" s="821"/>
      <c r="BA127" s="821"/>
      <c r="BB127" s="821"/>
      <c r="BC127" s="821"/>
      <c r="BD127" s="821"/>
      <c r="BE127" s="822"/>
      <c r="BF127" s="820" t="s">
        <v>494</v>
      </c>
      <c r="BG127" s="821"/>
      <c r="BH127" s="821"/>
      <c r="BI127" s="821"/>
      <c r="BJ127" s="821"/>
      <c r="BK127" s="821"/>
      <c r="BL127" s="822"/>
      <c r="BM127" s="820" t="s">
        <v>495</v>
      </c>
      <c r="BN127" s="821"/>
      <c r="BO127" s="821"/>
      <c r="BP127" s="821"/>
      <c r="BQ127" s="821"/>
      <c r="BR127" s="821"/>
      <c r="BS127" s="822"/>
      <c r="BT127" s="820" t="s">
        <v>496</v>
      </c>
      <c r="BU127" s="821"/>
      <c r="BV127" s="821"/>
      <c r="BW127" s="821"/>
      <c r="BX127" s="821"/>
      <c r="BY127" s="821"/>
      <c r="BZ127" s="823"/>
      <c r="CA127" s="208"/>
      <c r="CB127" s="208"/>
      <c r="CC127" s="208"/>
      <c r="CD127" s="231"/>
      <c r="CE127" s="231"/>
      <c r="CF127" s="231"/>
      <c r="CG127" s="208"/>
      <c r="CH127" s="208"/>
      <c r="CI127" s="208"/>
      <c r="CJ127" s="230"/>
      <c r="CK127" s="863"/>
      <c r="CL127" s="864"/>
      <c r="CM127" s="864"/>
      <c r="CN127" s="864"/>
      <c r="CO127" s="865"/>
      <c r="CP127" s="824" t="s">
        <v>497</v>
      </c>
      <c r="CQ127" s="761"/>
      <c r="CR127" s="761"/>
      <c r="CS127" s="761"/>
      <c r="CT127" s="761"/>
      <c r="CU127" s="761"/>
      <c r="CV127" s="761"/>
      <c r="CW127" s="761"/>
      <c r="CX127" s="761"/>
      <c r="CY127" s="761"/>
      <c r="CZ127" s="761"/>
      <c r="DA127" s="761"/>
      <c r="DB127" s="761"/>
      <c r="DC127" s="761"/>
      <c r="DD127" s="761"/>
      <c r="DE127" s="761"/>
      <c r="DF127" s="762"/>
      <c r="DG127" s="825" t="s">
        <v>446</v>
      </c>
      <c r="DH127" s="826"/>
      <c r="DI127" s="826"/>
      <c r="DJ127" s="826"/>
      <c r="DK127" s="826"/>
      <c r="DL127" s="826" t="s">
        <v>467</v>
      </c>
      <c r="DM127" s="826"/>
      <c r="DN127" s="826"/>
      <c r="DO127" s="826"/>
      <c r="DP127" s="826"/>
      <c r="DQ127" s="826" t="s">
        <v>467</v>
      </c>
      <c r="DR127" s="826"/>
      <c r="DS127" s="826"/>
      <c r="DT127" s="826"/>
      <c r="DU127" s="826"/>
      <c r="DV127" s="803" t="s">
        <v>446</v>
      </c>
      <c r="DW127" s="803"/>
      <c r="DX127" s="803"/>
      <c r="DY127" s="803"/>
      <c r="DZ127" s="804"/>
    </row>
    <row r="128" spans="1:130" s="206" customFormat="1" ht="26.25" customHeight="1" thickBot="1" x14ac:dyDescent="0.2">
      <c r="A128" s="805" t="s">
        <v>498</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499</v>
      </c>
      <c r="X128" s="807"/>
      <c r="Y128" s="807"/>
      <c r="Z128" s="808"/>
      <c r="AA128" s="809">
        <v>2860039</v>
      </c>
      <c r="AB128" s="810"/>
      <c r="AC128" s="810"/>
      <c r="AD128" s="810"/>
      <c r="AE128" s="811"/>
      <c r="AF128" s="812">
        <v>2567512</v>
      </c>
      <c r="AG128" s="810"/>
      <c r="AH128" s="810"/>
      <c r="AI128" s="810"/>
      <c r="AJ128" s="811"/>
      <c r="AK128" s="812">
        <v>2808423</v>
      </c>
      <c r="AL128" s="810"/>
      <c r="AM128" s="810"/>
      <c r="AN128" s="810"/>
      <c r="AO128" s="811"/>
      <c r="AP128" s="813"/>
      <c r="AQ128" s="814"/>
      <c r="AR128" s="814"/>
      <c r="AS128" s="814"/>
      <c r="AT128" s="815"/>
      <c r="AU128" s="208"/>
      <c r="AV128" s="208"/>
      <c r="AW128" s="208"/>
      <c r="AX128" s="816" t="s">
        <v>500</v>
      </c>
      <c r="AY128" s="817"/>
      <c r="AZ128" s="817"/>
      <c r="BA128" s="817"/>
      <c r="BB128" s="817"/>
      <c r="BC128" s="817"/>
      <c r="BD128" s="817"/>
      <c r="BE128" s="818"/>
      <c r="BF128" s="795" t="s">
        <v>443</v>
      </c>
      <c r="BG128" s="796"/>
      <c r="BH128" s="796"/>
      <c r="BI128" s="796"/>
      <c r="BJ128" s="796"/>
      <c r="BK128" s="796"/>
      <c r="BL128" s="819"/>
      <c r="BM128" s="795">
        <v>11.25</v>
      </c>
      <c r="BN128" s="796"/>
      <c r="BO128" s="796"/>
      <c r="BP128" s="796"/>
      <c r="BQ128" s="796"/>
      <c r="BR128" s="796"/>
      <c r="BS128" s="819"/>
      <c r="BT128" s="795">
        <v>20</v>
      </c>
      <c r="BU128" s="796"/>
      <c r="BV128" s="796"/>
      <c r="BW128" s="796"/>
      <c r="BX128" s="796"/>
      <c r="BY128" s="796"/>
      <c r="BZ128" s="797"/>
      <c r="CA128" s="231"/>
      <c r="CB128" s="231"/>
      <c r="CC128" s="231"/>
      <c r="CD128" s="231"/>
      <c r="CE128" s="231"/>
      <c r="CF128" s="231"/>
      <c r="CG128" s="208"/>
      <c r="CH128" s="208"/>
      <c r="CI128" s="208"/>
      <c r="CJ128" s="230"/>
      <c r="CK128" s="866"/>
      <c r="CL128" s="867"/>
      <c r="CM128" s="867"/>
      <c r="CN128" s="867"/>
      <c r="CO128" s="868"/>
      <c r="CP128" s="798" t="s">
        <v>501</v>
      </c>
      <c r="CQ128" s="739"/>
      <c r="CR128" s="739"/>
      <c r="CS128" s="739"/>
      <c r="CT128" s="739"/>
      <c r="CU128" s="739"/>
      <c r="CV128" s="739"/>
      <c r="CW128" s="739"/>
      <c r="CX128" s="739"/>
      <c r="CY128" s="739"/>
      <c r="CZ128" s="739"/>
      <c r="DA128" s="739"/>
      <c r="DB128" s="739"/>
      <c r="DC128" s="739"/>
      <c r="DD128" s="739"/>
      <c r="DE128" s="739"/>
      <c r="DF128" s="740"/>
      <c r="DG128" s="799" t="s">
        <v>502</v>
      </c>
      <c r="DH128" s="800"/>
      <c r="DI128" s="800"/>
      <c r="DJ128" s="800"/>
      <c r="DK128" s="800"/>
      <c r="DL128" s="800" t="s">
        <v>391</v>
      </c>
      <c r="DM128" s="800"/>
      <c r="DN128" s="800"/>
      <c r="DO128" s="800"/>
      <c r="DP128" s="800"/>
      <c r="DQ128" s="800" t="s">
        <v>387</v>
      </c>
      <c r="DR128" s="800"/>
      <c r="DS128" s="800"/>
      <c r="DT128" s="800"/>
      <c r="DU128" s="800"/>
      <c r="DV128" s="801" t="s">
        <v>391</v>
      </c>
      <c r="DW128" s="801"/>
      <c r="DX128" s="801"/>
      <c r="DY128" s="801"/>
      <c r="DZ128" s="802"/>
    </row>
    <row r="129" spans="1:131" s="206" customFormat="1" ht="26.25" customHeight="1" x14ac:dyDescent="0.15">
      <c r="A129" s="783" t="s">
        <v>106</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503</v>
      </c>
      <c r="X129" s="786"/>
      <c r="Y129" s="786"/>
      <c r="Z129" s="787"/>
      <c r="AA129" s="788">
        <v>57766334</v>
      </c>
      <c r="AB129" s="789"/>
      <c r="AC129" s="789"/>
      <c r="AD129" s="789"/>
      <c r="AE129" s="790"/>
      <c r="AF129" s="791">
        <v>59811100</v>
      </c>
      <c r="AG129" s="789"/>
      <c r="AH129" s="789"/>
      <c r="AI129" s="789"/>
      <c r="AJ129" s="790"/>
      <c r="AK129" s="791">
        <v>62698326</v>
      </c>
      <c r="AL129" s="789"/>
      <c r="AM129" s="789"/>
      <c r="AN129" s="789"/>
      <c r="AO129" s="790"/>
      <c r="AP129" s="792"/>
      <c r="AQ129" s="793"/>
      <c r="AR129" s="793"/>
      <c r="AS129" s="793"/>
      <c r="AT129" s="794"/>
      <c r="AU129" s="209"/>
      <c r="AV129" s="209"/>
      <c r="AW129" s="209"/>
      <c r="AX129" s="760" t="s">
        <v>504</v>
      </c>
      <c r="AY129" s="761"/>
      <c r="AZ129" s="761"/>
      <c r="BA129" s="761"/>
      <c r="BB129" s="761"/>
      <c r="BC129" s="761"/>
      <c r="BD129" s="761"/>
      <c r="BE129" s="762"/>
      <c r="BF129" s="779" t="s">
        <v>441</v>
      </c>
      <c r="BG129" s="780"/>
      <c r="BH129" s="780"/>
      <c r="BI129" s="780"/>
      <c r="BJ129" s="780"/>
      <c r="BK129" s="780"/>
      <c r="BL129" s="781"/>
      <c r="BM129" s="779">
        <v>16.25</v>
      </c>
      <c r="BN129" s="780"/>
      <c r="BO129" s="780"/>
      <c r="BP129" s="780"/>
      <c r="BQ129" s="780"/>
      <c r="BR129" s="780"/>
      <c r="BS129" s="781"/>
      <c r="BT129" s="779">
        <v>30</v>
      </c>
      <c r="BU129" s="780"/>
      <c r="BV129" s="780"/>
      <c r="BW129" s="780"/>
      <c r="BX129" s="780"/>
      <c r="BY129" s="780"/>
      <c r="BZ129" s="782"/>
      <c r="CA129" s="232"/>
      <c r="CB129" s="232"/>
      <c r="CC129" s="232"/>
      <c r="CD129" s="232"/>
      <c r="CE129" s="232"/>
      <c r="CF129" s="232"/>
      <c r="CG129" s="232"/>
      <c r="CH129" s="232"/>
      <c r="CI129" s="232"/>
      <c r="CJ129" s="232"/>
      <c r="CK129" s="232"/>
      <c r="CL129" s="232"/>
      <c r="CM129" s="232"/>
      <c r="CN129" s="232"/>
      <c r="CO129" s="232"/>
      <c r="CP129" s="232"/>
      <c r="CQ129" s="232"/>
      <c r="CR129" s="232"/>
      <c r="CS129" s="232"/>
      <c r="CT129" s="232"/>
      <c r="CU129" s="232"/>
      <c r="CV129" s="232"/>
      <c r="CW129" s="232"/>
      <c r="CX129" s="232"/>
      <c r="CY129" s="232"/>
      <c r="CZ129" s="232"/>
      <c r="DA129" s="232"/>
      <c r="DB129" s="232"/>
      <c r="DC129" s="232"/>
      <c r="DD129" s="232"/>
      <c r="DE129" s="232"/>
      <c r="DF129" s="232"/>
      <c r="DG129" s="232"/>
      <c r="DH129" s="232"/>
      <c r="DI129" s="232"/>
      <c r="DJ129" s="232"/>
      <c r="DK129" s="232"/>
      <c r="DL129" s="232"/>
      <c r="DM129" s="232"/>
      <c r="DN129" s="232"/>
      <c r="DO129" s="232"/>
      <c r="DP129" s="209"/>
      <c r="DQ129" s="209"/>
      <c r="DR129" s="209"/>
      <c r="DS129" s="209"/>
      <c r="DT129" s="209"/>
      <c r="DU129" s="209"/>
      <c r="DV129" s="209"/>
      <c r="DW129" s="209"/>
      <c r="DX129" s="209"/>
      <c r="DY129" s="209"/>
      <c r="DZ129" s="209"/>
    </row>
    <row r="130" spans="1:131" s="206" customFormat="1" ht="26.25" customHeight="1" x14ac:dyDescent="0.15">
      <c r="A130" s="783" t="s">
        <v>505</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506</v>
      </c>
      <c r="X130" s="786"/>
      <c r="Y130" s="786"/>
      <c r="Z130" s="787"/>
      <c r="AA130" s="788">
        <v>5936336</v>
      </c>
      <c r="AB130" s="789"/>
      <c r="AC130" s="789"/>
      <c r="AD130" s="789"/>
      <c r="AE130" s="790"/>
      <c r="AF130" s="791">
        <v>5876073</v>
      </c>
      <c r="AG130" s="789"/>
      <c r="AH130" s="789"/>
      <c r="AI130" s="789"/>
      <c r="AJ130" s="790"/>
      <c r="AK130" s="791">
        <v>5874078</v>
      </c>
      <c r="AL130" s="789"/>
      <c r="AM130" s="789"/>
      <c r="AN130" s="789"/>
      <c r="AO130" s="790"/>
      <c r="AP130" s="792"/>
      <c r="AQ130" s="793"/>
      <c r="AR130" s="793"/>
      <c r="AS130" s="793"/>
      <c r="AT130" s="794"/>
      <c r="AU130" s="209"/>
      <c r="AV130" s="209"/>
      <c r="AW130" s="209"/>
      <c r="AX130" s="760" t="s">
        <v>507</v>
      </c>
      <c r="AY130" s="761"/>
      <c r="AZ130" s="761"/>
      <c r="BA130" s="761"/>
      <c r="BB130" s="761"/>
      <c r="BC130" s="761"/>
      <c r="BD130" s="761"/>
      <c r="BE130" s="762"/>
      <c r="BF130" s="763">
        <v>4.9000000000000004</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32"/>
      <c r="CB130" s="232"/>
      <c r="CC130" s="232"/>
      <c r="CD130" s="232"/>
      <c r="CE130" s="232"/>
      <c r="CF130" s="232"/>
      <c r="CG130" s="232"/>
      <c r="CH130" s="232"/>
      <c r="CI130" s="232"/>
      <c r="CJ130" s="232"/>
      <c r="CK130" s="232"/>
      <c r="CL130" s="232"/>
      <c r="CM130" s="232"/>
      <c r="CN130" s="232"/>
      <c r="CO130" s="232"/>
      <c r="CP130" s="232"/>
      <c r="CQ130" s="232"/>
      <c r="CR130" s="232"/>
      <c r="CS130" s="232"/>
      <c r="CT130" s="232"/>
      <c r="CU130" s="232"/>
      <c r="CV130" s="232"/>
      <c r="CW130" s="232"/>
      <c r="CX130" s="232"/>
      <c r="CY130" s="232"/>
      <c r="CZ130" s="232"/>
      <c r="DA130" s="232"/>
      <c r="DB130" s="232"/>
      <c r="DC130" s="232"/>
      <c r="DD130" s="232"/>
      <c r="DE130" s="232"/>
      <c r="DF130" s="232"/>
      <c r="DG130" s="232"/>
      <c r="DH130" s="232"/>
      <c r="DI130" s="232"/>
      <c r="DJ130" s="232"/>
      <c r="DK130" s="232"/>
      <c r="DL130" s="232"/>
      <c r="DM130" s="232"/>
      <c r="DN130" s="232"/>
      <c r="DO130" s="232"/>
      <c r="DP130" s="209"/>
      <c r="DQ130" s="209"/>
      <c r="DR130" s="209"/>
      <c r="DS130" s="209"/>
      <c r="DT130" s="209"/>
      <c r="DU130" s="209"/>
      <c r="DV130" s="209"/>
      <c r="DW130" s="209"/>
      <c r="DX130" s="209"/>
      <c r="DY130" s="209"/>
      <c r="DZ130" s="209"/>
    </row>
    <row r="131" spans="1:131" s="206"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508</v>
      </c>
      <c r="X131" s="770"/>
      <c r="Y131" s="770"/>
      <c r="Z131" s="771"/>
      <c r="AA131" s="772">
        <v>51829998</v>
      </c>
      <c r="AB131" s="773"/>
      <c r="AC131" s="773"/>
      <c r="AD131" s="773"/>
      <c r="AE131" s="774"/>
      <c r="AF131" s="775">
        <v>53935027</v>
      </c>
      <c r="AG131" s="773"/>
      <c r="AH131" s="773"/>
      <c r="AI131" s="773"/>
      <c r="AJ131" s="774"/>
      <c r="AK131" s="775">
        <v>56824248</v>
      </c>
      <c r="AL131" s="773"/>
      <c r="AM131" s="773"/>
      <c r="AN131" s="773"/>
      <c r="AO131" s="774"/>
      <c r="AP131" s="776"/>
      <c r="AQ131" s="777"/>
      <c r="AR131" s="777"/>
      <c r="AS131" s="777"/>
      <c r="AT131" s="778"/>
      <c r="AU131" s="209"/>
      <c r="AV131" s="209"/>
      <c r="AW131" s="209"/>
      <c r="AX131" s="738" t="s">
        <v>509</v>
      </c>
      <c r="AY131" s="739"/>
      <c r="AZ131" s="739"/>
      <c r="BA131" s="739"/>
      <c r="BB131" s="739"/>
      <c r="BC131" s="739"/>
      <c r="BD131" s="739"/>
      <c r="BE131" s="740"/>
      <c r="BF131" s="741">
        <v>16.399999999999999</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32"/>
      <c r="CB131" s="232"/>
      <c r="CC131" s="232"/>
      <c r="CD131" s="232"/>
      <c r="CE131" s="232"/>
      <c r="CF131" s="232"/>
      <c r="CG131" s="232"/>
      <c r="CH131" s="232"/>
      <c r="CI131" s="232"/>
      <c r="CJ131" s="232"/>
      <c r="CK131" s="232"/>
      <c r="CL131" s="232"/>
      <c r="CM131" s="232"/>
      <c r="CN131" s="232"/>
      <c r="CO131" s="232"/>
      <c r="CP131" s="232"/>
      <c r="CQ131" s="232"/>
      <c r="CR131" s="232"/>
      <c r="CS131" s="232"/>
      <c r="CT131" s="232"/>
      <c r="CU131" s="232"/>
      <c r="CV131" s="232"/>
      <c r="CW131" s="232"/>
      <c r="CX131" s="232"/>
      <c r="CY131" s="232"/>
      <c r="CZ131" s="232"/>
      <c r="DA131" s="232"/>
      <c r="DB131" s="232"/>
      <c r="DC131" s="232"/>
      <c r="DD131" s="232"/>
      <c r="DE131" s="232"/>
      <c r="DF131" s="232"/>
      <c r="DG131" s="232"/>
      <c r="DH131" s="232"/>
      <c r="DI131" s="232"/>
      <c r="DJ131" s="232"/>
      <c r="DK131" s="232"/>
      <c r="DL131" s="232"/>
      <c r="DM131" s="232"/>
      <c r="DN131" s="232"/>
      <c r="DO131" s="232"/>
      <c r="DP131" s="209"/>
      <c r="DQ131" s="209"/>
      <c r="DR131" s="209"/>
      <c r="DS131" s="209"/>
      <c r="DT131" s="209"/>
      <c r="DU131" s="209"/>
      <c r="DV131" s="209"/>
      <c r="DW131" s="209"/>
      <c r="DX131" s="209"/>
      <c r="DY131" s="209"/>
      <c r="DZ131" s="209"/>
    </row>
    <row r="132" spans="1:131" s="206" customFormat="1" ht="26.25" customHeight="1" x14ac:dyDescent="0.15">
      <c r="A132" s="747" t="s">
        <v>510</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511</v>
      </c>
      <c r="W132" s="751"/>
      <c r="X132" s="751"/>
      <c r="Y132" s="751"/>
      <c r="Z132" s="752"/>
      <c r="AA132" s="753">
        <v>5.0237895049999999</v>
      </c>
      <c r="AB132" s="754"/>
      <c r="AC132" s="754"/>
      <c r="AD132" s="754"/>
      <c r="AE132" s="755"/>
      <c r="AF132" s="756">
        <v>5.7513385499999998</v>
      </c>
      <c r="AG132" s="754"/>
      <c r="AH132" s="754"/>
      <c r="AI132" s="754"/>
      <c r="AJ132" s="755"/>
      <c r="AK132" s="756">
        <v>4.0909560300000001</v>
      </c>
      <c r="AL132" s="754"/>
      <c r="AM132" s="754"/>
      <c r="AN132" s="754"/>
      <c r="AO132" s="755"/>
      <c r="AP132" s="757"/>
      <c r="AQ132" s="758"/>
      <c r="AR132" s="758"/>
      <c r="AS132" s="758"/>
      <c r="AT132" s="759"/>
      <c r="AU132" s="233"/>
      <c r="AV132" s="209"/>
      <c r="AW132" s="209"/>
      <c r="AX132" s="209"/>
      <c r="AY132" s="209"/>
      <c r="AZ132" s="209"/>
      <c r="BA132" s="209"/>
      <c r="BB132" s="209"/>
      <c r="BC132" s="209"/>
      <c r="BD132" s="209"/>
      <c r="BE132" s="209"/>
      <c r="BF132" s="209"/>
      <c r="BG132" s="209"/>
      <c r="BH132" s="209"/>
      <c r="BI132" s="209"/>
      <c r="BJ132" s="209"/>
      <c r="BK132" s="209"/>
      <c r="BL132" s="209"/>
      <c r="BM132" s="209"/>
      <c r="BN132" s="209"/>
      <c r="BO132" s="209"/>
      <c r="BP132" s="209"/>
      <c r="BQ132" s="209"/>
      <c r="BR132" s="209"/>
      <c r="BS132" s="210"/>
      <c r="BT132" s="209"/>
      <c r="BU132" s="209"/>
      <c r="BV132" s="209"/>
      <c r="BW132" s="209"/>
      <c r="BX132" s="209"/>
      <c r="BY132" s="209"/>
      <c r="BZ132" s="209"/>
      <c r="CA132" s="232"/>
      <c r="CB132" s="232"/>
      <c r="CC132" s="232"/>
      <c r="CD132" s="232"/>
      <c r="CE132" s="232"/>
      <c r="CF132" s="232"/>
      <c r="CG132" s="232"/>
      <c r="CH132" s="232"/>
      <c r="CI132" s="232"/>
      <c r="CJ132" s="232"/>
      <c r="CK132" s="232"/>
      <c r="CL132" s="232"/>
      <c r="CM132" s="232"/>
      <c r="CN132" s="232"/>
      <c r="CO132" s="232"/>
      <c r="CP132" s="232"/>
      <c r="CQ132" s="232"/>
      <c r="CR132" s="232"/>
      <c r="CS132" s="232"/>
      <c r="CT132" s="232"/>
      <c r="CU132" s="232"/>
      <c r="CV132" s="232"/>
      <c r="CW132" s="232"/>
      <c r="CX132" s="232"/>
      <c r="CY132" s="232"/>
      <c r="CZ132" s="232"/>
      <c r="DA132" s="232"/>
      <c r="DB132" s="232"/>
      <c r="DC132" s="232"/>
      <c r="DD132" s="232"/>
      <c r="DE132" s="232"/>
      <c r="DF132" s="232"/>
      <c r="DG132" s="232"/>
      <c r="DH132" s="232"/>
      <c r="DI132" s="232"/>
      <c r="DJ132" s="232"/>
      <c r="DK132" s="232"/>
      <c r="DL132" s="232"/>
      <c r="DM132" s="232"/>
      <c r="DN132" s="232"/>
      <c r="DO132" s="232"/>
      <c r="DP132" s="209"/>
      <c r="DQ132" s="209"/>
      <c r="DR132" s="209"/>
      <c r="DS132" s="209"/>
      <c r="DT132" s="209"/>
      <c r="DU132" s="209"/>
      <c r="DV132" s="209"/>
      <c r="DW132" s="209"/>
      <c r="DX132" s="209"/>
      <c r="DY132" s="209"/>
      <c r="DZ132" s="209"/>
    </row>
    <row r="133" spans="1:131" s="206"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512</v>
      </c>
      <c r="W133" s="730"/>
      <c r="X133" s="730"/>
      <c r="Y133" s="730"/>
      <c r="Z133" s="731"/>
      <c r="AA133" s="732">
        <v>4.4000000000000004</v>
      </c>
      <c r="AB133" s="733"/>
      <c r="AC133" s="733"/>
      <c r="AD133" s="733"/>
      <c r="AE133" s="734"/>
      <c r="AF133" s="732">
        <v>4.8</v>
      </c>
      <c r="AG133" s="733"/>
      <c r="AH133" s="733"/>
      <c r="AI133" s="733"/>
      <c r="AJ133" s="734"/>
      <c r="AK133" s="732">
        <v>4.9000000000000004</v>
      </c>
      <c r="AL133" s="733"/>
      <c r="AM133" s="733"/>
      <c r="AN133" s="733"/>
      <c r="AO133" s="734"/>
      <c r="AP133" s="735"/>
      <c r="AQ133" s="736"/>
      <c r="AR133" s="736"/>
      <c r="AS133" s="736"/>
      <c r="AT133" s="737"/>
      <c r="AU133" s="209"/>
      <c r="AV133" s="209"/>
      <c r="AW133" s="209"/>
      <c r="AX133" s="209"/>
      <c r="AY133" s="209"/>
      <c r="AZ133" s="209"/>
      <c r="BA133" s="209"/>
      <c r="BB133" s="209"/>
      <c r="BC133" s="209"/>
      <c r="BD133" s="209"/>
      <c r="BE133" s="209"/>
      <c r="BF133" s="209"/>
      <c r="BG133" s="209"/>
      <c r="BH133" s="209"/>
      <c r="BI133" s="209"/>
      <c r="BJ133" s="209"/>
      <c r="BK133" s="209"/>
      <c r="BL133" s="209"/>
      <c r="BM133" s="209"/>
      <c r="BN133" s="232"/>
      <c r="BO133" s="232"/>
      <c r="BP133" s="232"/>
      <c r="BQ133" s="232"/>
      <c r="BR133" s="232"/>
      <c r="BS133" s="232"/>
      <c r="BT133" s="232"/>
      <c r="BU133" s="232"/>
      <c r="BV133" s="232"/>
      <c r="BW133" s="232"/>
      <c r="BX133" s="232"/>
      <c r="BY133" s="232"/>
      <c r="BZ133" s="232"/>
      <c r="CA133" s="232"/>
      <c r="CB133" s="232"/>
      <c r="CC133" s="232"/>
      <c r="CD133" s="232"/>
      <c r="CE133" s="232"/>
      <c r="CF133" s="232"/>
      <c r="CG133" s="232"/>
      <c r="CH133" s="232"/>
      <c r="CI133" s="232"/>
      <c r="CJ133" s="232"/>
      <c r="CK133" s="232"/>
      <c r="CL133" s="232"/>
      <c r="CM133" s="232"/>
      <c r="CN133" s="232"/>
      <c r="CO133" s="232"/>
      <c r="CP133" s="232"/>
      <c r="CQ133" s="232"/>
      <c r="CR133" s="232"/>
      <c r="CS133" s="232"/>
      <c r="CT133" s="232"/>
      <c r="CU133" s="232"/>
      <c r="CV133" s="232"/>
      <c r="CW133" s="232"/>
      <c r="CX133" s="232"/>
      <c r="CY133" s="232"/>
      <c r="CZ133" s="232"/>
      <c r="DA133" s="232"/>
      <c r="DB133" s="232"/>
      <c r="DC133" s="232"/>
      <c r="DD133" s="232"/>
      <c r="DE133" s="232"/>
      <c r="DF133" s="232"/>
      <c r="DG133" s="232"/>
      <c r="DH133" s="232"/>
      <c r="DI133" s="232"/>
      <c r="DJ133" s="232"/>
      <c r="DK133" s="232"/>
      <c r="DL133" s="232"/>
      <c r="DM133" s="232"/>
      <c r="DN133" s="232"/>
      <c r="DO133" s="232"/>
      <c r="DP133" s="209"/>
      <c r="DQ133" s="209"/>
      <c r="DR133" s="209"/>
      <c r="DS133" s="209"/>
      <c r="DT133" s="209"/>
      <c r="DU133" s="209"/>
      <c r="DV133" s="209"/>
      <c r="DW133" s="209"/>
      <c r="DX133" s="209"/>
      <c r="DY133" s="209"/>
      <c r="DZ133" s="209"/>
    </row>
    <row r="134" spans="1:131" ht="11.25" customHeight="1" x14ac:dyDescent="0.15">
      <c r="A134" s="234"/>
      <c r="B134" s="234"/>
      <c r="C134" s="234"/>
      <c r="D134" s="234"/>
      <c r="E134" s="234"/>
      <c r="F134" s="234"/>
      <c r="G134" s="234"/>
      <c r="H134" s="234"/>
      <c r="I134" s="234"/>
      <c r="J134" s="234"/>
      <c r="K134" s="234"/>
      <c r="L134" s="234"/>
      <c r="M134" s="234"/>
      <c r="N134" s="234"/>
      <c r="O134" s="234"/>
      <c r="P134" s="234"/>
      <c r="Q134" s="234"/>
      <c r="R134" s="234"/>
      <c r="S134" s="234"/>
      <c r="T134" s="234"/>
      <c r="U134" s="234"/>
      <c r="V134" s="234"/>
      <c r="W134" s="234"/>
      <c r="X134" s="234"/>
      <c r="Y134" s="234"/>
      <c r="Z134" s="234"/>
      <c r="AA134" s="234"/>
      <c r="AB134" s="234"/>
      <c r="AC134" s="234"/>
      <c r="AD134" s="234"/>
      <c r="AE134" s="234"/>
      <c r="AF134" s="234"/>
      <c r="AG134" s="234"/>
      <c r="AH134" s="234"/>
      <c r="AI134" s="234"/>
      <c r="AJ134" s="234"/>
      <c r="AK134" s="234"/>
      <c r="AL134" s="234"/>
      <c r="AM134" s="234"/>
      <c r="AN134" s="234"/>
      <c r="AO134" s="234"/>
      <c r="AP134" s="234"/>
      <c r="AQ134" s="234"/>
      <c r="AR134" s="234"/>
      <c r="AS134" s="234"/>
      <c r="AT134" s="234"/>
      <c r="AU134" s="209"/>
      <c r="AV134" s="209"/>
      <c r="AW134" s="209"/>
      <c r="AX134" s="209"/>
      <c r="AY134" s="209"/>
      <c r="AZ134" s="209"/>
      <c r="BA134" s="209"/>
      <c r="BB134" s="209"/>
      <c r="BC134" s="209"/>
      <c r="BD134" s="209"/>
      <c r="BE134" s="209"/>
      <c r="BF134" s="209"/>
      <c r="BG134" s="209"/>
      <c r="BH134" s="209"/>
      <c r="BI134" s="209"/>
      <c r="BJ134" s="209"/>
      <c r="BK134" s="209"/>
      <c r="BL134" s="209"/>
      <c r="BM134" s="209"/>
      <c r="BN134" s="232"/>
      <c r="BO134" s="232"/>
      <c r="BP134" s="232"/>
      <c r="BQ134" s="232"/>
      <c r="BR134" s="232"/>
      <c r="BS134" s="232"/>
      <c r="BT134" s="232"/>
      <c r="BU134" s="232"/>
      <c r="BV134" s="232"/>
      <c r="BW134" s="232"/>
      <c r="BX134" s="232"/>
      <c r="BY134" s="232"/>
      <c r="BZ134" s="232"/>
      <c r="CA134" s="232"/>
      <c r="CB134" s="232"/>
      <c r="CC134" s="232"/>
      <c r="CD134" s="232"/>
      <c r="CE134" s="232"/>
      <c r="CF134" s="232"/>
      <c r="CG134" s="232"/>
      <c r="CH134" s="232"/>
      <c r="CI134" s="232"/>
      <c r="CJ134" s="232"/>
      <c r="CK134" s="232"/>
      <c r="CL134" s="232"/>
      <c r="CM134" s="232"/>
      <c r="CN134" s="232"/>
      <c r="CO134" s="232"/>
      <c r="CP134" s="232"/>
      <c r="CQ134" s="232"/>
      <c r="CR134" s="232"/>
      <c r="CS134" s="232"/>
      <c r="CT134" s="232"/>
      <c r="CU134" s="232"/>
      <c r="CV134" s="232"/>
      <c r="CW134" s="232"/>
      <c r="CX134" s="232"/>
      <c r="CY134" s="232"/>
      <c r="CZ134" s="232"/>
      <c r="DA134" s="232"/>
      <c r="DB134" s="232"/>
      <c r="DC134" s="232"/>
      <c r="DD134" s="232"/>
      <c r="DE134" s="232"/>
      <c r="DF134" s="232"/>
      <c r="DG134" s="232"/>
      <c r="DH134" s="232"/>
      <c r="DI134" s="232"/>
      <c r="DJ134" s="232"/>
      <c r="DK134" s="232"/>
      <c r="DL134" s="232"/>
      <c r="DM134" s="232"/>
      <c r="DN134" s="232"/>
      <c r="DO134" s="232"/>
      <c r="DP134" s="209"/>
      <c r="DQ134" s="209"/>
      <c r="DR134" s="209"/>
      <c r="DS134" s="209"/>
      <c r="DT134" s="209"/>
      <c r="DU134" s="209"/>
      <c r="DV134" s="209"/>
      <c r="DW134" s="209"/>
      <c r="DX134" s="209"/>
      <c r="DY134" s="209"/>
      <c r="DZ134" s="209"/>
      <c r="EA134" s="206"/>
    </row>
    <row r="135" spans="1:131" ht="14.25" hidden="1" x14ac:dyDescent="0.15">
      <c r="AU135" s="234"/>
      <c r="AV135" s="234"/>
      <c r="AW135" s="234"/>
      <c r="AX135" s="234"/>
      <c r="AY135" s="234"/>
      <c r="AZ135" s="234"/>
      <c r="BA135" s="234"/>
      <c r="BB135" s="234"/>
      <c r="BC135" s="234"/>
      <c r="BD135" s="234"/>
      <c r="BE135" s="234"/>
      <c r="BF135" s="234"/>
      <c r="BG135" s="234"/>
      <c r="BH135" s="234"/>
      <c r="BI135" s="234"/>
      <c r="BJ135" s="234"/>
      <c r="BK135" s="234"/>
      <c r="BL135" s="234"/>
      <c r="BM135" s="234"/>
      <c r="BN135" s="234"/>
      <c r="BO135" s="234"/>
      <c r="BP135" s="234"/>
      <c r="BQ135" s="234"/>
      <c r="BR135" s="234"/>
      <c r="BS135" s="234"/>
      <c r="BT135" s="234"/>
      <c r="BU135" s="234"/>
      <c r="BV135" s="234"/>
      <c r="BW135" s="234"/>
      <c r="BX135" s="234"/>
      <c r="BY135" s="234"/>
      <c r="BZ135" s="234"/>
      <c r="CA135" s="234"/>
      <c r="CB135" s="234"/>
      <c r="CC135" s="234"/>
      <c r="CD135" s="234"/>
      <c r="CE135" s="234"/>
      <c r="CF135" s="234"/>
      <c r="CG135" s="234"/>
      <c r="CH135" s="234"/>
      <c r="CI135" s="234"/>
      <c r="CJ135" s="234"/>
      <c r="CK135" s="234"/>
      <c r="CL135" s="234"/>
      <c r="CM135" s="234"/>
      <c r="CN135" s="234"/>
      <c r="CO135" s="234"/>
      <c r="CP135" s="234"/>
      <c r="CQ135" s="234"/>
      <c r="CR135" s="234"/>
      <c r="CS135" s="234"/>
      <c r="CT135" s="234"/>
      <c r="CU135" s="234"/>
      <c r="CV135" s="234"/>
      <c r="CW135" s="234"/>
      <c r="CX135" s="234"/>
      <c r="CY135" s="234"/>
      <c r="CZ135" s="234"/>
      <c r="DA135" s="234"/>
      <c r="DB135" s="234"/>
      <c r="DC135" s="234"/>
      <c r="DD135" s="234"/>
      <c r="DE135" s="234"/>
      <c r="DF135" s="234"/>
      <c r="DG135" s="234"/>
      <c r="DH135" s="234"/>
      <c r="DI135" s="234"/>
      <c r="DJ135" s="234"/>
      <c r="DK135" s="234"/>
      <c r="DL135" s="234"/>
      <c r="DM135" s="234"/>
      <c r="DN135" s="234"/>
      <c r="DO135" s="234"/>
      <c r="DP135" s="234"/>
      <c r="DQ135" s="234"/>
      <c r="DR135" s="234"/>
      <c r="DS135" s="234"/>
      <c r="DT135" s="234"/>
      <c r="DU135" s="234"/>
      <c r="DV135" s="234"/>
      <c r="DW135" s="234"/>
      <c r="DX135" s="234"/>
      <c r="DY135" s="234"/>
      <c r="DZ135" s="234"/>
    </row>
  </sheetData>
  <sheetProtection algorithmName="SHA-512" hashValue="wBwwXaozZcpxPjX74DA6KU3ZSHQQ52C5pJEx0kATb+ddy2LQ1GwdiDQHoNltYNvbrt/OdcoTD+c90XPls5Azhw==" saltValue="sD9qc8UB5FzGabHNXhp+4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36" customWidth="1"/>
    <col min="121" max="121" width="0" style="235" hidden="1" customWidth="1"/>
    <col min="122" max="16384" width="9" style="235" hidden="1"/>
  </cols>
  <sheetData>
    <row r="1" spans="1:120" x14ac:dyDescent="0.15">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35"/>
    </row>
    <row r="17" spans="119:120" x14ac:dyDescent="0.15">
      <c r="DP17" s="235"/>
    </row>
    <row r="18" spans="119:120" x14ac:dyDescent="0.15"/>
    <row r="19" spans="119:120" x14ac:dyDescent="0.15"/>
    <row r="20" spans="119:120" x14ac:dyDescent="0.15">
      <c r="DO20" s="235"/>
      <c r="DP20" s="235"/>
    </row>
    <row r="21" spans="119:120" x14ac:dyDescent="0.15">
      <c r="DP21" s="235"/>
    </row>
    <row r="22" spans="119:120" x14ac:dyDescent="0.15"/>
    <row r="23" spans="119:120" x14ac:dyDescent="0.15">
      <c r="DO23" s="235"/>
      <c r="DP23" s="235"/>
    </row>
    <row r="24" spans="119:120" x14ac:dyDescent="0.15">
      <c r="DP24" s="235"/>
    </row>
    <row r="25" spans="119:120" x14ac:dyDescent="0.15">
      <c r="DP25" s="235"/>
    </row>
    <row r="26" spans="119:120" x14ac:dyDescent="0.15">
      <c r="DO26" s="235"/>
      <c r="DP26" s="235"/>
    </row>
    <row r="27" spans="119:120" x14ac:dyDescent="0.15"/>
    <row r="28" spans="119:120" x14ac:dyDescent="0.15">
      <c r="DO28" s="235"/>
      <c r="DP28" s="235"/>
    </row>
    <row r="29" spans="119:120" x14ac:dyDescent="0.15">
      <c r="DP29" s="235"/>
    </row>
    <row r="30" spans="119:120" x14ac:dyDescent="0.15"/>
    <row r="31" spans="119:120" x14ac:dyDescent="0.15">
      <c r="DO31" s="235"/>
      <c r="DP31" s="235"/>
    </row>
    <row r="32" spans="119:120" x14ac:dyDescent="0.15"/>
    <row r="33" spans="98:120" x14ac:dyDescent="0.15">
      <c r="DO33" s="235"/>
      <c r="DP33" s="235"/>
    </row>
    <row r="34" spans="98:120" x14ac:dyDescent="0.15">
      <c r="DM34" s="235"/>
    </row>
    <row r="35" spans="98:120" x14ac:dyDescent="0.15">
      <c r="CT35" s="235"/>
      <c r="CU35" s="235"/>
      <c r="CV35" s="235"/>
      <c r="CY35" s="235"/>
      <c r="CZ35" s="235"/>
      <c r="DA35" s="235"/>
      <c r="DD35" s="235"/>
      <c r="DE35" s="235"/>
      <c r="DF35" s="235"/>
      <c r="DI35" s="235"/>
      <c r="DJ35" s="235"/>
      <c r="DK35" s="235"/>
      <c r="DM35" s="235"/>
      <c r="DN35" s="235"/>
      <c r="DO35" s="235"/>
      <c r="DP35" s="235"/>
    </row>
    <row r="36" spans="98:120" x14ac:dyDescent="0.15"/>
    <row r="37" spans="98:120" x14ac:dyDescent="0.15">
      <c r="CW37" s="235"/>
      <c r="DB37" s="235"/>
      <c r="DG37" s="235"/>
      <c r="DL37" s="235"/>
      <c r="DP37" s="235"/>
    </row>
    <row r="38" spans="98:120" x14ac:dyDescent="0.15">
      <c r="CT38" s="235"/>
      <c r="CU38" s="235"/>
      <c r="CV38" s="235"/>
      <c r="CW38" s="235"/>
      <c r="CY38" s="235"/>
      <c r="CZ38" s="235"/>
      <c r="DA38" s="235"/>
      <c r="DB38" s="235"/>
      <c r="DD38" s="235"/>
      <c r="DE38" s="235"/>
      <c r="DF38" s="235"/>
      <c r="DG38" s="235"/>
      <c r="DI38" s="235"/>
      <c r="DJ38" s="235"/>
      <c r="DK38" s="235"/>
      <c r="DL38" s="235"/>
      <c r="DN38" s="235"/>
      <c r="DO38" s="235"/>
      <c r="DP38" s="23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35"/>
      <c r="DO49" s="235"/>
      <c r="DP49" s="23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35"/>
      <c r="CS63" s="235"/>
      <c r="CX63" s="235"/>
      <c r="DC63" s="235"/>
      <c r="DH63" s="235"/>
    </row>
    <row r="64" spans="22:120" x14ac:dyDescent="0.15">
      <c r="V64" s="235"/>
    </row>
    <row r="65" spans="15:120" x14ac:dyDescent="0.15">
      <c r="X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35"/>
      <c r="BF65" s="235"/>
      <c r="BG65" s="235"/>
      <c r="BH65" s="235"/>
      <c r="BI65" s="235"/>
      <c r="BJ65" s="235"/>
      <c r="BK65" s="235"/>
      <c r="BL65" s="235"/>
      <c r="BM65" s="235"/>
      <c r="BN65" s="235"/>
      <c r="BO65" s="235"/>
      <c r="BP65" s="235"/>
      <c r="BQ65" s="235"/>
      <c r="BR65" s="235"/>
      <c r="BS65" s="235"/>
      <c r="BT65" s="235"/>
      <c r="BU65" s="235"/>
      <c r="BV65" s="235"/>
      <c r="BW65" s="235"/>
      <c r="BX65" s="235"/>
      <c r="BY65" s="235"/>
      <c r="BZ65" s="235"/>
      <c r="CA65" s="235"/>
      <c r="CB65" s="235"/>
      <c r="CC65" s="235"/>
      <c r="CD65" s="235"/>
      <c r="CE65" s="235"/>
      <c r="CF65" s="235"/>
      <c r="CG65" s="235"/>
      <c r="CH65" s="235"/>
      <c r="CI65" s="235"/>
      <c r="CJ65" s="235"/>
      <c r="CK65" s="235"/>
      <c r="CL65" s="235"/>
      <c r="CM65" s="235"/>
      <c r="CN65" s="235"/>
      <c r="CO65" s="235"/>
      <c r="CP65" s="235"/>
      <c r="CQ65" s="235"/>
      <c r="CR65" s="235"/>
      <c r="CU65" s="235"/>
      <c r="CZ65" s="235"/>
      <c r="DE65" s="235"/>
      <c r="DJ65" s="235"/>
    </row>
    <row r="66" spans="15:120" x14ac:dyDescent="0.15">
      <c r="Q66" s="235"/>
      <c r="S66" s="235"/>
      <c r="U66" s="235"/>
      <c r="DM66" s="235"/>
    </row>
    <row r="67" spans="15:120" x14ac:dyDescent="0.15">
      <c r="O67" s="235"/>
      <c r="P67" s="235"/>
      <c r="R67" s="235"/>
      <c r="T67" s="235"/>
      <c r="Y67" s="235"/>
      <c r="CT67" s="235"/>
      <c r="CV67" s="235"/>
      <c r="CW67" s="235"/>
      <c r="CY67" s="235"/>
      <c r="DA67" s="235"/>
      <c r="DB67" s="235"/>
      <c r="DD67" s="235"/>
      <c r="DF67" s="235"/>
      <c r="DG67" s="235"/>
      <c r="DI67" s="235"/>
      <c r="DK67" s="235"/>
      <c r="DL67" s="235"/>
      <c r="DN67" s="235"/>
      <c r="DO67" s="235"/>
      <c r="DP67" s="235"/>
    </row>
    <row r="68" spans="15:120" x14ac:dyDescent="0.15"/>
    <row r="69" spans="15:120" x14ac:dyDescent="0.15"/>
    <row r="70" spans="15:120" x14ac:dyDescent="0.15"/>
    <row r="71" spans="15:120" x14ac:dyDescent="0.15"/>
    <row r="72" spans="15:120" x14ac:dyDescent="0.15">
      <c r="DP72" s="235"/>
    </row>
    <row r="73" spans="15:120" x14ac:dyDescent="0.15">
      <c r="DP73" s="23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35"/>
      <c r="CX96" s="235"/>
      <c r="DC96" s="235"/>
      <c r="DH96" s="235"/>
    </row>
    <row r="97" spans="24:120" x14ac:dyDescent="0.15">
      <c r="CS97" s="235"/>
      <c r="CX97" s="235"/>
      <c r="DC97" s="235"/>
      <c r="DH97" s="235"/>
      <c r="DP97" s="236" t="s">
        <v>513</v>
      </c>
    </row>
    <row r="98" spans="24:120" hidden="1" x14ac:dyDescent="0.15">
      <c r="CS98" s="235"/>
      <c r="CX98" s="235"/>
      <c r="DC98" s="235"/>
      <c r="DH98" s="235"/>
    </row>
    <row r="99" spans="24:120" hidden="1" x14ac:dyDescent="0.15">
      <c r="CS99" s="235"/>
      <c r="CX99" s="235"/>
      <c r="DC99" s="235"/>
      <c r="DH99" s="235"/>
    </row>
    <row r="101" spans="24:120" ht="12" hidden="1" customHeight="1" x14ac:dyDescent="0.15">
      <c r="X101" s="235"/>
      <c r="Y101" s="235"/>
      <c r="Z101" s="235"/>
      <c r="AA101" s="235"/>
      <c r="AB101" s="235"/>
      <c r="AC101" s="235"/>
      <c r="AD101" s="235"/>
      <c r="AE101" s="235"/>
      <c r="AF101" s="235"/>
      <c r="AG101" s="235"/>
      <c r="AH101" s="235"/>
      <c r="AI101" s="235"/>
      <c r="AJ101" s="235"/>
      <c r="AK101" s="235"/>
      <c r="AL101" s="235"/>
      <c r="AM101" s="235"/>
      <c r="AN101" s="235"/>
      <c r="AO101" s="235"/>
      <c r="AP101" s="235"/>
      <c r="AQ101" s="235"/>
      <c r="AR101" s="235"/>
      <c r="AS101" s="235"/>
      <c r="AT101" s="235"/>
      <c r="AU101" s="235"/>
      <c r="AV101" s="235"/>
      <c r="AW101" s="235"/>
      <c r="AX101" s="235"/>
      <c r="AY101" s="235"/>
      <c r="AZ101" s="235"/>
      <c r="BA101" s="235"/>
      <c r="BB101" s="235"/>
      <c r="BC101" s="235"/>
      <c r="BD101" s="235"/>
      <c r="BE101" s="235"/>
      <c r="BF101" s="235"/>
      <c r="BG101" s="235"/>
      <c r="BH101" s="235"/>
      <c r="BI101" s="235"/>
      <c r="BJ101" s="235"/>
      <c r="BK101" s="235"/>
      <c r="BL101" s="235"/>
      <c r="BM101" s="235"/>
      <c r="BN101" s="235"/>
      <c r="BO101" s="235"/>
      <c r="BP101" s="235"/>
      <c r="BQ101" s="235"/>
      <c r="BR101" s="235"/>
      <c r="BS101" s="235"/>
      <c r="BT101" s="235"/>
      <c r="BU101" s="235"/>
      <c r="BV101" s="235"/>
      <c r="BW101" s="235"/>
      <c r="BX101" s="235"/>
      <c r="BY101" s="235"/>
      <c r="BZ101" s="235"/>
      <c r="CA101" s="235"/>
      <c r="CB101" s="235"/>
      <c r="CC101" s="235"/>
      <c r="CD101" s="235"/>
      <c r="CE101" s="235"/>
      <c r="CF101" s="235"/>
      <c r="CG101" s="235"/>
      <c r="CH101" s="235"/>
      <c r="CI101" s="235"/>
      <c r="CJ101" s="235"/>
      <c r="CK101" s="235"/>
      <c r="CL101" s="235"/>
      <c r="CM101" s="235"/>
      <c r="CN101" s="235"/>
      <c r="CO101" s="235"/>
      <c r="CP101" s="235"/>
      <c r="CQ101" s="235"/>
      <c r="CR101" s="235"/>
      <c r="CU101" s="235"/>
      <c r="CZ101" s="235"/>
      <c r="DE101" s="235"/>
      <c r="DJ101" s="235"/>
    </row>
    <row r="102" spans="24:120" ht="1.5" hidden="1" customHeight="1" x14ac:dyDescent="0.15">
      <c r="CU102" s="235"/>
      <c r="CZ102" s="235"/>
      <c r="DE102" s="235"/>
      <c r="DJ102" s="235"/>
      <c r="DM102" s="235"/>
    </row>
    <row r="103" spans="24:120" hidden="1" x14ac:dyDescent="0.15">
      <c r="CT103" s="235"/>
      <c r="CV103" s="235"/>
      <c r="CW103" s="235"/>
      <c r="CY103" s="235"/>
      <c r="DA103" s="235"/>
      <c r="DB103" s="235"/>
      <c r="DD103" s="235"/>
      <c r="DF103" s="235"/>
      <c r="DG103" s="235"/>
      <c r="DI103" s="235"/>
      <c r="DK103" s="235"/>
      <c r="DL103" s="235"/>
      <c r="DM103" s="235"/>
      <c r="DN103" s="235"/>
      <c r="DO103" s="235"/>
      <c r="DP103" s="235"/>
    </row>
    <row r="104" spans="24:120" hidden="1" x14ac:dyDescent="0.15">
      <c r="CV104" s="235"/>
      <c r="CW104" s="235"/>
      <c r="DA104" s="235"/>
      <c r="DB104" s="235"/>
      <c r="DF104" s="235"/>
      <c r="DG104" s="235"/>
      <c r="DK104" s="235"/>
      <c r="DL104" s="235"/>
      <c r="DN104" s="235"/>
      <c r="DO104" s="235"/>
      <c r="DP104" s="235"/>
    </row>
    <row r="105" spans="24:120" ht="12.75" hidden="1" customHeight="1" x14ac:dyDescent="0.15"/>
  </sheetData>
  <sheetProtection algorithmName="SHA-512" hashValue="29i736CLKx+L9qDnVwIfyoHAfZOuwxkqJbO5l1aVykmyjryvW0uQN4XSpaYJCLUugcN2iaFxieI7mmUuCm21PQ==" saltValue="HpmK8xsYt3gGTSquzZO9B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36" customWidth="1"/>
    <col min="117" max="16384" width="9" style="235" hidden="1"/>
  </cols>
  <sheetData>
    <row r="1" spans="2:116" x14ac:dyDescent="0.1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row>
    <row r="2" spans="2:116" x14ac:dyDescent="0.15"/>
    <row r="3" spans="2:116" x14ac:dyDescent="0.15"/>
    <row r="4" spans="2:116" x14ac:dyDescent="0.1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c r="DD4" s="235"/>
      <c r="DE4" s="235"/>
      <c r="DF4" s="235"/>
      <c r="DG4" s="235"/>
      <c r="DH4" s="235"/>
      <c r="DI4" s="235"/>
      <c r="DJ4" s="235"/>
      <c r="DK4" s="235"/>
      <c r="DL4" s="235"/>
    </row>
    <row r="5" spans="2:116" x14ac:dyDescent="0.1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c r="CR5" s="235"/>
      <c r="CS5" s="235"/>
      <c r="CT5" s="235"/>
      <c r="CU5" s="235"/>
      <c r="CV5" s="235"/>
      <c r="CW5" s="235"/>
      <c r="CX5" s="235"/>
      <c r="CY5" s="235"/>
      <c r="CZ5" s="235"/>
      <c r="DA5" s="235"/>
      <c r="DB5" s="235"/>
      <c r="DC5" s="235"/>
      <c r="DD5" s="235"/>
      <c r="DE5" s="235"/>
      <c r="DF5" s="235"/>
      <c r="DG5" s="235"/>
      <c r="DH5" s="235"/>
      <c r="DI5" s="235"/>
      <c r="DJ5" s="235"/>
      <c r="DK5" s="235"/>
      <c r="DL5" s="23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L18" s="235"/>
      <c r="BM18" s="235"/>
      <c r="BN18" s="235"/>
      <c r="BO18" s="235"/>
      <c r="BP18" s="235"/>
      <c r="BQ18" s="235"/>
      <c r="BR18" s="235"/>
      <c r="BS18" s="235"/>
      <c r="BT18" s="235"/>
      <c r="BU18" s="235"/>
      <c r="BV18" s="235"/>
      <c r="BW18" s="235"/>
      <c r="BX18" s="235"/>
      <c r="BY18" s="235"/>
      <c r="BZ18" s="235"/>
      <c r="CA18" s="235"/>
      <c r="CB18" s="235"/>
      <c r="CC18" s="235"/>
      <c r="CD18" s="235"/>
      <c r="CE18" s="235"/>
      <c r="CF18" s="235"/>
      <c r="CG18" s="235"/>
      <c r="CH18" s="235"/>
      <c r="CI18" s="235"/>
      <c r="CJ18" s="235"/>
      <c r="CK18" s="235"/>
      <c r="CL18" s="235"/>
      <c r="CM18" s="235"/>
      <c r="CN18" s="235"/>
      <c r="CO18" s="235"/>
      <c r="CP18" s="235"/>
      <c r="CQ18" s="235"/>
      <c r="CR18" s="235"/>
      <c r="CS18" s="235"/>
      <c r="CT18" s="235"/>
      <c r="CU18" s="235"/>
      <c r="CV18" s="235"/>
      <c r="CW18" s="235"/>
      <c r="CX18" s="235"/>
      <c r="CY18" s="235"/>
      <c r="CZ18" s="235"/>
      <c r="DA18" s="235"/>
      <c r="DB18" s="235"/>
      <c r="DC18" s="235"/>
      <c r="DD18" s="235"/>
      <c r="DE18" s="235"/>
      <c r="DF18" s="235"/>
      <c r="DG18" s="235"/>
      <c r="DH18" s="235"/>
      <c r="DI18" s="235"/>
      <c r="DJ18" s="235"/>
      <c r="DK18" s="235"/>
      <c r="DL18" s="235"/>
    </row>
    <row r="19" spans="9:116" x14ac:dyDescent="0.15"/>
    <row r="20" spans="9:116" x14ac:dyDescent="0.15"/>
    <row r="21" spans="9:116" x14ac:dyDescent="0.15">
      <c r="DL21" s="235"/>
    </row>
    <row r="22" spans="9:116" x14ac:dyDescent="0.15">
      <c r="DI22" s="235"/>
      <c r="DJ22" s="235"/>
      <c r="DK22" s="235"/>
      <c r="DL22" s="235"/>
    </row>
    <row r="23" spans="9:116" x14ac:dyDescent="0.15">
      <c r="CY23" s="235"/>
      <c r="CZ23" s="235"/>
      <c r="DA23" s="235"/>
      <c r="DB23" s="235"/>
      <c r="DC23" s="235"/>
      <c r="DD23" s="235"/>
      <c r="DE23" s="235"/>
      <c r="DF23" s="235"/>
      <c r="DG23" s="235"/>
      <c r="DH23" s="235"/>
      <c r="DI23" s="235"/>
      <c r="DJ23" s="235"/>
      <c r="DK23" s="235"/>
      <c r="DL23" s="23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35"/>
      <c r="DA35" s="235"/>
      <c r="DB35" s="235"/>
      <c r="DC35" s="235"/>
      <c r="DD35" s="235"/>
      <c r="DE35" s="235"/>
      <c r="DF35" s="235"/>
      <c r="DG35" s="235"/>
      <c r="DH35" s="235"/>
      <c r="DI35" s="235"/>
      <c r="DJ35" s="235"/>
      <c r="DK35" s="235"/>
      <c r="DL35" s="235"/>
    </row>
    <row r="36" spans="15:116" x14ac:dyDescent="0.15"/>
    <row r="37" spans="15:116" x14ac:dyDescent="0.15">
      <c r="DL37" s="235"/>
    </row>
    <row r="38" spans="15:116" x14ac:dyDescent="0.15">
      <c r="DI38" s="235"/>
      <c r="DJ38" s="235"/>
      <c r="DK38" s="235"/>
      <c r="DL38" s="235"/>
    </row>
    <row r="39" spans="15:116" x14ac:dyDescent="0.15"/>
    <row r="40" spans="15:116" x14ac:dyDescent="0.15"/>
    <row r="41" spans="15:116" x14ac:dyDescent="0.15"/>
    <row r="42" spans="15:116" x14ac:dyDescent="0.15"/>
    <row r="43" spans="15:116" x14ac:dyDescent="0.1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5"/>
      <c r="BR43" s="235"/>
      <c r="BS43" s="235"/>
      <c r="BT43" s="235"/>
      <c r="BU43" s="235"/>
      <c r="BV43" s="235"/>
      <c r="BW43" s="235"/>
      <c r="BX43" s="235"/>
      <c r="BY43" s="235"/>
      <c r="BZ43" s="235"/>
      <c r="CA43" s="235"/>
      <c r="CB43" s="235"/>
      <c r="CC43" s="235"/>
      <c r="CD43" s="235"/>
      <c r="CE43" s="235"/>
      <c r="CF43" s="235"/>
      <c r="CG43" s="235"/>
      <c r="CH43" s="235"/>
      <c r="CI43" s="235"/>
      <c r="CJ43" s="235"/>
      <c r="CK43" s="235"/>
      <c r="CL43" s="235"/>
      <c r="CM43" s="235"/>
      <c r="CN43" s="235"/>
      <c r="CO43" s="235"/>
      <c r="CP43" s="235"/>
      <c r="CQ43" s="235"/>
      <c r="CR43" s="235"/>
      <c r="CS43" s="235"/>
      <c r="CT43" s="235"/>
      <c r="CU43" s="235"/>
      <c r="CV43" s="235"/>
      <c r="CW43" s="235"/>
      <c r="CX43" s="235"/>
      <c r="CY43" s="235"/>
      <c r="CZ43" s="235"/>
      <c r="DA43" s="235"/>
      <c r="DB43" s="235"/>
      <c r="DC43" s="235"/>
      <c r="DD43" s="235"/>
      <c r="DE43" s="235"/>
      <c r="DF43" s="235"/>
      <c r="DG43" s="235"/>
      <c r="DH43" s="235"/>
      <c r="DI43" s="235"/>
      <c r="DJ43" s="235"/>
      <c r="DK43" s="235"/>
      <c r="DL43" s="235"/>
    </row>
    <row r="44" spans="15:116" x14ac:dyDescent="0.15">
      <c r="DL44" s="235"/>
    </row>
    <row r="45" spans="15:116" x14ac:dyDescent="0.15"/>
    <row r="46" spans="15:116" x14ac:dyDescent="0.15">
      <c r="DA46" s="235"/>
      <c r="DB46" s="235"/>
      <c r="DC46" s="235"/>
      <c r="DD46" s="235"/>
      <c r="DE46" s="235"/>
      <c r="DF46" s="235"/>
      <c r="DG46" s="235"/>
      <c r="DH46" s="235"/>
      <c r="DI46" s="235"/>
      <c r="DJ46" s="235"/>
      <c r="DK46" s="235"/>
      <c r="DL46" s="235"/>
    </row>
    <row r="47" spans="15:116" x14ac:dyDescent="0.15"/>
    <row r="48" spans="15:116" x14ac:dyDescent="0.15"/>
    <row r="49" spans="104:116" x14ac:dyDescent="0.15"/>
    <row r="50" spans="104:116" x14ac:dyDescent="0.15">
      <c r="CZ50" s="235"/>
      <c r="DA50" s="235"/>
      <c r="DB50" s="235"/>
      <c r="DC50" s="235"/>
      <c r="DD50" s="235"/>
      <c r="DE50" s="235"/>
      <c r="DF50" s="235"/>
      <c r="DG50" s="235"/>
      <c r="DH50" s="235"/>
      <c r="DI50" s="235"/>
      <c r="DJ50" s="235"/>
      <c r="DK50" s="235"/>
      <c r="DL50" s="235"/>
    </row>
    <row r="51" spans="104:116" x14ac:dyDescent="0.15"/>
    <row r="52" spans="104:116" x14ac:dyDescent="0.15"/>
    <row r="53" spans="104:116" x14ac:dyDescent="0.15">
      <c r="DL53" s="23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35"/>
      <c r="DD67" s="235"/>
      <c r="DE67" s="235"/>
      <c r="DF67" s="235"/>
      <c r="DG67" s="235"/>
      <c r="DH67" s="235"/>
      <c r="DI67" s="235"/>
      <c r="DJ67" s="235"/>
      <c r="DK67" s="235"/>
      <c r="DL67" s="23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xQCSJUyDhynT9ITxoe9cgabyfee6BGz9Qr68cGusc33GgihQdTjFLRQcq84Fh+DtUgl10VMYo4NUZmD2B9luQ==" saltValue="TMMmd9vGaHIjHxBhrALRL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37" customWidth="1"/>
    <col min="37" max="44" width="17" style="237" customWidth="1"/>
    <col min="45" max="45" width="6.125" style="243" customWidth="1"/>
    <col min="46" max="46" width="3" style="241" customWidth="1"/>
    <col min="47" max="47" width="19.125" style="237" hidden="1" customWidth="1"/>
    <col min="48" max="52" width="12.625" style="237" hidden="1" customWidth="1"/>
    <col min="53" max="16384" width="8.625" style="237" hidden="1"/>
  </cols>
  <sheetData>
    <row r="1" spans="1:46" x14ac:dyDescent="0.15">
      <c r="AS1" s="237"/>
      <c r="AT1" s="237"/>
    </row>
    <row r="2" spans="1:46" x14ac:dyDescent="0.15">
      <c r="AS2" s="237"/>
      <c r="AT2" s="237"/>
    </row>
    <row r="3" spans="1:46" x14ac:dyDescent="0.15">
      <c r="AS3" s="237"/>
      <c r="AT3" s="237"/>
    </row>
    <row r="4" spans="1:46" x14ac:dyDescent="0.15">
      <c r="AS4" s="237"/>
      <c r="AT4" s="237"/>
    </row>
    <row r="5" spans="1:46" ht="17.25" x14ac:dyDescent="0.15">
      <c r="A5" s="238" t="s">
        <v>514</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40"/>
    </row>
    <row r="6" spans="1:46" x14ac:dyDescent="0.15">
      <c r="A6" s="241"/>
      <c r="AK6" s="242" t="s">
        <v>515</v>
      </c>
      <c r="AL6" s="242"/>
      <c r="AM6" s="242"/>
      <c r="AN6" s="242"/>
    </row>
    <row r="7" spans="1:46" ht="13.5" customHeight="1" x14ac:dyDescent="0.15">
      <c r="A7" s="241"/>
      <c r="AK7" s="244"/>
      <c r="AL7" s="245"/>
      <c r="AM7" s="245"/>
      <c r="AN7" s="246"/>
      <c r="AO7" s="1127" t="s">
        <v>516</v>
      </c>
      <c r="AP7" s="247"/>
      <c r="AQ7" s="248" t="s">
        <v>517</v>
      </c>
      <c r="AR7" s="249"/>
    </row>
    <row r="8" spans="1:46" x14ac:dyDescent="0.15">
      <c r="A8" s="241"/>
      <c r="AK8" s="250"/>
      <c r="AL8" s="251"/>
      <c r="AM8" s="251"/>
      <c r="AN8" s="252"/>
      <c r="AO8" s="1128"/>
      <c r="AP8" s="253" t="s">
        <v>518</v>
      </c>
      <c r="AQ8" s="254" t="s">
        <v>519</v>
      </c>
      <c r="AR8" s="255" t="s">
        <v>520</v>
      </c>
    </row>
    <row r="9" spans="1:46" x14ac:dyDescent="0.15">
      <c r="A9" s="241"/>
      <c r="AK9" s="1139" t="s">
        <v>521</v>
      </c>
      <c r="AL9" s="1140"/>
      <c r="AM9" s="1140"/>
      <c r="AN9" s="1141"/>
      <c r="AO9" s="256">
        <v>16162801</v>
      </c>
      <c r="AP9" s="256">
        <v>52174</v>
      </c>
      <c r="AQ9" s="257">
        <v>63241</v>
      </c>
      <c r="AR9" s="258">
        <v>-17.5</v>
      </c>
    </row>
    <row r="10" spans="1:46" ht="13.5" customHeight="1" x14ac:dyDescent="0.15">
      <c r="A10" s="241"/>
      <c r="AK10" s="1139" t="s">
        <v>522</v>
      </c>
      <c r="AL10" s="1140"/>
      <c r="AM10" s="1140"/>
      <c r="AN10" s="1141"/>
      <c r="AO10" s="259">
        <v>89785</v>
      </c>
      <c r="AP10" s="259">
        <v>290</v>
      </c>
      <c r="AQ10" s="260">
        <v>2237</v>
      </c>
      <c r="AR10" s="261">
        <v>-87</v>
      </c>
    </row>
    <row r="11" spans="1:46" ht="13.5" customHeight="1" x14ac:dyDescent="0.15">
      <c r="A11" s="241"/>
      <c r="AK11" s="1139" t="s">
        <v>523</v>
      </c>
      <c r="AL11" s="1140"/>
      <c r="AM11" s="1140"/>
      <c r="AN11" s="1141"/>
      <c r="AO11" s="259">
        <v>358666</v>
      </c>
      <c r="AP11" s="259">
        <v>1158</v>
      </c>
      <c r="AQ11" s="260">
        <v>1750</v>
      </c>
      <c r="AR11" s="261">
        <v>-33.799999999999997</v>
      </c>
    </row>
    <row r="12" spans="1:46" ht="13.5" customHeight="1" x14ac:dyDescent="0.15">
      <c r="A12" s="241"/>
      <c r="AK12" s="1139" t="s">
        <v>524</v>
      </c>
      <c r="AL12" s="1140"/>
      <c r="AM12" s="1140"/>
      <c r="AN12" s="1141"/>
      <c r="AO12" s="259" t="s">
        <v>525</v>
      </c>
      <c r="AP12" s="259" t="s">
        <v>525</v>
      </c>
      <c r="AQ12" s="260">
        <v>30</v>
      </c>
      <c r="AR12" s="261" t="s">
        <v>525</v>
      </c>
    </row>
    <row r="13" spans="1:46" ht="13.5" customHeight="1" x14ac:dyDescent="0.15">
      <c r="A13" s="241"/>
      <c r="AK13" s="1139" t="s">
        <v>526</v>
      </c>
      <c r="AL13" s="1140"/>
      <c r="AM13" s="1140"/>
      <c r="AN13" s="1141"/>
      <c r="AO13" s="259">
        <v>519360</v>
      </c>
      <c r="AP13" s="259">
        <v>1677</v>
      </c>
      <c r="AQ13" s="260">
        <v>1645</v>
      </c>
      <c r="AR13" s="261">
        <v>1.9</v>
      </c>
    </row>
    <row r="14" spans="1:46" ht="13.5" customHeight="1" x14ac:dyDescent="0.15">
      <c r="A14" s="241"/>
      <c r="AK14" s="1139" t="s">
        <v>527</v>
      </c>
      <c r="AL14" s="1140"/>
      <c r="AM14" s="1140"/>
      <c r="AN14" s="1141"/>
      <c r="AO14" s="259">
        <v>623181</v>
      </c>
      <c r="AP14" s="259">
        <v>2012</v>
      </c>
      <c r="AQ14" s="260">
        <v>1253</v>
      </c>
      <c r="AR14" s="261">
        <v>60.6</v>
      </c>
    </row>
    <row r="15" spans="1:46" ht="13.5" customHeight="1" x14ac:dyDescent="0.15">
      <c r="A15" s="241"/>
      <c r="AK15" s="1142" t="s">
        <v>528</v>
      </c>
      <c r="AL15" s="1143"/>
      <c r="AM15" s="1143"/>
      <c r="AN15" s="1144"/>
      <c r="AO15" s="259">
        <v>-598888</v>
      </c>
      <c r="AP15" s="259">
        <v>-1933</v>
      </c>
      <c r="AQ15" s="260">
        <v>-3723</v>
      </c>
      <c r="AR15" s="261">
        <v>-48.1</v>
      </c>
    </row>
    <row r="16" spans="1:46" x14ac:dyDescent="0.15">
      <c r="A16" s="241"/>
      <c r="AK16" s="1142" t="s">
        <v>185</v>
      </c>
      <c r="AL16" s="1143"/>
      <c r="AM16" s="1143"/>
      <c r="AN16" s="1144"/>
      <c r="AO16" s="259">
        <v>17154905</v>
      </c>
      <c r="AP16" s="259">
        <v>55376</v>
      </c>
      <c r="AQ16" s="260">
        <v>66432</v>
      </c>
      <c r="AR16" s="261">
        <v>-16.600000000000001</v>
      </c>
    </row>
    <row r="17" spans="1:46" x14ac:dyDescent="0.15">
      <c r="A17" s="241"/>
    </row>
    <row r="18" spans="1:46" x14ac:dyDescent="0.15">
      <c r="A18" s="241"/>
      <c r="AQ18" s="262"/>
      <c r="AR18" s="262"/>
    </row>
    <row r="19" spans="1:46" x14ac:dyDescent="0.15">
      <c r="A19" s="241"/>
      <c r="AK19" s="237" t="s">
        <v>529</v>
      </c>
    </row>
    <row r="20" spans="1:46" x14ac:dyDescent="0.15">
      <c r="A20" s="241"/>
      <c r="AK20" s="263"/>
      <c r="AL20" s="264"/>
      <c r="AM20" s="264"/>
      <c r="AN20" s="265"/>
      <c r="AO20" s="266" t="s">
        <v>530</v>
      </c>
      <c r="AP20" s="267" t="s">
        <v>531</v>
      </c>
      <c r="AQ20" s="268" t="s">
        <v>532</v>
      </c>
      <c r="AR20" s="269"/>
    </row>
    <row r="21" spans="1:46" s="242" customFormat="1" x14ac:dyDescent="0.15">
      <c r="A21" s="270"/>
      <c r="AK21" s="1145" t="s">
        <v>533</v>
      </c>
      <c r="AL21" s="1146"/>
      <c r="AM21" s="1146"/>
      <c r="AN21" s="1147"/>
      <c r="AO21" s="271">
        <v>6.01</v>
      </c>
      <c r="AP21" s="272">
        <v>6.41</v>
      </c>
      <c r="AQ21" s="273">
        <v>-0.4</v>
      </c>
      <c r="AS21" s="274"/>
      <c r="AT21" s="270"/>
    </row>
    <row r="22" spans="1:46" s="242" customFormat="1" x14ac:dyDescent="0.15">
      <c r="A22" s="270"/>
      <c r="AK22" s="1145" t="s">
        <v>534</v>
      </c>
      <c r="AL22" s="1146"/>
      <c r="AM22" s="1146"/>
      <c r="AN22" s="1147"/>
      <c r="AO22" s="275">
        <v>101.2</v>
      </c>
      <c r="AP22" s="276">
        <v>99.7</v>
      </c>
      <c r="AQ22" s="277">
        <v>1.5</v>
      </c>
      <c r="AR22" s="262"/>
      <c r="AS22" s="274"/>
      <c r="AT22" s="270"/>
    </row>
    <row r="23" spans="1:46" s="242" customFormat="1" x14ac:dyDescent="0.15">
      <c r="A23" s="270"/>
      <c r="AP23" s="262"/>
      <c r="AQ23" s="262"/>
      <c r="AR23" s="262"/>
      <c r="AS23" s="274"/>
      <c r="AT23" s="270"/>
    </row>
    <row r="24" spans="1:46" s="242" customFormat="1" x14ac:dyDescent="0.15">
      <c r="A24" s="270"/>
      <c r="AP24" s="262"/>
      <c r="AQ24" s="262"/>
      <c r="AR24" s="262"/>
      <c r="AS24" s="274"/>
      <c r="AT24" s="270"/>
    </row>
    <row r="25" spans="1:46" s="242" customFormat="1" x14ac:dyDescent="0.15">
      <c r="A25" s="278"/>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80"/>
      <c r="AQ25" s="280"/>
      <c r="AR25" s="280"/>
      <c r="AS25" s="281"/>
      <c r="AT25" s="270"/>
    </row>
    <row r="26" spans="1:46" s="242" customFormat="1" x14ac:dyDescent="0.15">
      <c r="A26" s="1138" t="s">
        <v>535</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x14ac:dyDescent="0.15">
      <c r="A27" s="282"/>
      <c r="AS27" s="237"/>
      <c r="AT27" s="237"/>
    </row>
    <row r="28" spans="1:46" ht="17.25" x14ac:dyDescent="0.15">
      <c r="A28" s="238" t="s">
        <v>536</v>
      </c>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83"/>
    </row>
    <row r="29" spans="1:46" x14ac:dyDescent="0.15">
      <c r="A29" s="241"/>
      <c r="AK29" s="242" t="s">
        <v>537</v>
      </c>
      <c r="AL29" s="242"/>
      <c r="AM29" s="242"/>
      <c r="AN29" s="242"/>
      <c r="AS29" s="284"/>
    </row>
    <row r="30" spans="1:46" ht="13.5" customHeight="1" x14ac:dyDescent="0.15">
      <c r="A30" s="241"/>
      <c r="AK30" s="244"/>
      <c r="AL30" s="245"/>
      <c r="AM30" s="245"/>
      <c r="AN30" s="246"/>
      <c r="AO30" s="1127" t="s">
        <v>516</v>
      </c>
      <c r="AP30" s="247"/>
      <c r="AQ30" s="248" t="s">
        <v>517</v>
      </c>
      <c r="AR30" s="249"/>
    </row>
    <row r="31" spans="1:46" x14ac:dyDescent="0.15">
      <c r="A31" s="241"/>
      <c r="AK31" s="250"/>
      <c r="AL31" s="251"/>
      <c r="AM31" s="251"/>
      <c r="AN31" s="252"/>
      <c r="AO31" s="1128"/>
      <c r="AP31" s="253" t="s">
        <v>518</v>
      </c>
      <c r="AQ31" s="254" t="s">
        <v>519</v>
      </c>
      <c r="AR31" s="255" t="s">
        <v>520</v>
      </c>
    </row>
    <row r="32" spans="1:46" ht="27" customHeight="1" x14ac:dyDescent="0.15">
      <c r="A32" s="241"/>
      <c r="AK32" s="1129" t="s">
        <v>538</v>
      </c>
      <c r="AL32" s="1130"/>
      <c r="AM32" s="1130"/>
      <c r="AN32" s="1131"/>
      <c r="AO32" s="285">
        <v>8419965</v>
      </c>
      <c r="AP32" s="285">
        <v>27180</v>
      </c>
      <c r="AQ32" s="286">
        <v>30006</v>
      </c>
      <c r="AR32" s="287">
        <v>-9.4</v>
      </c>
    </row>
    <row r="33" spans="1:46" ht="13.5" customHeight="1" x14ac:dyDescent="0.15">
      <c r="A33" s="241"/>
      <c r="AK33" s="1129" t="s">
        <v>539</v>
      </c>
      <c r="AL33" s="1130"/>
      <c r="AM33" s="1130"/>
      <c r="AN33" s="1131"/>
      <c r="AO33" s="285" t="s">
        <v>525</v>
      </c>
      <c r="AP33" s="285" t="s">
        <v>525</v>
      </c>
      <c r="AQ33" s="286" t="s">
        <v>525</v>
      </c>
      <c r="AR33" s="287" t="s">
        <v>525</v>
      </c>
    </row>
    <row r="34" spans="1:46" ht="27" customHeight="1" x14ac:dyDescent="0.15">
      <c r="A34" s="241"/>
      <c r="AK34" s="1129" t="s">
        <v>540</v>
      </c>
      <c r="AL34" s="1130"/>
      <c r="AM34" s="1130"/>
      <c r="AN34" s="1131"/>
      <c r="AO34" s="285" t="s">
        <v>525</v>
      </c>
      <c r="AP34" s="285" t="s">
        <v>525</v>
      </c>
      <c r="AQ34" s="286">
        <v>25</v>
      </c>
      <c r="AR34" s="287" t="s">
        <v>525</v>
      </c>
    </row>
    <row r="35" spans="1:46" ht="27" customHeight="1" x14ac:dyDescent="0.15">
      <c r="A35" s="241"/>
      <c r="AK35" s="1129" t="s">
        <v>541</v>
      </c>
      <c r="AL35" s="1130"/>
      <c r="AM35" s="1130"/>
      <c r="AN35" s="1131"/>
      <c r="AO35" s="285">
        <v>2526261</v>
      </c>
      <c r="AP35" s="285">
        <v>8155</v>
      </c>
      <c r="AQ35" s="286">
        <v>7870</v>
      </c>
      <c r="AR35" s="287">
        <v>3.6</v>
      </c>
    </row>
    <row r="36" spans="1:46" ht="27" customHeight="1" x14ac:dyDescent="0.15">
      <c r="A36" s="241"/>
      <c r="AK36" s="1129" t="s">
        <v>542</v>
      </c>
      <c r="AL36" s="1130"/>
      <c r="AM36" s="1130"/>
      <c r="AN36" s="1131"/>
      <c r="AO36" s="285">
        <v>5475</v>
      </c>
      <c r="AP36" s="285">
        <v>18</v>
      </c>
      <c r="AQ36" s="286">
        <v>526</v>
      </c>
      <c r="AR36" s="287">
        <v>-96.6</v>
      </c>
    </row>
    <row r="37" spans="1:46" ht="13.5" customHeight="1" x14ac:dyDescent="0.15">
      <c r="A37" s="241"/>
      <c r="AK37" s="1129" t="s">
        <v>543</v>
      </c>
      <c r="AL37" s="1130"/>
      <c r="AM37" s="1130"/>
      <c r="AN37" s="1131"/>
      <c r="AO37" s="285">
        <v>55455</v>
      </c>
      <c r="AP37" s="285">
        <v>179</v>
      </c>
      <c r="AQ37" s="286">
        <v>821</v>
      </c>
      <c r="AR37" s="287">
        <v>-78.2</v>
      </c>
    </row>
    <row r="38" spans="1:46" ht="27" customHeight="1" x14ac:dyDescent="0.15">
      <c r="A38" s="241"/>
      <c r="AK38" s="1132" t="s">
        <v>544</v>
      </c>
      <c r="AL38" s="1133"/>
      <c r="AM38" s="1133"/>
      <c r="AN38" s="1134"/>
      <c r="AO38" s="288" t="s">
        <v>525</v>
      </c>
      <c r="AP38" s="288" t="s">
        <v>525</v>
      </c>
      <c r="AQ38" s="289">
        <v>0</v>
      </c>
      <c r="AR38" s="277" t="s">
        <v>525</v>
      </c>
      <c r="AS38" s="284"/>
    </row>
    <row r="39" spans="1:46" x14ac:dyDescent="0.15">
      <c r="A39" s="241"/>
      <c r="AK39" s="1132" t="s">
        <v>545</v>
      </c>
      <c r="AL39" s="1133"/>
      <c r="AM39" s="1133"/>
      <c r="AN39" s="1134"/>
      <c r="AO39" s="285">
        <v>-2808423</v>
      </c>
      <c r="AP39" s="285">
        <v>-9066</v>
      </c>
      <c r="AQ39" s="286">
        <v>-7309</v>
      </c>
      <c r="AR39" s="287">
        <v>24</v>
      </c>
      <c r="AS39" s="284"/>
    </row>
    <row r="40" spans="1:46" ht="27" customHeight="1" x14ac:dyDescent="0.15">
      <c r="A40" s="241"/>
      <c r="AK40" s="1129" t="s">
        <v>546</v>
      </c>
      <c r="AL40" s="1130"/>
      <c r="AM40" s="1130"/>
      <c r="AN40" s="1131"/>
      <c r="AO40" s="285">
        <v>-5874078</v>
      </c>
      <c r="AP40" s="285">
        <v>-18962</v>
      </c>
      <c r="AQ40" s="286">
        <v>-24731</v>
      </c>
      <c r="AR40" s="287">
        <v>-23.3</v>
      </c>
      <c r="AS40" s="284"/>
    </row>
    <row r="41" spans="1:46" x14ac:dyDescent="0.15">
      <c r="A41" s="241"/>
      <c r="AK41" s="1135" t="s">
        <v>295</v>
      </c>
      <c r="AL41" s="1136"/>
      <c r="AM41" s="1136"/>
      <c r="AN41" s="1137"/>
      <c r="AO41" s="285">
        <v>2324655</v>
      </c>
      <c r="AP41" s="285">
        <v>7504</v>
      </c>
      <c r="AQ41" s="286">
        <v>7208</v>
      </c>
      <c r="AR41" s="287">
        <v>4.0999999999999996</v>
      </c>
      <c r="AS41" s="284"/>
    </row>
    <row r="42" spans="1:46" x14ac:dyDescent="0.15">
      <c r="A42" s="241"/>
      <c r="AK42" s="290" t="s">
        <v>547</v>
      </c>
      <c r="AQ42" s="262"/>
      <c r="AR42" s="262"/>
      <c r="AS42" s="284"/>
    </row>
    <row r="43" spans="1:46" x14ac:dyDescent="0.15">
      <c r="A43" s="241"/>
      <c r="AP43" s="291"/>
      <c r="AQ43" s="262"/>
      <c r="AS43" s="284"/>
    </row>
    <row r="44" spans="1:46" x14ac:dyDescent="0.15">
      <c r="A44" s="241"/>
      <c r="AQ44" s="262"/>
    </row>
    <row r="45" spans="1:46" x14ac:dyDescent="0.15">
      <c r="A45" s="239"/>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92"/>
      <c r="AR45" s="239"/>
      <c r="AS45" s="239"/>
      <c r="AT45" s="237"/>
    </row>
    <row r="46" spans="1:46" x14ac:dyDescent="0.15">
      <c r="A46" s="293"/>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37"/>
    </row>
    <row r="47" spans="1:46" ht="17.25" customHeight="1" x14ac:dyDescent="0.15">
      <c r="A47" s="294" t="s">
        <v>548</v>
      </c>
    </row>
    <row r="48" spans="1:46" x14ac:dyDescent="0.15">
      <c r="A48" s="241"/>
      <c r="AK48" s="295" t="s">
        <v>549</v>
      </c>
      <c r="AL48" s="295"/>
      <c r="AM48" s="295"/>
      <c r="AN48" s="295"/>
      <c r="AO48" s="295"/>
      <c r="AP48" s="295"/>
      <c r="AQ48" s="296"/>
      <c r="AR48" s="295"/>
    </row>
    <row r="49" spans="1:44" ht="13.5" customHeight="1" x14ac:dyDescent="0.15">
      <c r="A49" s="241"/>
      <c r="AK49" s="297"/>
      <c r="AL49" s="298"/>
      <c r="AM49" s="1122" t="s">
        <v>516</v>
      </c>
      <c r="AN49" s="1124" t="s">
        <v>550</v>
      </c>
      <c r="AO49" s="1125"/>
      <c r="AP49" s="1125"/>
      <c r="AQ49" s="1125"/>
      <c r="AR49" s="1126"/>
    </row>
    <row r="50" spans="1:44" x14ac:dyDescent="0.15">
      <c r="A50" s="241"/>
      <c r="AK50" s="299"/>
      <c r="AL50" s="300"/>
      <c r="AM50" s="1123"/>
      <c r="AN50" s="301" t="s">
        <v>551</v>
      </c>
      <c r="AO50" s="302" t="s">
        <v>552</v>
      </c>
      <c r="AP50" s="303" t="s">
        <v>553</v>
      </c>
      <c r="AQ50" s="304" t="s">
        <v>554</v>
      </c>
      <c r="AR50" s="305" t="s">
        <v>555</v>
      </c>
    </row>
    <row r="51" spans="1:44" x14ac:dyDescent="0.15">
      <c r="A51" s="241"/>
      <c r="AK51" s="297" t="s">
        <v>556</v>
      </c>
      <c r="AL51" s="298"/>
      <c r="AM51" s="306">
        <v>11606280</v>
      </c>
      <c r="AN51" s="307">
        <v>37246</v>
      </c>
      <c r="AO51" s="308">
        <v>-23</v>
      </c>
      <c r="AP51" s="309">
        <v>45426</v>
      </c>
      <c r="AQ51" s="310">
        <v>6.7</v>
      </c>
      <c r="AR51" s="311">
        <v>-29.7</v>
      </c>
    </row>
    <row r="52" spans="1:44" x14ac:dyDescent="0.15">
      <c r="A52" s="241"/>
      <c r="AK52" s="312"/>
      <c r="AL52" s="313" t="s">
        <v>557</v>
      </c>
      <c r="AM52" s="314">
        <v>8134652</v>
      </c>
      <c r="AN52" s="315">
        <v>26105</v>
      </c>
      <c r="AO52" s="316">
        <v>3.9</v>
      </c>
      <c r="AP52" s="317">
        <v>24508</v>
      </c>
      <c r="AQ52" s="318">
        <v>0.6</v>
      </c>
      <c r="AR52" s="319">
        <v>3.3</v>
      </c>
    </row>
    <row r="53" spans="1:44" x14ac:dyDescent="0.15">
      <c r="A53" s="241"/>
      <c r="AK53" s="297" t="s">
        <v>558</v>
      </c>
      <c r="AL53" s="298"/>
      <c r="AM53" s="306">
        <v>10651491</v>
      </c>
      <c r="AN53" s="307">
        <v>34139</v>
      </c>
      <c r="AO53" s="308">
        <v>-8.3000000000000007</v>
      </c>
      <c r="AP53" s="309">
        <v>45022</v>
      </c>
      <c r="AQ53" s="310">
        <v>-0.9</v>
      </c>
      <c r="AR53" s="311">
        <v>-7.4</v>
      </c>
    </row>
    <row r="54" spans="1:44" x14ac:dyDescent="0.15">
      <c r="A54" s="241"/>
      <c r="AK54" s="312"/>
      <c r="AL54" s="313" t="s">
        <v>557</v>
      </c>
      <c r="AM54" s="314">
        <v>7588653</v>
      </c>
      <c r="AN54" s="315">
        <v>24322</v>
      </c>
      <c r="AO54" s="316">
        <v>-6.8</v>
      </c>
      <c r="AP54" s="317">
        <v>25247</v>
      </c>
      <c r="AQ54" s="318">
        <v>3</v>
      </c>
      <c r="AR54" s="319">
        <v>-9.8000000000000007</v>
      </c>
    </row>
    <row r="55" spans="1:44" x14ac:dyDescent="0.15">
      <c r="A55" s="241"/>
      <c r="AK55" s="297" t="s">
        <v>559</v>
      </c>
      <c r="AL55" s="298"/>
      <c r="AM55" s="306">
        <v>10636911</v>
      </c>
      <c r="AN55" s="307">
        <v>34165</v>
      </c>
      <c r="AO55" s="308">
        <v>0.1</v>
      </c>
      <c r="AP55" s="309">
        <v>46035</v>
      </c>
      <c r="AQ55" s="310">
        <v>2.2999999999999998</v>
      </c>
      <c r="AR55" s="311">
        <v>-2.2000000000000002</v>
      </c>
    </row>
    <row r="56" spans="1:44" x14ac:dyDescent="0.15">
      <c r="A56" s="241"/>
      <c r="AK56" s="312"/>
      <c r="AL56" s="313" t="s">
        <v>557</v>
      </c>
      <c r="AM56" s="314">
        <v>7635232</v>
      </c>
      <c r="AN56" s="315">
        <v>24524</v>
      </c>
      <c r="AO56" s="316">
        <v>0.8</v>
      </c>
      <c r="AP56" s="317">
        <v>25158</v>
      </c>
      <c r="AQ56" s="318">
        <v>-0.4</v>
      </c>
      <c r="AR56" s="319">
        <v>1.2</v>
      </c>
    </row>
    <row r="57" spans="1:44" x14ac:dyDescent="0.15">
      <c r="A57" s="241"/>
      <c r="AK57" s="297" t="s">
        <v>560</v>
      </c>
      <c r="AL57" s="298"/>
      <c r="AM57" s="306">
        <v>15166012</v>
      </c>
      <c r="AN57" s="307">
        <v>48767</v>
      </c>
      <c r="AO57" s="308">
        <v>42.7</v>
      </c>
      <c r="AP57" s="309">
        <v>43261</v>
      </c>
      <c r="AQ57" s="310">
        <v>-6</v>
      </c>
      <c r="AR57" s="311">
        <v>48.7</v>
      </c>
    </row>
    <row r="58" spans="1:44" x14ac:dyDescent="0.15">
      <c r="A58" s="241"/>
      <c r="AK58" s="312"/>
      <c r="AL58" s="313" t="s">
        <v>557</v>
      </c>
      <c r="AM58" s="314">
        <v>9037661</v>
      </c>
      <c r="AN58" s="315">
        <v>29061</v>
      </c>
      <c r="AO58" s="316">
        <v>18.5</v>
      </c>
      <c r="AP58" s="317">
        <v>24721</v>
      </c>
      <c r="AQ58" s="318">
        <v>-1.7</v>
      </c>
      <c r="AR58" s="319">
        <v>20.2</v>
      </c>
    </row>
    <row r="59" spans="1:44" x14ac:dyDescent="0.15">
      <c r="A59" s="241"/>
      <c r="AK59" s="297" t="s">
        <v>561</v>
      </c>
      <c r="AL59" s="298"/>
      <c r="AM59" s="306">
        <v>16111331</v>
      </c>
      <c r="AN59" s="307">
        <v>52008</v>
      </c>
      <c r="AO59" s="308">
        <v>6.6</v>
      </c>
      <c r="AP59" s="309">
        <v>40626</v>
      </c>
      <c r="AQ59" s="310">
        <v>-6.1</v>
      </c>
      <c r="AR59" s="311">
        <v>12.7</v>
      </c>
    </row>
    <row r="60" spans="1:44" x14ac:dyDescent="0.15">
      <c r="A60" s="241"/>
      <c r="AK60" s="312"/>
      <c r="AL60" s="313" t="s">
        <v>557</v>
      </c>
      <c r="AM60" s="314">
        <v>9651714</v>
      </c>
      <c r="AN60" s="315">
        <v>31156</v>
      </c>
      <c r="AO60" s="316">
        <v>7.2</v>
      </c>
      <c r="AP60" s="317">
        <v>24279</v>
      </c>
      <c r="AQ60" s="318">
        <v>-1.8</v>
      </c>
      <c r="AR60" s="319">
        <v>9</v>
      </c>
    </row>
    <row r="61" spans="1:44" x14ac:dyDescent="0.15">
      <c r="A61" s="241"/>
      <c r="AK61" s="297" t="s">
        <v>562</v>
      </c>
      <c r="AL61" s="320"/>
      <c r="AM61" s="306">
        <v>12834405</v>
      </c>
      <c r="AN61" s="307">
        <v>41265</v>
      </c>
      <c r="AO61" s="308">
        <v>3.6</v>
      </c>
      <c r="AP61" s="309">
        <v>44074</v>
      </c>
      <c r="AQ61" s="321">
        <v>-0.8</v>
      </c>
      <c r="AR61" s="311">
        <v>4.4000000000000004</v>
      </c>
    </row>
    <row r="62" spans="1:44" x14ac:dyDescent="0.15">
      <c r="A62" s="241"/>
      <c r="AK62" s="312"/>
      <c r="AL62" s="313" t="s">
        <v>557</v>
      </c>
      <c r="AM62" s="314">
        <v>8409582</v>
      </c>
      <c r="AN62" s="315">
        <v>27034</v>
      </c>
      <c r="AO62" s="316">
        <v>4.7</v>
      </c>
      <c r="AP62" s="317">
        <v>24783</v>
      </c>
      <c r="AQ62" s="318">
        <v>-0.1</v>
      </c>
      <c r="AR62" s="319">
        <v>4.8</v>
      </c>
    </row>
    <row r="63" spans="1:44" x14ac:dyDescent="0.15">
      <c r="A63" s="241"/>
    </row>
    <row r="64" spans="1:44" x14ac:dyDescent="0.15">
      <c r="A64" s="241"/>
    </row>
    <row r="65" spans="1:46" x14ac:dyDescent="0.15">
      <c r="A65" s="241"/>
    </row>
    <row r="66" spans="1:46" x14ac:dyDescent="0.15">
      <c r="A66" s="322"/>
      <c r="B66" s="293"/>
      <c r="C66" s="293"/>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323"/>
    </row>
    <row r="67" spans="1:46" ht="13.5" hidden="1" customHeight="1" x14ac:dyDescent="0.15">
      <c r="AS67" s="237"/>
      <c r="AT67" s="237"/>
    </row>
    <row r="70" spans="1:46" hidden="1" x14ac:dyDescent="0.15"/>
    <row r="71" spans="1:46" hidden="1" x14ac:dyDescent="0.15"/>
    <row r="72" spans="1:46" hidden="1" x14ac:dyDescent="0.15"/>
    <row r="73" spans="1:46" hidden="1" x14ac:dyDescent="0.15"/>
  </sheetData>
  <sheetProtection algorithmName="SHA-512" hashValue="wuzyRvq7Lqws4RqRxS82CyTL5fp1l+jW6lxKUpT+rdx8mcJCQgDGP2A9eJnFSlJqkzf3erSzSyX4Hw9rzDhycw==" saltValue="iBim28j9Xx03rYZQ1X3z5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36" customWidth="1"/>
    <col min="126" max="16384" width="9" style="235" hidden="1"/>
  </cols>
  <sheetData>
    <row r="1" spans="2:125" ht="13.5" customHeight="1" x14ac:dyDescent="0.1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c r="DQ1" s="235"/>
      <c r="DR1" s="235"/>
      <c r="DS1" s="235"/>
      <c r="DT1" s="235"/>
      <c r="DU1" s="235"/>
    </row>
    <row r="2" spans="2:125" x14ac:dyDescent="0.15">
      <c r="B2" s="235"/>
      <c r="DG2" s="235"/>
    </row>
    <row r="3" spans="2:125" x14ac:dyDescent="0.1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c r="CQ3" s="235"/>
      <c r="CR3" s="235"/>
      <c r="CS3" s="235"/>
      <c r="CT3" s="235"/>
      <c r="CU3" s="235"/>
      <c r="CV3" s="235"/>
      <c r="CW3" s="235"/>
      <c r="CX3" s="235"/>
      <c r="CY3" s="235"/>
      <c r="CZ3" s="235"/>
      <c r="DA3" s="235"/>
      <c r="DB3" s="235"/>
      <c r="DC3" s="235"/>
      <c r="DD3" s="235"/>
      <c r="DE3" s="235"/>
      <c r="DF3" s="235"/>
      <c r="DH3" s="235"/>
      <c r="DI3" s="235"/>
      <c r="DJ3" s="235"/>
      <c r="DK3" s="235"/>
      <c r="DL3" s="235"/>
      <c r="DM3" s="235"/>
      <c r="DN3" s="235"/>
      <c r="DO3" s="235"/>
      <c r="DP3" s="235"/>
      <c r="DQ3" s="235"/>
      <c r="DR3" s="235"/>
      <c r="DS3" s="235"/>
      <c r="DT3" s="235"/>
      <c r="DU3" s="235"/>
    </row>
    <row r="4" spans="2:125" x14ac:dyDescent="0.15"/>
    <row r="5" spans="2:125" x14ac:dyDescent="0.15"/>
    <row r="6" spans="2:125" x14ac:dyDescent="0.15"/>
    <row r="7" spans="2:125" x14ac:dyDescent="0.15"/>
    <row r="8" spans="2:125" x14ac:dyDescent="0.15"/>
    <row r="9" spans="2:125" x14ac:dyDescent="0.15">
      <c r="DU9" s="23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35"/>
    </row>
    <row r="18" spans="125:125" x14ac:dyDescent="0.15"/>
    <row r="19" spans="125:125" x14ac:dyDescent="0.15"/>
    <row r="20" spans="125:125" x14ac:dyDescent="0.15">
      <c r="DU20" s="235"/>
    </row>
    <row r="21" spans="125:125" x14ac:dyDescent="0.15">
      <c r="DU21" s="23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35"/>
    </row>
    <row r="29" spans="125:125" x14ac:dyDescent="0.15"/>
    <row r="30" spans="125:125" x14ac:dyDescent="0.15"/>
    <row r="31" spans="125:125" x14ac:dyDescent="0.15"/>
    <row r="32" spans="125:125" x14ac:dyDescent="0.15"/>
    <row r="33" spans="2:125" x14ac:dyDescent="0.15">
      <c r="B33" s="235"/>
      <c r="G33" s="235"/>
      <c r="I33" s="235"/>
    </row>
    <row r="34" spans="2:125" x14ac:dyDescent="0.15">
      <c r="C34" s="235"/>
      <c r="P34" s="235"/>
      <c r="DE34" s="235"/>
      <c r="DH34" s="235"/>
    </row>
    <row r="35" spans="2:125" x14ac:dyDescent="0.15">
      <c r="D35" s="235"/>
      <c r="E35" s="235"/>
      <c r="DG35" s="235"/>
      <c r="DJ35" s="235"/>
      <c r="DP35" s="235"/>
      <c r="DQ35" s="235"/>
      <c r="DR35" s="235"/>
      <c r="DS35" s="235"/>
      <c r="DT35" s="235"/>
      <c r="DU35" s="235"/>
    </row>
    <row r="36" spans="2:125" x14ac:dyDescent="0.15">
      <c r="F36" s="235"/>
      <c r="H36" s="235"/>
      <c r="J36" s="235"/>
      <c r="K36" s="235"/>
      <c r="L36" s="235"/>
      <c r="M36" s="235"/>
      <c r="N36" s="235"/>
      <c r="O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5"/>
      <c r="BQ36" s="235"/>
      <c r="BR36" s="235"/>
      <c r="BS36" s="235"/>
      <c r="BT36" s="235"/>
      <c r="BU36" s="235"/>
      <c r="BV36" s="235"/>
      <c r="BW36" s="235"/>
      <c r="BX36" s="235"/>
      <c r="BY36" s="235"/>
      <c r="BZ36" s="235"/>
      <c r="CA36" s="235"/>
      <c r="CB36" s="235"/>
      <c r="CC36" s="235"/>
      <c r="CD36" s="235"/>
      <c r="CE36" s="235"/>
      <c r="CF36" s="235"/>
      <c r="CG36" s="235"/>
      <c r="CH36" s="235"/>
      <c r="CI36" s="235"/>
      <c r="CJ36" s="235"/>
      <c r="CK36" s="235"/>
      <c r="CL36" s="235"/>
      <c r="CM36" s="235"/>
      <c r="CN36" s="235"/>
      <c r="CO36" s="235"/>
      <c r="CP36" s="235"/>
      <c r="CQ36" s="235"/>
      <c r="CR36" s="235"/>
      <c r="CS36" s="235"/>
      <c r="CT36" s="235"/>
      <c r="CU36" s="235"/>
      <c r="CV36" s="235"/>
      <c r="CW36" s="235"/>
      <c r="CX36" s="235"/>
      <c r="CY36" s="235"/>
      <c r="CZ36" s="235"/>
      <c r="DA36" s="235"/>
      <c r="DB36" s="235"/>
      <c r="DC36" s="235"/>
      <c r="DD36" s="235"/>
      <c r="DF36" s="235"/>
      <c r="DI36" s="235"/>
      <c r="DK36" s="235"/>
      <c r="DL36" s="235"/>
      <c r="DM36" s="235"/>
      <c r="DN36" s="235"/>
      <c r="DO36" s="235"/>
      <c r="DP36" s="235"/>
      <c r="DQ36" s="235"/>
      <c r="DR36" s="235"/>
      <c r="DS36" s="235"/>
      <c r="DT36" s="235"/>
      <c r="DU36" s="235"/>
    </row>
    <row r="37" spans="2:125" x14ac:dyDescent="0.15">
      <c r="DU37" s="235"/>
    </row>
    <row r="38" spans="2:125" x14ac:dyDescent="0.15">
      <c r="DT38" s="235"/>
      <c r="DU38" s="235"/>
    </row>
    <row r="39" spans="2:125" x14ac:dyDescent="0.15"/>
    <row r="40" spans="2:125" x14ac:dyDescent="0.15">
      <c r="DH40" s="235"/>
    </row>
    <row r="41" spans="2:125" x14ac:dyDescent="0.15">
      <c r="DE41" s="235"/>
    </row>
    <row r="42" spans="2:125" x14ac:dyDescent="0.15">
      <c r="DG42" s="235"/>
      <c r="DJ42" s="235"/>
    </row>
    <row r="43" spans="2:125" x14ac:dyDescent="0.1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5"/>
      <c r="BR43" s="235"/>
      <c r="BS43" s="235"/>
      <c r="BT43" s="235"/>
      <c r="BU43" s="235"/>
      <c r="BV43" s="235"/>
      <c r="BW43" s="235"/>
      <c r="BX43" s="235"/>
      <c r="BY43" s="235"/>
      <c r="BZ43" s="235"/>
      <c r="CA43" s="235"/>
      <c r="CB43" s="235"/>
      <c r="CC43" s="235"/>
      <c r="CD43" s="235"/>
      <c r="CE43" s="235"/>
      <c r="CF43" s="235"/>
      <c r="CG43" s="235"/>
      <c r="CH43" s="235"/>
      <c r="CI43" s="235"/>
      <c r="CJ43" s="235"/>
      <c r="CK43" s="235"/>
      <c r="CL43" s="235"/>
      <c r="CM43" s="235"/>
      <c r="CN43" s="235"/>
      <c r="CO43" s="235"/>
      <c r="CP43" s="235"/>
      <c r="CQ43" s="235"/>
      <c r="CR43" s="235"/>
      <c r="CS43" s="235"/>
      <c r="CT43" s="235"/>
      <c r="CU43" s="235"/>
      <c r="CV43" s="235"/>
      <c r="CW43" s="235"/>
      <c r="CX43" s="235"/>
      <c r="CY43" s="235"/>
      <c r="CZ43" s="235"/>
      <c r="DA43" s="235"/>
      <c r="DB43" s="235"/>
      <c r="DC43" s="235"/>
      <c r="DD43" s="235"/>
      <c r="DF43" s="235"/>
      <c r="DI43" s="235"/>
      <c r="DK43" s="235"/>
      <c r="DL43" s="235"/>
      <c r="DM43" s="235"/>
      <c r="DN43" s="235"/>
      <c r="DO43" s="235"/>
      <c r="DP43" s="235"/>
      <c r="DQ43" s="235"/>
      <c r="DR43" s="235"/>
      <c r="DS43" s="235"/>
      <c r="DT43" s="235"/>
      <c r="DU43" s="235"/>
    </row>
    <row r="44" spans="2:125" x14ac:dyDescent="0.15">
      <c r="DU44" s="235"/>
    </row>
    <row r="45" spans="2:125" x14ac:dyDescent="0.15"/>
    <row r="46" spans="2:125" x14ac:dyDescent="0.15"/>
    <row r="47" spans="2:125" x14ac:dyDescent="0.15"/>
    <row r="48" spans="2:125" x14ac:dyDescent="0.15">
      <c r="DT48" s="235"/>
      <c r="DU48" s="235"/>
    </row>
    <row r="49" spans="120:125" x14ac:dyDescent="0.15">
      <c r="DU49" s="235"/>
    </row>
    <row r="50" spans="120:125" x14ac:dyDescent="0.15">
      <c r="DU50" s="235"/>
    </row>
    <row r="51" spans="120:125" x14ac:dyDescent="0.15">
      <c r="DP51" s="235"/>
      <c r="DQ51" s="235"/>
      <c r="DR51" s="235"/>
      <c r="DS51" s="235"/>
      <c r="DT51" s="235"/>
      <c r="DU51" s="235"/>
    </row>
    <row r="52" spans="120:125" x14ac:dyDescent="0.15"/>
    <row r="53" spans="120:125" x14ac:dyDescent="0.15"/>
    <row r="54" spans="120:125" x14ac:dyDescent="0.15">
      <c r="DU54" s="235"/>
    </row>
    <row r="55" spans="120:125" x14ac:dyDescent="0.15"/>
    <row r="56" spans="120:125" x14ac:dyDescent="0.15"/>
    <row r="57" spans="120:125" x14ac:dyDescent="0.15"/>
    <row r="58" spans="120:125" x14ac:dyDescent="0.15">
      <c r="DU58" s="235"/>
    </row>
    <row r="59" spans="120:125" x14ac:dyDescent="0.15"/>
    <row r="60" spans="120:125" x14ac:dyDescent="0.15"/>
    <row r="61" spans="120:125" x14ac:dyDescent="0.15"/>
    <row r="62" spans="120:125" x14ac:dyDescent="0.15"/>
    <row r="63" spans="120:125" x14ac:dyDescent="0.15">
      <c r="DU63" s="235"/>
    </row>
    <row r="64" spans="120:125" x14ac:dyDescent="0.15">
      <c r="DT64" s="235"/>
      <c r="DU64" s="235"/>
    </row>
    <row r="65" spans="123:125" x14ac:dyDescent="0.15"/>
    <row r="66" spans="123:125" x14ac:dyDescent="0.15"/>
    <row r="67" spans="123:125" x14ac:dyDescent="0.15"/>
    <row r="68" spans="123:125" x14ac:dyDescent="0.15"/>
    <row r="69" spans="123:125" x14ac:dyDescent="0.15">
      <c r="DS69" s="235"/>
      <c r="DT69" s="235"/>
      <c r="DU69" s="23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35"/>
    </row>
    <row r="83" spans="116:125" x14ac:dyDescent="0.15">
      <c r="DM83" s="235"/>
      <c r="DN83" s="235"/>
      <c r="DO83" s="235"/>
      <c r="DP83" s="235"/>
      <c r="DQ83" s="235"/>
      <c r="DR83" s="235"/>
      <c r="DS83" s="235"/>
      <c r="DT83" s="235"/>
      <c r="DU83" s="235"/>
    </row>
    <row r="84" spans="116:125" x14ac:dyDescent="0.15"/>
    <row r="85" spans="116:125" x14ac:dyDescent="0.15"/>
    <row r="86" spans="116:125" x14ac:dyDescent="0.15"/>
    <row r="87" spans="116:125" x14ac:dyDescent="0.15"/>
    <row r="88" spans="116:125" x14ac:dyDescent="0.15">
      <c r="DU88" s="23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35"/>
      <c r="DT94" s="235"/>
      <c r="DU94" s="235"/>
    </row>
    <row r="95" spans="116:125" ht="13.5" customHeight="1" x14ac:dyDescent="0.15">
      <c r="DU95" s="23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35"/>
    </row>
    <row r="102" spans="124:125" ht="13.5" customHeight="1" x14ac:dyDescent="0.15"/>
    <row r="103" spans="124:125" ht="13.5" customHeight="1" x14ac:dyDescent="0.15"/>
    <row r="104" spans="124:125" ht="13.5" customHeight="1" x14ac:dyDescent="0.15">
      <c r="DT104" s="235"/>
      <c r="DU104" s="23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35" t="s">
        <v>564</v>
      </c>
    </row>
    <row r="121" spans="125:125" ht="13.5" hidden="1" customHeight="1" x14ac:dyDescent="0.15">
      <c r="DU121" s="235"/>
    </row>
  </sheetData>
  <sheetProtection algorithmName="SHA-512" hashValue="GvGfa9SLr/zs5k0eaN0GGdvOcJmb3Se/BRjkdHH0V6FDqaWg+DXIkBLlh6K1QeymNHkwlwawI0T48cYtXdCV5w==" saltValue="FkXsvWNTxOsWfu7NfYAe9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36" customWidth="1"/>
    <col min="126" max="142" width="0" style="235" hidden="1" customWidth="1"/>
    <col min="143" max="16384" width="9" style="235" hidden="1"/>
  </cols>
  <sheetData>
    <row r="1" spans="1:125" ht="13.5" customHeight="1" x14ac:dyDescent="0.15">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c r="DQ1" s="235"/>
      <c r="DR1" s="235"/>
      <c r="DS1" s="235"/>
      <c r="DT1" s="235"/>
      <c r="DU1" s="235"/>
    </row>
    <row r="2" spans="1:125" x14ac:dyDescent="0.15">
      <c r="B2" s="235"/>
      <c r="T2" s="235"/>
    </row>
    <row r="3" spans="1:125" x14ac:dyDescent="0.1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c r="CQ3" s="235"/>
      <c r="CR3" s="235"/>
      <c r="CS3" s="235"/>
      <c r="CT3" s="235"/>
      <c r="CU3" s="235"/>
      <c r="CV3" s="235"/>
      <c r="CW3" s="235"/>
      <c r="CX3" s="235"/>
      <c r="CY3" s="235"/>
      <c r="CZ3" s="235"/>
      <c r="DA3" s="235"/>
      <c r="DB3" s="235"/>
      <c r="DC3" s="235"/>
      <c r="DD3" s="235"/>
      <c r="DE3" s="235"/>
      <c r="DF3" s="235"/>
      <c r="DG3" s="235"/>
      <c r="DH3" s="235"/>
      <c r="DI3" s="235"/>
      <c r="DJ3" s="235"/>
      <c r="DK3" s="235"/>
      <c r="DL3" s="235"/>
      <c r="DM3" s="235"/>
      <c r="DN3" s="235"/>
      <c r="DO3" s="235"/>
      <c r="DP3" s="235"/>
      <c r="DQ3" s="235"/>
      <c r="DR3" s="235"/>
      <c r="DS3" s="235"/>
      <c r="DT3" s="235"/>
      <c r="DU3" s="23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35"/>
      <c r="G33" s="235"/>
      <c r="I33" s="235"/>
    </row>
    <row r="34" spans="2:125" x14ac:dyDescent="0.15">
      <c r="C34" s="235"/>
      <c r="P34" s="235"/>
      <c r="R34" s="235"/>
      <c r="U34" s="235"/>
    </row>
    <row r="35" spans="2:125" x14ac:dyDescent="0.15">
      <c r="D35" s="235"/>
      <c r="E35" s="235"/>
      <c r="T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5"/>
      <c r="BR35" s="235"/>
      <c r="BS35" s="235"/>
      <c r="BT35" s="235"/>
      <c r="BU35" s="235"/>
      <c r="BV35" s="235"/>
      <c r="BW35" s="235"/>
      <c r="BX35" s="235"/>
      <c r="BY35" s="235"/>
      <c r="BZ35" s="235"/>
      <c r="CA35" s="235"/>
      <c r="CB35" s="235"/>
      <c r="CC35" s="235"/>
      <c r="CD35" s="235"/>
      <c r="CE35" s="235"/>
      <c r="CF35" s="235"/>
      <c r="CG35" s="235"/>
      <c r="CH35" s="235"/>
      <c r="CI35" s="235"/>
      <c r="CJ35" s="235"/>
      <c r="CK35" s="235"/>
      <c r="CL35" s="235"/>
      <c r="CM35" s="235"/>
      <c r="CN35" s="235"/>
      <c r="CO35" s="235"/>
      <c r="CP35" s="235"/>
      <c r="CQ35" s="235"/>
      <c r="CR35" s="235"/>
      <c r="CS35" s="235"/>
      <c r="CT35" s="235"/>
      <c r="CU35" s="235"/>
      <c r="CV35" s="235"/>
      <c r="CW35" s="235"/>
      <c r="CX35" s="235"/>
      <c r="CY35" s="235"/>
      <c r="CZ35" s="235"/>
      <c r="DA35" s="235"/>
      <c r="DB35" s="235"/>
      <c r="DC35" s="235"/>
      <c r="DD35" s="235"/>
      <c r="DE35" s="235"/>
      <c r="DF35" s="235"/>
      <c r="DG35" s="235"/>
      <c r="DH35" s="235"/>
      <c r="DI35" s="235"/>
      <c r="DJ35" s="235"/>
      <c r="DK35" s="235"/>
      <c r="DL35" s="235"/>
      <c r="DM35" s="235"/>
      <c r="DN35" s="235"/>
      <c r="DO35" s="235"/>
      <c r="DP35" s="235"/>
      <c r="DQ35" s="235"/>
      <c r="DR35" s="235"/>
      <c r="DS35" s="235"/>
      <c r="DT35" s="235"/>
      <c r="DU35" s="235"/>
    </row>
    <row r="36" spans="2:125" x14ac:dyDescent="0.15">
      <c r="F36" s="235"/>
      <c r="H36" s="235"/>
      <c r="J36" s="235"/>
      <c r="K36" s="235"/>
      <c r="L36" s="235"/>
      <c r="M36" s="235"/>
      <c r="N36" s="235"/>
      <c r="O36" s="235"/>
      <c r="Q36" s="235"/>
      <c r="S36" s="235"/>
      <c r="V36" s="235"/>
    </row>
    <row r="37" spans="2:125" x14ac:dyDescent="0.15"/>
    <row r="38" spans="2:125" x14ac:dyDescent="0.15"/>
    <row r="39" spans="2:125" x14ac:dyDescent="0.15"/>
    <row r="40" spans="2:125" x14ac:dyDescent="0.15">
      <c r="U40" s="235"/>
    </row>
    <row r="41" spans="2:125" x14ac:dyDescent="0.15">
      <c r="R41" s="235"/>
    </row>
    <row r="42" spans="2:125" x14ac:dyDescent="0.15">
      <c r="T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35"/>
      <c r="BR42" s="235"/>
      <c r="BS42" s="235"/>
      <c r="BT42" s="235"/>
      <c r="BU42" s="235"/>
      <c r="BV42" s="235"/>
      <c r="BW42" s="235"/>
      <c r="BX42" s="235"/>
      <c r="BY42" s="235"/>
      <c r="BZ42" s="235"/>
      <c r="CA42" s="235"/>
      <c r="CB42" s="235"/>
      <c r="CC42" s="235"/>
      <c r="CD42" s="235"/>
      <c r="CE42" s="235"/>
      <c r="CF42" s="235"/>
      <c r="CG42" s="235"/>
      <c r="CH42" s="235"/>
      <c r="CI42" s="235"/>
      <c r="CJ42" s="235"/>
      <c r="CK42" s="235"/>
      <c r="CL42" s="235"/>
      <c r="CM42" s="235"/>
      <c r="CN42" s="235"/>
      <c r="CO42" s="235"/>
      <c r="CP42" s="235"/>
      <c r="CQ42" s="235"/>
      <c r="CR42" s="235"/>
      <c r="CS42" s="235"/>
      <c r="CT42" s="235"/>
      <c r="CU42" s="235"/>
      <c r="CV42" s="235"/>
      <c r="CW42" s="235"/>
      <c r="CX42" s="235"/>
      <c r="CY42" s="235"/>
      <c r="CZ42" s="235"/>
      <c r="DA42" s="235"/>
      <c r="DB42" s="235"/>
      <c r="DC42" s="235"/>
      <c r="DD42" s="235"/>
      <c r="DE42" s="235"/>
      <c r="DF42" s="235"/>
      <c r="DG42" s="235"/>
      <c r="DH42" s="235"/>
      <c r="DI42" s="235"/>
      <c r="DJ42" s="235"/>
      <c r="DK42" s="235"/>
      <c r="DL42" s="235"/>
      <c r="DM42" s="235"/>
      <c r="DN42" s="235"/>
      <c r="DO42" s="235"/>
      <c r="DP42" s="235"/>
      <c r="DQ42" s="235"/>
      <c r="DR42" s="235"/>
      <c r="DS42" s="235"/>
      <c r="DT42" s="235"/>
      <c r="DU42" s="235"/>
    </row>
    <row r="43" spans="2:125" x14ac:dyDescent="0.15">
      <c r="Q43" s="235"/>
      <c r="S43" s="235"/>
      <c r="V43" s="23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36" t="s">
        <v>565</v>
      </c>
    </row>
  </sheetData>
  <sheetProtection algorithmName="SHA-512" hashValue="+1f3eUZTwP3N5JwbG9vAGUyNdWx3AGXP95nInQcr1xIdAZBafGzESU6Sa9HkW4h8EKcAO6BVlUWih2WNPWfd9w==" saltValue="bGXLCwk7pndI/SHqHHINJ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48" t="s">
        <v>3</v>
      </c>
      <c r="D47" s="1148"/>
      <c r="E47" s="1149"/>
      <c r="F47" s="11">
        <v>13.52</v>
      </c>
      <c r="G47" s="12">
        <v>15.19</v>
      </c>
      <c r="H47" s="12">
        <v>16.77</v>
      </c>
      <c r="I47" s="12">
        <v>16.64</v>
      </c>
      <c r="J47" s="13">
        <v>15.93</v>
      </c>
    </row>
    <row r="48" spans="2:10" ht="57.75" customHeight="1" x14ac:dyDescent="0.15">
      <c r="B48" s="14"/>
      <c r="C48" s="1150" t="s">
        <v>4</v>
      </c>
      <c r="D48" s="1150"/>
      <c r="E48" s="1151"/>
      <c r="F48" s="15">
        <v>3.78</v>
      </c>
      <c r="G48" s="16">
        <v>3.09</v>
      </c>
      <c r="H48" s="16">
        <v>3.51</v>
      </c>
      <c r="I48" s="16">
        <v>0.08</v>
      </c>
      <c r="J48" s="17">
        <v>1.6</v>
      </c>
    </row>
    <row r="49" spans="2:10" ht="57.75" customHeight="1" thickBot="1" x14ac:dyDescent="0.2">
      <c r="B49" s="18"/>
      <c r="C49" s="1152" t="s">
        <v>5</v>
      </c>
      <c r="D49" s="1152"/>
      <c r="E49" s="1153"/>
      <c r="F49" s="19">
        <v>1.75</v>
      </c>
      <c r="G49" s="20">
        <v>1.26</v>
      </c>
      <c r="H49" s="20">
        <v>1.99</v>
      </c>
      <c r="I49" s="20" t="s">
        <v>571</v>
      </c>
      <c r="J49" s="21">
        <v>1.57</v>
      </c>
    </row>
    <row r="50" spans="2:10" x14ac:dyDescent="0.15"/>
  </sheetData>
  <sheetProtection algorithmName="SHA-512" hashValue="NVIpy9rnLPt08AxaPAyLP8jXuI+a5kx50Q0ryDFUCwKo+cT60PtwGGQdJAdt7f6H12IuuaE2fS+v8TgvtlZaRA==" saltValue="K++k+hAXmt7udeyXWjDzZ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村川　和輝</cp:lastModifiedBy>
  <cp:lastPrinted>2023-09-29T00:30:51Z</cp:lastPrinted>
  <dcterms:created xsi:type="dcterms:W3CDTF">2023-02-20T05:41:00Z</dcterms:created>
  <dcterms:modified xsi:type="dcterms:W3CDTF">2023-09-29T00:35:07Z</dcterms:modified>
  <cp:category/>
</cp:coreProperties>
</file>