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17C5C7BC-10FB-4227-A5F5-DC5CD4C2A6FC}"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BW35" i="10"/>
  <c r="C35" i="10"/>
  <c r="CO34" i="10"/>
  <c r="CO35" i="10" s="1"/>
  <c r="BW34" i="10"/>
  <c r="C34" i="10"/>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<sst xmlns="http://schemas.openxmlformats.org/spreadsheetml/2006/main" count="1141" uniqueCount="613">
  <si>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</si>
  <si>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</si>
  <si>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</si>
  <si>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</si>
  <si>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</si>
  <si>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</si>
  <si>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</si>
  <si>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</si>
  <si>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</si>
  <si>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</si>
  <si>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</si>
  <si>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</si>
  <si>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</si>
  <si>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</si>
  <si>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</si>
  <si>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</si>
  <si>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</si>
  <si>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</si>
  <si>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</si>
  <si>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</si>
  <si>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</si>
  <si>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</si>
  <si>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</si>
  <si>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</si>
  <si>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</si>
  <si>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</si>
  <si>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</si>
  <si>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</si>
  <si>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</si>
  <si>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</si>
  <si>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</si>
  <si>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</si>
  <si>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</si>
  <si>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</si>
  <si>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</si>
  <si>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</si>
  <si>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</si>
  <si>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</si>
  <si>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</si>
  <si>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</si>
  <si>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</si>
  <si>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</si>
  <si>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</si>
  <si>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</si>
  <si>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</si>
  <si>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</si>
  <si>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</si>
  <si>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</si>
  <si>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</si>
  <si>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</si>
  <si>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</si>
  <si>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</si>
  <si>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</si>
  <si>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</si>
  <si>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</si>
  <si>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</si>
  <si>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</si>
  <si>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</si>
  <si>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</si>
  <si>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</si>
  <si>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</si>
  <si>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</si>
  <si>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</si>
  <si>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</si>
  <si>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</si>
  <si>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</si>
  <si>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</si>
  <si>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</si>
  <si>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</si>
  <si>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</si>
  <si>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</si>
  <si>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</si>
  <si>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</si>
  <si>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</si>
  <si>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</si>
  <si>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</si>
  <si>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</si>
  <si>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</si>
  <si>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</si>
  <si>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</si>
  <si>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</si>
  <si>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</si>
  <si>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</si>
  <si>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</si>
  <si>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</si>
  <si>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</si>
  <si>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</si>
  <si>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</si>
  <si>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</si>
  <si>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</si>
  <si>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</si>
  <si>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</si>
  <si>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</si>
  <si>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</si>
  <si>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</si>
  <si>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</si>
  <si>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</si>
  <si>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</si>
  <si>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犬山市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</si>
  <si>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</si>
  <si>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</si>
  <si>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</si>
  <si>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</si>
  <si>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</si>
  <si>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</si>
  <si>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</si>
  <si>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</si>
  <si>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</si>
  <si>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</si>
  <si>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</si>
  <si>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</si>
  <si>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</si>
  <si>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</si>
  <si>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</si>
  <si>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</si>
  <si>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</si>
  <si>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</si>
  <si>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</si>
  <si>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</si>
  <si>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</si>
  <si>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</si>
  <si>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</si>
  <si>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</si>
  <si>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</si>
  <si>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</si>
  <si>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</si>
  <si>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</si>
  <si>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</si>
  <si>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</si>
  <si>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</si>
  <si>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</si>
  <si>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</si>
  <si>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</si>
  <si>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</si>
  <si>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</si>
  <si>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</si>
  <si>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</si>
  <si>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</si>
  <si>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</si>
  <si>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</si>
  <si>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</si>
  <si>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</si>
  <si>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</si>
  <si>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</si>
  <si>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</si>
  <si>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</si>
  <si>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</si>
  <si>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</si>
  <si>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</si>
  <si>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</si>
  <si>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</si>
  <si>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</si>
  <si>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</si>
  <si>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</si>
  <si>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</si>
  <si>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</si>
  <si>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</si>
  <si>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</si>
  <si>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</si>
  <si>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</si>
  <si>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</si>
  <si>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</si>
  <si>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</si>
  <si>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</si>
  <si>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</si>
  <si>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</si>
  <si>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</si>
  <si>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</si>
  <si>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</si>
  <si>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</si>
  <si>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</si>
  <si>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</si>
  <si>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</si>
  <si>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</si>
  <si>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</si>
  <si>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</si>
  <si>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</si>
  <si>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</si>
  <si>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</si>
  <si>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</si>
  <si>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</si>
  <si>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</si>
  <si>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</si>
  <si>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</si>
  <si>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</si>
  <si>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</si>
  <si>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</si>
  <si>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</si>
  <si>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</si>
  <si>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</si>
  <si>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</si>
  <si>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</si>
  <si>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</si>
  <si>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</si>
  <si>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</si>
  <si>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</si>
  <si>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</si>
  <si>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</si>
  <si>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</si>
  <si>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</si>
  <si>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</si>
  <si>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</si>
  <si>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</si>
  <si>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</si>
  <si>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</si>
  <si>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</si>
  <si>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</si>
  <si>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</si>
  <si>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</si>
  <si>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</si>
  <si>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</si>
  <si>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</si>
  <si>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</si>
  <si>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</si>
  <si>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</si>
  <si>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</si>
  <si>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</si>
  <si>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</si>
  <si>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</si>
  <si>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愛知県犬山市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</si>
  <si>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</si>
  <si>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</si>
  <si>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</si>
  <si>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</si>
  <si>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</si>
  <si>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</si>
  <si>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</si>
  <si>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</si>
  <si>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</si>
  <si>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</si>
  <si>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</si>
  <si>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</si>
  <si>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</si>
  <si>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</si>
  <si>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</si>
  <si>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</si>
  <si>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</si>
  <si>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</si>
  <si>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</si>
  <si>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</si>
  <si>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</si>
  <si>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</si>
  <si>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</si>
  <si>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</si>
  <si>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</si>
  <si>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</si>
  <si>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</si>
  <si>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</si>
  <si>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</si>
  <si>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</si>
  <si>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</si>
  <si>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</si>
  <si>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</si>
  <si>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</si>
  <si>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</si>
  <si>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</si>
  <si>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</si>
  <si>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</si>
  <si>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</si>
  <si>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</si>
  <si>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</si>
  <si>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</si>
  <si>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</si>
  <si>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</si>
  <si>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</si>
  <si>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</si>
  <si>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</si>
  <si>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</si>
  <si>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</si>
  <si>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</si>
  <si>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</si>
  <si>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</si>
  <si>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</si>
  <si>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</si>
  <si>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</si>
  <si>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</si>
  <si>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</si>
  <si>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</si>
  <si>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</si>
  <si>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</si>
  <si>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</si>
  <si>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</si>
  <si>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</si>
  <si>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</si>
  <si>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</si>
  <si>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</si>
  <si>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</si>
  <si>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</si>
  <si>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</si>
  <si>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</si>
  <si>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</si>
  <si>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</si>
  <si>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</si>
  <si>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</si>
  <si>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</si>
  <si>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</si>
  <si>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</si>
  <si>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</si>
  <si>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</si>
  <si>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</si>
  <si>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</si>
  <si>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</si>
  <si>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</si>
  <si>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</si>
  <si>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</si>
  <si>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</si>
  <si>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</si>
  <si>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</si>
  <si>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</si>
  <si>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</si>
  <si>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</si>
  <si>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</si>
  <si>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</si>
  <si>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</si>
  <si>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</si>
  <si>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</si>
  <si>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</si>
  <si>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</si>
  <si>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</si>
  <si>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</si>
  <si>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</si>
  <si>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</si>
  <si>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</si>
  <si>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</si>
  <si>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</si>
  <si>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</si>
  <si>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</si>
  <si>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</si>
  <si>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</si>
  <si>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</si>
  <si>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</si>
  <si>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</si>
  <si>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</si>
  <si>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</si>
  <si>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</si>
  <si>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</si>
  <si>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</si>
  <si>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</si>
  <si>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</si>
  <si>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</si>
  <si>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</si>
  <si>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</si>
  <si>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</si>
  <si>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</si>
  <si>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</si>
  <si>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</si>
  <si>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</si>
  <si>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</si>
  <si>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</si>
  <si>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</si>
  <si>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</si>
  <si>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</si>
  <si>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</si>
  <si>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</si>
  <si>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</si>
  <si>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</si>
  <si>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</si>
  <si>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</si>
  <si>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</si>
  <si>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</si>
  <si>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</si>
  <si>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</si>
  <si>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</si>
  <si>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</si>
  <si>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</si>
  <si>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</si>
  <si>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</si>
  <si>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</si>
  <si>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</si>
  <si>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</si>
  <si>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</si>
  <si>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</si>
  <si>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</si>
  <si>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</si>
  <si>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愛知県犬山市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</si>
  <si>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</si>
  <si>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</si>
  <si>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</si>
  <si>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</si>
  <si>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</si>
  <si>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</si>
  <si>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</si>
  <si>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</si>
  <si>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</si>
  <si>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</si>
  <si>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</si>
  <si>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</si>
  <si>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</si>
  <si>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</si>
  <si>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</si>
  <si>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</si>
  <si>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</si>
  <si>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</si>
  <si>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</si>
  <si>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</si>
  <si>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</si>
  <si>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</si>
  <si>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</si>
  <si>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</si>
  <si>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</si>
  <si>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</si>
  <si>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</si>
  <si>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</si>
  <si>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</si>
  <si>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</si>
  <si>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</si>
  <si>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</si>
  <si>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</si>
  <si>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</si>
  <si>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</si>
  <si>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</si>
  <si>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</si>
  <si>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</si>
  <si>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</si>
  <si>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</si>
  <si>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</si>
  <si>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犬山城費特別会計</t>
    <phoneticPr fontId="5"/>
  </si>
  <si>
    <t>法非適用企業</t>
    <phoneticPr fontId="5"/>
  </si>
  <si>
    <t>木曽川うかい事業費特別会計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</si>
  <si>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</si>
  <si>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</si>
  <si>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</si>
  <si>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</si>
  <si>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</si>
  <si>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</si>
  <si>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</si>
  <si>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</si>
  <si>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</si>
  <si>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</si>
  <si>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</si>
  <si>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</si>
  <si>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</si>
  <si>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</si>
  <si>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</si>
  <si>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</si>
  <si>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</si>
  <si>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</si>
  <si>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</si>
  <si>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</si>
  <si>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</si>
  <si>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</si>
  <si>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</si>
  <si>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</si>
  <si>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</si>
  <si>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</si>
  <si>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</si>
  <si>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</si>
  <si>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</si>
  <si>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</si>
  <si>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</si>
  <si>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</si>
  <si>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</si>
  <si>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</si>
  <si>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</si>
  <si>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</si>
  <si>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</si>
  <si>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</si>
  <si>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</si>
  <si>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</si>
  <si>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</si>
  <si>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</si>
  <si>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</si>
  <si>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</si>
  <si>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</si>
  <si>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</si>
  <si>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</si>
  <si>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</si>
  <si>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</si>
  <si>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</si>
  <si>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</si>
  <si>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</si>
  <si>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</si>
  <si>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</si>
  <si>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</si>
  <si>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</si>
  <si>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</si>
  <si>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</si>
  <si>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</si>
  <si>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</si>
  <si>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</si>
  <si>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</si>
  <si>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</si>
  <si>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</si>
  <si>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犬山城費特別会計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</si>
  <si>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</si>
  <si>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</si>
  <si>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</si>
  <si>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</si>
  <si>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</si>
  <si>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</si>
  <si>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</si>
  <si>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</si>
  <si>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</si>
  <si>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</si>
  <si>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</si>
  <si>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</si>
  <si>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</si>
  <si>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</si>
  <si>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</si>
  <si>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</si>
  <si>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</si>
  <si>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</si>
  <si>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</si>
  <si>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</si>
  <si>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</si>
  <si>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</si>
  <si>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</si>
  <si>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</si>
  <si>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</si>
  <si>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</si>
  <si>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</si>
  <si>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</si>
  <si>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</si>
  <si>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</si>
  <si>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</si>
  <si>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</si>
  <si>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</si>
  <si>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</si>
  <si>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</si>
  <si>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</si>
  <si>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</si>
  <si>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</si>
  <si>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</si>
  <si>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</si>
  <si>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</si>
  <si>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</si>
  <si>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</si>
  <si>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</si>
  <si>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</si>
  <si>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</si>
  <si>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</si>
  <si>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</si>
  <si>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</si>
  <si>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</si>
  <si>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</si>
  <si>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</si>
  <si>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</si>
  <si>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</si>
  <si>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</si>
  <si>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</si>
  <si>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</si>
  <si>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</si>
  <si>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</si>
  <si>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</si>
  <si>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</si>
  <si>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</si>
  <si>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</si>
  <si>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</si>
  <si>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</si>
  <si>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</si>
  <si>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</si>
  <si>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</si>
  <si>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</si>
  <si>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</si>
  <si>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</si>
  <si>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</si>
  <si>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</si>
  <si>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</si>
  <si>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</si>
  <si>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</si>
  <si>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</si>
  <si>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</si>
  <si>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</si>
  <si>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</si>
  <si>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</si>
  <si>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</si>
  <si>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</si>
  <si>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</si>
  <si>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</si>
  <si>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0.73</t>
  </si>
  <si>
    <t>▲ 1.63</t>
  </si>
  <si>
    <t>水道事業会計</t>
  </si>
  <si>
    <t>一般会計</t>
  </si>
  <si>
    <t>介護保険特別会計</t>
  </si>
  <si>
    <t>下水道事業会計</t>
  </si>
  <si>
    <t>国民健康保険特別会計</t>
  </si>
  <si>
    <t>犬山城費特別会計</t>
  </si>
  <si>
    <t>後期高齢者医療特別会計</t>
  </si>
  <si>
    <t>木曽川うかい事業費特別会計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</si>
  <si>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</si>
  <si>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</si>
  <si>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</si>
  <si>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</si>
  <si>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</si>
  <si>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</si>
  <si>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</si>
  <si>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</si>
  <si>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</si>
  <si>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愛知県後期高齢者医療広域連合（一般会計）</t>
    <rPh sb="0" eb="14">
      <t>アイチケンコウキコウレイシャイリョウコウイキレンゴウ</t>
    </rPh>
    <rPh sb="15" eb="19">
      <t>イッパンカイケイ</t>
    </rPh>
    <phoneticPr fontId="2"/>
  </si>
  <si>
    <t>愛知県後期高齢者医療広域連合（後期高齢者医療特別会計）</t>
    <rPh sb="0" eb="10">
      <t>アイチケンコウキコウレイシャイリョウ</t>
    </rPh>
    <rPh sb="10" eb="14">
      <t>コウイキレンゴウ</t>
    </rPh>
    <rPh sb="15" eb="26">
      <t>コウキコウレイシャイリョウトクベツカイケイ</t>
    </rPh>
    <phoneticPr fontId="2"/>
  </si>
  <si>
    <t>愛北広域事務組合</t>
    <rPh sb="0" eb="8">
      <t>アイホクコウイキジムクミアイ</t>
    </rPh>
    <phoneticPr fontId="2"/>
  </si>
  <si>
    <t>尾張北部環境組合</t>
    <rPh sb="0" eb="4">
      <t>オワリホクブ</t>
    </rPh>
    <rPh sb="4" eb="8">
      <t>カンキョウクミアイ</t>
    </rPh>
    <phoneticPr fontId="2"/>
  </si>
  <si>
    <t>犬山市土地開発公社</t>
    <rPh sb="0" eb="9">
      <t>イヌヤマシトチカイハツコウシャ</t>
    </rPh>
    <phoneticPr fontId="2"/>
  </si>
  <si>
    <t>犬山まちづくり株式会社</t>
    <rPh sb="0" eb="2">
      <t>イヌヤマ</t>
    </rPh>
    <rPh sb="7" eb="11">
      <t>カブシキガイシャ</t>
    </rPh>
    <phoneticPr fontId="2"/>
  </si>
  <si>
    <t>広域ごみ処理施設整備基金</t>
    <rPh sb="0" eb="2">
      <t>コウイキ</t>
    </rPh>
    <rPh sb="4" eb="12">
      <t>ショリシセツセイビキキン</t>
    </rPh>
    <phoneticPr fontId="5"/>
  </si>
  <si>
    <t>ふるさと犬山応援基金</t>
    <rPh sb="4" eb="10">
      <t>イヌヤマオウエンキキン</t>
    </rPh>
    <phoneticPr fontId="5"/>
  </si>
  <si>
    <t>公共施設等管理基金</t>
    <rPh sb="0" eb="9">
      <t>コウキョウシセツトウカンリキキン</t>
    </rPh>
    <phoneticPr fontId="5"/>
  </si>
  <si>
    <t>健康市民づくり基金</t>
    <rPh sb="0" eb="4">
      <t>ケンコウシミン</t>
    </rPh>
    <rPh sb="7" eb="9">
      <t>キキン</t>
    </rPh>
    <phoneticPr fontId="5"/>
  </si>
  <si>
    <t>観光事業振興基金</t>
    <rPh sb="0" eb="8">
      <t>カンコウジギョウシンコウキキン</t>
    </rPh>
    <phoneticPr fontId="5"/>
  </si>
  <si>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</si>
  <si>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</si>
  <si>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</si>
  <si>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</si>
  <si>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</si>
  <si>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</si>
  <si>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</si>
  <si>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</si>
  <si>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</si>
  <si>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</si>
  <si>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</si>
  <si>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</si>
  <si>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マイナスとなったが、今後は犬山南小学校や広域ごみ処理施設の整備など大規模な事業が控えているため、財政調整基金の残高を令和3年度末ほどの水準に保ち続けるのは難しいが、標準財政規模比10％以上を常時維持することに努めていく。
　有形固定資産減価償却率は類似団体平均値よりやや低い水準にあり、公共施設の集約化に伴う老朽施設の解体等、これまでの取組の効果が表れていると考えられる。今後も、公共施設等総合管理計画において定めている全公共建築物の施設量（延床面積）を20%削減するという目標に向けて、利用者等との合意形成を図りながら計画的に改修や縮小・複合化を行っていく。</t>
    <phoneticPr fontId="2"/>
  </si>
  <si>
    <t>　将来負担比率は、令和3年度に発行した市債に対して、償還が終了した市債の方が多かったため、市債残高が0.4億円減少するとともに、ふるさと犬山応援基金や公共施設等管理基金を積み増せたことなどにより充当可能財源が1.5億円増加したこと等によってマイナスとなった。
　実質公債費比率は、平成12年度に借り入れた市民健康館や楽田ふれあいセンターの整備に係る市債の償還が終了したことなどにより、一般会計の地方債残高が減少に転じたことと、負担の平準化のために従来10年としていた借入期間を20年にするなどしていることで減少した。今後も世代間の負担のバランスを考慮しながら健全な財政運営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</si>
</sst>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BA44AA14-DEB4-4977-B212-716E61FB6F39}"/>
    <cellStyle name="標準 2 3" xfId="10" xr:uid="{00000000-0005-0000-0000-000003000000}"/>
    <cellStyle name="標準 3" xfId="11" xr:uid="{00000000-0005-0000-0000-000004000000}"/>
    <cellStyle name="標準 3 2" xfId="20" xr:uid="{1C23A5C8-388C-4599-A549-89F94FD593CF}"/>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2" xr:uid="{94339415-215F-4A1A-8E59-FA7443EE284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855A-47C0-BAF4-3B95A79C92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27375</c:v>
                </c:pt>
                <c:pt idx="1">
                  <c:v>31867</c:v>
                </c:pt>
                <c:pt idx="2">
                  <c:v>48642</c:v>
                </c:pt>
                <c:pt idx="3">
                  <c:v>41658</c:v>
                </c:pt>
                <c:pt idx="4">
                  <c:v>24282</c:v>
                </c:pt>
              </c:numCache>
            </c:numRef>
          </c:val>
          <c:smooth val="0"/>
          <c:extLst>
            <c:ext xmlns:c16="http://schemas.microsoft.com/office/drawing/2014/chart" uri="{C3380CC4-5D6E-409C-BE32-E72D297353CC}">
              <c16:uniqueId val="{00000001-855A-47C0-BAF4-3B95A79C92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5.88</c:v>
                </c:pt>
                <c:pt idx="1">
                  <c:v>7.12</c:v>
                </c:pt>
                <c:pt idx="2">
                  <c:v>6.21</c:v>
                </c:pt>
                <c:pt idx="3">
                  <c:v>7.03</c:v>
                </c:pt>
                <c:pt idx="4">
                  <c:v>7.28</c:v>
                </c:pt>
              </c:numCache>
            </c:numRef>
          </c:val>
          <c:extLst>
            <c:ext xmlns:c16="http://schemas.microsoft.com/office/drawing/2014/chart" uri="{C3380CC4-5D6E-409C-BE32-E72D297353CC}">
              <c16:uniqueId val="{00000000-83F7-47B2-BD57-32BD2B455A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12.14</c:v>
                </c:pt>
                <c:pt idx="1">
                  <c:v>12.46</c:v>
                </c:pt>
                <c:pt idx="2">
                  <c:v>11.9</c:v>
                </c:pt>
                <c:pt idx="3">
                  <c:v>11.08</c:v>
                </c:pt>
                <c:pt idx="4">
                  <c:v>18.34</c:v>
                </c:pt>
              </c:numCache>
            </c:numRef>
          </c:val>
          <c:extLst>
            <c:ext xmlns:c16="http://schemas.microsoft.com/office/drawing/2014/chart" uri="{C3380CC4-5D6E-409C-BE32-E72D297353CC}">
              <c16:uniqueId val="{00000001-83F7-47B2-BD57-32BD2B455A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-0.73</c:v>
                </c:pt>
                <c:pt idx="1">
                  <c:v>1.98</c:v>
                </c:pt>
                <c:pt idx="2">
                  <c:v>-1.63</c:v>
                </c:pt>
                <c:pt idx="3">
                  <c:v>0.64</c:v>
                </c:pt>
                <c:pt idx="4">
                  <c:v>8.42</c:v>
                </c:pt>
              </c:numCache>
            </c:numRef>
          </c:val>
          <c:smooth val="0"/>
          <c:extLst>
            <c:ext xmlns:c16="http://schemas.microsoft.com/office/drawing/2014/chart" uri="{C3380CC4-5D6E-409C-BE32-E72D297353CC}">
              <c16:uniqueId val="{00000002-83F7-47B2-BD57-32BD2B455A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0.48</c:v>
                </c:pt>
                <c:pt idx="2">
                  <c:v>#N/A</c:v>
                </c:pt>
                <c:pt idx="3">
                  <c:v>0.39</c:v>
                </c:pt>
                <c:pt idx="4">
                  <c:v>0</c:v>
                </c:pt>
                <c:pt idx="5">
                  <c:v>0</c:v>
                </c:pt>
                <c:pt idx="6">
                  <c:v>0</c:v>
                </c:pt>
                <c:pt idx="7">
                  <c:v>0</c:v>
                </c:pt>
                <c:pt idx="8">
                  <c:v>0</c:v>
                </c:pt>
                <c:pt idx="9">
                  <c:v>0</c:v>
                </c:pt>
              </c:numCache>
            </c:numRef>
          </c:val>
          <c:extLst>
            <c:ext xmlns:c16="http://schemas.microsoft.com/office/drawing/2014/chart" uri="{C3380CC4-5D6E-409C-BE32-E72D297353CC}">
              <c16:uniqueId val="{00000000-40E0-4BE8-ACCF-F67D0704DF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E0-4BE8-ACCF-F67D0704DF04}"/>
            </c:ext>
          </c:extLst>
        </c:ser>
        <c:ser>
          <c:idx val="2"/>
          <c:order val="2"/>
          <c:tx>
            <c:strRef>
              <c:f>データシート!$A$29</c:f>
              <c:strCache>
                <c:ptCount val="1"/>
                <c:pt idx="0">
                  <c:v>木曽川うかい事業費特別会計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7.0000000000000007E-2</c:v>
                </c:pt>
                <c:pt idx="4">
                  <c:v>#N/A</c:v>
                </c:pt>
                <c:pt idx="5">
                  <c:v>0.08</c:v>
                </c:pt>
                <c:pt idx="6">
                  <c:v>#N/A</c:v>
                </c:pt>
                <c:pt idx="7">
                  <c:v>0.02</c:v>
                </c:pt>
                <c:pt idx="8">
                  <c:v>#N/A</c:v>
                </c:pt>
                <c:pt idx="9">
                  <c:v>0.05</c:v>
                </c:pt>
              </c:numCache>
            </c:numRef>
          </c:val>
          <c:extLst>
            <c:ext xmlns:c16="http://schemas.microsoft.com/office/drawing/2014/chart" uri="{C3380CC4-5D6E-409C-BE32-E72D297353CC}">
              <c16:uniqueId val="{00000002-40E0-4BE8-ACCF-F67D0704DF0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0.15</c:v>
                </c:pt>
                <c:pt idx="4">
                  <c:v>#N/A</c:v>
                </c:pt>
                <c:pt idx="5">
                  <c:v>0.15</c:v>
                </c:pt>
                <c:pt idx="6">
                  <c:v>#N/A</c:v>
                </c:pt>
                <c:pt idx="7">
                  <c:v>0.15</c:v>
                </c:pt>
                <c:pt idx="8">
                  <c:v>#N/A</c:v>
                </c:pt>
                <c:pt idx="9">
                  <c:v>0.15</c:v>
                </c:pt>
              </c:numCache>
            </c:numRef>
          </c:val>
          <c:extLst>
            <c:ext xmlns:c16="http://schemas.microsoft.com/office/drawing/2014/chart" uri="{C3380CC4-5D6E-409C-BE32-E72D297353CC}">
              <c16:uniqueId val="{00000003-40E0-4BE8-ACCF-F67D0704DF04}"/>
            </c:ext>
          </c:extLst>
        </c:ser>
        <c:ser>
          <c:idx val="4"/>
          <c:order val="4"/>
          <c:tx>
            <c:strRef>
              <c:f>データシート!$A$31</c:f>
              <c:strCache>
                <c:ptCount val="1"/>
                <c:pt idx="0">
                  <c:v>犬山城費特別会計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0.87</c:v>
                </c:pt>
                <c:pt idx="2">
                  <c:v>#N/A</c:v>
                </c:pt>
                <c:pt idx="3">
                  <c:v>0.89</c:v>
                </c:pt>
                <c:pt idx="4">
                  <c:v>#N/A</c:v>
                </c:pt>
                <c:pt idx="5">
                  <c:v>0.4</c:v>
                </c:pt>
                <c:pt idx="6">
                  <c:v>#N/A</c:v>
                </c:pt>
                <c:pt idx="7">
                  <c:v>0.21</c:v>
                </c:pt>
                <c:pt idx="8">
                  <c:v>#N/A</c:v>
                </c:pt>
                <c:pt idx="9">
                  <c:v>0.28999999999999998</c:v>
                </c:pt>
              </c:numCache>
            </c:numRef>
          </c:val>
          <c:extLst>
            <c:ext xmlns:c16="http://schemas.microsoft.com/office/drawing/2014/chart" uri="{C3380CC4-5D6E-409C-BE32-E72D297353CC}">
              <c16:uniqueId val="{00000004-40E0-4BE8-ACCF-F67D0704DF0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2.74</c:v>
                </c:pt>
                <c:pt idx="2">
                  <c:v>#N/A</c:v>
                </c:pt>
                <c:pt idx="3">
                  <c:v>0.83</c:v>
                </c:pt>
                <c:pt idx="4">
                  <c:v>#N/A</c:v>
                </c:pt>
                <c:pt idx="5">
                  <c:v>0.64</c:v>
                </c:pt>
                <c:pt idx="6">
                  <c:v>#N/A</c:v>
                </c:pt>
                <c:pt idx="7">
                  <c:v>0.93</c:v>
                </c:pt>
                <c:pt idx="8">
                  <c:v>#N/A</c:v>
                </c:pt>
                <c:pt idx="9">
                  <c:v>0.97</c:v>
                </c:pt>
              </c:numCache>
            </c:numRef>
          </c:val>
          <c:extLst>
            <c:ext xmlns:c16="http://schemas.microsoft.com/office/drawing/2014/chart" uri="{C3380CC4-5D6E-409C-BE32-E72D297353CC}">
              <c16:uniqueId val="{00000005-40E0-4BE8-ACCF-F67D0704DF0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1.07</c:v>
                </c:pt>
                <c:pt idx="6">
                  <c:v>#N/A</c:v>
                </c:pt>
                <c:pt idx="7">
                  <c:v>1.71</c:v>
                </c:pt>
                <c:pt idx="8">
                  <c:v>#N/A</c:v>
                </c:pt>
                <c:pt idx="9">
                  <c:v>1.81</c:v>
                </c:pt>
              </c:numCache>
            </c:numRef>
          </c:val>
          <c:extLst>
            <c:ext xmlns:c16="http://schemas.microsoft.com/office/drawing/2014/chart" uri="{C3380CC4-5D6E-409C-BE32-E72D297353CC}">
              <c16:uniqueId val="{00000006-40E0-4BE8-ACCF-F67D0704DF0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3.06</c:v>
                </c:pt>
                <c:pt idx="2">
                  <c:v>#N/A</c:v>
                </c:pt>
                <c:pt idx="3">
                  <c:v>2.21</c:v>
                </c:pt>
                <c:pt idx="4">
                  <c:v>#N/A</c:v>
                </c:pt>
                <c:pt idx="5">
                  <c:v>3.62</c:v>
                </c:pt>
                <c:pt idx="6">
                  <c:v>#N/A</c:v>
                </c:pt>
                <c:pt idx="7">
                  <c:v>3.25</c:v>
                </c:pt>
                <c:pt idx="8">
                  <c:v>#N/A</c:v>
                </c:pt>
                <c:pt idx="9">
                  <c:v>2.04</c:v>
                </c:pt>
              </c:numCache>
            </c:numRef>
          </c:val>
          <c:extLst>
            <c:ext xmlns:c16="http://schemas.microsoft.com/office/drawing/2014/chart" uri="{C3380CC4-5D6E-409C-BE32-E72D297353CC}">
              <c16:uniqueId val="{00000007-40E0-4BE8-ACCF-F67D0704DF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5.87</c:v>
                </c:pt>
                <c:pt idx="2">
                  <c:v>#N/A</c:v>
                </c:pt>
                <c:pt idx="3">
                  <c:v>7.11</c:v>
                </c:pt>
                <c:pt idx="4">
                  <c:v>#N/A</c:v>
                </c:pt>
                <c:pt idx="5">
                  <c:v>6.21</c:v>
                </c:pt>
                <c:pt idx="6">
                  <c:v>#N/A</c:v>
                </c:pt>
                <c:pt idx="7">
                  <c:v>7.02</c:v>
                </c:pt>
                <c:pt idx="8">
                  <c:v>#N/A</c:v>
                </c:pt>
                <c:pt idx="9">
                  <c:v>7.27</c:v>
                </c:pt>
              </c:numCache>
            </c:numRef>
          </c:val>
          <c:extLst>
            <c:ext xmlns:c16="http://schemas.microsoft.com/office/drawing/2014/chart" uri="{C3380CC4-5D6E-409C-BE32-E72D297353CC}">
              <c16:uniqueId val="{00000008-40E0-4BE8-ACCF-F67D0704DF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7.93</c:v>
                </c:pt>
                <c:pt idx="2">
                  <c:v>#N/A</c:v>
                </c:pt>
                <c:pt idx="3">
                  <c:v>7.96</c:v>
                </c:pt>
                <c:pt idx="4">
                  <c:v>#N/A</c:v>
                </c:pt>
                <c:pt idx="5">
                  <c:v>7.95</c:v>
                </c:pt>
                <c:pt idx="6">
                  <c:v>#N/A</c:v>
                </c:pt>
                <c:pt idx="7">
                  <c:v>7.66</c:v>
                </c:pt>
                <c:pt idx="8">
                  <c:v>#N/A</c:v>
                </c:pt>
                <c:pt idx="9">
                  <c:v>7.79</c:v>
                </c:pt>
              </c:numCache>
            </c:numRef>
          </c:val>
          <c:extLst>
            <c:ext xmlns:c16="http://schemas.microsoft.com/office/drawing/2014/chart" uri="{C3380CC4-5D6E-409C-BE32-E72D297353CC}">
              <c16:uniqueId val="{00000009-40E0-4BE8-ACCF-F67D0704DF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2175</c:v>
                </c:pt>
                <c:pt idx="5">
                  <c:v>2247</c:v>
                </c:pt>
                <c:pt idx="8">
                  <c:v>2187</c:v>
                </c:pt>
                <c:pt idx="11">
                  <c:v>2176</c:v>
                </c:pt>
                <c:pt idx="14">
                  <c:v>2168</c:v>
                </c:pt>
              </c:numCache>
            </c:numRef>
          </c:val>
          <c:extLst>
            <c:ext xmlns:c16="http://schemas.microsoft.com/office/drawing/2014/chart" uri="{C3380CC4-5D6E-409C-BE32-E72D297353CC}">
              <c16:uniqueId val="{00000000-AE05-4965-BC4B-92CECF20E3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05-4965-BC4B-92CECF20E3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AE05-4965-BC4B-92CECF20E3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05-4965-BC4B-92CECF20E3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694</c:v>
                </c:pt>
                <c:pt idx="3">
                  <c:v>760</c:v>
                </c:pt>
                <c:pt idx="6">
                  <c:v>759</c:v>
                </c:pt>
                <c:pt idx="9">
                  <c:v>707</c:v>
                </c:pt>
                <c:pt idx="12">
                  <c:v>717</c:v>
                </c:pt>
              </c:numCache>
            </c:numRef>
          </c:val>
          <c:extLst>
            <c:ext xmlns:c16="http://schemas.microsoft.com/office/drawing/2014/chart" uri="{C3380CC4-5D6E-409C-BE32-E72D297353CC}">
              <c16:uniqueId val="{00000004-AE05-4965-BC4B-92CECF20E3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05-4965-BC4B-92CECF20E3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05-4965-BC4B-92CECF20E3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2095</c:v>
                </c:pt>
                <c:pt idx="3">
                  <c:v>2160</c:v>
                </c:pt>
                <c:pt idx="6">
                  <c:v>2081</c:v>
                </c:pt>
                <c:pt idx="9">
                  <c:v>2082</c:v>
                </c:pt>
                <c:pt idx="12">
                  <c:v>1968</c:v>
                </c:pt>
              </c:numCache>
            </c:numRef>
          </c:val>
          <c:extLst>
            <c:ext xmlns:c16="http://schemas.microsoft.com/office/drawing/2014/chart" uri="{C3380CC4-5D6E-409C-BE32-E72D297353CC}">
              <c16:uniqueId val="{00000007-AE05-4965-BC4B-92CECF20E3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619</c:v>
                </c:pt>
                <c:pt idx="2">
                  <c:v>#N/A</c:v>
                </c:pt>
                <c:pt idx="3">
                  <c:v>#N/A</c:v>
                </c:pt>
                <c:pt idx="4">
                  <c:v>678</c:v>
                </c:pt>
                <c:pt idx="5">
                  <c:v>#N/A</c:v>
                </c:pt>
                <c:pt idx="6">
                  <c:v>#N/A</c:v>
                </c:pt>
                <c:pt idx="7">
                  <c:v>658</c:v>
                </c:pt>
                <c:pt idx="8">
                  <c:v>#N/A</c:v>
                </c:pt>
                <c:pt idx="9">
                  <c:v>#N/A</c:v>
                </c:pt>
                <c:pt idx="10">
                  <c:v>618</c:v>
                </c:pt>
                <c:pt idx="11">
                  <c:v>#N/A</c:v>
                </c:pt>
                <c:pt idx="12">
                  <c:v>#N/A</c:v>
                </c:pt>
                <c:pt idx="13">
                  <c:v>522</c:v>
                </c:pt>
                <c:pt idx="14">
                  <c:v>#N/A</c:v>
                </c:pt>
              </c:numCache>
            </c:numRef>
          </c:val>
          <c:smooth val="0"/>
          <c:extLst>
            <c:ext xmlns:c16="http://schemas.microsoft.com/office/drawing/2014/chart" uri="{C3380CC4-5D6E-409C-BE32-E72D297353CC}">
              <c16:uniqueId val="{00000008-AE05-4965-BC4B-92CECF20E3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18472</c:v>
                </c:pt>
                <c:pt idx="5">
                  <c:v>18305</c:v>
                </c:pt>
                <c:pt idx="8">
                  <c:v>18335</c:v>
                </c:pt>
                <c:pt idx="11">
                  <c:v>18150</c:v>
                </c:pt>
                <c:pt idx="14">
                  <c:v>17975</c:v>
                </c:pt>
              </c:numCache>
            </c:numRef>
          </c:val>
          <c:extLst>
            <c:ext xmlns:c16="http://schemas.microsoft.com/office/drawing/2014/chart" uri="{C3380CC4-5D6E-409C-BE32-E72D297353CC}">
              <c16:uniqueId val="{00000000-034D-45DE-8032-6045575A24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4923</c:v>
                </c:pt>
                <c:pt idx="5">
                  <c:v>4545</c:v>
                </c:pt>
                <c:pt idx="8">
                  <c:v>4304</c:v>
                </c:pt>
                <c:pt idx="11">
                  <c:v>4045</c:v>
                </c:pt>
                <c:pt idx="14">
                  <c:v>3720</c:v>
                </c:pt>
              </c:numCache>
            </c:numRef>
          </c:val>
          <c:extLst>
            <c:ext xmlns:c16="http://schemas.microsoft.com/office/drawing/2014/chart" uri="{C3380CC4-5D6E-409C-BE32-E72D297353CC}">
              <c16:uniqueId val="{00000001-034D-45DE-8032-6045575A24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5034</c:v>
                </c:pt>
                <c:pt idx="5">
                  <c:v>5555</c:v>
                </c:pt>
                <c:pt idx="8">
                  <c:v>5454</c:v>
                </c:pt>
                <c:pt idx="11">
                  <c:v>5188</c:v>
                </c:pt>
                <c:pt idx="14">
                  <c:v>7103</c:v>
                </c:pt>
              </c:numCache>
            </c:numRef>
          </c:val>
          <c:extLst>
            <c:ext xmlns:c16="http://schemas.microsoft.com/office/drawing/2014/chart" uri="{C3380CC4-5D6E-409C-BE32-E72D297353CC}">
              <c16:uniqueId val="{00000002-034D-45DE-8032-6045575A24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4D-45DE-8032-6045575A24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4D-45DE-8032-6045575A24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4D-45DE-8032-6045575A24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2913</c:v>
                </c:pt>
                <c:pt idx="3">
                  <c:v>2895</c:v>
                </c:pt>
                <c:pt idx="6">
                  <c:v>2859</c:v>
                </c:pt>
                <c:pt idx="9">
                  <c:v>2946</c:v>
                </c:pt>
                <c:pt idx="12">
                  <c:v>3021</c:v>
                </c:pt>
              </c:numCache>
            </c:numRef>
          </c:val>
          <c:extLst>
            <c:ext xmlns:c16="http://schemas.microsoft.com/office/drawing/2014/chart" uri="{C3380CC4-5D6E-409C-BE32-E72D297353CC}">
              <c16:uniqueId val="{00000006-034D-45DE-8032-6045575A24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34D-45DE-8032-6045575A24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6984</c:v>
                </c:pt>
                <c:pt idx="3">
                  <c:v>6509</c:v>
                </c:pt>
                <c:pt idx="6">
                  <c:v>6037</c:v>
                </c:pt>
                <c:pt idx="9">
                  <c:v>5660</c:v>
                </c:pt>
                <c:pt idx="12">
                  <c:v>5237</c:v>
                </c:pt>
              </c:numCache>
            </c:numRef>
          </c:val>
          <c:extLst>
            <c:ext xmlns:c16="http://schemas.microsoft.com/office/drawing/2014/chart" uri="{C3380CC4-5D6E-409C-BE32-E72D297353CC}">
              <c16:uniqueId val="{00000008-034D-45DE-8032-6045575A24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90</c:v>
                </c:pt>
                <c:pt idx="3">
                  <c:v>85</c:v>
                </c:pt>
                <c:pt idx="6">
                  <c:v>79</c:v>
                </c:pt>
                <c:pt idx="9">
                  <c:v>74</c:v>
                </c:pt>
                <c:pt idx="12">
                  <c:v>69</c:v>
                </c:pt>
              </c:numCache>
            </c:numRef>
          </c:val>
          <c:extLst>
            <c:ext xmlns:c16="http://schemas.microsoft.com/office/drawing/2014/chart" uri="{C3380CC4-5D6E-409C-BE32-E72D297353CC}">
              <c16:uniqueId val="{00000009-034D-45DE-8032-6045575A24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19665</c:v>
                </c:pt>
                <c:pt idx="3">
                  <c:v>19361</c:v>
                </c:pt>
                <c:pt idx="6">
                  <c:v>19634</c:v>
                </c:pt>
                <c:pt idx="9">
                  <c:v>20340</c:v>
                </c:pt>
                <c:pt idx="12">
                  <c:v>20334</c:v>
                </c:pt>
              </c:numCache>
            </c:numRef>
          </c:val>
          <c:extLst>
            <c:ext xmlns:c16="http://schemas.microsoft.com/office/drawing/2014/chart" uri="{C3380CC4-5D6E-409C-BE32-E72D297353CC}">
              <c16:uniqueId val="{0000000A-034D-45DE-8032-6045575A24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1223</c:v>
                </c:pt>
                <c:pt idx="2">
                  <c:v>#N/A</c:v>
                </c:pt>
                <c:pt idx="3">
                  <c:v>#N/A</c:v>
                </c:pt>
                <c:pt idx="4">
                  <c:v>446</c:v>
                </c:pt>
                <c:pt idx="5">
                  <c:v>#N/A</c:v>
                </c:pt>
                <c:pt idx="6">
                  <c:v>#N/A</c:v>
                </c:pt>
                <c:pt idx="7">
                  <c:v>516</c:v>
                </c:pt>
                <c:pt idx="8">
                  <c:v>#N/A</c:v>
                </c:pt>
                <c:pt idx="9">
                  <c:v>#N/A</c:v>
                </c:pt>
                <c:pt idx="10">
                  <c:v>1637</c:v>
                </c:pt>
                <c:pt idx="11">
                  <c:v>#N/A</c:v>
                </c:pt>
                <c:pt idx="12">
                  <c:v>#N/A</c:v>
                </c:pt>
                <c:pt idx="13">
                  <c:v>0</c:v>
                </c:pt>
                <c:pt idx="14">
                  <c:v>#N/A</c:v>
                </c:pt>
              </c:numCache>
            </c:numRef>
          </c:val>
          <c:smooth val="0"/>
          <c:extLst>
            <c:ext xmlns:c16="http://schemas.microsoft.com/office/drawing/2014/chart" uri="{C3380CC4-5D6E-409C-BE32-E72D297353CC}">
              <c16:uniqueId val="{0000000B-034D-45DE-8032-6045575A24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1745</c:v>
                </c:pt>
                <c:pt idx="1">
                  <c:v>1685</c:v>
                </c:pt>
                <c:pt idx="2">
                  <c:v>2935</c:v>
                </c:pt>
              </c:numCache>
            </c:numRef>
          </c:val>
          <c:extLst>
            <c:ext xmlns:c16="http://schemas.microsoft.com/office/drawing/2014/chart" uri="{C3380CC4-5D6E-409C-BE32-E72D297353CC}">
              <c16:uniqueId val="{00000000-8B9A-4F08-999E-B5A69F2B64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386</c:v>
                </c:pt>
              </c:numCache>
            </c:numRef>
          </c:val>
          <c:extLst>
            <c:ext xmlns:c16="http://schemas.microsoft.com/office/drawing/2014/chart" uri="{C3380CC4-5D6E-409C-BE32-E72D297353CC}">
              <c16:uniqueId val="{00000001-8B9A-4F08-999E-B5A69F2B64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2494</c:v>
                </c:pt>
                <c:pt idx="1">
                  <c:v>2383</c:v>
                </c:pt>
                <c:pt idx="2">
                  <c:v>2634</c:v>
                </c:pt>
              </c:numCache>
            </c:numRef>
          </c:val>
          <c:extLst>
            <c:ext xmlns:c16="http://schemas.microsoft.com/office/drawing/2014/chart" uri="{C3380CC4-5D6E-409C-BE32-E72D297353CC}">
              <c16:uniqueId val="{00000002-8B9A-4F08-999E-B5A69F2B64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{B553D845-EFF3-4CA1-881E-C910FF141BF5}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286-41CE-8CE5-01A5851BB1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{F78EE82D-3D99-45F4-903D-FF53B32AB244}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86-41CE-8CE5-01A5851BB1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{6B87C608-7345-4EA3-9543-A157F3AEA284}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86-41CE-8CE5-01A5851BB1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{7D896908-D5F8-4A15-8C56-720D63519D9A}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86-41CE-8CE5-01A5851BB1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{272BF709-08B2-4F33-A274-F94C62D1DCE6}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86-41CE-8CE5-01A5851BB15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{3D91D812-9554-42BE-9205-4D58009A24FE}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286-41CE-8CE5-01A5851BB15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{D72209A4-A979-40D3-B70F-293BAAE9207D}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286-41CE-8CE5-01A5851BB15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{051DE6D7-1E4C-4F29-A7CE-279910185B0E}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286-41CE-8CE5-01A5851BB15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{8CBC28EC-8B87-4C16-9CE4-0A3C06389EF1}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286-41CE-8CE5-01A5851BB1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61.1</c:v>
                </c:pt>
                <c:pt idx="16">
                  <c:v>61.5</c:v>
                </c:pt>
                <c:pt idx="24">
                  <c:v>61.8</c:v>
                </c:pt>
                <c:pt idx="32">
                  <c:v>61.4</c:v>
                </c:pt>
              </c:numCache>
            </c:numRef>
          </c:xVal>
          <c:yVal>
            <c:numRef>
              <c:f>公会計指標分析・財政指標組合せ分析表!$BP$51:$DC$51</c:f>
              <c:numCache>
                <c:formatCode>#,##0.0;"▲ "#,##0.0</c:formatCode>
                <c:ptCount val="40"/>
                <c:pt idx="0">
                  <c:v>9.5</c:v>
                </c:pt>
                <c:pt idx="8">
                  <c:v>3.3</c:v>
                </c:pt>
                <c:pt idx="16">
                  <c:v>3.9</c:v>
                </c:pt>
                <c:pt idx="24">
                  <c:v>12</c:v>
                </c:pt>
              </c:numCache>
            </c:numRef>
          </c:yVal>
          <c:smooth val="0"/>
          <c:extLst>
            <c:ext xmlns:c16="http://schemas.microsoft.com/office/drawing/2014/chart" uri="{C3380CC4-5D6E-409C-BE32-E72D297353CC}">
              <c16:uniqueId val="{00000009-4286-41CE-8CE5-01A5851BB1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{C1B7DD97-7DFF-4167-9998-0A22262848E7}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286-41CE-8CE5-01A5851BB1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{58B30D47-85CA-4007-A831-217DC2521850}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86-41CE-8CE5-01A5851BB1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{61CA0AA3-215D-4340-A008-9B26B1815091}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86-41CE-8CE5-01A5851BB1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{A5D52EC6-E091-44D9-94DD-94818E59D682}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86-41CE-8CE5-01A5851BB1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{6739E4E8-11A5-4B32-9D45-5C63FD034425}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86-41CE-8CE5-01A5851BB15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{9702CF73-5CAE-4368-A2E1-B0771CB3961B}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286-41CE-8CE5-01A5851BB152}"/>
                </c:ext>
              </c:extLst>
            </c:dLbl>
            <c:dLbl>
              <c:idx val="16"/>
              <c:layout>
                <c:manualLayout>
                  <c:x val="-2.564082028957735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{9D8265DC-0CE8-46CD-BE56-94FAC907EA97}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286-41CE-8CE5-01A5851BB152}"/>
                </c:ext>
              </c:extLst>
            </c:dLbl>
            <c:dLbl>
              <c:idx val="24"/>
              <c:layout>
                <c:manualLayout>
                  <c:x val="-3.839068101089096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{BA0B382A-4CA4-4147-AA79-01BD73B79B5B}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286-41CE-8CE5-01A5851BB15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{3ADD48CB-B11E-4111-82D3-F85E30CDF9D2}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286-41CE-8CE5-01A5851BB1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4286-41CE-8CE5-01A5851BB152}"/>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{5630A312-075F-479C-A4A4-42B9EDE1D377}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C83-4DDC-A9C1-DC204CE601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{1E05FEBF-44C3-4FD0-922A-EA7889E6C92F}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83-4DDC-A9C1-DC204CE601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{D1A05ADC-6F5B-4701-AB43-BE9ECCA17E72}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83-4DDC-A9C1-DC204CE601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{3C8A9C1C-23EF-46F5-9552-C3434D17FD19}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83-4DDC-A9C1-DC204CE601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{8A31EE26-F8B9-41C2-950A-FD273FBD54D9}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83-4DDC-A9C1-DC204CE601E1}"/>
                </c:ext>
              </c:extLst>
            </c:dLbl>
            <c:dLbl>
              <c:idx val="8"/>
              <c:layout>
                <c:manualLayout>
                  <c:x val="0"/>
                  <c:y val="-1.424594169354623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{74FF15DD-22C2-4B4B-9AA2-1BF2409E246D}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C83-4DDC-A9C1-DC204CE601E1}"/>
                </c:ext>
              </c:extLst>
            </c:dLbl>
            <c:dLbl>
              <c:idx val="16"/>
              <c:layout>
                <c:manualLayout>
                  <c:x val="0"/>
                  <c:y val="1.424594169354619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{D8AFCC80-DB23-42C7-B5C9-571B3C632765}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C83-4DDC-A9C1-DC204CE601E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{48ADBB78-69CA-494E-9DFC-0CAAF5DCBAB6}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C83-4DDC-A9C1-DC204CE601E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{B54A82B4-4A15-4591-A7D9-C789D082BE2F}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C83-4DDC-A9C1-DC204CE601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c:v>
                </c:pt>
                <c:pt idx="16">
                  <c:v>5</c:v>
                </c:pt>
                <c:pt idx="24">
                  <c:v>4.9000000000000004</c:v>
                </c:pt>
                <c:pt idx="32">
                  <c:v>4.4000000000000004</c:v>
                </c:pt>
              </c:numCache>
            </c:numRef>
          </c:xVal>
          <c:yVal>
            <c:numRef>
              <c:f>公会計指標分析・財政指標組合せ分析表!$BP$73:$DC$73</c:f>
              <c:numCache>
                <c:formatCode>#,##0.0;"▲ "#,##0.0</c:formatCode>
                <c:ptCount val="40"/>
                <c:pt idx="0">
                  <c:v>9.5</c:v>
                </c:pt>
                <c:pt idx="8">
                  <c:v>3.3</c:v>
                </c:pt>
                <c:pt idx="16">
                  <c:v>3.9</c:v>
                </c:pt>
                <c:pt idx="24">
                  <c:v>12</c:v>
                </c:pt>
              </c:numCache>
            </c:numRef>
          </c:yVal>
          <c:smooth val="0"/>
          <c:extLst>
            <c:ext xmlns:c16="http://schemas.microsoft.com/office/drawing/2014/chart" uri="{C3380CC4-5D6E-409C-BE32-E72D297353CC}">
              <c16:uniqueId val="{00000009-CC83-4DDC-A9C1-DC204CE601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{355E2996-0823-4FBE-9B9F-1AC3CB695952}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C83-4DDC-A9C1-DC204CE601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{F541A79F-F808-48C1-9B83-E152F1DF9DF4}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83-4DDC-A9C1-DC204CE601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{C0974B2A-9B2A-4711-9A1E-8C50E0B32BA9}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83-4DDC-A9C1-DC204CE601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{4E47D444-1B82-4151-BB67-C453CD33CD34}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83-4DDC-A9C1-DC204CE601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{C1CE57C1-7524-457F-97B7-832004FB31A7}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83-4DDC-A9C1-DC204CE601E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{2BCA5D6E-EF0E-4313-BECA-0D0E05F1A476}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C83-4DDC-A9C1-DC204CE601E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{291494BB-63FD-4421-982E-484683727221}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C83-4DDC-A9C1-DC204CE601E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{75D70B8D-9753-4D35-9C0E-6E80C2480833}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C83-4DDC-A9C1-DC204CE601E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{625FFA56-08C3-45F8-AA28-8C05C0BA6C1F}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C83-4DDC-A9C1-DC204CE601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CC83-4DDC-A9C1-DC204CE601E1}"/>
            </c:ext>
          </c:extLst>
        </c:ser>
        <c:dLbls>
          <c:showLegendKey val="0"/>
          <c:showVal val="1"/>
          <c:showCatName val="0"/>
          <c:showSerName val="0"/>
          <c:showPercent val="0"/>
          <c:showBubbleSize val="0"/>
        </c:dLbls>
        <c:axId val="84219776"/>
        <c:axId val="84234240"/>
      </c:scatterChart>
      <c:valAx>
        <c:axId val="84219776"/>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A777B50-F8D1-4604-A813-B61021C47FC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94DCAC1-CE81-40ED-A374-8234CFB0083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実質公債費比率の分子は、前年度と比較すると約</a:t>
          </a:r>
          <a:r>
            <a:rPr kumimoji="1" lang="en-US" altLang="ja-JP" sz="1300">
              <a:latin typeface="ＭＳ ゴシック" pitchFamily="49" charset="-128"/>
              <a:ea typeface="ＭＳ ゴシック" pitchFamily="49" charset="-128"/>
            </a:rPr>
            <a:t>0.9</a:t>
          </a:r>
          <a:r>
            <a:rPr kumimoji="1" lang="ja-JP" altLang="en-US" sz="1300">
              <a:latin typeface="ＭＳ ゴシック" pitchFamily="49" charset="-128"/>
              <a:ea typeface="ＭＳ ゴシック" pitchFamily="49" charset="-128"/>
            </a:rPr>
            <a:t>億円減少となっている。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その主な要因としては、令和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年度に償還終了した元金（代表的な充当事業としては過去に実施した市民健康館や消防南出張所の整備）の方が、令和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年度に償還開始した元金（代表的な充当事業としては平成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年度に実施した学校空調設備設置）よりも多かったこと等により元利償還金が</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億円減少したことが挙げられる。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今後は元金の償還終了等により公債費は減少する見込みではあるものの、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老朽化した学校施設の改修をはじめ大規模事業の実施には市債の発行を予定しており、引き続き起債の適正活用に取り組んでいく必要がある。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将来負担比率の分子は前年度と比較すると</a:t>
          </a:r>
          <a:r>
            <a:rPr kumimoji="1" lang="en-US" altLang="ja-JP" sz="1400">
              <a:latin typeface="ＭＳ ゴシック" pitchFamily="49" charset="-128"/>
              <a:ea typeface="ＭＳ ゴシック" pitchFamily="49" charset="-128"/>
            </a:rPr>
            <a:t>17.75</a:t>
          </a:r>
          <a:r>
            <a:rPr kumimoji="1" lang="ja-JP" altLang="en-US" sz="1400">
              <a:latin typeface="ＭＳ ゴシック" pitchFamily="49" charset="-128"/>
              <a:ea typeface="ＭＳ ゴシック" pitchFamily="49" charset="-128"/>
            </a:rPr>
            <a:t>億円の減少となった。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主な要因としては、下水道事業債の現在高減少による公営企業債等繰入見込額の減少や、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年度に大きく減収を想定していた地方税において想定よりも減額幅が抑えられたことや普通交付税の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当初算定及び再算定（</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追加交付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）における交付金が増額したこと等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を受け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剰余金の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への積立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、減債基金への積立を実施した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ことによる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充当可能</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基金の残高の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増加等が挙げられる。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今後も、老朽化した学校の改修等の大規模事業を進めるため市債</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の発行を予定</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過大となら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ないよう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財政措置のある市債</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活用は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勿論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財政調整基金残高にあっては標準財政規模比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％以上を常時維持するなど、財源を確保し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健全な財政運営</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愛知県犬山市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財政調整基金への剰余金の積立額が繰入額を上回り残高が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増加、減債基金への臨時財政対策債償還基金費の積立により残高が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億円増加、広域ごみ処理施設整備基金への計画的な積立により残高が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億円増加、ふるさと寄附金の増加によりふるさと犬山応援基金の残高が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広域ごみ処理施設整備基金やふるさと犬山応援基金への積立により増加する見込みだが、各基金で取崩し予定があるため、長期的には減少する見込みである。また、財政調整基金については、災害等への備え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％程度を常時維持できるように努める。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・広域ごみ処理施設整備基金：新広域ごみ処理施設の建設費用として一部事務組合への負担金に充てるため今後取り崩す予定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・ふるさと犬山応援基金：ふるさと納税（寄附金）を積み立てた翌年度以降に寄附者の意向に沿った事業に充てるために取り崩す予定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・公共施設等管理基金：公共施設マネジメントに資する事業費に充てる一方で、公有財産の売却益を基金に積み立てる予定。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・広域ごみ処理施設整備基金：適正で安全なごみ処理を維持していくため、既存のごみ処理施設の老朽化に伴い新たに一部事務組合により建設準備を進めている広域ごみ処理施設の整備等に充てる。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・ふるさと犬山応援基金：ふるさと納税（寄附金）を基金に積み立て、寄附者の意向を反映した事業の推進を図る。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・公共施設等管理基金：犬山市の保有する公共施設等（建物、土地その他の公有財産）を適切に管理し、その活用を推進する。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・健康市民づくり基金：市民の健康づくりの推進に資するために必要な事業の経費の財源に充てる。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・観光事業振興基金：犬山市の観光事業の振興を図るために必要な経費の財源に充てる。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・広域ごみ処理施設整備基金：広域ごみ処理施設の整備に向け毎年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年度も同額を積み立てたため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・ふるさと犬山応援基金：ふるさと納税（寄附金）が増加しており、前年度までに基金に積み立てた寄附金のうち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億円を寄附者の意向に沿った事業の財源に充てるため取り崩したが、新たに受けた寄附金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月分寄附）を積み立てたため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・公共施設等管理基金：不用となった市有地の売却益や使用料収入の一部を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億円積み立てたが、旧分庁舎等の解体費用に充てるため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億円程度を積み立て、新広域ごみ処理施設の建設時における一部事務組合への負担金に充当する予定。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号にまで及んだ補正予算において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市税の減収が想定より少なかったことや、普通交付税の当初算定及び再算定（追加交付）における交付金が増額したこと、ふるさと寄附金等によって確保した財源を事業費に充ててい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によって生じた剰余金の積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立を行ったことから残高は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％程度を常時確保できるように努めることとしている。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年度は、普通交付税の再算定において臨時財政対策債償還基金費として交付された金額を減債基金に積み立てたため残高が大きく増加している。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残高の大部分は臨時財政対策債償還基金費として措置されたものであり、臨時財政対策債の償還に充てる方針である。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4F6FBE9-B7E5-4C58-A54C-CABEE0A380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C755BEC-E753-4271-B186-D9BDB88809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5D2E4B9E-16F5-451B-8690-2E78477A0B4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C42C9777-947A-4A45-A813-969165D0EAA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9E4946C4-E4C6-47F1-B6F5-B6B7B31EAAF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BF3F9DAF-4BB4-4174-AA3D-1C56ABC88C5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568BC397-1C2D-4939-B59C-865FFAEAF29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857A846-80D6-415B-8D54-700F33AE534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40E46F27-A54F-4691-9D87-E9546A7DB4E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CCEC971E-5A27-40B9-92E1-24FB8938CEE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548BDEBF-9F62-4599-AA2F-90BCDF5EABC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37A29C22-747C-406A-9A6C-BB28FAFB94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980EF34F-C1CB-4EE9-AE89-75781F470E8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A8F75C7F-E115-4AA4-948E-B5B7BF1EE11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73,030
70,601
74.90
30,556,129
29,208,294
1,164,787
16,003,776
20,333,537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1230D90C-C6AA-4E5B-A38A-83C878FB325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98A67AE6-A023-4B84-9318-8568CDD00C4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16AC8F89-F17C-4782-BCD8-DACBDA476A2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EB4C2508-7465-49E0-A8DE-8E5DD46E600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3FD646DD-3D2A-4488-A4D0-AD1BEC21737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78D0C793-19FD-4947-B15D-E7D963F4F66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B1983C20-F189-4C35-BD1E-A7FA35334F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44A87FD-6B7E-4627-A0CC-327361B4F4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60E4EEA-EDE3-4BAC-A67A-9E276481FC4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D8BA7FE-2CAE-49F9-A2D6-E5C0716A51F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41DFE0AA-5371-45B8-AE19-52F6FDDC73D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FD9A9837-A78F-47F3-A6F5-63B247581A4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3FDDE287-9DAF-4147-8823-CCF16E5DA02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9919A0E6-8E85-4AD8-B4B3-8E424DA3245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EA9AC5E7-DF5E-4E8E-87F9-BF174194594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517D302E-1372-4807-ACC0-06B842A1971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57859E46-63A9-4CEE-AFE8-FF9B93B4950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D539E343-6325-4154-A45B-6390F4D5D17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905F311D-EF27-4552-AF8A-E2BF829D496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A087EE49-DE3E-4775-A402-BB18871A002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95CA9CCA-4FEF-4BD2-820C-12B4E0C8CD6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D8F032C6-D9E2-4D5B-9D61-A66C15545FA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AFF7518A-C646-448A-95DD-2C9A5529C1C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F9488D2E-9319-4368-A163-CF63BA4B241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B75349BC-AE47-466F-94DA-CFBB5592644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401ED5A3-A4D1-4309-A3AF-6006E542022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3A18F4B9-699F-45FB-B152-51796DB38EA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C5BB71E3-FF63-40EA-8313-8E5E1B9F811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14D618E-6B22-4BFC-B82A-5F73C6A3850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16D1AAD7-86DE-47CF-B6A0-C150A571CA1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71D3E6BC-99AF-4DB0-88D0-07E0D459914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F8951283-2EDB-4DFE-A7F8-3DC68F585AA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1B8F914B-39BC-48A4-ABEA-7439F721F3F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380E8D24-55D7-41B0-A633-59EE3E53238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959D0014-64C6-4FAA-9BFE-1B6CE668102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当市では、公共施設等総合管理計画において、全公共建築物の施設量（延床面積）の</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を削減することを目標とし、統廃合等による積極的な施設マネジメントを行うとしており、次世代に引き継ぐものについても、施設の長寿命化を目指し、計画的な修理や改修を行っている。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有形固定資産減価償却率は類似団体平均よりやや低い水準にあり、公共施設の集約化に伴う老朽施設の解体等、これまでの取組の効果が表れていると考えられる。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9D0750B7-92DF-44EB-ADE0-6D97F6FBC55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BADB836B-DD15-487B-8C77-725465A0E29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020135C2-D2FA-43FA-98A5-FC0B2A67823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A58023E3-5E06-4F9B-9A72-0819CFCC266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798E325F-4269-493E-A550-F932E739995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B9575301-0699-4982-97F6-FDA2455F87A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56514F79-A07C-44BC-8805-5711951B8E1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9124E15B-055D-4B73-A597-B60EEFF65EF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A33FF90B-056B-4C38-B9F9-61F9CCEEE44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3125A560-9840-4AEA-AA16-6A10C5D287B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E55B0F75-6020-414C-82D9-C2D95D27A37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856A1A68-2AA6-4125-BDC9-BC4347BEEEF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97B8870E-2E0A-4736-84D7-082B56B6234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5F7751EE-5368-450B-BC2F-680E8286E09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83F6ED9E-0A95-4AB9-BFE5-0AEAFEFDA3C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30CF7CD-4FC4-4733-BF55-61E9736F7CA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7" name="直線コネクタ 66">
          <a:extLst>
            <a:ext uri="{FF2B5EF4-FFF2-40B4-BE49-F238E27FC236}">
              <a16:creationId xmlns:a16="http://schemas.microsoft.com/office/drawing/2014/main" id="{FD69CA12-355A-42E4-9F2E-2FEEFFBE787E}"/>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8" name="有形固定資産減価償却率最小値テキスト">
          <a:extLst>
            <a:ext uri="{FF2B5EF4-FFF2-40B4-BE49-F238E27FC236}">
              <a16:creationId xmlns:a16="http://schemas.microsoft.com/office/drawing/2014/main" id="{4F73A8F4-A08E-4A0C-9422-4EAA2EEE3093}"/>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9" name="直線コネクタ 68">
          <a:extLst>
            <a:ext uri="{FF2B5EF4-FFF2-40B4-BE49-F238E27FC236}">
              <a16:creationId xmlns:a16="http://schemas.microsoft.com/office/drawing/2014/main" id="{2F5BF323-24A6-4B72-BA06-5F87FB76DBC8}"/>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0" name="有形固定資産減価償却率最大値テキスト">
          <a:extLst>
            <a:ext uri="{FF2B5EF4-FFF2-40B4-BE49-F238E27FC236}">
              <a16:creationId xmlns:a16="http://schemas.microsoft.com/office/drawing/2014/main" id="{A9E25C7C-43BB-43BC-8F6B-0FF25B1410B3}"/>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1" name="直線コネクタ 70">
          <a:extLst>
            <a:ext uri="{FF2B5EF4-FFF2-40B4-BE49-F238E27FC236}">
              <a16:creationId xmlns:a16="http://schemas.microsoft.com/office/drawing/2014/main" id="{B873F85C-AC8E-4FD4-A72F-AAEB9076A94C}"/>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2" name="有形固定資産減価償却率平均値テキスト">
          <a:extLst>
            <a:ext uri="{FF2B5EF4-FFF2-40B4-BE49-F238E27FC236}">
              <a16:creationId xmlns:a16="http://schemas.microsoft.com/office/drawing/2014/main" id="{EC7F7772-BE64-449F-AB77-36F5ED31907C}"/>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3" name="フローチャート: 判断 72">
          <a:extLst>
            <a:ext uri="{FF2B5EF4-FFF2-40B4-BE49-F238E27FC236}">
              <a16:creationId xmlns:a16="http://schemas.microsoft.com/office/drawing/2014/main" id="{04CED00C-F120-43CA-8FC1-D3B9EBEAFEF4}"/>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4" name="フローチャート: 判断 73">
          <a:extLst>
            <a:ext uri="{FF2B5EF4-FFF2-40B4-BE49-F238E27FC236}">
              <a16:creationId xmlns:a16="http://schemas.microsoft.com/office/drawing/2014/main" id="{22E6335D-9892-4CB5-9A8D-EEEA338475B8}"/>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5" name="フローチャート: 判断 74">
          <a:extLst>
            <a:ext uri="{FF2B5EF4-FFF2-40B4-BE49-F238E27FC236}">
              <a16:creationId xmlns:a16="http://schemas.microsoft.com/office/drawing/2014/main" id="{03E21BB2-75B9-4134-8D40-FA342EE81B2F}"/>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6" name="フローチャート: 判断 75">
          <a:extLst>
            <a:ext uri="{FF2B5EF4-FFF2-40B4-BE49-F238E27FC236}">
              <a16:creationId xmlns:a16="http://schemas.microsoft.com/office/drawing/2014/main" id="{1215697B-10DF-4CD9-AD27-CE80786096D3}"/>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7" name="フローチャート: 判断 76">
          <a:extLst>
            <a:ext uri="{FF2B5EF4-FFF2-40B4-BE49-F238E27FC236}">
              <a16:creationId xmlns:a16="http://schemas.microsoft.com/office/drawing/2014/main" id="{0CA79793-36F4-4B31-8694-DE116C789359}"/>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52B7BA6-F03C-4A74-9E6E-92618ABEE57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77136BF-479F-4A81-B18F-676A0B1C230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FB533E4-6D73-4612-9E81-148983AA683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CF95BE5-44C7-4A87-A985-1D3152682B7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866C27C-3981-49F2-93EE-CDEB963C680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83" name="楕円 82">
          <a:extLst>
            <a:ext uri="{FF2B5EF4-FFF2-40B4-BE49-F238E27FC236}">
              <a16:creationId xmlns:a16="http://schemas.microsoft.com/office/drawing/2014/main" id="{94F56AFB-6E2D-499F-94EF-F3C24D00F555}"/>
            </a:ext>
          </a:extLst>
        </xdr:cNvPr>
        <xdr:cNvSpPr/>
      </xdr:nvSpPr>
      <xdr:spPr>
        <a:xfrm>
          <a:off x="47117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139929</xdr:rowOff>
    </xdr:from>
    <xdr:ext cx="405111" cy="259045"/>
    <xdr:sp macro="" textlink="">
      <xdr:nvSpPr>
        <xdr:cNvPr id="84" name="有形固定資産減価償却率該当値テキスト">
          <a:extLst>
            <a:ext uri="{FF2B5EF4-FFF2-40B4-BE49-F238E27FC236}">
              <a16:creationId xmlns:a16="http://schemas.microsoft.com/office/drawing/2014/main" id="{A5184EBC-E037-4312-8483-55E18A91F0D5}"/>
            </a:ext>
          </a:extLst>
        </xdr:cNvPr>
        <xdr:cNvSpPr txBox="1"/>
      </xdr:nvSpPr>
      <xdr:spPr>
        <a:xfrm>
          <a:off x="4813300" y="5883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5" name="楕円 84">
          <a:extLst>
            <a:ext uri="{FF2B5EF4-FFF2-40B4-BE49-F238E27FC236}">
              <a16:creationId xmlns:a16="http://schemas.microsoft.com/office/drawing/2014/main" id="{59A94A20-C67B-4AB7-B320-1774738E0C1B}"/>
            </a:ext>
          </a:extLst>
        </xdr:cNvPr>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167852</xdr:rowOff>
    </xdr:from>
    <xdr:to>
      <xdr:col>23</xdr:col>
      <xdr:colOff>85725</xdr:colOff>
      <xdr:row>31</xdr:row>
      <xdr:rowOff>10795</xdr:rowOff>
    </xdr:to>
    <xdr:cxnSp macro="">
      <xdr:nvCxnSpPr>
        <xdr:cNvPr id="86" name="直線コネクタ 85">
          <a:extLst>
            <a:ext uri="{FF2B5EF4-FFF2-40B4-BE49-F238E27FC236}">
              <a16:creationId xmlns:a16="http://schemas.microsoft.com/office/drawing/2014/main" id="{BE5A7B5F-FEC6-4664-838A-75CC7A3240F1}"/>
            </a:ext>
          </a:extLst>
        </xdr:cNvPr>
        <xdr:cNvCxnSpPr/>
      </xdr:nvCxnSpPr>
      <xdr:spPr>
        <a:xfrm flipV="1">
          <a:off x="4051300" y="6082877"/>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120650</xdr:rowOff>
    </xdr:from>
    <xdr:to>
      <xdr:col>15</xdr:col>
      <xdr:colOff>187325</xdr:colOff>
      <xdr:row>31</xdr:row>
      <xdr:rowOff>50800</xdr:rowOff>
    </xdr:to>
    <xdr:sp macro="" textlink="">
      <xdr:nvSpPr>
        <xdr:cNvPr id="87" name="楕円 86">
          <a:extLst>
            <a:ext uri="{FF2B5EF4-FFF2-40B4-BE49-F238E27FC236}">
              <a16:creationId xmlns:a16="http://schemas.microsoft.com/office/drawing/2014/main" id="{5B8477D7-B082-45B5-8EE9-9E4F955EB675}"/>
            </a:ext>
          </a:extLst>
        </xdr:cNvPr>
        <xdr:cNvSpPr/>
      </xdr:nvSpPr>
      <xdr:spPr>
        <a:xfrm>
          <a:off x="3238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0</xdr:rowOff>
    </xdr:from>
    <xdr:to>
      <xdr:col>19</xdr:col>
      <xdr:colOff>136525</xdr:colOff>
      <xdr:row>31</xdr:row>
      <xdr:rowOff>10795</xdr:rowOff>
    </xdr:to>
    <xdr:cxnSp macro="">
      <xdr:nvCxnSpPr>
        <xdr:cNvPr id="88" name="直線コネクタ 87">
          <a:extLst>
            <a:ext uri="{FF2B5EF4-FFF2-40B4-BE49-F238E27FC236}">
              <a16:creationId xmlns:a16="http://schemas.microsoft.com/office/drawing/2014/main" id="{303C681D-739F-4402-B056-44617B02BCC4}"/>
            </a:ext>
          </a:extLst>
        </xdr:cNvPr>
        <xdr:cNvCxnSpPr/>
      </xdr:nvCxnSpPr>
      <xdr:spPr>
        <a:xfrm>
          <a:off x="3289300" y="608647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9" name="楕円 88">
          <a:extLst>
            <a:ext uri="{FF2B5EF4-FFF2-40B4-BE49-F238E27FC236}">
              <a16:creationId xmlns:a16="http://schemas.microsoft.com/office/drawing/2014/main" id="{BFDB15F4-2756-4036-AC44-F812D09FFAC7}"/>
            </a:ext>
          </a:extLst>
        </xdr:cNvPr>
        <xdr:cNvSpPr/>
      </xdr:nvSpPr>
      <xdr:spPr>
        <a:xfrm>
          <a:off x="2476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157057</xdr:rowOff>
    </xdr:from>
    <xdr:to>
      <xdr:col>15</xdr:col>
      <xdr:colOff>136525</xdr:colOff>
      <xdr:row>31</xdr:row>
      <xdr:rowOff>0</xdr:rowOff>
    </xdr:to>
    <xdr:cxnSp macro="">
      <xdr:nvCxnSpPr>
        <xdr:cNvPr id="90" name="直線コネクタ 89">
          <a:extLst>
            <a:ext uri="{FF2B5EF4-FFF2-40B4-BE49-F238E27FC236}">
              <a16:creationId xmlns:a16="http://schemas.microsoft.com/office/drawing/2014/main" id="{EC4A8D2C-872C-47C8-B18C-E72AFC2F3A4D}"/>
            </a:ext>
          </a:extLst>
        </xdr:cNvPr>
        <xdr:cNvCxnSpPr/>
      </xdr:nvCxnSpPr>
      <xdr:spPr>
        <a:xfrm>
          <a:off x="2527300" y="607208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63077</xdr:rowOff>
    </xdr:from>
    <xdr:to>
      <xdr:col>7</xdr:col>
      <xdr:colOff>187325</xdr:colOff>
      <xdr:row>30</xdr:row>
      <xdr:rowOff>164677</xdr:rowOff>
    </xdr:to>
    <xdr:sp macro="" textlink="">
      <xdr:nvSpPr>
        <xdr:cNvPr id="91" name="楕円 90">
          <a:extLst>
            <a:ext uri="{FF2B5EF4-FFF2-40B4-BE49-F238E27FC236}">
              <a16:creationId xmlns:a16="http://schemas.microsoft.com/office/drawing/2014/main" id="{5CBB1520-0B10-45AE-8F2E-C8C5922E04AC}"/>
            </a:ext>
          </a:extLst>
        </xdr:cNvPr>
        <xdr:cNvSpPr/>
      </xdr:nvSpPr>
      <xdr:spPr>
        <a:xfrm>
          <a:off x="1714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113877</xdr:rowOff>
    </xdr:from>
    <xdr:to>
      <xdr:col>11</xdr:col>
      <xdr:colOff>136525</xdr:colOff>
      <xdr:row>30</xdr:row>
      <xdr:rowOff>157057</xdr:rowOff>
    </xdr:to>
    <xdr:cxnSp macro="">
      <xdr:nvCxnSpPr>
        <xdr:cNvPr id="92" name="直線コネクタ 91">
          <a:extLst>
            <a:ext uri="{FF2B5EF4-FFF2-40B4-BE49-F238E27FC236}">
              <a16:creationId xmlns:a16="http://schemas.microsoft.com/office/drawing/2014/main" id="{82F4AAE3-2D6E-461F-BDEF-360494B76030}"/>
            </a:ext>
          </a:extLst>
        </xdr:cNvPr>
        <xdr:cNvCxnSpPr/>
      </xdr:nvCxnSpPr>
      <xdr:spPr>
        <a:xfrm>
          <a:off x="1765300" y="602890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3" name="n_1aveValue有形固定資産減価償却率">
          <a:extLst>
            <a:ext uri="{FF2B5EF4-FFF2-40B4-BE49-F238E27FC236}">
              <a16:creationId xmlns:a16="http://schemas.microsoft.com/office/drawing/2014/main" id="{38190222-A7C5-402F-90CC-30A6094F514F}"/>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4" name="n_2aveValue有形固定資産減価償却率">
          <a:extLst>
            <a:ext uri="{FF2B5EF4-FFF2-40B4-BE49-F238E27FC236}">
              <a16:creationId xmlns:a16="http://schemas.microsoft.com/office/drawing/2014/main" id="{90715F34-01F2-4AAA-9BCC-F5B390A1D3DC}"/>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5" name="n_3aveValue有形固定資産減価償却率">
          <a:extLst>
            <a:ext uri="{FF2B5EF4-FFF2-40B4-BE49-F238E27FC236}">
              <a16:creationId xmlns:a16="http://schemas.microsoft.com/office/drawing/2014/main" id="{7A7D6EED-05D1-4F15-8F96-4AAF38D8C19B}"/>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6" name="n_4aveValue有形固定資産減価償却率">
          <a:extLst>
            <a:ext uri="{FF2B5EF4-FFF2-40B4-BE49-F238E27FC236}">
              <a16:creationId xmlns:a16="http://schemas.microsoft.com/office/drawing/2014/main" id="{651A4C01-A3D4-4558-A08D-0DAC27433FDC}"/>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97" name="n_1mainValue有形固定資産減価償却率">
          <a:extLst>
            <a:ext uri="{FF2B5EF4-FFF2-40B4-BE49-F238E27FC236}">
              <a16:creationId xmlns:a16="http://schemas.microsoft.com/office/drawing/2014/main" id="{9D6182A9-7917-4190-BC1E-EBC7E21006AA}"/>
            </a:ext>
          </a:extLst>
        </xdr:cNvPr>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8" name="n_2mainValue有形固定資産減価償却率">
          <a:extLst>
            <a:ext uri="{FF2B5EF4-FFF2-40B4-BE49-F238E27FC236}">
              <a16:creationId xmlns:a16="http://schemas.microsoft.com/office/drawing/2014/main" id="{93BBC30B-1698-4068-94F5-10B654FE40BC}"/>
            </a:ext>
          </a:extLst>
        </xdr:cNvPr>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9" name="n_3mainValue有形固定資産減価償却率">
          <a:extLst>
            <a:ext uri="{FF2B5EF4-FFF2-40B4-BE49-F238E27FC236}">
              <a16:creationId xmlns:a16="http://schemas.microsoft.com/office/drawing/2014/main" id="{4F5312C5-BD78-4D7F-B47A-3B1E4540F0AA}"/>
            </a:ext>
          </a:extLst>
        </xdr:cNvPr>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155804</xdr:rowOff>
    </xdr:from>
    <xdr:ext cx="405111" cy="259045"/>
    <xdr:sp macro="" textlink="">
      <xdr:nvSpPr>
        <xdr:cNvPr id="100" name="n_4mainValue有形固定資産減価償却率">
          <a:extLst>
            <a:ext uri="{FF2B5EF4-FFF2-40B4-BE49-F238E27FC236}">
              <a16:creationId xmlns:a16="http://schemas.microsoft.com/office/drawing/2014/main" id="{E2E93FDF-C290-4FB3-B1AA-EB1958D2E027}"/>
            </a:ext>
          </a:extLst>
        </xdr:cNvPr>
        <xdr:cNvSpPr txBox="1"/>
      </xdr:nvSpPr>
      <xdr:spPr>
        <a:xfrm>
          <a:off x="1562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E442B5D-4068-4C69-B43B-2E670A1E230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DB0E6164-D4E1-4862-ABDF-8F936378E00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FD5DFEB6-9DAD-4FB0-8666-45D3185AACB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839D792C-1241-42E4-8881-F8719095DD3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8D2A6082-2D97-4A1E-A8AE-1737F9B9571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12D68B85-40D3-4532-A1F4-74D8840C528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5F0FF5E2-1088-426D-81F8-F3A7DDA2C1D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7E70E170-26EE-475E-A842-A1E31304835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D761088-1358-4EE0-B385-52C32DE9520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4A8703BC-0816-46E5-B962-72D7EBDA2A7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C3F9296D-2952-4262-BF91-F5A2E4DAAC6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BD088CA4-B410-49AF-B2CA-AA19F6191BD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D02AF320-DBEF-4EEB-8A69-61030CCAAFB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債務償還比率は類似団体平均を下回っており、令和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年度決算と比較すると</a:t>
          </a:r>
          <a:r>
            <a:rPr kumimoji="1" lang="en-US" altLang="ja-JP" sz="1000">
              <a:latin typeface="ＭＳ Ｐゴシック" panose="020B0600070205080204" pitchFamily="50" charset="-128"/>
              <a:ea typeface="ＭＳ Ｐゴシック" panose="020B0600070205080204" pitchFamily="50" charset="-128"/>
            </a:rPr>
            <a:t>213.4</a:t>
          </a:r>
          <a:r>
            <a:rPr kumimoji="1" lang="ja-JP" altLang="en-US" sz="1000">
              <a:latin typeface="ＭＳ Ｐゴシック" panose="020B0600070205080204" pitchFamily="50" charset="-128"/>
              <a:ea typeface="ＭＳ Ｐゴシック" panose="020B0600070205080204" pitchFamily="50" charset="-128"/>
            </a:rPr>
            <a:t>ポイント減少した。</a:t>
          </a:r>
        </a:p>
        <a:p>
          <a:r>
            <a:rPr kumimoji="1" lang="ja-JP" altLang="en-US" sz="1000">
              <a:latin typeface="ＭＳ Ｐゴシック" panose="020B0600070205080204" pitchFamily="50" charset="-128"/>
              <a:ea typeface="ＭＳ Ｐゴシック" panose="020B0600070205080204" pitchFamily="50" charset="-128"/>
            </a:rPr>
            <a:t>　主な要因は、将来負担額が横ばいだったこと、ふるさと犬山応援基金や公共施設等管理基金を積み増せたことなどにより充当可能財源が</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億円増加したこと、コロナによって止まっていた経済活動が少しずつ再開したことに伴い経常一般財源等が</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億円増加したこと等が考えられる。大規模な事業がなかったこともあり、財政調整基金残高については</a:t>
          </a:r>
          <a:r>
            <a:rPr kumimoji="1" lang="en-US" altLang="ja-JP" sz="1000">
              <a:latin typeface="ＭＳ Ｐゴシック" panose="020B0600070205080204" pitchFamily="50" charset="-128"/>
              <a:ea typeface="ＭＳ Ｐゴシック" panose="020B0600070205080204" pitchFamily="50" charset="-128"/>
            </a:rPr>
            <a:t>13</a:t>
          </a:r>
          <a:r>
            <a:rPr kumimoji="1" lang="ja-JP" altLang="en-US" sz="1000">
              <a:latin typeface="ＭＳ Ｐゴシック" panose="020B0600070205080204" pitchFamily="50" charset="-128"/>
              <a:ea typeface="ＭＳ Ｐゴシック" panose="020B0600070205080204" pitchFamily="50" charset="-128"/>
            </a:rPr>
            <a:t>億円程度増加した。今後も財政調整基金残高については標準財政規模比</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％以上を常時維持することで充当可能財源の確保に努めていく。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67238855-27FD-4FD1-9730-BCE7624C889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A0186EE7-D56D-4FB0-92AB-01A73FBDE39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977FEE72-2051-4FB5-A59D-394BDFFE7D1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A1D0486F-D4B3-44F0-A376-89C12D62E1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E673E19A-ABB4-4794-96CF-122B8949696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AC4FF5B8-1A96-459A-962A-3CCF60A4105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4F58A65C-566C-4653-8E92-37760A481D8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9054D669-E37C-4F0E-9A3C-40F20FB42D7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BCCF80B3-DA91-4FB8-9E89-45078B00DD0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5A53C666-EBD8-4D52-A2EC-6A1B881286F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D2D3B5BC-9983-4120-8230-255EC247991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31E32CAE-0593-4667-90B9-0678F412248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3ABE9898-E20C-49A5-9B8F-8F2E794829A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6F40F92-C5A3-42BD-8FBB-C0ED1BEB029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F59AFB9A-279C-4F9B-A7A8-D0D6DEA0597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1AF09852-4B8F-4896-9112-6E78E1DDF07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1B42BF33-F4BE-42BD-8525-8CE1E4D7326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1" name="直線コネクタ 130">
          <a:extLst>
            <a:ext uri="{FF2B5EF4-FFF2-40B4-BE49-F238E27FC236}">
              <a16:creationId xmlns:a16="http://schemas.microsoft.com/office/drawing/2014/main" id="{660A15B7-4417-4702-A67E-BB5845D8B591}"/>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2" name="債務償還比率最小値テキスト">
          <a:extLst>
            <a:ext uri="{FF2B5EF4-FFF2-40B4-BE49-F238E27FC236}">
              <a16:creationId xmlns:a16="http://schemas.microsoft.com/office/drawing/2014/main" id="{5BC8B82C-75BE-4447-BA4D-699D96950066}"/>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3" name="直線コネクタ 132">
          <a:extLst>
            <a:ext uri="{FF2B5EF4-FFF2-40B4-BE49-F238E27FC236}">
              <a16:creationId xmlns:a16="http://schemas.microsoft.com/office/drawing/2014/main" id="{937F13EE-0572-4E4D-915D-A49FACD6CD71}"/>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853A9833-F21A-4F08-9598-9104DE4B9FD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8A482F13-0099-44F6-A832-A2521A06391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36" name="債務償還比率平均値テキスト">
          <a:extLst>
            <a:ext uri="{FF2B5EF4-FFF2-40B4-BE49-F238E27FC236}">
              <a16:creationId xmlns:a16="http://schemas.microsoft.com/office/drawing/2014/main" id="{63B18652-C35E-4ADE-A463-2CD4F64D85BD}"/>
            </a:ext>
          </a:extLst>
        </xdr:cNvPr>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7" name="フローチャート: 判断 136">
          <a:extLst>
            <a:ext uri="{FF2B5EF4-FFF2-40B4-BE49-F238E27FC236}">
              <a16:creationId xmlns:a16="http://schemas.microsoft.com/office/drawing/2014/main" id="{8BCC2190-562F-4724-8E51-9A6F9949B495}"/>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8" name="フローチャート: 判断 137">
          <a:extLst>
            <a:ext uri="{FF2B5EF4-FFF2-40B4-BE49-F238E27FC236}">
              <a16:creationId xmlns:a16="http://schemas.microsoft.com/office/drawing/2014/main" id="{5BCEAF62-4EF0-4296-AC8A-FFD81AA107DB}"/>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9" name="フローチャート: 判断 138">
          <a:extLst>
            <a:ext uri="{FF2B5EF4-FFF2-40B4-BE49-F238E27FC236}">
              <a16:creationId xmlns:a16="http://schemas.microsoft.com/office/drawing/2014/main" id="{F163B701-06BF-4E0A-83EE-1AD94C9FA8FD}"/>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0" name="フローチャート: 判断 139">
          <a:extLst>
            <a:ext uri="{FF2B5EF4-FFF2-40B4-BE49-F238E27FC236}">
              <a16:creationId xmlns:a16="http://schemas.microsoft.com/office/drawing/2014/main" id="{60CC2107-459A-4782-92D7-73E05C322CE6}"/>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1" name="フローチャート: 判断 140">
          <a:extLst>
            <a:ext uri="{FF2B5EF4-FFF2-40B4-BE49-F238E27FC236}">
              <a16:creationId xmlns:a16="http://schemas.microsoft.com/office/drawing/2014/main" id="{E64E4DCD-47EA-4163-8F19-9DEDA37B2686}"/>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97DD21F-9232-4D63-8D33-F29DAB6F899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04014F8-5EE3-4383-B92A-A921423C7E7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EACA4B9-075E-44CB-B964-CE801AB39B8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A116FB91-D4E8-4919-BC00-1A934EB9437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E6BB3339-C6E8-4F54-B525-C8C8EDA274D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63554</xdr:rowOff>
    </xdr:from>
    <xdr:to>
      <xdr:col>76</xdr:col>
      <xdr:colOff>73025</xdr:colOff>
      <xdr:row>29</xdr:row>
      <xdr:rowOff>165154</xdr:rowOff>
    </xdr:to>
    <xdr:sp macro="" textlink="">
      <xdr:nvSpPr>
        <xdr:cNvPr id="147" name="楕円 146">
          <a:extLst>
            <a:ext uri="{FF2B5EF4-FFF2-40B4-BE49-F238E27FC236}">
              <a16:creationId xmlns:a16="http://schemas.microsoft.com/office/drawing/2014/main" id="{F8B90728-9E5C-44CA-9B6D-D77462C30036}"/>
            </a:ext>
          </a:extLst>
        </xdr:cNvPr>
        <xdr:cNvSpPr/>
      </xdr:nvSpPr>
      <xdr:spPr>
        <a:xfrm>
          <a:off x="14744700" y="58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86431</xdr:rowOff>
    </xdr:from>
    <xdr:ext cx="469744" cy="259045"/>
    <xdr:sp macro="" textlink="">
      <xdr:nvSpPr>
        <xdr:cNvPr id="148" name="債務償還比率該当値テキスト">
          <a:extLst>
            <a:ext uri="{FF2B5EF4-FFF2-40B4-BE49-F238E27FC236}">
              <a16:creationId xmlns:a16="http://schemas.microsoft.com/office/drawing/2014/main" id="{897A704E-FA56-4CB6-AEC1-49C919B04DC1}"/>
            </a:ext>
          </a:extLst>
        </xdr:cNvPr>
        <xdr:cNvSpPr txBox="1"/>
      </xdr:nvSpPr>
      <xdr:spPr>
        <a:xfrm>
          <a:off x="14846300" y="565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49748</xdr:rowOff>
    </xdr:from>
    <xdr:to>
      <xdr:col>72</xdr:col>
      <xdr:colOff>123825</xdr:colOff>
      <xdr:row>31</xdr:row>
      <xdr:rowOff>151348</xdr:rowOff>
    </xdr:to>
    <xdr:sp macro="" textlink="">
      <xdr:nvSpPr>
        <xdr:cNvPr id="149" name="楕円 148">
          <a:extLst>
            <a:ext uri="{FF2B5EF4-FFF2-40B4-BE49-F238E27FC236}">
              <a16:creationId xmlns:a16="http://schemas.microsoft.com/office/drawing/2014/main" id="{AB663460-91A9-4DD2-BE20-F46273776FA1}"/>
            </a:ext>
          </a:extLst>
        </xdr:cNvPr>
        <xdr:cNvSpPr/>
      </xdr:nvSpPr>
      <xdr:spPr>
        <a:xfrm>
          <a:off x="14033500" y="61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114354</xdr:rowOff>
    </xdr:from>
    <xdr:to>
      <xdr:col>76</xdr:col>
      <xdr:colOff>22225</xdr:colOff>
      <xdr:row>31</xdr:row>
      <xdr:rowOff>100548</xdr:rowOff>
    </xdr:to>
    <xdr:cxnSp macro="">
      <xdr:nvCxnSpPr>
        <xdr:cNvPr id="150" name="直線コネクタ 149">
          <a:extLst>
            <a:ext uri="{FF2B5EF4-FFF2-40B4-BE49-F238E27FC236}">
              <a16:creationId xmlns:a16="http://schemas.microsoft.com/office/drawing/2014/main" id="{36F2673D-2EF2-4EF2-9E1D-BD42687A0E9E}"/>
            </a:ext>
          </a:extLst>
        </xdr:cNvPr>
        <xdr:cNvCxnSpPr/>
      </xdr:nvCxnSpPr>
      <xdr:spPr>
        <a:xfrm flipV="1">
          <a:off x="14084300" y="5857929"/>
          <a:ext cx="711200" cy="32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54492</xdr:rowOff>
    </xdr:from>
    <xdr:to>
      <xdr:col>68</xdr:col>
      <xdr:colOff>123825</xdr:colOff>
      <xdr:row>30</xdr:row>
      <xdr:rowOff>156092</xdr:rowOff>
    </xdr:to>
    <xdr:sp macro="" textlink="">
      <xdr:nvSpPr>
        <xdr:cNvPr id="151" name="楕円 150">
          <a:extLst>
            <a:ext uri="{FF2B5EF4-FFF2-40B4-BE49-F238E27FC236}">
              <a16:creationId xmlns:a16="http://schemas.microsoft.com/office/drawing/2014/main" id="{F37234CD-7D94-4C89-9C00-40560E9FB62D}"/>
            </a:ext>
          </a:extLst>
        </xdr:cNvPr>
        <xdr:cNvSpPr/>
      </xdr:nvSpPr>
      <xdr:spPr>
        <a:xfrm>
          <a:off x="13271500" y="596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105292</xdr:rowOff>
    </xdr:from>
    <xdr:to>
      <xdr:col>72</xdr:col>
      <xdr:colOff>73025</xdr:colOff>
      <xdr:row>31</xdr:row>
      <xdr:rowOff>100548</xdr:rowOff>
    </xdr:to>
    <xdr:cxnSp macro="">
      <xdr:nvCxnSpPr>
        <xdr:cNvPr id="152" name="直線コネクタ 151">
          <a:extLst>
            <a:ext uri="{FF2B5EF4-FFF2-40B4-BE49-F238E27FC236}">
              <a16:creationId xmlns:a16="http://schemas.microsoft.com/office/drawing/2014/main" id="{D8AA879E-D7CC-4759-B0BC-C3694CCA0EEE}"/>
            </a:ext>
          </a:extLst>
        </xdr:cNvPr>
        <xdr:cNvCxnSpPr/>
      </xdr:nvCxnSpPr>
      <xdr:spPr>
        <a:xfrm>
          <a:off x="13322300" y="6020317"/>
          <a:ext cx="762000" cy="1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42926</xdr:rowOff>
    </xdr:from>
    <xdr:to>
      <xdr:col>64</xdr:col>
      <xdr:colOff>123825</xdr:colOff>
      <xdr:row>30</xdr:row>
      <xdr:rowOff>144526</xdr:rowOff>
    </xdr:to>
    <xdr:sp macro="" textlink="">
      <xdr:nvSpPr>
        <xdr:cNvPr id="153" name="楕円 152">
          <a:extLst>
            <a:ext uri="{FF2B5EF4-FFF2-40B4-BE49-F238E27FC236}">
              <a16:creationId xmlns:a16="http://schemas.microsoft.com/office/drawing/2014/main" id="{D2D80DAB-4AC9-4248-91F8-938B28B7F989}"/>
            </a:ext>
          </a:extLst>
        </xdr:cNvPr>
        <xdr:cNvSpPr/>
      </xdr:nvSpPr>
      <xdr:spPr>
        <a:xfrm>
          <a:off x="12509500" y="59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93726</xdr:rowOff>
    </xdr:from>
    <xdr:to>
      <xdr:col>68</xdr:col>
      <xdr:colOff>73025</xdr:colOff>
      <xdr:row>30</xdr:row>
      <xdr:rowOff>105292</xdr:rowOff>
    </xdr:to>
    <xdr:cxnSp macro="">
      <xdr:nvCxnSpPr>
        <xdr:cNvPr id="154" name="直線コネクタ 153">
          <a:extLst>
            <a:ext uri="{FF2B5EF4-FFF2-40B4-BE49-F238E27FC236}">
              <a16:creationId xmlns:a16="http://schemas.microsoft.com/office/drawing/2014/main" id="{A65C8290-E4C3-4F26-8948-42F7CD89D1E9}"/>
            </a:ext>
          </a:extLst>
        </xdr:cNvPr>
        <xdr:cNvCxnSpPr/>
      </xdr:nvCxnSpPr>
      <xdr:spPr>
        <a:xfrm>
          <a:off x="12560300" y="6008751"/>
          <a:ext cx="76200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130982</xdr:rowOff>
    </xdr:from>
    <xdr:to>
      <xdr:col>60</xdr:col>
      <xdr:colOff>123825</xdr:colOff>
      <xdr:row>31</xdr:row>
      <xdr:rowOff>61132</xdr:rowOff>
    </xdr:to>
    <xdr:sp macro="" textlink="">
      <xdr:nvSpPr>
        <xdr:cNvPr id="155" name="楕円 154">
          <a:extLst>
            <a:ext uri="{FF2B5EF4-FFF2-40B4-BE49-F238E27FC236}">
              <a16:creationId xmlns:a16="http://schemas.microsoft.com/office/drawing/2014/main" id="{5EBD1C93-8FA3-426D-BC53-542C99923BF2}"/>
            </a:ext>
          </a:extLst>
        </xdr:cNvPr>
        <xdr:cNvSpPr/>
      </xdr:nvSpPr>
      <xdr:spPr>
        <a:xfrm>
          <a:off x="11747500" y="60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93726</xdr:rowOff>
    </xdr:from>
    <xdr:to>
      <xdr:col>64</xdr:col>
      <xdr:colOff>73025</xdr:colOff>
      <xdr:row>31</xdr:row>
      <xdr:rowOff>10332</xdr:rowOff>
    </xdr:to>
    <xdr:cxnSp macro="">
      <xdr:nvCxnSpPr>
        <xdr:cNvPr id="156" name="直線コネクタ 155">
          <a:extLst>
            <a:ext uri="{FF2B5EF4-FFF2-40B4-BE49-F238E27FC236}">
              <a16:creationId xmlns:a16="http://schemas.microsoft.com/office/drawing/2014/main" id="{F20FEF4F-38DC-488A-9144-A22C23336CA3}"/>
            </a:ext>
          </a:extLst>
        </xdr:cNvPr>
        <xdr:cNvCxnSpPr/>
      </xdr:nvCxnSpPr>
      <xdr:spPr>
        <a:xfrm flipV="1">
          <a:off x="11798300" y="6008751"/>
          <a:ext cx="762000" cy="8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57" name="n_1aveValue債務償還比率">
          <a:extLst>
            <a:ext uri="{FF2B5EF4-FFF2-40B4-BE49-F238E27FC236}">
              <a16:creationId xmlns:a16="http://schemas.microsoft.com/office/drawing/2014/main" id="{05EBB2D4-EC35-4FB4-B3AB-CA3FB5CA2673}"/>
            </a:ext>
          </a:extLst>
        </xdr:cNvPr>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58" name="n_2aveValue債務償還比率">
          <a:extLst>
            <a:ext uri="{FF2B5EF4-FFF2-40B4-BE49-F238E27FC236}">
              <a16:creationId xmlns:a16="http://schemas.microsoft.com/office/drawing/2014/main" id="{26FF4671-C613-446E-8B5F-A6971AAFC4CB}"/>
            </a:ext>
          </a:extLst>
        </xdr:cNvPr>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59" name="n_3aveValue債務償還比率">
          <a:extLst>
            <a:ext uri="{FF2B5EF4-FFF2-40B4-BE49-F238E27FC236}">
              <a16:creationId xmlns:a16="http://schemas.microsoft.com/office/drawing/2014/main" id="{E310F62C-D42A-40A7-9C46-082020DB8258}"/>
            </a:ext>
          </a:extLst>
        </xdr:cNvPr>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0" name="n_4aveValue債務償還比率">
          <a:extLst>
            <a:ext uri="{FF2B5EF4-FFF2-40B4-BE49-F238E27FC236}">
              <a16:creationId xmlns:a16="http://schemas.microsoft.com/office/drawing/2014/main" id="{17ABDC3A-2902-48DA-A42D-5A99AE6F783F}"/>
            </a:ext>
          </a:extLst>
        </xdr:cNvPr>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167875</xdr:rowOff>
    </xdr:from>
    <xdr:ext cx="469744" cy="259045"/>
    <xdr:sp macro="" textlink="">
      <xdr:nvSpPr>
        <xdr:cNvPr id="161" name="n_1mainValue債務償還比率">
          <a:extLst>
            <a:ext uri="{FF2B5EF4-FFF2-40B4-BE49-F238E27FC236}">
              <a16:creationId xmlns:a16="http://schemas.microsoft.com/office/drawing/2014/main" id="{8768C71D-BAC1-49EC-BDB5-456003DDDC32}"/>
            </a:ext>
          </a:extLst>
        </xdr:cNvPr>
        <xdr:cNvSpPr txBox="1"/>
      </xdr:nvSpPr>
      <xdr:spPr>
        <a:xfrm>
          <a:off x="13836727" y="591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1169</xdr:rowOff>
    </xdr:from>
    <xdr:ext cx="469744" cy="259045"/>
    <xdr:sp macro="" textlink="">
      <xdr:nvSpPr>
        <xdr:cNvPr id="162" name="n_2mainValue債務償還比率">
          <a:extLst>
            <a:ext uri="{FF2B5EF4-FFF2-40B4-BE49-F238E27FC236}">
              <a16:creationId xmlns:a16="http://schemas.microsoft.com/office/drawing/2014/main" id="{07A0F20E-1C18-4FCE-A5D0-D5B2810AE653}"/>
            </a:ext>
          </a:extLst>
        </xdr:cNvPr>
        <xdr:cNvSpPr txBox="1"/>
      </xdr:nvSpPr>
      <xdr:spPr>
        <a:xfrm>
          <a:off x="13087427" y="574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161053</xdr:rowOff>
    </xdr:from>
    <xdr:ext cx="469744" cy="259045"/>
    <xdr:sp macro="" textlink="">
      <xdr:nvSpPr>
        <xdr:cNvPr id="163" name="n_3mainValue債務償還比率">
          <a:extLst>
            <a:ext uri="{FF2B5EF4-FFF2-40B4-BE49-F238E27FC236}">
              <a16:creationId xmlns:a16="http://schemas.microsoft.com/office/drawing/2014/main" id="{5E9E9066-43B5-4A07-9768-5734C676D117}"/>
            </a:ext>
          </a:extLst>
        </xdr:cNvPr>
        <xdr:cNvSpPr txBox="1"/>
      </xdr:nvSpPr>
      <xdr:spPr>
        <a:xfrm>
          <a:off x="12325427" y="573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77659</xdr:rowOff>
    </xdr:from>
    <xdr:ext cx="469744" cy="259045"/>
    <xdr:sp macro="" textlink="">
      <xdr:nvSpPr>
        <xdr:cNvPr id="164" name="n_4mainValue債務償還比率">
          <a:extLst>
            <a:ext uri="{FF2B5EF4-FFF2-40B4-BE49-F238E27FC236}">
              <a16:creationId xmlns:a16="http://schemas.microsoft.com/office/drawing/2014/main" id="{64C72F14-A291-4F56-A791-526B481E33EB}"/>
            </a:ext>
          </a:extLst>
        </xdr:cNvPr>
        <xdr:cNvSpPr txBox="1"/>
      </xdr:nvSpPr>
      <xdr:spPr>
        <a:xfrm>
          <a:off x="11563427" y="5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6C96F620-085E-4E01-8C77-AA4F335FEBC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6027A35B-13D5-4675-9B2E-9A6FEBE9805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B0408FCF-2783-408D-9382-D3AEC2522C6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AFB6D86C-6DDE-4533-B3E8-D824E5C5C61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132765EA-083E-44FB-93D7-D5100F70FAA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CBE24A07-2796-425B-9A8E-89AEB9DAA25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EB073F-449B-4080-AD9E-7DF8794B2D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BA8061-0691-477F-8348-ACF819ACD16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0399928-2084-418C-8E09-C90C725E9E4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E373E73-A8C6-4228-B92E-9069BE51CA9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FB5A96-F5C5-4667-8701-E777A93302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1D2AD5-167C-465A-8F29-0E3F1E0877C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971DA3-5237-49FF-88DF-749C845C645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CB07066-5BCE-4598-9442-6B92A4944E9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AF8882-F28D-4BE9-9289-1C4C3626594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79BCD3-F997-48A9-9717-87AB5FFE7D9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73,030
70,601
74.90
30,556,129
29,208,294
1,164,787
16,003,776
20,333,537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400EB5F-6DA3-4BFE-9AC1-1C3CCD2E5BF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DCE4FD-72F4-42CA-AC98-D64C685A4AD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FBB088A-3B52-4B83-A680-180B2D8C0C2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85E1790-761E-4068-9B9C-EFE080CC5B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03AE9F-A90A-44A2-8EA2-7588A3988A7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41E4568-FA83-4426-B230-6A592626D3F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56CB335-DA22-49C9-B260-8C5EEC03E3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260837-E8A4-4C09-9416-4D0F06911D3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2D88D2-5074-471B-A7B1-3DCB4C84573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82C56B5-CF6B-4295-A7F0-CCC260BDAB9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8FD5A8-3D53-48A7-A6F3-39993AA6C0D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79656CE-1905-4304-A166-ECFFD8F8E8E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76E8E2-EA6D-4747-838D-0F5DE4F81F1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31B83E1-BEFE-4CBE-9F1F-6E75C175324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643599-130B-49ED-BCB8-664689290A8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A956B3-EB91-4337-8393-38A9D1A0F68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CEF248-5EF1-41E9-BC21-C7BD2FD8F5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A81436B-60B8-4DF8-974A-16BFA28055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718307-B8D6-45C4-95CB-C1A209D95C1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0A1E681-9236-40DD-8AE4-2B6C292820F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5A2BBC9-2AC4-4203-9438-E6DB2CB2FE3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54002C-4489-4E86-B738-F5D042F977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80B93F4-6996-4C94-BE0B-A85539311C9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CD5D392-2C3C-4168-92EA-16977697567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EE765A2-370D-420D-8404-3E2E82A62F5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A78094C-D840-417D-8CA9-CCCACE8B020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EB85084-9AA6-4A71-9177-2E931096964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5D3768C-AA21-40BB-8ED9-5A8D774FC20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BAFF649-3B36-4EB1-9396-6D6A4825FA6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1B4DF5A-87E4-4D67-84E5-792F1F17DEB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A1EAF98-8471-4F71-806A-E05321AE44C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7AB3A5B-6434-4883-8D10-C1A9CEA84DB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84BE345D-C083-45F1-802B-65EC2FF3965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91FA3B30-3734-4A25-8084-FDC7DDB9739E}"/>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EB469D17-C47C-49FA-97EA-140FFC98CB8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9D50EC8-A2E3-4BAD-9129-E37EABF92A62}"/>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078098C-5ECD-49D1-B8AD-54988479C54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1B432605-0F69-4CCD-B41D-80C23034D6C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54A073E-6C4D-4AF6-8A39-81C37F8116CD}"/>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EF934902-F026-466E-AFFE-1A538CAD1FF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5D9C56A-A602-4761-B372-132F8D2A4BF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82D6A3B2-087E-4547-8B81-C02898B44DE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5721850-FD6E-4D35-80D7-81B05F51309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2C3A0DAB-541F-45A3-BB69-04B0D4906F7F}"/>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C0C7CF2C-E01F-4012-9C02-9396552EE05C}"/>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AD8EEA25-543D-4C79-8712-1D1B6EB27CFF}"/>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5E663E50-B37F-42F9-982F-87A582F231B5}"/>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6552E9DA-98F2-46FE-BFE7-F48CC8EEEB9F}"/>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DFE6954A-1423-4642-9A75-A6730287A25E}"/>
            </a:ext>
          </a:extLst>
        </xdr:cNvPr>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2E61DB54-D24F-4C6F-9B10-20B73C637397}"/>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19B57570-38F2-4B4B-8B6A-73B2DE0ACE28}"/>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1B6BED37-AEEA-4595-8C15-2F43A331FD1C}"/>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FD441D86-957B-45B5-AC8D-F1DB3CB1E190}"/>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FCD0F955-A7FB-4AA1-8FD2-D4FBBC1027E1}"/>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34D9762-56A1-4F6D-B86C-B3CE05D911A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7DBD45E-533A-4187-89AC-37411EA1D5F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F2E933D-E3AE-404C-9B33-0D25E354575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E649491-5E5C-4395-B0AE-863814E777A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9F40C71-30B2-420B-B4A6-EDD6DFA5BC3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107696</xdr:rowOff>
    </xdr:from>
    <xdr:to>
      <xdr:col>24</xdr:col>
      <xdr:colOff>114300</xdr:colOff>
      <xdr:row>40</xdr:row>
      <xdr:rowOff>37846</xdr:rowOff>
    </xdr:to>
    <xdr:sp macro="" textlink="">
      <xdr:nvSpPr>
        <xdr:cNvPr id="71" name="楕円 70">
          <a:extLst>
            <a:ext uri="{FF2B5EF4-FFF2-40B4-BE49-F238E27FC236}">
              <a16:creationId xmlns:a16="http://schemas.microsoft.com/office/drawing/2014/main" id="{B154DE40-56D0-4365-B95F-051F33EA7FFC}"/>
            </a:ext>
          </a:extLst>
        </xdr:cNvPr>
        <xdr:cNvSpPr/>
      </xdr:nvSpPr>
      <xdr:spPr>
        <a:xfrm>
          <a:off x="45847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86123</xdr:rowOff>
    </xdr:from>
    <xdr:ext cx="405111" cy="259045"/>
    <xdr:sp macro="" textlink="">
      <xdr:nvSpPr>
        <xdr:cNvPr id="72" name="【道路】&#10;有形固定資産減価償却率該当値テキスト">
          <a:extLst>
            <a:ext uri="{FF2B5EF4-FFF2-40B4-BE49-F238E27FC236}">
              <a16:creationId xmlns:a16="http://schemas.microsoft.com/office/drawing/2014/main" id="{E93D182D-217A-4079-AD2E-DBD158DB0A2E}"/>
            </a:ext>
          </a:extLst>
        </xdr:cNvPr>
        <xdr:cNvSpPr txBox="1"/>
      </xdr:nvSpPr>
      <xdr:spPr>
        <a:xfrm>
          <a:off x="4673600"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100838</xdr:rowOff>
    </xdr:from>
    <xdr:to>
      <xdr:col>20</xdr:col>
      <xdr:colOff>38100</xdr:colOff>
      <xdr:row>40</xdr:row>
      <xdr:rowOff>30988</xdr:rowOff>
    </xdr:to>
    <xdr:sp macro="" textlink="">
      <xdr:nvSpPr>
        <xdr:cNvPr id="73" name="楕円 72">
          <a:extLst>
            <a:ext uri="{FF2B5EF4-FFF2-40B4-BE49-F238E27FC236}">
              <a16:creationId xmlns:a16="http://schemas.microsoft.com/office/drawing/2014/main" id="{40A9F3C7-9902-42D0-B8BD-3DC718CD5218}"/>
            </a:ext>
          </a:extLst>
        </xdr:cNvPr>
        <xdr:cNvSpPr/>
      </xdr:nvSpPr>
      <xdr:spPr>
        <a:xfrm>
          <a:off x="3746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151638</xdr:rowOff>
    </xdr:from>
    <xdr:to>
      <xdr:col>24</xdr:col>
      <xdr:colOff>63500</xdr:colOff>
      <xdr:row>39</xdr:row>
      <xdr:rowOff>158496</xdr:rowOff>
    </xdr:to>
    <xdr:cxnSp macro="">
      <xdr:nvCxnSpPr>
        <xdr:cNvPr id="74" name="直線コネクタ 73">
          <a:extLst>
            <a:ext uri="{FF2B5EF4-FFF2-40B4-BE49-F238E27FC236}">
              <a16:creationId xmlns:a16="http://schemas.microsoft.com/office/drawing/2014/main" id="{FA6F1094-9835-454C-940A-D69DDA537794}"/>
            </a:ext>
          </a:extLst>
        </xdr:cNvPr>
        <xdr:cNvCxnSpPr/>
      </xdr:nvCxnSpPr>
      <xdr:spPr>
        <a:xfrm>
          <a:off x="3797300" y="683818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61976</xdr:rowOff>
    </xdr:from>
    <xdr:to>
      <xdr:col>15</xdr:col>
      <xdr:colOff>101600</xdr:colOff>
      <xdr:row>39</xdr:row>
      <xdr:rowOff>163576</xdr:rowOff>
    </xdr:to>
    <xdr:sp macro="" textlink="">
      <xdr:nvSpPr>
        <xdr:cNvPr id="75" name="楕円 74">
          <a:extLst>
            <a:ext uri="{FF2B5EF4-FFF2-40B4-BE49-F238E27FC236}">
              <a16:creationId xmlns:a16="http://schemas.microsoft.com/office/drawing/2014/main" id="{2B948C6E-BA9D-49D7-8A40-51F5A6AA742F}"/>
            </a:ext>
          </a:extLst>
        </xdr:cNvPr>
        <xdr:cNvSpPr/>
      </xdr:nvSpPr>
      <xdr:spPr>
        <a:xfrm>
          <a:off x="2857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112776</xdr:rowOff>
    </xdr:from>
    <xdr:to>
      <xdr:col>19</xdr:col>
      <xdr:colOff>177800</xdr:colOff>
      <xdr:row>39</xdr:row>
      <xdr:rowOff>151638</xdr:rowOff>
    </xdr:to>
    <xdr:cxnSp macro="">
      <xdr:nvCxnSpPr>
        <xdr:cNvPr id="76" name="直線コネクタ 75">
          <a:extLst>
            <a:ext uri="{FF2B5EF4-FFF2-40B4-BE49-F238E27FC236}">
              <a16:creationId xmlns:a16="http://schemas.microsoft.com/office/drawing/2014/main" id="{D16E1814-ACAB-4233-BAC1-3FE68EA620D3}"/>
            </a:ext>
          </a:extLst>
        </xdr:cNvPr>
        <xdr:cNvCxnSpPr/>
      </xdr:nvCxnSpPr>
      <xdr:spPr>
        <a:xfrm>
          <a:off x="2908300" y="679932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18542</xdr:rowOff>
    </xdr:from>
    <xdr:to>
      <xdr:col>10</xdr:col>
      <xdr:colOff>165100</xdr:colOff>
      <xdr:row>39</xdr:row>
      <xdr:rowOff>120142</xdr:rowOff>
    </xdr:to>
    <xdr:sp macro="" textlink="">
      <xdr:nvSpPr>
        <xdr:cNvPr id="77" name="楕円 76">
          <a:extLst>
            <a:ext uri="{FF2B5EF4-FFF2-40B4-BE49-F238E27FC236}">
              <a16:creationId xmlns:a16="http://schemas.microsoft.com/office/drawing/2014/main" id="{1F1B1B79-4A2A-428F-9FE2-54CE9318BAC3}"/>
            </a:ext>
          </a:extLst>
        </xdr:cNvPr>
        <xdr:cNvSpPr/>
      </xdr:nvSpPr>
      <xdr:spPr>
        <a:xfrm>
          <a:off x="1968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69342</xdr:rowOff>
    </xdr:from>
    <xdr:to>
      <xdr:col>15</xdr:col>
      <xdr:colOff>50800</xdr:colOff>
      <xdr:row>39</xdr:row>
      <xdr:rowOff>112776</xdr:rowOff>
    </xdr:to>
    <xdr:cxnSp macro="">
      <xdr:nvCxnSpPr>
        <xdr:cNvPr id="78" name="直線コネクタ 77">
          <a:extLst>
            <a:ext uri="{FF2B5EF4-FFF2-40B4-BE49-F238E27FC236}">
              <a16:creationId xmlns:a16="http://schemas.microsoft.com/office/drawing/2014/main" id="{8D0EE188-BCE6-4C71-9EA5-40E87CB56810}"/>
            </a:ext>
          </a:extLst>
        </xdr:cNvPr>
        <xdr:cNvCxnSpPr/>
      </xdr:nvCxnSpPr>
      <xdr:spPr>
        <a:xfrm>
          <a:off x="2019300" y="67558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146558</xdr:rowOff>
    </xdr:from>
    <xdr:to>
      <xdr:col>6</xdr:col>
      <xdr:colOff>38100</xdr:colOff>
      <xdr:row>39</xdr:row>
      <xdr:rowOff>76708</xdr:rowOff>
    </xdr:to>
    <xdr:sp macro="" textlink="">
      <xdr:nvSpPr>
        <xdr:cNvPr id="79" name="楕円 78">
          <a:extLst>
            <a:ext uri="{FF2B5EF4-FFF2-40B4-BE49-F238E27FC236}">
              <a16:creationId xmlns:a16="http://schemas.microsoft.com/office/drawing/2014/main" id="{2D65511D-FDDD-4CD5-8FBB-63D01705695F}"/>
            </a:ext>
          </a:extLst>
        </xdr:cNvPr>
        <xdr:cNvSpPr/>
      </xdr:nvSpPr>
      <xdr:spPr>
        <a:xfrm>
          <a:off x="1079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25908</xdr:rowOff>
    </xdr:from>
    <xdr:to>
      <xdr:col>10</xdr:col>
      <xdr:colOff>114300</xdr:colOff>
      <xdr:row>39</xdr:row>
      <xdr:rowOff>69342</xdr:rowOff>
    </xdr:to>
    <xdr:cxnSp macro="">
      <xdr:nvCxnSpPr>
        <xdr:cNvPr id="80" name="直線コネクタ 79">
          <a:extLst>
            <a:ext uri="{FF2B5EF4-FFF2-40B4-BE49-F238E27FC236}">
              <a16:creationId xmlns:a16="http://schemas.microsoft.com/office/drawing/2014/main" id="{96CF86C9-4159-4EE9-823B-8A081CEBC147}"/>
            </a:ext>
          </a:extLst>
        </xdr:cNvPr>
        <xdr:cNvCxnSpPr/>
      </xdr:nvCxnSpPr>
      <xdr:spPr>
        <a:xfrm>
          <a:off x="1130300" y="67124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a:extLst>
            <a:ext uri="{FF2B5EF4-FFF2-40B4-BE49-F238E27FC236}">
              <a16:creationId xmlns:a16="http://schemas.microsoft.com/office/drawing/2014/main" id="{D55DB2CF-A91A-44B8-B26A-F2B1FA8D2957}"/>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a:extLst>
            <a:ext uri="{FF2B5EF4-FFF2-40B4-BE49-F238E27FC236}">
              <a16:creationId xmlns:a16="http://schemas.microsoft.com/office/drawing/2014/main" id="{C2371E28-E572-4A38-898F-00E2E6DE75C8}"/>
            </a:ext>
          </a:extLst>
        </xdr:cNvPr>
        <xdr:cNvSpPr txBox="1"/>
      </xdr:nvSpPr>
      <xdr:spPr>
        <a:xfrm>
          <a:off x="2705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a:extLst>
            <a:ext uri="{FF2B5EF4-FFF2-40B4-BE49-F238E27FC236}">
              <a16:creationId xmlns:a16="http://schemas.microsoft.com/office/drawing/2014/main" id="{51B193E8-EFA2-47EC-81B6-B57CFECA1F04}"/>
            </a:ext>
          </a:extLst>
        </xdr:cNvPr>
        <xdr:cNvSpPr txBox="1"/>
      </xdr:nvSpPr>
      <xdr:spPr>
        <a:xfrm>
          <a:off x="1816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C9C2B176-107D-4964-9563-93EFEA225511}"/>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22115</xdr:rowOff>
    </xdr:from>
    <xdr:ext cx="405111" cy="259045"/>
    <xdr:sp macro="" textlink="">
      <xdr:nvSpPr>
        <xdr:cNvPr id="85" name="n_1mainValue【道路】&#10;有形固定資産減価償却率">
          <a:extLst>
            <a:ext uri="{FF2B5EF4-FFF2-40B4-BE49-F238E27FC236}">
              <a16:creationId xmlns:a16="http://schemas.microsoft.com/office/drawing/2014/main" id="{2B204387-54F4-46F1-A25F-3EE5FD153F1B}"/>
            </a:ext>
          </a:extLst>
        </xdr:cNvPr>
        <xdr:cNvSpPr txBox="1"/>
      </xdr:nvSpPr>
      <xdr:spPr>
        <a:xfrm>
          <a:off x="3582044"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154703</xdr:rowOff>
    </xdr:from>
    <xdr:ext cx="405111" cy="259045"/>
    <xdr:sp macro="" textlink="">
      <xdr:nvSpPr>
        <xdr:cNvPr id="86" name="n_2mainValue【道路】&#10;有形固定資産減価償却率">
          <a:extLst>
            <a:ext uri="{FF2B5EF4-FFF2-40B4-BE49-F238E27FC236}">
              <a16:creationId xmlns:a16="http://schemas.microsoft.com/office/drawing/2014/main" id="{79C98A04-98ED-49EF-B6DB-04C48B7F215D}"/>
            </a:ext>
          </a:extLst>
        </xdr:cNvPr>
        <xdr:cNvSpPr txBox="1"/>
      </xdr:nvSpPr>
      <xdr:spPr>
        <a:xfrm>
          <a:off x="2705744"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111269</xdr:rowOff>
    </xdr:from>
    <xdr:ext cx="405111" cy="259045"/>
    <xdr:sp macro="" textlink="">
      <xdr:nvSpPr>
        <xdr:cNvPr id="87" name="n_3mainValue【道路】&#10;有形固定資産減価償却率">
          <a:extLst>
            <a:ext uri="{FF2B5EF4-FFF2-40B4-BE49-F238E27FC236}">
              <a16:creationId xmlns:a16="http://schemas.microsoft.com/office/drawing/2014/main" id="{B841EB16-D3D1-4564-A66E-3E61A09A8157}"/>
            </a:ext>
          </a:extLst>
        </xdr:cNvPr>
        <xdr:cNvSpPr txBox="1"/>
      </xdr:nvSpPr>
      <xdr:spPr>
        <a:xfrm>
          <a:off x="1816744"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67835</xdr:rowOff>
    </xdr:from>
    <xdr:ext cx="405111" cy="259045"/>
    <xdr:sp macro="" textlink="">
      <xdr:nvSpPr>
        <xdr:cNvPr id="88" name="n_4mainValue【道路】&#10;有形固定資産減価償却率">
          <a:extLst>
            <a:ext uri="{FF2B5EF4-FFF2-40B4-BE49-F238E27FC236}">
              <a16:creationId xmlns:a16="http://schemas.microsoft.com/office/drawing/2014/main" id="{E579B8C5-EF33-4B9B-AB27-13FBC6D8136D}"/>
            </a:ext>
          </a:extLst>
        </xdr:cNvPr>
        <xdr:cNvSpPr txBox="1"/>
      </xdr:nvSpPr>
      <xdr:spPr>
        <a:xfrm>
          <a:off x="927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5A55A56-413D-4213-B571-0E6E47E8039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D5E0DC2-2A1E-4F31-B817-584AF0B2EC6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D6FAC72-97D8-433B-8F31-28C8A30FBA5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899BA2E-3DE6-40C2-B692-38682CACFCE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25A132E-F514-4FCC-BFC2-A8A4E3E879F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116AF88-E832-4624-8F5F-F4BB9F25529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01910E4-43B2-4BE3-B903-F461072C28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AB42EEB-A0F2-44ED-BA8B-65C43ABC13D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C57AFD7-5999-4D70-9002-62E8A170264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77E1C81-7ABF-440E-BAF2-8DEE6215118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97204CAA-489B-4109-94CD-FD2D17F49AEB}"/>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10ADD360-E7DC-40BF-A5EE-D5035F19889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2F2F2D96-73D6-491E-9610-723F748D65B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FC21FAEE-7BEA-4C0E-9759-CD7CC061AE8E}"/>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ACD61DBE-A87B-43C1-8AE6-9669CA12085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B43A13F7-3880-4D25-A605-E109FE6CC54E}"/>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DC4D29A5-4273-4ACA-918D-1E918A89CA7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E005E760-77F0-4CCD-821E-82843B9B2015}"/>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745BFAE0-53C3-4630-B531-45CF4DA2300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E6CCA63F-AEB7-43FF-B4F3-ADD058D4B805}"/>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28F57493-8304-4315-B02F-AD324EF7FB4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D551A132-9043-4C5C-A1F2-F6E954B59DDC}"/>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E24B2E3-0F9C-43E3-8BA6-1D4DA911EAF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4BFCBF01-F3EA-4BBC-9882-821F5CB04B8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68F8D68-5238-4611-ABB8-835DD02979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3487463-5E72-441E-9C32-F76BCBE49CDA}"/>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60087E02-A5D3-4902-9DAB-4F760EBBDC89}"/>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CDFCE75B-3C99-44FC-BA5B-D2FAB26FA88B}"/>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760882A3-93FA-4325-A01D-3FADEF112499}"/>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800A8417-5877-41D7-A1C6-B04E3C35682E}"/>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4FA9F8AA-6506-4C6F-9E6B-1B582AEB81AF}"/>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27B5F0CA-5E1E-452D-BEEA-B074C30D90B4}"/>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239B064C-C664-47FA-A8D9-149AEAC977E7}"/>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65CAD05F-908B-4614-8147-2D76D7EA266C}"/>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6329C2AD-8F24-44AD-B6DF-D0A57A813794}"/>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C7BE5337-3871-4D28-AA02-9A0DDAC81437}"/>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1EBA6E5-6DA6-4907-929F-9AA82E944E8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4E38F72-4438-4DE3-B080-90AD79EC625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5328E31-0173-4497-84A5-1E868B43B33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315C401-FD4A-48BE-BF06-FBA9A8CE55B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7789352-858C-4BC6-B950-001CB4CEA2C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66515</xdr:rowOff>
    </xdr:from>
    <xdr:to>
      <xdr:col>55</xdr:col>
      <xdr:colOff>50800</xdr:colOff>
      <xdr:row>41</xdr:row>
      <xdr:rowOff>168115</xdr:rowOff>
    </xdr:to>
    <xdr:sp macro="" textlink="">
      <xdr:nvSpPr>
        <xdr:cNvPr id="130" name="楕円 129">
          <a:extLst>
            <a:ext uri="{FF2B5EF4-FFF2-40B4-BE49-F238E27FC236}">
              <a16:creationId xmlns:a16="http://schemas.microsoft.com/office/drawing/2014/main" id="{CCE43CC1-F33D-4CB4-8887-C0E583F13670}"/>
            </a:ext>
          </a:extLst>
        </xdr:cNvPr>
        <xdr:cNvSpPr/>
      </xdr:nvSpPr>
      <xdr:spPr>
        <a:xfrm>
          <a:off x="10426700" y="709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152892</xdr:rowOff>
    </xdr:from>
    <xdr:ext cx="469744" cy="259045"/>
    <xdr:sp macro="" textlink="">
      <xdr:nvSpPr>
        <xdr:cNvPr id="131" name="【道路】&#10;一人当たり延長該当値テキスト">
          <a:extLst>
            <a:ext uri="{FF2B5EF4-FFF2-40B4-BE49-F238E27FC236}">
              <a16:creationId xmlns:a16="http://schemas.microsoft.com/office/drawing/2014/main" id="{964D2AAB-8B8B-4EB2-9D94-0C9A5652492F}"/>
            </a:ext>
          </a:extLst>
        </xdr:cNvPr>
        <xdr:cNvSpPr txBox="1"/>
      </xdr:nvSpPr>
      <xdr:spPr>
        <a:xfrm>
          <a:off x="10515600" y="70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67266</xdr:rowOff>
    </xdr:from>
    <xdr:to>
      <xdr:col>50</xdr:col>
      <xdr:colOff>165100</xdr:colOff>
      <xdr:row>41</xdr:row>
      <xdr:rowOff>168866</xdr:rowOff>
    </xdr:to>
    <xdr:sp macro="" textlink="">
      <xdr:nvSpPr>
        <xdr:cNvPr id="132" name="楕円 131">
          <a:extLst>
            <a:ext uri="{FF2B5EF4-FFF2-40B4-BE49-F238E27FC236}">
              <a16:creationId xmlns:a16="http://schemas.microsoft.com/office/drawing/2014/main" id="{3406F402-BDF4-41C2-A54A-E9DEB710CAF7}"/>
            </a:ext>
          </a:extLst>
        </xdr:cNvPr>
        <xdr:cNvSpPr/>
      </xdr:nvSpPr>
      <xdr:spPr>
        <a:xfrm>
          <a:off x="9588500" y="70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117315</xdr:rowOff>
    </xdr:from>
    <xdr:to>
      <xdr:col>55</xdr:col>
      <xdr:colOff>0</xdr:colOff>
      <xdr:row>41</xdr:row>
      <xdr:rowOff>118066</xdr:rowOff>
    </xdr:to>
    <xdr:cxnSp macro="">
      <xdr:nvCxnSpPr>
        <xdr:cNvPr id="133" name="直線コネクタ 132">
          <a:extLst>
            <a:ext uri="{FF2B5EF4-FFF2-40B4-BE49-F238E27FC236}">
              <a16:creationId xmlns:a16="http://schemas.microsoft.com/office/drawing/2014/main" id="{E55824E7-D215-458F-9561-3F30CCB22B73}"/>
            </a:ext>
          </a:extLst>
        </xdr:cNvPr>
        <xdr:cNvCxnSpPr/>
      </xdr:nvCxnSpPr>
      <xdr:spPr>
        <a:xfrm flipV="1">
          <a:off x="9639300" y="7146765"/>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68197</xdr:rowOff>
    </xdr:from>
    <xdr:to>
      <xdr:col>46</xdr:col>
      <xdr:colOff>38100</xdr:colOff>
      <xdr:row>41</xdr:row>
      <xdr:rowOff>169797</xdr:rowOff>
    </xdr:to>
    <xdr:sp macro="" textlink="">
      <xdr:nvSpPr>
        <xdr:cNvPr id="134" name="楕円 133">
          <a:extLst>
            <a:ext uri="{FF2B5EF4-FFF2-40B4-BE49-F238E27FC236}">
              <a16:creationId xmlns:a16="http://schemas.microsoft.com/office/drawing/2014/main" id="{A8AFDA8E-C3B6-46BD-BA85-9EA09CDD7C7C}"/>
            </a:ext>
          </a:extLst>
        </xdr:cNvPr>
        <xdr:cNvSpPr/>
      </xdr:nvSpPr>
      <xdr:spPr>
        <a:xfrm>
          <a:off x="8699500" y="709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118066</xdr:rowOff>
    </xdr:from>
    <xdr:to>
      <xdr:col>50</xdr:col>
      <xdr:colOff>114300</xdr:colOff>
      <xdr:row>41</xdr:row>
      <xdr:rowOff>118997</xdr:rowOff>
    </xdr:to>
    <xdr:cxnSp macro="">
      <xdr:nvCxnSpPr>
        <xdr:cNvPr id="135" name="直線コネクタ 134">
          <a:extLst>
            <a:ext uri="{FF2B5EF4-FFF2-40B4-BE49-F238E27FC236}">
              <a16:creationId xmlns:a16="http://schemas.microsoft.com/office/drawing/2014/main" id="{6485DA06-7541-4B04-A01A-9822E6CD6319}"/>
            </a:ext>
          </a:extLst>
        </xdr:cNvPr>
        <xdr:cNvCxnSpPr/>
      </xdr:nvCxnSpPr>
      <xdr:spPr>
        <a:xfrm flipV="1">
          <a:off x="8750300" y="7147516"/>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68720</xdr:rowOff>
    </xdr:from>
    <xdr:to>
      <xdr:col>41</xdr:col>
      <xdr:colOff>101600</xdr:colOff>
      <xdr:row>41</xdr:row>
      <xdr:rowOff>170320</xdr:rowOff>
    </xdr:to>
    <xdr:sp macro="" textlink="">
      <xdr:nvSpPr>
        <xdr:cNvPr id="136" name="楕円 135">
          <a:extLst>
            <a:ext uri="{FF2B5EF4-FFF2-40B4-BE49-F238E27FC236}">
              <a16:creationId xmlns:a16="http://schemas.microsoft.com/office/drawing/2014/main" id="{214F82C7-64B6-411E-9459-27CEB8724CE3}"/>
            </a:ext>
          </a:extLst>
        </xdr:cNvPr>
        <xdr:cNvSpPr/>
      </xdr:nvSpPr>
      <xdr:spPr>
        <a:xfrm>
          <a:off x="7810500" y="70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118997</xdr:rowOff>
    </xdr:from>
    <xdr:to>
      <xdr:col>45</xdr:col>
      <xdr:colOff>177800</xdr:colOff>
      <xdr:row>41</xdr:row>
      <xdr:rowOff>119520</xdr:rowOff>
    </xdr:to>
    <xdr:cxnSp macro="">
      <xdr:nvCxnSpPr>
        <xdr:cNvPr id="137" name="直線コネクタ 136">
          <a:extLst>
            <a:ext uri="{FF2B5EF4-FFF2-40B4-BE49-F238E27FC236}">
              <a16:creationId xmlns:a16="http://schemas.microsoft.com/office/drawing/2014/main" id="{D42FF338-DBC3-4BEE-8E55-20DA0260051F}"/>
            </a:ext>
          </a:extLst>
        </xdr:cNvPr>
        <xdr:cNvCxnSpPr/>
      </xdr:nvCxnSpPr>
      <xdr:spPr>
        <a:xfrm flipV="1">
          <a:off x="7861300" y="7148447"/>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69471</xdr:rowOff>
    </xdr:from>
    <xdr:to>
      <xdr:col>36</xdr:col>
      <xdr:colOff>165100</xdr:colOff>
      <xdr:row>41</xdr:row>
      <xdr:rowOff>171071</xdr:rowOff>
    </xdr:to>
    <xdr:sp macro="" textlink="">
      <xdr:nvSpPr>
        <xdr:cNvPr id="138" name="楕円 137">
          <a:extLst>
            <a:ext uri="{FF2B5EF4-FFF2-40B4-BE49-F238E27FC236}">
              <a16:creationId xmlns:a16="http://schemas.microsoft.com/office/drawing/2014/main" id="{7C74F292-BAE2-4230-928F-72913A7A444E}"/>
            </a:ext>
          </a:extLst>
        </xdr:cNvPr>
        <xdr:cNvSpPr/>
      </xdr:nvSpPr>
      <xdr:spPr>
        <a:xfrm>
          <a:off x="6921500" y="70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119520</xdr:rowOff>
    </xdr:from>
    <xdr:to>
      <xdr:col>41</xdr:col>
      <xdr:colOff>50800</xdr:colOff>
      <xdr:row>41</xdr:row>
      <xdr:rowOff>120271</xdr:rowOff>
    </xdr:to>
    <xdr:cxnSp macro="">
      <xdr:nvCxnSpPr>
        <xdr:cNvPr id="139" name="直線コネクタ 138">
          <a:extLst>
            <a:ext uri="{FF2B5EF4-FFF2-40B4-BE49-F238E27FC236}">
              <a16:creationId xmlns:a16="http://schemas.microsoft.com/office/drawing/2014/main" id="{9466946B-7AE3-4A2F-828D-E8DE04BB6308}"/>
            </a:ext>
          </a:extLst>
        </xdr:cNvPr>
        <xdr:cNvCxnSpPr/>
      </xdr:nvCxnSpPr>
      <xdr:spPr>
        <a:xfrm flipV="1">
          <a:off x="6972300" y="7148970"/>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D230F818-DB00-42D1-8C64-DCF3B53D50B5}"/>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7AC1A05C-1887-4213-A7B8-B58565EE4FB7}"/>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6050F1B4-1FA2-4BE4-8F55-CC6D4120C0BF}"/>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4A785DD3-646A-4DA6-8C7F-8C8789943E91}"/>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159993</xdr:rowOff>
    </xdr:from>
    <xdr:ext cx="469744" cy="259045"/>
    <xdr:sp macro="" textlink="">
      <xdr:nvSpPr>
        <xdr:cNvPr id="144" name="n_1mainValue【道路】&#10;一人当たり延長">
          <a:extLst>
            <a:ext uri="{FF2B5EF4-FFF2-40B4-BE49-F238E27FC236}">
              <a16:creationId xmlns:a16="http://schemas.microsoft.com/office/drawing/2014/main" id="{0AFB7952-40B0-472D-99AD-977812C199DC}"/>
            </a:ext>
          </a:extLst>
        </xdr:cNvPr>
        <xdr:cNvSpPr txBox="1"/>
      </xdr:nvSpPr>
      <xdr:spPr>
        <a:xfrm>
          <a:off x="9391727" y="718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160924</xdr:rowOff>
    </xdr:from>
    <xdr:ext cx="469744" cy="259045"/>
    <xdr:sp macro="" textlink="">
      <xdr:nvSpPr>
        <xdr:cNvPr id="145" name="n_2mainValue【道路】&#10;一人当たり延長">
          <a:extLst>
            <a:ext uri="{FF2B5EF4-FFF2-40B4-BE49-F238E27FC236}">
              <a16:creationId xmlns:a16="http://schemas.microsoft.com/office/drawing/2014/main" id="{72010527-8B05-4D0B-B242-D975A0D5220A}"/>
            </a:ext>
          </a:extLst>
        </xdr:cNvPr>
        <xdr:cNvSpPr txBox="1"/>
      </xdr:nvSpPr>
      <xdr:spPr>
        <a:xfrm>
          <a:off x="8515427" y="719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161447</xdr:rowOff>
    </xdr:from>
    <xdr:ext cx="469744" cy="259045"/>
    <xdr:sp macro="" textlink="">
      <xdr:nvSpPr>
        <xdr:cNvPr id="146" name="n_3mainValue【道路】&#10;一人当たり延長">
          <a:extLst>
            <a:ext uri="{FF2B5EF4-FFF2-40B4-BE49-F238E27FC236}">
              <a16:creationId xmlns:a16="http://schemas.microsoft.com/office/drawing/2014/main" id="{694DD972-F0D5-4A4B-BC84-E169DAEC491E}"/>
            </a:ext>
          </a:extLst>
        </xdr:cNvPr>
        <xdr:cNvSpPr txBox="1"/>
      </xdr:nvSpPr>
      <xdr:spPr>
        <a:xfrm>
          <a:off x="7626427" y="719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162198</xdr:rowOff>
    </xdr:from>
    <xdr:ext cx="469744" cy="259045"/>
    <xdr:sp macro="" textlink="">
      <xdr:nvSpPr>
        <xdr:cNvPr id="147" name="n_4mainValue【道路】&#10;一人当たり延長">
          <a:extLst>
            <a:ext uri="{FF2B5EF4-FFF2-40B4-BE49-F238E27FC236}">
              <a16:creationId xmlns:a16="http://schemas.microsoft.com/office/drawing/2014/main" id="{FAA4A51C-672B-4790-8B3D-6E24940EFCDC}"/>
            </a:ext>
          </a:extLst>
        </xdr:cNvPr>
        <xdr:cNvSpPr txBox="1"/>
      </xdr:nvSpPr>
      <xdr:spPr>
        <a:xfrm>
          <a:off x="6737427" y="719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5478643-FCEF-4346-93D4-D22C4EAA586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FF8CDE55-96A0-4833-9F42-B474DA6A86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70EBBBB-42D8-4AF8-88CA-83DBB0EF098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5F004A5-E376-41FA-9BEF-3DC4D22144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1388E925-C723-4CB3-AA22-E79F6897A87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5E5026D-C482-4CF6-BAAF-C8E34795A03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3285AD4-B64C-4714-B9B7-74F544545A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3F3B619-AA44-4775-A3D0-88650FC35D8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97B72EB-6107-4C3A-8816-5D3F2C43004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8CA1D0A-2A22-445A-8F1F-5ED677D76F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7E62583-7328-4670-A846-873EC81BCD0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57F1B8BA-1731-4089-AFCC-25A082263EC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F4F7577-282D-402C-B710-50AF1CEB960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18BF9D9B-AA94-4F32-A60B-CC99B66DC98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E3E015A-E6B4-4B55-8971-BB82E534EAE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CA575889-22B5-451D-994B-05E73274419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2A454C30-2248-40CE-8C58-1D768A5BD7D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3C390289-3E1B-498E-B02A-A85DAB3ABAB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5E583D0-FBB4-45E2-8516-61F96731647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C2D20AC1-071E-448B-8DE1-D5A6D8AE2F1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FBA2B245-7E89-4F45-A941-7F685FA7FCF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FB7ACCEF-2CD6-4DC7-9081-5762BE2912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1B7C6BD6-96D9-4349-8D7E-84271DFD914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1530844F-7416-4480-9FE8-1DBAB09D2B6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A34C7C7D-4A7E-44E9-A1BB-677909F10A4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DD06E042-6A55-42D7-A37B-27318A852036}"/>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E87ABE79-2B40-4994-909F-CE51018336F3}"/>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21A1EA9D-BFCB-4BAB-B2BC-6F40E61D00F5}"/>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9F87F0C7-4C32-49A5-8445-70D065A17802}"/>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C18698E4-E026-41F2-B628-43C0181BC14A}"/>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30E2CAC-641B-4461-A2CE-A15F0B5B1FB0}"/>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83A6D29E-16CB-4D83-9108-BE319DD6CBE4}"/>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059587AE-13E8-4991-B7EE-FD47B028C43A}"/>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C75B1120-CBDE-49DC-B3BF-53DA32405027}"/>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2BF92F94-2CBE-457D-9057-3CCAE2F64D3C}"/>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65B8B76F-5840-4398-AC17-8C77452DA248}"/>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08420E9-AEE1-41FA-B749-DA78B0132D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156F92C-6F43-45AD-BFB3-B919BB3F398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AB837E8-B465-42F7-9BE7-D0580BE8AC0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357B67A-03F3-41F1-9963-B1583149166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F915EC4-996E-496F-AD19-4076CE76873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168003</xdr:rowOff>
    </xdr:from>
    <xdr:to>
      <xdr:col>24</xdr:col>
      <xdr:colOff>114300</xdr:colOff>
      <xdr:row>60</xdr:row>
      <xdr:rowOff>98153</xdr:rowOff>
    </xdr:to>
    <xdr:sp macro="" textlink="">
      <xdr:nvSpPr>
        <xdr:cNvPr id="189" name="楕円 188">
          <a:extLst>
            <a:ext uri="{FF2B5EF4-FFF2-40B4-BE49-F238E27FC236}">
              <a16:creationId xmlns:a16="http://schemas.microsoft.com/office/drawing/2014/main" id="{845F0079-6B0E-425F-9771-99476B718AB8}"/>
            </a:ext>
          </a:extLst>
        </xdr:cNvPr>
        <xdr:cNvSpPr/>
      </xdr:nvSpPr>
      <xdr:spPr>
        <a:xfrm>
          <a:off x="45847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19430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7A3E198-286F-493E-84FF-45DE83FD4460}"/>
            </a:ext>
          </a:extLst>
        </xdr:cNvPr>
        <xdr:cNvSpPr txBox="1"/>
      </xdr:nvSpPr>
      <xdr:spPr>
        <a:xfrm>
          <a:off x="4673600" y="1013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153307</xdr:rowOff>
    </xdr:from>
    <xdr:to>
      <xdr:col>20</xdr:col>
      <xdr:colOff>38100</xdr:colOff>
      <xdr:row>60</xdr:row>
      <xdr:rowOff>83457</xdr:rowOff>
    </xdr:to>
    <xdr:sp macro="" textlink="">
      <xdr:nvSpPr>
        <xdr:cNvPr id="191" name="楕円 190">
          <a:extLst>
            <a:ext uri="{FF2B5EF4-FFF2-40B4-BE49-F238E27FC236}">
              <a16:creationId xmlns:a16="http://schemas.microsoft.com/office/drawing/2014/main" id="{F407A7DD-D9D3-449E-A265-2D5098CE30F1}"/>
            </a:ext>
          </a:extLst>
        </xdr:cNvPr>
        <xdr:cNvSpPr/>
      </xdr:nvSpPr>
      <xdr:spPr>
        <a:xfrm>
          <a:off x="3746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32657</xdr:rowOff>
    </xdr:from>
    <xdr:to>
      <xdr:col>24</xdr:col>
      <xdr:colOff>63500</xdr:colOff>
      <xdr:row>60</xdr:row>
      <xdr:rowOff>47353</xdr:rowOff>
    </xdr:to>
    <xdr:cxnSp macro="">
      <xdr:nvCxnSpPr>
        <xdr:cNvPr id="192" name="直線コネクタ 191">
          <a:extLst>
            <a:ext uri="{FF2B5EF4-FFF2-40B4-BE49-F238E27FC236}">
              <a16:creationId xmlns:a16="http://schemas.microsoft.com/office/drawing/2014/main" id="{3B17F077-F3D1-472F-843A-388406925D6E}"/>
            </a:ext>
          </a:extLst>
        </xdr:cNvPr>
        <xdr:cNvCxnSpPr/>
      </xdr:nvCxnSpPr>
      <xdr:spPr>
        <a:xfrm>
          <a:off x="3797300" y="1031965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93" name="楕円 192">
          <a:extLst>
            <a:ext uri="{FF2B5EF4-FFF2-40B4-BE49-F238E27FC236}">
              <a16:creationId xmlns:a16="http://schemas.microsoft.com/office/drawing/2014/main" id="{9AD2AA36-C51C-4965-8381-B4804B2B1C41}"/>
            </a:ext>
          </a:extLst>
        </xdr:cNvPr>
        <xdr:cNvSpPr/>
      </xdr:nvSpPr>
      <xdr:spPr>
        <a:xfrm>
          <a:off x="2857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17962</xdr:rowOff>
    </xdr:from>
    <xdr:to>
      <xdr:col>19</xdr:col>
      <xdr:colOff>177800</xdr:colOff>
      <xdr:row>60</xdr:row>
      <xdr:rowOff>32657</xdr:rowOff>
    </xdr:to>
    <xdr:cxnSp macro="">
      <xdr:nvCxnSpPr>
        <xdr:cNvPr id="194" name="直線コネクタ 193">
          <a:extLst>
            <a:ext uri="{FF2B5EF4-FFF2-40B4-BE49-F238E27FC236}">
              <a16:creationId xmlns:a16="http://schemas.microsoft.com/office/drawing/2014/main" id="{3FD19647-C02B-49B1-A486-1272FA3A6FF5}"/>
            </a:ext>
          </a:extLst>
        </xdr:cNvPr>
        <xdr:cNvCxnSpPr/>
      </xdr:nvCxnSpPr>
      <xdr:spPr>
        <a:xfrm>
          <a:off x="2908300" y="1030496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125549</xdr:rowOff>
    </xdr:from>
    <xdr:to>
      <xdr:col>10</xdr:col>
      <xdr:colOff>165100</xdr:colOff>
      <xdr:row>60</xdr:row>
      <xdr:rowOff>55699</xdr:rowOff>
    </xdr:to>
    <xdr:sp macro="" textlink="">
      <xdr:nvSpPr>
        <xdr:cNvPr id="195" name="楕円 194">
          <a:extLst>
            <a:ext uri="{FF2B5EF4-FFF2-40B4-BE49-F238E27FC236}">
              <a16:creationId xmlns:a16="http://schemas.microsoft.com/office/drawing/2014/main" id="{C10694D0-B8FD-4091-B8D6-CCDF0D8BCC7C}"/>
            </a:ext>
          </a:extLst>
        </xdr:cNvPr>
        <xdr:cNvSpPr/>
      </xdr:nvSpPr>
      <xdr:spPr>
        <a:xfrm>
          <a:off x="1968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4899</xdr:rowOff>
    </xdr:from>
    <xdr:to>
      <xdr:col>15</xdr:col>
      <xdr:colOff>50800</xdr:colOff>
      <xdr:row>60</xdr:row>
      <xdr:rowOff>17962</xdr:rowOff>
    </xdr:to>
    <xdr:cxnSp macro="">
      <xdr:nvCxnSpPr>
        <xdr:cNvPr id="196" name="直線コネクタ 195">
          <a:extLst>
            <a:ext uri="{FF2B5EF4-FFF2-40B4-BE49-F238E27FC236}">
              <a16:creationId xmlns:a16="http://schemas.microsoft.com/office/drawing/2014/main" id="{A9B5A78B-F958-4CEE-AF20-EC152D992A61}"/>
            </a:ext>
          </a:extLst>
        </xdr:cNvPr>
        <xdr:cNvCxnSpPr/>
      </xdr:nvCxnSpPr>
      <xdr:spPr>
        <a:xfrm>
          <a:off x="2019300" y="1029189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107587</xdr:rowOff>
    </xdr:from>
    <xdr:to>
      <xdr:col>6</xdr:col>
      <xdr:colOff>38100</xdr:colOff>
      <xdr:row>60</xdr:row>
      <xdr:rowOff>37737</xdr:rowOff>
    </xdr:to>
    <xdr:sp macro="" textlink="">
      <xdr:nvSpPr>
        <xdr:cNvPr id="197" name="楕円 196">
          <a:extLst>
            <a:ext uri="{FF2B5EF4-FFF2-40B4-BE49-F238E27FC236}">
              <a16:creationId xmlns:a16="http://schemas.microsoft.com/office/drawing/2014/main" id="{FDD301E1-50A9-4C37-BA6E-EB0DC56B9177}"/>
            </a:ext>
          </a:extLst>
        </xdr:cNvPr>
        <xdr:cNvSpPr/>
      </xdr:nvSpPr>
      <xdr:spPr>
        <a:xfrm>
          <a:off x="1079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158387</xdr:rowOff>
    </xdr:from>
    <xdr:to>
      <xdr:col>10</xdr:col>
      <xdr:colOff>114300</xdr:colOff>
      <xdr:row>60</xdr:row>
      <xdr:rowOff>4899</xdr:rowOff>
    </xdr:to>
    <xdr:cxnSp macro="">
      <xdr:nvCxnSpPr>
        <xdr:cNvPr id="198" name="直線コネクタ 197">
          <a:extLst>
            <a:ext uri="{FF2B5EF4-FFF2-40B4-BE49-F238E27FC236}">
              <a16:creationId xmlns:a16="http://schemas.microsoft.com/office/drawing/2014/main" id="{BC13A03F-FAE7-49A6-9B3A-A15E1720ADD9}"/>
            </a:ext>
          </a:extLst>
        </xdr:cNvPr>
        <xdr:cNvCxnSpPr/>
      </xdr:nvCxnSpPr>
      <xdr:spPr>
        <a:xfrm>
          <a:off x="1130300" y="1027393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50BE40A-CDDD-4DB8-B925-ED7C22750C04}"/>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4B033F4C-A347-4927-BDEE-EEE1F3040FE2}"/>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7DB98E77-4469-41F5-BE79-0C4737286F1C}"/>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FC4C2833-8D3E-428E-A3DD-055CD4AE50FE}"/>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99984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320C006A-E110-428D-8079-362B7B09DBE9}"/>
            </a:ext>
          </a:extLst>
        </xdr:cNvPr>
        <xdr:cNvSpPr txBox="1"/>
      </xdr:nvSpPr>
      <xdr:spPr>
        <a:xfrm>
          <a:off x="3582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85289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3DCC3BE-AE2C-4C82-B20D-A7EEE6FA14E6}"/>
            </a:ext>
          </a:extLst>
        </xdr:cNvPr>
        <xdr:cNvSpPr txBox="1"/>
      </xdr:nvSpPr>
      <xdr:spPr>
        <a:xfrm>
          <a:off x="2705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72226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B2D71EE3-A475-4A23-ACA3-E5E6A69FD396}"/>
            </a:ext>
          </a:extLst>
        </xdr:cNvPr>
        <xdr:cNvSpPr txBox="1"/>
      </xdr:nvSpPr>
      <xdr:spPr>
        <a:xfrm>
          <a:off x="1816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54264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7F33E28-04CB-4E94-AD6F-E3422EEF37C9}"/>
            </a:ext>
          </a:extLst>
        </xdr:cNvPr>
        <xdr:cNvSpPr txBox="1"/>
      </xdr:nvSpPr>
      <xdr:spPr>
        <a:xfrm>
          <a:off x="927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1E6FA6EF-C44D-4F02-9E18-5D95C10A23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D9896FC-C89A-4588-9CD9-01C7B0A90B7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7C7E419-332A-48D7-9799-FA851DD740C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CEF22A1-78CD-4D23-A3D2-AAF5C24C3E6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457E2143-040A-4558-A997-AEC7C1CEE99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662155A-ED64-4B1D-A671-EBF14155204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9851CDE-7FAC-496E-A647-6F84B468617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70F9BFA-203D-402D-8E08-3C60AD3AAAC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D90DF6D-0351-4A3C-AC82-8C27C70258F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9DC3138-9D10-457B-AF4B-86CC0B01EF2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8D82C20E-10C8-4770-8C01-9732E860BF3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E9156E71-FED7-4DE8-BEE4-CAB72F4D7DD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C0CA937-D130-4856-9CCF-A1210BAA16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1BF7320-0D2E-4454-B5CC-02B0EE1B3F8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550967A5-74ED-48DD-904B-73A06FCDE5E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DEDCE7A0-781E-4D43-B484-D73F7D07C30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CB12993-E205-4C0C-A577-74333B4FA4F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D4F1C2E1-1275-4CB5-BD48-89AE3EF9A5F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9AFE51C9-08F1-40C4-986C-E239C859EC6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F87D1C80-6E86-408B-BC5C-C8E9171E1B7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A7E0307-3E58-4EAF-A170-1E429C47BC2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D0BE7F1C-387F-4089-AC05-C2D61C3C4B7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DAC063F8-B020-4BD7-BF03-721529C1043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796B4118-6225-4137-9BE9-5DB197DA7DED}"/>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5F7AAF00-6442-4AB7-9F4D-D046FC262777}"/>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C2A120A3-7188-4F2E-8418-ECFB22C66E92}"/>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AAF837E2-0B3E-4419-B0A9-7BD8793DC6B5}"/>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7BC84194-2350-418D-8BD7-112481AF6641}"/>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3D5B1C87-353A-4A9A-A697-85E5FEF8767C}"/>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23B1F99B-12C5-49C6-96BF-00BD57826DAF}"/>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FD1EE129-EF7C-47EB-8C20-DEC2AFC23A9D}"/>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AD781DD5-A95C-4E7F-8C28-8315E5E2960B}"/>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AC2437AF-BCDA-49DE-8842-AB173EE7C849}"/>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594799F2-B0EE-4BA4-AB04-01F4B0C41360}"/>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078397C-D0EA-4EF7-8574-2EC1059B344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E4A40F5-0D2A-4CC7-B5A4-0FC79DA80B0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9F6A5CC-CDD3-4637-979E-892FE658D2A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E12D979-BB16-4826-91AB-9B0C6F9B248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74796CE-90F0-46B7-B454-BFDEA4A808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163190</xdr:rowOff>
    </xdr:from>
    <xdr:to>
      <xdr:col>55</xdr:col>
      <xdr:colOff>50800</xdr:colOff>
      <xdr:row>63</xdr:row>
      <xdr:rowOff>93340</xdr:rowOff>
    </xdr:to>
    <xdr:sp macro="" textlink="">
      <xdr:nvSpPr>
        <xdr:cNvPr id="246" name="楕円 245">
          <a:extLst>
            <a:ext uri="{FF2B5EF4-FFF2-40B4-BE49-F238E27FC236}">
              <a16:creationId xmlns:a16="http://schemas.microsoft.com/office/drawing/2014/main" id="{3396D360-4CE9-4726-8907-1577213AC27B}"/>
            </a:ext>
          </a:extLst>
        </xdr:cNvPr>
        <xdr:cNvSpPr/>
      </xdr:nvSpPr>
      <xdr:spPr>
        <a:xfrm>
          <a:off x="10426700" y="107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141617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FE4562AD-6687-4EBA-B916-2ED2D139414A}"/>
            </a:ext>
          </a:extLst>
        </xdr:cNvPr>
        <xdr:cNvSpPr txBox="1"/>
      </xdr:nvSpPr>
      <xdr:spPr>
        <a:xfrm>
          <a:off x="10515600" y="1077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160113</xdr:rowOff>
    </xdr:from>
    <xdr:to>
      <xdr:col>50</xdr:col>
      <xdr:colOff>165100</xdr:colOff>
      <xdr:row>63</xdr:row>
      <xdr:rowOff>90263</xdr:rowOff>
    </xdr:to>
    <xdr:sp macro="" textlink="">
      <xdr:nvSpPr>
        <xdr:cNvPr id="248" name="楕円 247">
          <a:extLst>
            <a:ext uri="{FF2B5EF4-FFF2-40B4-BE49-F238E27FC236}">
              <a16:creationId xmlns:a16="http://schemas.microsoft.com/office/drawing/2014/main" id="{C321510C-3213-4439-95A7-6BF8904711DB}"/>
            </a:ext>
          </a:extLst>
        </xdr:cNvPr>
        <xdr:cNvSpPr/>
      </xdr:nvSpPr>
      <xdr:spPr>
        <a:xfrm>
          <a:off x="9588500" y="107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39463</xdr:rowOff>
    </xdr:from>
    <xdr:to>
      <xdr:col>55</xdr:col>
      <xdr:colOff>0</xdr:colOff>
      <xdr:row>63</xdr:row>
      <xdr:rowOff>42540</xdr:rowOff>
    </xdr:to>
    <xdr:cxnSp macro="">
      <xdr:nvCxnSpPr>
        <xdr:cNvPr id="249" name="直線コネクタ 248">
          <a:extLst>
            <a:ext uri="{FF2B5EF4-FFF2-40B4-BE49-F238E27FC236}">
              <a16:creationId xmlns:a16="http://schemas.microsoft.com/office/drawing/2014/main" id="{D8EB5350-6E5D-435E-83D1-F9902AB2FA45}"/>
            </a:ext>
          </a:extLst>
        </xdr:cNvPr>
        <xdr:cNvCxnSpPr/>
      </xdr:nvCxnSpPr>
      <xdr:spPr>
        <a:xfrm>
          <a:off x="9639300" y="10840813"/>
          <a:ext cx="8382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164388</xdr:rowOff>
    </xdr:from>
    <xdr:to>
      <xdr:col>46</xdr:col>
      <xdr:colOff>38100</xdr:colOff>
      <xdr:row>63</xdr:row>
      <xdr:rowOff>94538</xdr:rowOff>
    </xdr:to>
    <xdr:sp macro="" textlink="">
      <xdr:nvSpPr>
        <xdr:cNvPr id="250" name="楕円 249">
          <a:extLst>
            <a:ext uri="{FF2B5EF4-FFF2-40B4-BE49-F238E27FC236}">
              <a16:creationId xmlns:a16="http://schemas.microsoft.com/office/drawing/2014/main" id="{4FD03D0B-A3DA-4431-8A3C-75F4B466DC5A}"/>
            </a:ext>
          </a:extLst>
        </xdr:cNvPr>
        <xdr:cNvSpPr/>
      </xdr:nvSpPr>
      <xdr:spPr>
        <a:xfrm>
          <a:off x="8699500" y="107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39463</xdr:rowOff>
    </xdr:from>
    <xdr:to>
      <xdr:col>50</xdr:col>
      <xdr:colOff>114300</xdr:colOff>
      <xdr:row>63</xdr:row>
      <xdr:rowOff>43738</xdr:rowOff>
    </xdr:to>
    <xdr:cxnSp macro="">
      <xdr:nvCxnSpPr>
        <xdr:cNvPr id="251" name="直線コネクタ 250">
          <a:extLst>
            <a:ext uri="{FF2B5EF4-FFF2-40B4-BE49-F238E27FC236}">
              <a16:creationId xmlns:a16="http://schemas.microsoft.com/office/drawing/2014/main" id="{AC0D9F29-7AE7-4E09-BC8D-0BF81F4535A7}"/>
            </a:ext>
          </a:extLst>
        </xdr:cNvPr>
        <xdr:cNvCxnSpPr/>
      </xdr:nvCxnSpPr>
      <xdr:spPr>
        <a:xfrm flipV="1">
          <a:off x="8750300" y="10840813"/>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168544</xdr:rowOff>
    </xdr:from>
    <xdr:to>
      <xdr:col>41</xdr:col>
      <xdr:colOff>101600</xdr:colOff>
      <xdr:row>63</xdr:row>
      <xdr:rowOff>98694</xdr:rowOff>
    </xdr:to>
    <xdr:sp macro="" textlink="">
      <xdr:nvSpPr>
        <xdr:cNvPr id="252" name="楕円 251">
          <a:extLst>
            <a:ext uri="{FF2B5EF4-FFF2-40B4-BE49-F238E27FC236}">
              <a16:creationId xmlns:a16="http://schemas.microsoft.com/office/drawing/2014/main" id="{1919FAB2-BE24-43DE-A403-803D75CA4E19}"/>
            </a:ext>
          </a:extLst>
        </xdr:cNvPr>
        <xdr:cNvSpPr/>
      </xdr:nvSpPr>
      <xdr:spPr>
        <a:xfrm>
          <a:off x="7810500" y="1079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43738</xdr:rowOff>
    </xdr:from>
    <xdr:to>
      <xdr:col>45</xdr:col>
      <xdr:colOff>177800</xdr:colOff>
      <xdr:row>63</xdr:row>
      <xdr:rowOff>47894</xdr:rowOff>
    </xdr:to>
    <xdr:cxnSp macro="">
      <xdr:nvCxnSpPr>
        <xdr:cNvPr id="253" name="直線コネクタ 252">
          <a:extLst>
            <a:ext uri="{FF2B5EF4-FFF2-40B4-BE49-F238E27FC236}">
              <a16:creationId xmlns:a16="http://schemas.microsoft.com/office/drawing/2014/main" id="{51AB8ED4-86E8-46DA-AB46-14EAA44F26D8}"/>
            </a:ext>
          </a:extLst>
        </xdr:cNvPr>
        <xdr:cNvCxnSpPr/>
      </xdr:nvCxnSpPr>
      <xdr:spPr>
        <a:xfrm flipV="1">
          <a:off x="7861300" y="10845088"/>
          <a:ext cx="889000" cy="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xdr:rowOff>
    </xdr:from>
    <xdr:to>
      <xdr:col>36</xdr:col>
      <xdr:colOff>165100</xdr:colOff>
      <xdr:row>63</xdr:row>
      <xdr:rowOff>101690</xdr:rowOff>
    </xdr:to>
    <xdr:sp macro="" textlink="">
      <xdr:nvSpPr>
        <xdr:cNvPr id="254" name="楕円 253">
          <a:extLst>
            <a:ext uri="{FF2B5EF4-FFF2-40B4-BE49-F238E27FC236}">
              <a16:creationId xmlns:a16="http://schemas.microsoft.com/office/drawing/2014/main" id="{A713A540-E621-4DE0-A191-99A9E9C82825}"/>
            </a:ext>
          </a:extLst>
        </xdr:cNvPr>
        <xdr:cNvSpPr/>
      </xdr:nvSpPr>
      <xdr:spPr>
        <a:xfrm>
          <a:off x="6921500" y="108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47894</xdr:rowOff>
    </xdr:from>
    <xdr:to>
      <xdr:col>41</xdr:col>
      <xdr:colOff>50800</xdr:colOff>
      <xdr:row>63</xdr:row>
      <xdr:rowOff>50890</xdr:rowOff>
    </xdr:to>
    <xdr:cxnSp macro="">
      <xdr:nvCxnSpPr>
        <xdr:cNvPr id="255" name="直線コネクタ 254">
          <a:extLst>
            <a:ext uri="{FF2B5EF4-FFF2-40B4-BE49-F238E27FC236}">
              <a16:creationId xmlns:a16="http://schemas.microsoft.com/office/drawing/2014/main" id="{D7CCC964-7CDD-4763-AA08-B1C0168C21F7}"/>
            </a:ext>
          </a:extLst>
        </xdr:cNvPr>
        <xdr:cNvCxnSpPr/>
      </xdr:nvCxnSpPr>
      <xdr:spPr>
        <a:xfrm flipV="1">
          <a:off x="6972300" y="10849244"/>
          <a:ext cx="8890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A75F890-CE13-42A0-A1E9-9ECCDCA54D89}"/>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E87A447B-A20B-45B2-AAD9-424041E12DC8}"/>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94979BFB-4A38-48D1-AF39-1A3AE94BFED1}"/>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FC18E056-8B5D-4745-BD0F-9C8011295D05}"/>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81390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9CC48320-1544-40C1-853E-5A9B213EBA24}"/>
            </a:ext>
          </a:extLst>
        </xdr:cNvPr>
        <xdr:cNvSpPr txBox="1"/>
      </xdr:nvSpPr>
      <xdr:spPr>
        <a:xfrm>
          <a:off x="9327095" y="1088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85665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1F8D1B31-181D-407C-BD24-F848CD325C79}"/>
            </a:ext>
          </a:extLst>
        </xdr:cNvPr>
        <xdr:cNvSpPr txBox="1"/>
      </xdr:nvSpPr>
      <xdr:spPr>
        <a:xfrm>
          <a:off x="8450795" y="1088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89821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78284E70-FC50-4197-A6D0-4404D05C15A7}"/>
            </a:ext>
          </a:extLst>
        </xdr:cNvPr>
        <xdr:cNvSpPr txBox="1"/>
      </xdr:nvSpPr>
      <xdr:spPr>
        <a:xfrm>
          <a:off x="7561795" y="1089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92817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1CC54D55-AF2B-48CB-833F-B52010F2E366}"/>
            </a:ext>
          </a:extLst>
        </xdr:cNvPr>
        <xdr:cNvSpPr txBox="1"/>
      </xdr:nvSpPr>
      <xdr:spPr>
        <a:xfrm>
          <a:off x="6672795" y="1089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0EF2809-9658-4BBC-AF06-2636952BCDC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E4B1DA8-66B1-408B-B2BD-89BF6156BFD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871CFC4-166C-4105-819C-1F07763EAB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61EF920-3EF1-4504-8DD7-CF57C1E64B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1A619F8-9B18-4815-BFA6-9116877877D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9D68EB3-3943-4FEF-87EC-BE6689087F4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C05E3E9-4A99-47E8-B21C-EA79FC9D641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59D9C56-6499-4A65-B51B-D719676D156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E0BBD29-241B-4369-BC49-ECB41C41B10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3BE27345-1079-4696-9C90-98E52FB78B6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469D0838-8995-4D28-A22B-121CF8AEE98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4788C5D1-F385-4A13-97F6-3D5C7D7B7D4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4883FA2E-184A-4B78-863D-31F346A035C5}"/>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D1B396A8-E8F2-4802-BF2A-F0D65E146E9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6EEC000-B6F1-4D78-9DA2-CE527EFE8ED1}"/>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8EADC965-9DBB-4898-BC8D-5BF009E4AF7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93093AD5-0379-4B16-9321-0CA0931AF4B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3C9AB96-9C5A-4724-B407-8C9FFBE4BB4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4261643B-64FC-4A78-AD9C-99250B5950C4}"/>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F9BE657D-EC7A-4810-9FDE-511D77F3F44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F069936B-CE5C-4A2A-98FC-BC4259D26EF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7AA557B7-806F-462B-890F-1FDACDBD44D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8ACC3933-35BF-429D-83DC-9B6C30ABE9A8}"/>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79BCE48E-A7F0-4B30-8492-2D077B445F42}"/>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1A4E5CD5-B119-48FD-83E5-6B979676C81F}"/>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654C4F98-21F6-4FBB-9415-3E04F387670B}"/>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32A3DF27-EC5F-40CE-8706-B284C80F597E}"/>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FA7C81A9-2ED9-4F69-AC1F-EADDBDE1900A}"/>
            </a:ext>
          </a:extLst>
        </xdr:cNvPr>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447E1CDF-09B2-493D-88A6-A57ADC2B1E61}"/>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1E6C71CF-0E38-4CB8-BC3F-F5B8C7C9BEF7}"/>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CBC48388-699F-4A70-B725-E7FCEC12B79A}"/>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9A821CF5-F653-4388-9F24-C6B3491A7630}"/>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E8C95B54-810B-46DF-928D-A204060F4C66}"/>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0902B18-D576-41EE-AA32-5D53AE6AF4D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084C6A4-C6EA-4088-A8F6-97F9F565D22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5B61575-5DE4-4881-8C4C-771B0E83634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F2AB40A-A138-490E-8661-F8001E845CC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4858335-9709-4705-9F29-2B2235BC362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302" name="楕円 301">
          <a:extLst>
            <a:ext uri="{FF2B5EF4-FFF2-40B4-BE49-F238E27FC236}">
              <a16:creationId xmlns:a16="http://schemas.microsoft.com/office/drawing/2014/main" id="{AB87C7F2-9C39-43CC-9199-508B8C1AC92F}"/>
            </a:ext>
          </a:extLst>
        </xdr:cNvPr>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73677</xdr:rowOff>
    </xdr:from>
    <xdr:ext cx="469744" cy="259045"/>
    <xdr:sp macro="" textlink="">
      <xdr:nvSpPr>
        <xdr:cNvPr id="303" name="【公営住宅】&#10;有形固定資産減価償却率該当値テキスト">
          <a:extLst>
            <a:ext uri="{FF2B5EF4-FFF2-40B4-BE49-F238E27FC236}">
              <a16:creationId xmlns:a16="http://schemas.microsoft.com/office/drawing/2014/main" id="{693B9BEC-E3AF-4E80-9EDB-4A87C6B97221}"/>
            </a:ext>
          </a:extLst>
        </xdr:cNvPr>
        <xdr:cNvSpPr txBox="1"/>
      </xdr:nvSpPr>
      <xdr:spPr>
        <a:xfrm>
          <a:off x="4673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304" name="楕円 303">
          <a:extLst>
            <a:ext uri="{FF2B5EF4-FFF2-40B4-BE49-F238E27FC236}">
              <a16:creationId xmlns:a16="http://schemas.microsoft.com/office/drawing/2014/main" id="{B756DFC2-4226-4219-8A6F-8F9005909C36}"/>
            </a:ext>
          </a:extLst>
        </xdr:cNvPr>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38100</xdr:rowOff>
    </xdr:to>
    <xdr:cxnSp macro="">
      <xdr:nvCxnSpPr>
        <xdr:cNvPr id="305" name="直線コネクタ 304">
          <a:extLst>
            <a:ext uri="{FF2B5EF4-FFF2-40B4-BE49-F238E27FC236}">
              <a16:creationId xmlns:a16="http://schemas.microsoft.com/office/drawing/2014/main" id="{07E6A0C6-0F00-4BD0-82CB-145FECFFCBCA}"/>
            </a:ext>
          </a:extLst>
        </xdr:cNvPr>
        <xdr:cNvCxnSpPr/>
      </xdr:nvCxnSpPr>
      <xdr:spPr>
        <a:xfrm>
          <a:off x="3797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306" name="楕円 305">
          <a:extLst>
            <a:ext uri="{FF2B5EF4-FFF2-40B4-BE49-F238E27FC236}">
              <a16:creationId xmlns:a16="http://schemas.microsoft.com/office/drawing/2014/main" id="{612D43EA-BA08-478D-8E7B-9D4D66548C13}"/>
            </a:ext>
          </a:extLst>
        </xdr:cNvPr>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38100</xdr:rowOff>
    </xdr:to>
    <xdr:cxnSp macro="">
      <xdr:nvCxnSpPr>
        <xdr:cNvPr id="307" name="直線コネクタ 306">
          <a:extLst>
            <a:ext uri="{FF2B5EF4-FFF2-40B4-BE49-F238E27FC236}">
              <a16:creationId xmlns:a16="http://schemas.microsoft.com/office/drawing/2014/main" id="{3F873E7E-3CEA-4083-9A02-628368EDC072}"/>
            </a:ext>
          </a:extLst>
        </xdr:cNvPr>
        <xdr:cNvCxnSpPr/>
      </xdr:nvCxnSpPr>
      <xdr:spPr>
        <a:xfrm>
          <a:off x="2908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308" name="楕円 307">
          <a:extLst>
            <a:ext uri="{FF2B5EF4-FFF2-40B4-BE49-F238E27FC236}">
              <a16:creationId xmlns:a16="http://schemas.microsoft.com/office/drawing/2014/main" id="{D65AAF8B-108B-421F-B0FF-24D04D975248}"/>
            </a:ext>
          </a:extLst>
        </xdr:cNvPr>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38100</xdr:rowOff>
    </xdr:from>
    <xdr:to>
      <xdr:col>15</xdr:col>
      <xdr:colOff>50800</xdr:colOff>
      <xdr:row>86</xdr:row>
      <xdr:rowOff>38100</xdr:rowOff>
    </xdr:to>
    <xdr:cxnSp macro="">
      <xdr:nvCxnSpPr>
        <xdr:cNvPr id="309" name="直線コネクタ 308">
          <a:extLst>
            <a:ext uri="{FF2B5EF4-FFF2-40B4-BE49-F238E27FC236}">
              <a16:creationId xmlns:a16="http://schemas.microsoft.com/office/drawing/2014/main" id="{CB7646B7-47C5-4F3E-9B11-8FC8FBC6D5F4}"/>
            </a:ext>
          </a:extLst>
        </xdr:cNvPr>
        <xdr:cNvCxnSpPr/>
      </xdr:nvCxnSpPr>
      <xdr:spPr>
        <a:xfrm>
          <a:off x="2019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158750</xdr:rowOff>
    </xdr:from>
    <xdr:to>
      <xdr:col>6</xdr:col>
      <xdr:colOff>38100</xdr:colOff>
      <xdr:row>86</xdr:row>
      <xdr:rowOff>88900</xdr:rowOff>
    </xdr:to>
    <xdr:sp macro="" textlink="">
      <xdr:nvSpPr>
        <xdr:cNvPr id="310" name="楕円 309">
          <a:extLst>
            <a:ext uri="{FF2B5EF4-FFF2-40B4-BE49-F238E27FC236}">
              <a16:creationId xmlns:a16="http://schemas.microsoft.com/office/drawing/2014/main" id="{4FE6460F-8133-42CE-9614-51CE1215A882}"/>
            </a:ext>
          </a:extLst>
        </xdr:cNvPr>
        <xdr:cNvSpPr/>
      </xdr:nvSpPr>
      <xdr:spPr>
        <a:xfrm>
          <a:off x="107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38100</xdr:rowOff>
    </xdr:from>
    <xdr:to>
      <xdr:col>10</xdr:col>
      <xdr:colOff>114300</xdr:colOff>
      <xdr:row>86</xdr:row>
      <xdr:rowOff>38100</xdr:rowOff>
    </xdr:to>
    <xdr:cxnSp macro="">
      <xdr:nvCxnSpPr>
        <xdr:cNvPr id="311" name="直線コネクタ 310">
          <a:extLst>
            <a:ext uri="{FF2B5EF4-FFF2-40B4-BE49-F238E27FC236}">
              <a16:creationId xmlns:a16="http://schemas.microsoft.com/office/drawing/2014/main" id="{CA9694D6-BC92-4D90-9031-A6602A7DF6FC}"/>
            </a:ext>
          </a:extLst>
        </xdr:cNvPr>
        <xdr:cNvCxnSpPr/>
      </xdr:nvCxnSpPr>
      <xdr:spPr>
        <a:xfrm>
          <a:off x="1130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E58AC952-3004-4DA1-999E-C8B054F3C399}"/>
            </a:ext>
          </a:extLst>
        </xdr:cNvPr>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a:extLst>
            <a:ext uri="{FF2B5EF4-FFF2-40B4-BE49-F238E27FC236}">
              <a16:creationId xmlns:a16="http://schemas.microsoft.com/office/drawing/2014/main" id="{6DF97088-0C26-450D-8FB9-F2E7390648A0}"/>
            </a:ext>
          </a:extLst>
        </xdr:cNvPr>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391DA62A-1D0D-4807-A197-79FBEEDA6464}"/>
            </a:ext>
          </a:extLst>
        </xdr:cNvPr>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32B56FC8-F96E-4AB0-81DF-CD26D131CCED}"/>
            </a:ext>
          </a:extLst>
        </xdr:cNvPr>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80027</xdr:rowOff>
    </xdr:from>
    <xdr:ext cx="469744" cy="259045"/>
    <xdr:sp macro="" textlink="">
      <xdr:nvSpPr>
        <xdr:cNvPr id="316" name="n_1mainValue【公営住宅】&#10;有形固定資産減価償却率">
          <a:extLst>
            <a:ext uri="{FF2B5EF4-FFF2-40B4-BE49-F238E27FC236}">
              <a16:creationId xmlns:a16="http://schemas.microsoft.com/office/drawing/2014/main" id="{B91556E4-71DC-4C7C-BA6A-212CDDC4E4FD}"/>
            </a:ext>
          </a:extLst>
        </xdr:cNvPr>
        <xdr:cNvSpPr txBox="1"/>
      </xdr:nvSpPr>
      <xdr:spPr>
        <a:xfrm>
          <a:off x="3549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80027</xdr:rowOff>
    </xdr:from>
    <xdr:ext cx="469744" cy="259045"/>
    <xdr:sp macro="" textlink="">
      <xdr:nvSpPr>
        <xdr:cNvPr id="317" name="n_2mainValue【公営住宅】&#10;有形固定資産減価償却率">
          <a:extLst>
            <a:ext uri="{FF2B5EF4-FFF2-40B4-BE49-F238E27FC236}">
              <a16:creationId xmlns:a16="http://schemas.microsoft.com/office/drawing/2014/main" id="{AC51EA28-98DE-4496-B618-839C4A3AEA53}"/>
            </a:ext>
          </a:extLst>
        </xdr:cNvPr>
        <xdr:cNvSpPr txBox="1"/>
      </xdr:nvSpPr>
      <xdr:spPr>
        <a:xfrm>
          <a:off x="2673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80027</xdr:rowOff>
    </xdr:from>
    <xdr:ext cx="469744" cy="259045"/>
    <xdr:sp macro="" textlink="">
      <xdr:nvSpPr>
        <xdr:cNvPr id="318" name="n_3mainValue【公営住宅】&#10;有形固定資産減価償却率">
          <a:extLst>
            <a:ext uri="{FF2B5EF4-FFF2-40B4-BE49-F238E27FC236}">
              <a16:creationId xmlns:a16="http://schemas.microsoft.com/office/drawing/2014/main" id="{D7F2B140-83B4-4418-9BA9-88E7675202D8}"/>
            </a:ext>
          </a:extLst>
        </xdr:cNvPr>
        <xdr:cNvSpPr txBox="1"/>
      </xdr:nvSpPr>
      <xdr:spPr>
        <a:xfrm>
          <a:off x="1784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80027</xdr:rowOff>
    </xdr:from>
    <xdr:ext cx="469744" cy="259045"/>
    <xdr:sp macro="" textlink="">
      <xdr:nvSpPr>
        <xdr:cNvPr id="319" name="n_4mainValue【公営住宅】&#10;有形固定資産減価償却率">
          <a:extLst>
            <a:ext uri="{FF2B5EF4-FFF2-40B4-BE49-F238E27FC236}">
              <a16:creationId xmlns:a16="http://schemas.microsoft.com/office/drawing/2014/main" id="{41BB99ED-F798-493D-B85E-E64A0F5A6EDB}"/>
            </a:ext>
          </a:extLst>
        </xdr:cNvPr>
        <xdr:cNvSpPr txBox="1"/>
      </xdr:nvSpPr>
      <xdr:spPr>
        <a:xfrm>
          <a:off x="89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7CFC979B-7C43-4B2B-AAA1-1E9891DFA1B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D0560FF5-DEB4-4473-AF39-39B23D2B5DA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8FA74B3-7E2C-461D-8486-F95102E951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C87294D4-C900-490D-93D0-704FC001ADF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16E1FD1E-8680-4C6B-BEEB-257E450A66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728F5978-F052-4D43-9929-0C2337D3DD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89E3697F-8B39-48B7-A766-0DCF824AB7B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6C80E896-25DB-41D9-9F5C-BCB186A0E3E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7F0EF05A-D0A7-4327-9BB5-598505FA64B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610EA46C-381D-469F-9302-2648173720B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1431623-80A4-4CDE-AC28-BDA64E5673B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8DB167B3-F458-4925-A79B-3C2B4B243E5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5B0F6A3F-6571-4B5C-A27E-7F56DEE9AD6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A6671949-60E7-464A-8564-1926FE8D88B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577058DE-2C3D-449E-AA26-41D56623454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BABA0650-B7EC-46EA-A1BD-0925D1B30AE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E4ACAEDE-158C-4417-9E77-2BC9CB11517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DDCD6BE0-036F-4F9C-B09C-3876658C8C4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1CD2ADD2-B84E-452D-A7D7-04F25A34E4D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A16531FC-608A-4A2C-AFCE-77DFC597FA7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A345A900-50B6-4734-B481-11AA80B1AC7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46E9F758-6FA7-4DF8-BD7B-5AC14DE4EE0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1D3551A-B61C-400F-A776-DEE952EEA9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7843FDAD-907B-487B-8AF0-FCA8285B280B}"/>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5E05FBBE-E9D9-4772-9B8F-2DCF43784A9F}"/>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CD3C98C4-D2F5-4412-9447-0E407240152C}"/>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29F77B40-5386-4A2A-A26D-2E032718B6F5}"/>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31DB18F8-5499-4FB4-BB9D-11A49AA77BEF}"/>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42DAFFCD-A047-4586-B1F8-084045338447}"/>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97B2003C-B7E2-4AEC-AECF-7194486E888D}"/>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7C377F8E-4E0A-4F28-903D-BBE180A3AE79}"/>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7A8F496C-1A3F-414F-831F-876ED0F87351}"/>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141247D0-CCF5-440C-A199-F009504130C1}"/>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3215F047-4A7B-4467-841D-FEBCB24DDD8B}"/>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A7E3721-9F3F-4D0E-9AA6-3684245A08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D3325BE-9C0E-4F44-8E0E-9B6DCFE5266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BECC62B-F030-4871-8010-48792493E73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4A41156-9702-438A-9AEC-AE133B4FD7F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3886388-D5CE-4C8E-9E26-7674CBC498A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49022</xdr:rowOff>
    </xdr:from>
    <xdr:to>
      <xdr:col>55</xdr:col>
      <xdr:colOff>50800</xdr:colOff>
      <xdr:row>86</xdr:row>
      <xdr:rowOff>150622</xdr:rowOff>
    </xdr:to>
    <xdr:sp macro="" textlink="">
      <xdr:nvSpPr>
        <xdr:cNvPr id="359" name="楕円 358">
          <a:extLst>
            <a:ext uri="{FF2B5EF4-FFF2-40B4-BE49-F238E27FC236}">
              <a16:creationId xmlns:a16="http://schemas.microsoft.com/office/drawing/2014/main" id="{A02E5A83-3F9A-4EE7-83A4-BDCED620CC80}"/>
            </a:ext>
          </a:extLst>
        </xdr:cNvPr>
        <xdr:cNvSpPr/>
      </xdr:nvSpPr>
      <xdr:spPr>
        <a:xfrm>
          <a:off x="10426700" y="14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135399</xdr:rowOff>
    </xdr:from>
    <xdr:ext cx="469744" cy="259045"/>
    <xdr:sp macro="" textlink="">
      <xdr:nvSpPr>
        <xdr:cNvPr id="360" name="【公営住宅】&#10;一人当たり面積該当値テキスト">
          <a:extLst>
            <a:ext uri="{FF2B5EF4-FFF2-40B4-BE49-F238E27FC236}">
              <a16:creationId xmlns:a16="http://schemas.microsoft.com/office/drawing/2014/main" id="{7E7A3D0A-C06F-46C8-BA1F-B4270D27383C}"/>
            </a:ext>
          </a:extLst>
        </xdr:cNvPr>
        <xdr:cNvSpPr txBox="1"/>
      </xdr:nvSpPr>
      <xdr:spPr>
        <a:xfrm>
          <a:off x="10515600" y="1470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49022</xdr:rowOff>
    </xdr:from>
    <xdr:to>
      <xdr:col>50</xdr:col>
      <xdr:colOff>165100</xdr:colOff>
      <xdr:row>86</xdr:row>
      <xdr:rowOff>150622</xdr:rowOff>
    </xdr:to>
    <xdr:sp macro="" textlink="">
      <xdr:nvSpPr>
        <xdr:cNvPr id="361" name="楕円 360">
          <a:extLst>
            <a:ext uri="{FF2B5EF4-FFF2-40B4-BE49-F238E27FC236}">
              <a16:creationId xmlns:a16="http://schemas.microsoft.com/office/drawing/2014/main" id="{C3CBD619-C556-49EC-A029-FFBA1B3AE345}"/>
            </a:ext>
          </a:extLst>
        </xdr:cNvPr>
        <xdr:cNvSpPr/>
      </xdr:nvSpPr>
      <xdr:spPr>
        <a:xfrm>
          <a:off x="9588500" y="14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99822</xdr:rowOff>
    </xdr:from>
    <xdr:to>
      <xdr:col>55</xdr:col>
      <xdr:colOff>0</xdr:colOff>
      <xdr:row>86</xdr:row>
      <xdr:rowOff>99822</xdr:rowOff>
    </xdr:to>
    <xdr:cxnSp macro="">
      <xdr:nvCxnSpPr>
        <xdr:cNvPr id="362" name="直線コネクタ 361">
          <a:extLst>
            <a:ext uri="{FF2B5EF4-FFF2-40B4-BE49-F238E27FC236}">
              <a16:creationId xmlns:a16="http://schemas.microsoft.com/office/drawing/2014/main" id="{E8FDAD99-1B6A-4A10-988E-2780EB101F45}"/>
            </a:ext>
          </a:extLst>
        </xdr:cNvPr>
        <xdr:cNvCxnSpPr/>
      </xdr:nvCxnSpPr>
      <xdr:spPr>
        <a:xfrm>
          <a:off x="9639300" y="148445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49022</xdr:rowOff>
    </xdr:from>
    <xdr:to>
      <xdr:col>46</xdr:col>
      <xdr:colOff>38100</xdr:colOff>
      <xdr:row>86</xdr:row>
      <xdr:rowOff>150622</xdr:rowOff>
    </xdr:to>
    <xdr:sp macro="" textlink="">
      <xdr:nvSpPr>
        <xdr:cNvPr id="363" name="楕円 362">
          <a:extLst>
            <a:ext uri="{FF2B5EF4-FFF2-40B4-BE49-F238E27FC236}">
              <a16:creationId xmlns:a16="http://schemas.microsoft.com/office/drawing/2014/main" id="{1341BECA-2E16-4A70-B695-CFD45BE7D8C6}"/>
            </a:ext>
          </a:extLst>
        </xdr:cNvPr>
        <xdr:cNvSpPr/>
      </xdr:nvSpPr>
      <xdr:spPr>
        <a:xfrm>
          <a:off x="8699500" y="14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99822</xdr:rowOff>
    </xdr:from>
    <xdr:to>
      <xdr:col>50</xdr:col>
      <xdr:colOff>114300</xdr:colOff>
      <xdr:row>86</xdr:row>
      <xdr:rowOff>99822</xdr:rowOff>
    </xdr:to>
    <xdr:cxnSp macro="">
      <xdr:nvCxnSpPr>
        <xdr:cNvPr id="364" name="直線コネクタ 363">
          <a:extLst>
            <a:ext uri="{FF2B5EF4-FFF2-40B4-BE49-F238E27FC236}">
              <a16:creationId xmlns:a16="http://schemas.microsoft.com/office/drawing/2014/main" id="{7AD35FAE-DAFB-47CE-BA37-037AD1B0297B}"/>
            </a:ext>
          </a:extLst>
        </xdr:cNvPr>
        <xdr:cNvCxnSpPr/>
      </xdr:nvCxnSpPr>
      <xdr:spPr>
        <a:xfrm>
          <a:off x="8750300" y="14844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48261</xdr:rowOff>
    </xdr:from>
    <xdr:to>
      <xdr:col>41</xdr:col>
      <xdr:colOff>101600</xdr:colOff>
      <xdr:row>86</xdr:row>
      <xdr:rowOff>149861</xdr:rowOff>
    </xdr:to>
    <xdr:sp macro="" textlink="">
      <xdr:nvSpPr>
        <xdr:cNvPr id="365" name="楕円 364">
          <a:extLst>
            <a:ext uri="{FF2B5EF4-FFF2-40B4-BE49-F238E27FC236}">
              <a16:creationId xmlns:a16="http://schemas.microsoft.com/office/drawing/2014/main" id="{CE56403C-2A24-41C5-A906-24C5257909F3}"/>
            </a:ext>
          </a:extLst>
        </xdr:cNvPr>
        <xdr:cNvSpPr/>
      </xdr:nvSpPr>
      <xdr:spPr>
        <a:xfrm>
          <a:off x="7810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99061</xdr:rowOff>
    </xdr:from>
    <xdr:to>
      <xdr:col>45</xdr:col>
      <xdr:colOff>177800</xdr:colOff>
      <xdr:row>86</xdr:row>
      <xdr:rowOff>99822</xdr:rowOff>
    </xdr:to>
    <xdr:cxnSp macro="">
      <xdr:nvCxnSpPr>
        <xdr:cNvPr id="366" name="直線コネクタ 365">
          <a:extLst>
            <a:ext uri="{FF2B5EF4-FFF2-40B4-BE49-F238E27FC236}">
              <a16:creationId xmlns:a16="http://schemas.microsoft.com/office/drawing/2014/main" id="{4AE4785B-E6F1-498B-B3A8-70612E882DEF}"/>
            </a:ext>
          </a:extLst>
        </xdr:cNvPr>
        <xdr:cNvCxnSpPr/>
      </xdr:nvCxnSpPr>
      <xdr:spPr>
        <a:xfrm>
          <a:off x="7861300" y="148437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47498</xdr:rowOff>
    </xdr:from>
    <xdr:to>
      <xdr:col>36</xdr:col>
      <xdr:colOff>165100</xdr:colOff>
      <xdr:row>86</xdr:row>
      <xdr:rowOff>149098</xdr:rowOff>
    </xdr:to>
    <xdr:sp macro="" textlink="">
      <xdr:nvSpPr>
        <xdr:cNvPr id="367" name="楕円 366">
          <a:extLst>
            <a:ext uri="{FF2B5EF4-FFF2-40B4-BE49-F238E27FC236}">
              <a16:creationId xmlns:a16="http://schemas.microsoft.com/office/drawing/2014/main" id="{B8AA1776-E8D5-4B17-8258-22F818A90AEB}"/>
            </a:ext>
          </a:extLst>
        </xdr:cNvPr>
        <xdr:cNvSpPr/>
      </xdr:nvSpPr>
      <xdr:spPr>
        <a:xfrm>
          <a:off x="6921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98298</xdr:rowOff>
    </xdr:from>
    <xdr:to>
      <xdr:col>41</xdr:col>
      <xdr:colOff>50800</xdr:colOff>
      <xdr:row>86</xdr:row>
      <xdr:rowOff>99061</xdr:rowOff>
    </xdr:to>
    <xdr:cxnSp macro="">
      <xdr:nvCxnSpPr>
        <xdr:cNvPr id="368" name="直線コネクタ 367">
          <a:extLst>
            <a:ext uri="{FF2B5EF4-FFF2-40B4-BE49-F238E27FC236}">
              <a16:creationId xmlns:a16="http://schemas.microsoft.com/office/drawing/2014/main" id="{247CDD09-A3E0-4542-9DCA-1C488B34C576}"/>
            </a:ext>
          </a:extLst>
        </xdr:cNvPr>
        <xdr:cNvCxnSpPr/>
      </xdr:nvCxnSpPr>
      <xdr:spPr>
        <a:xfrm>
          <a:off x="6972300" y="1484299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C72340FD-0B9D-447A-82EC-2BDD437868B5}"/>
            </a:ext>
          </a:extLst>
        </xdr:cNvPr>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D3BF5D3A-C52C-4B7B-870E-D196F25F42E7}"/>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7E1B7A7D-D503-47BB-A339-BCE4E98DDACB}"/>
            </a:ext>
          </a:extLst>
        </xdr:cNvPr>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BBCE6C11-761B-4890-BBFE-C0EE7B38E49B}"/>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141749</xdr:rowOff>
    </xdr:from>
    <xdr:ext cx="469744" cy="259045"/>
    <xdr:sp macro="" textlink="">
      <xdr:nvSpPr>
        <xdr:cNvPr id="373" name="n_1mainValue【公営住宅】&#10;一人当たり面積">
          <a:extLst>
            <a:ext uri="{FF2B5EF4-FFF2-40B4-BE49-F238E27FC236}">
              <a16:creationId xmlns:a16="http://schemas.microsoft.com/office/drawing/2014/main" id="{1445B91E-AAEB-4728-BD0D-07789DA7DCCC}"/>
            </a:ext>
          </a:extLst>
        </xdr:cNvPr>
        <xdr:cNvSpPr txBox="1"/>
      </xdr:nvSpPr>
      <xdr:spPr>
        <a:xfrm>
          <a:off x="9391727" y="1488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141749</xdr:rowOff>
    </xdr:from>
    <xdr:ext cx="469744" cy="259045"/>
    <xdr:sp macro="" textlink="">
      <xdr:nvSpPr>
        <xdr:cNvPr id="374" name="n_2mainValue【公営住宅】&#10;一人当たり面積">
          <a:extLst>
            <a:ext uri="{FF2B5EF4-FFF2-40B4-BE49-F238E27FC236}">
              <a16:creationId xmlns:a16="http://schemas.microsoft.com/office/drawing/2014/main" id="{026EF3AC-5D9B-4E5C-96F0-66A1BFA2C418}"/>
            </a:ext>
          </a:extLst>
        </xdr:cNvPr>
        <xdr:cNvSpPr txBox="1"/>
      </xdr:nvSpPr>
      <xdr:spPr>
        <a:xfrm>
          <a:off x="8515427" y="1488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140988</xdr:rowOff>
    </xdr:from>
    <xdr:ext cx="469744" cy="259045"/>
    <xdr:sp macro="" textlink="">
      <xdr:nvSpPr>
        <xdr:cNvPr id="375" name="n_3mainValue【公営住宅】&#10;一人当たり面積">
          <a:extLst>
            <a:ext uri="{FF2B5EF4-FFF2-40B4-BE49-F238E27FC236}">
              <a16:creationId xmlns:a16="http://schemas.microsoft.com/office/drawing/2014/main" id="{3B3EBCFD-0F33-4BD2-AE7F-06500343BD0E}"/>
            </a:ext>
          </a:extLst>
        </xdr:cNvPr>
        <xdr:cNvSpPr txBox="1"/>
      </xdr:nvSpPr>
      <xdr:spPr>
        <a:xfrm>
          <a:off x="7626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140225</xdr:rowOff>
    </xdr:from>
    <xdr:ext cx="469744" cy="259045"/>
    <xdr:sp macro="" textlink="">
      <xdr:nvSpPr>
        <xdr:cNvPr id="376" name="n_4mainValue【公営住宅】&#10;一人当たり面積">
          <a:extLst>
            <a:ext uri="{FF2B5EF4-FFF2-40B4-BE49-F238E27FC236}">
              <a16:creationId xmlns:a16="http://schemas.microsoft.com/office/drawing/2014/main" id="{88DF0970-EFCE-4525-B4FA-551DE72BA920}"/>
            </a:ext>
          </a:extLst>
        </xdr:cNvPr>
        <xdr:cNvSpPr txBox="1"/>
      </xdr:nvSpPr>
      <xdr:spPr>
        <a:xfrm>
          <a:off x="67374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430845A3-B4ED-4F26-9B02-16F34349969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13235812-294E-4E7F-93B2-ACE589E797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959FB22-CAE8-4DAC-9072-3BC777DD700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87D7E849-329B-43DF-B092-508507D9282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37F65F65-61DD-40BC-AB17-2D81A61B714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7A054302-A0C6-4724-BA88-27E5EF35909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A6D3FF27-9B3E-4EA9-9DB6-6D39C833F4C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085CC60-84B4-49D7-BE35-76B9C281F09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684BD25E-5C15-4107-BC12-07AE7D72835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5230FC3D-46A9-4690-A6FC-9807F1DBD8B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6E8CA55-EE5D-4369-8A86-35E1B68D32C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18243B48-53DB-4E5A-AE55-C828AE20CFC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40CC96CD-0F75-410D-9DDF-3405C5B85D2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8FB0EF28-AA82-4F20-A754-D3F75D59C8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2786FD57-DE58-499E-BD9A-AD2305DCCD0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2DF8A82C-4E00-4214-BC32-3E67969B3DA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FFD2F746-EFE2-4902-A555-A0CB7D683E3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743BB554-18C2-4C3B-B4E4-4BBB9120CC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EE57A8A3-C7CF-48CB-A2B3-0936AC35834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673781F3-7E39-499A-A217-C8FDC5B5ADA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4A5572A3-6181-47BA-BE83-479344056B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AF79D7A5-F58B-41AE-A1C5-E082CEBB5B1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71108520-5E72-4AC2-BE99-694EBCFEB62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91A6E8A2-0075-4E26-BDC0-3B467837D5B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A926A12F-694D-42F1-B1BB-C54995352CA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BB241033-5E04-41E3-AAF7-FC82CABD116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C0DDAD32-56E9-4666-AB7A-59990FD0275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ECED5944-96E2-4142-81E1-53FBCE39BF7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27395378-91DB-41A7-90AE-32782DBC6DF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5295BF2D-3B6D-476C-A00C-888BD0FD660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19B61384-3090-4D47-BCB4-3D4E18DD737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58F67C21-952B-47FD-82BB-7BE578BB96A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CCE143FE-D0AE-421D-83D5-2960F29A389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2F0A91DD-8C80-47B8-9BD2-F9FC19DC16B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683B8862-F9D6-47C3-9219-01AC3BECA66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D0800846-5BED-4550-9EE9-53EFE2AF29A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8B75828B-671D-4BF0-AF75-A2D7D862C60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37C35A22-5CE5-46DC-8F1F-0F894099B7D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5A7B9811-61A8-4AA0-9141-FF1BA59952B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11AFA9CC-6D99-411E-B7C4-94A7890D518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67F56232-B6C3-4919-90DF-48CB090B2392}"/>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1BC43494-9E36-4654-A5CC-2C9757D35DBE}"/>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9EC78AAF-B409-4B0A-BC68-4FE961141B53}"/>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C59827F8-BE40-43DB-8592-F5A548AFA278}"/>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D40A5B0C-2B55-4D51-A75D-107979AE6AC4}"/>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14EB55-D3E0-42A1-A086-2C97EFF37158}"/>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0F2CCC49-090C-46B6-A887-84AE81DCBED2}"/>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D878E8A1-5D3C-42B9-93F3-95E6D1A48938}"/>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3A46F200-61BB-464C-A781-CCB790F7B0FC}"/>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FDBB90F9-2DFC-4CC9-B780-1E6A10EE477C}"/>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DA2C0A61-C062-405B-B1E1-1F9DBB672A2F}"/>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DB8AD42-E700-4CD6-8A4A-8D2D30A5D30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8EFE53D-E676-463F-82A1-DC644FE263B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78B998E-ADC8-4204-A2E1-0B6F91CB266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7112D6E-4BED-4C64-9FF5-B9671F69BEA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E34082F-C14F-48FB-8ED5-BEA09956BE1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69215</xdr:rowOff>
    </xdr:from>
    <xdr:to>
      <xdr:col>85</xdr:col>
      <xdr:colOff>177800</xdr:colOff>
      <xdr:row>40</xdr:row>
      <xdr:rowOff>170815</xdr:rowOff>
    </xdr:to>
    <xdr:sp macro="" textlink="">
      <xdr:nvSpPr>
        <xdr:cNvPr id="433" name="楕円 432">
          <a:extLst>
            <a:ext uri="{FF2B5EF4-FFF2-40B4-BE49-F238E27FC236}">
              <a16:creationId xmlns:a16="http://schemas.microsoft.com/office/drawing/2014/main" id="{53031721-9C1B-4692-914B-AA91B40A0B8F}"/>
            </a:ext>
          </a:extLst>
        </xdr:cNvPr>
        <xdr:cNvSpPr/>
      </xdr:nvSpPr>
      <xdr:spPr>
        <a:xfrm>
          <a:off x="162687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47642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3BC98730-2BE3-46FB-92AC-DC1F81053052}"/>
            </a:ext>
          </a:extLst>
        </xdr:cNvPr>
        <xdr:cNvSpPr txBox="1"/>
      </xdr:nvSpPr>
      <xdr:spPr>
        <a:xfrm>
          <a:off x="1635760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74930</xdr:rowOff>
    </xdr:from>
    <xdr:to>
      <xdr:col>81</xdr:col>
      <xdr:colOff>101600</xdr:colOff>
      <xdr:row>41</xdr:row>
      <xdr:rowOff>5080</xdr:rowOff>
    </xdr:to>
    <xdr:sp macro="" textlink="">
      <xdr:nvSpPr>
        <xdr:cNvPr id="435" name="楕円 434">
          <a:extLst>
            <a:ext uri="{FF2B5EF4-FFF2-40B4-BE49-F238E27FC236}">
              <a16:creationId xmlns:a16="http://schemas.microsoft.com/office/drawing/2014/main" id="{63189A16-101D-4D6D-972D-572D7A696669}"/>
            </a:ext>
          </a:extLst>
        </xdr:cNvPr>
        <xdr:cNvSpPr/>
      </xdr:nvSpPr>
      <xdr:spPr>
        <a:xfrm>
          <a:off x="15430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120015</xdr:rowOff>
    </xdr:from>
    <xdr:to>
      <xdr:col>85</xdr:col>
      <xdr:colOff>127000</xdr:colOff>
      <xdr:row>40</xdr:row>
      <xdr:rowOff>125730</xdr:rowOff>
    </xdr:to>
    <xdr:cxnSp macro="">
      <xdr:nvCxnSpPr>
        <xdr:cNvPr id="436" name="直線コネクタ 435">
          <a:extLst>
            <a:ext uri="{FF2B5EF4-FFF2-40B4-BE49-F238E27FC236}">
              <a16:creationId xmlns:a16="http://schemas.microsoft.com/office/drawing/2014/main" id="{1B8FAC55-78C0-4BC2-8BDE-FA12FCB97BB2}"/>
            </a:ext>
          </a:extLst>
        </xdr:cNvPr>
        <xdr:cNvCxnSpPr/>
      </xdr:nvCxnSpPr>
      <xdr:spPr>
        <a:xfrm flipV="1">
          <a:off x="15481300" y="69780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42545</xdr:rowOff>
    </xdr:from>
    <xdr:to>
      <xdr:col>76</xdr:col>
      <xdr:colOff>165100</xdr:colOff>
      <xdr:row>40</xdr:row>
      <xdr:rowOff>144145</xdr:rowOff>
    </xdr:to>
    <xdr:sp macro="" textlink="">
      <xdr:nvSpPr>
        <xdr:cNvPr id="437" name="楕円 436">
          <a:extLst>
            <a:ext uri="{FF2B5EF4-FFF2-40B4-BE49-F238E27FC236}">
              <a16:creationId xmlns:a16="http://schemas.microsoft.com/office/drawing/2014/main" id="{AA640D4A-F2A7-4841-8F00-D8E0FEFFD63D}"/>
            </a:ext>
          </a:extLst>
        </xdr:cNvPr>
        <xdr:cNvSpPr/>
      </xdr:nvSpPr>
      <xdr:spPr>
        <a:xfrm>
          <a:off x="1454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93345</xdr:rowOff>
    </xdr:from>
    <xdr:to>
      <xdr:col>81</xdr:col>
      <xdr:colOff>50800</xdr:colOff>
      <xdr:row>40</xdr:row>
      <xdr:rowOff>125730</xdr:rowOff>
    </xdr:to>
    <xdr:cxnSp macro="">
      <xdr:nvCxnSpPr>
        <xdr:cNvPr id="438" name="直線コネクタ 437">
          <a:extLst>
            <a:ext uri="{FF2B5EF4-FFF2-40B4-BE49-F238E27FC236}">
              <a16:creationId xmlns:a16="http://schemas.microsoft.com/office/drawing/2014/main" id="{35C0DE7B-7CC7-4E20-8E5C-BFAA41DF78DC}"/>
            </a:ext>
          </a:extLst>
        </xdr:cNvPr>
        <xdr:cNvCxnSpPr/>
      </xdr:nvCxnSpPr>
      <xdr:spPr>
        <a:xfrm>
          <a:off x="14592300" y="6951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53975</xdr:rowOff>
    </xdr:from>
    <xdr:to>
      <xdr:col>72</xdr:col>
      <xdr:colOff>38100</xdr:colOff>
      <xdr:row>40</xdr:row>
      <xdr:rowOff>155575</xdr:rowOff>
    </xdr:to>
    <xdr:sp macro="" textlink="">
      <xdr:nvSpPr>
        <xdr:cNvPr id="439" name="楕円 438">
          <a:extLst>
            <a:ext uri="{FF2B5EF4-FFF2-40B4-BE49-F238E27FC236}">
              <a16:creationId xmlns:a16="http://schemas.microsoft.com/office/drawing/2014/main" id="{DA2451F7-C801-45B8-B5C7-B2D9B271415E}"/>
            </a:ext>
          </a:extLst>
        </xdr:cNvPr>
        <xdr:cNvSpPr/>
      </xdr:nvSpPr>
      <xdr:spPr>
        <a:xfrm>
          <a:off x="13652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93345</xdr:rowOff>
    </xdr:from>
    <xdr:to>
      <xdr:col>76</xdr:col>
      <xdr:colOff>114300</xdr:colOff>
      <xdr:row>40</xdr:row>
      <xdr:rowOff>104775</xdr:rowOff>
    </xdr:to>
    <xdr:cxnSp macro="">
      <xdr:nvCxnSpPr>
        <xdr:cNvPr id="440" name="直線コネクタ 439">
          <a:extLst>
            <a:ext uri="{FF2B5EF4-FFF2-40B4-BE49-F238E27FC236}">
              <a16:creationId xmlns:a16="http://schemas.microsoft.com/office/drawing/2014/main" id="{B0115B01-0A47-4E4E-B492-2A142D9E8EFB}"/>
            </a:ext>
          </a:extLst>
        </xdr:cNvPr>
        <xdr:cNvCxnSpPr/>
      </xdr:nvCxnSpPr>
      <xdr:spPr>
        <a:xfrm flipV="1">
          <a:off x="13703300" y="69513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23495</xdr:rowOff>
    </xdr:from>
    <xdr:to>
      <xdr:col>67</xdr:col>
      <xdr:colOff>101600</xdr:colOff>
      <xdr:row>40</xdr:row>
      <xdr:rowOff>125095</xdr:rowOff>
    </xdr:to>
    <xdr:sp macro="" textlink="">
      <xdr:nvSpPr>
        <xdr:cNvPr id="441" name="楕円 440">
          <a:extLst>
            <a:ext uri="{FF2B5EF4-FFF2-40B4-BE49-F238E27FC236}">
              <a16:creationId xmlns:a16="http://schemas.microsoft.com/office/drawing/2014/main" id="{30F17D1E-53FE-41F6-864A-C69D67697BF9}"/>
            </a:ext>
          </a:extLst>
        </xdr:cNvPr>
        <xdr:cNvSpPr/>
      </xdr:nvSpPr>
      <xdr:spPr>
        <a:xfrm>
          <a:off x="12763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74295</xdr:rowOff>
    </xdr:from>
    <xdr:to>
      <xdr:col>71</xdr:col>
      <xdr:colOff>177800</xdr:colOff>
      <xdr:row>40</xdr:row>
      <xdr:rowOff>104775</xdr:rowOff>
    </xdr:to>
    <xdr:cxnSp macro="">
      <xdr:nvCxnSpPr>
        <xdr:cNvPr id="442" name="直線コネクタ 441">
          <a:extLst>
            <a:ext uri="{FF2B5EF4-FFF2-40B4-BE49-F238E27FC236}">
              <a16:creationId xmlns:a16="http://schemas.microsoft.com/office/drawing/2014/main" id="{F55153CC-5308-49FD-8E8B-7A1D0EA6B806}"/>
            </a:ext>
          </a:extLst>
        </xdr:cNvPr>
        <xdr:cNvCxnSpPr/>
      </xdr:nvCxnSpPr>
      <xdr:spPr>
        <a:xfrm>
          <a:off x="12814300" y="69322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F77D1F1A-BCF0-48D3-9FB3-0B8FAADAA562}"/>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1ECB3C45-6E87-4773-BD77-FFD0141F2650}"/>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240EA304-76EB-486B-B858-FC719D2F5A80}"/>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1972B754-294F-462E-8E91-823B0A19170C}"/>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167657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2ED8A9ED-4889-4B02-9FF2-7157850DE522}"/>
            </a:ext>
          </a:extLst>
        </xdr:cNvPr>
        <xdr:cNvSpPr txBox="1"/>
      </xdr:nvSpPr>
      <xdr:spPr>
        <a:xfrm>
          <a:off x="152660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135272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34A51E89-9E66-48D4-BA03-E1625FF158DB}"/>
            </a:ext>
          </a:extLst>
        </xdr:cNvPr>
        <xdr:cNvSpPr txBox="1"/>
      </xdr:nvSpPr>
      <xdr:spPr>
        <a:xfrm>
          <a:off x="14389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146702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3A1FA778-41B0-4D65-8FE1-5EF3DCB34C30}"/>
            </a:ext>
          </a:extLst>
        </xdr:cNvPr>
        <xdr:cNvSpPr txBox="1"/>
      </xdr:nvSpPr>
      <xdr:spPr>
        <a:xfrm>
          <a:off x="135007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116222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CA7AA8-C472-4316-B6C0-2A8840EE6209}"/>
            </a:ext>
          </a:extLst>
        </xdr:cNvPr>
        <xdr:cNvSpPr txBox="1"/>
      </xdr:nvSpPr>
      <xdr:spPr>
        <a:xfrm>
          <a:off x="12611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BB2DB77B-0281-4C0C-A8CF-EF42B8E99C2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6408CBAE-91C0-4514-849F-792AFE02F93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77C7D15C-0839-4046-A777-9DACA6FB236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83636F50-42F8-48BD-BFCB-2556B6A4892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BF05605A-B3D1-4FE9-824E-D593EA332ED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43ADB596-4AA2-4B98-99ED-AC74CF2F9C3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B790E829-D7CC-4DDB-B024-CBB11316343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4590DF10-59E4-4C4D-8BE2-A0793909DEE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BA3371E-5FEB-4898-90F6-45CB8955FD2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DB618A0C-3CA8-49EC-91E8-3E8ACA1E6A1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1737842D-5075-4AA2-A3BD-DBC814D2036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619D8907-341E-420A-8E87-FDE59E20304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C18D37FC-0D4B-4B6B-BCC9-829F7E0709E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4557AE5E-B5F3-45F1-9E1F-AB0BB44127C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1328961-AC39-4095-AA96-9EE66B82E2C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3FB25A4-0BDE-4551-A197-1A255B8A5D5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7A84485A-DD74-4FE1-AA63-7B14267BEB1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C3D0F164-AD4F-455D-A9AE-C1E4DC347D3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F96125D7-F72C-411E-94AE-583B51D059E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EAC132F8-BB1D-416C-8EBB-F5450E6645E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77CF6BF1-ABF6-46A2-8C43-3D99804F651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77829263-7588-40F7-B9B5-F0154CF817B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ABA4948D-4A36-4369-A016-1D631174618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C585DD85-E494-4BE0-BDA5-56F5DEC9CF99}"/>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A2E7B96E-244E-4975-ACB0-51FFD8F293C8}"/>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F2676ED3-6468-40E4-BC32-B8E0817608D3}"/>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F7F2658B-9E10-4F6F-B4BB-5BC872DE15B8}"/>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CBFE19B3-5439-450B-9EA9-D7FA08355236}"/>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6AAA6B02-BEFD-48CF-80BB-66AB2F88DFD6}"/>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F7A471F5-7FA8-4B6B-AEE7-B02847E2822E}"/>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68A0B878-D8AE-44B7-B652-A9AD5E608C9B}"/>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D7B7C32C-0CA2-40B9-B180-075EED739E24}"/>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8CEC9723-A99F-4F63-9DEA-554D43E0BCCB}"/>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8B787F49-92A9-403E-ABE6-3BC13EFAF662}"/>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A2BED88-3805-4DF8-82C7-9E5F02E6A9A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F11A546-ABD6-4880-A1C1-B831AAE956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E67953E-097E-4DA5-BF8F-40A95051E26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E57DD84-43BA-4C3E-B56E-B6A21303B13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8906FB2-4E3F-4DDA-A190-4B50989F191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120650</xdr:rowOff>
    </xdr:from>
    <xdr:to>
      <xdr:col>116</xdr:col>
      <xdr:colOff>114300</xdr:colOff>
      <xdr:row>38</xdr:row>
      <xdr:rowOff>50800</xdr:rowOff>
    </xdr:to>
    <xdr:sp macro="" textlink="">
      <xdr:nvSpPr>
        <xdr:cNvPr id="490" name="楕円 489">
          <a:extLst>
            <a:ext uri="{FF2B5EF4-FFF2-40B4-BE49-F238E27FC236}">
              <a16:creationId xmlns:a16="http://schemas.microsoft.com/office/drawing/2014/main" id="{02E2FDB6-47D7-41C2-8553-561F8593D8AF}"/>
            </a:ext>
          </a:extLst>
        </xdr:cNvPr>
        <xdr:cNvSpPr/>
      </xdr:nvSpPr>
      <xdr:spPr>
        <a:xfrm>
          <a:off x="22110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143527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43586027-F3B3-4E5B-87DA-B5F8A9597F18}"/>
            </a:ext>
          </a:extLst>
        </xdr:cNvPr>
        <xdr:cNvSpPr txBox="1"/>
      </xdr:nvSpPr>
      <xdr:spPr>
        <a:xfrm>
          <a:off x="22199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124460</xdr:rowOff>
    </xdr:from>
    <xdr:to>
      <xdr:col>112</xdr:col>
      <xdr:colOff>38100</xdr:colOff>
      <xdr:row>38</xdr:row>
      <xdr:rowOff>54610</xdr:rowOff>
    </xdr:to>
    <xdr:sp macro="" textlink="">
      <xdr:nvSpPr>
        <xdr:cNvPr id="492" name="楕円 491">
          <a:extLst>
            <a:ext uri="{FF2B5EF4-FFF2-40B4-BE49-F238E27FC236}">
              <a16:creationId xmlns:a16="http://schemas.microsoft.com/office/drawing/2014/main" id="{1FBDA0ED-F4AA-4190-B00E-13388AD936CC}"/>
            </a:ext>
          </a:extLst>
        </xdr:cNvPr>
        <xdr:cNvSpPr/>
      </xdr:nvSpPr>
      <xdr:spPr>
        <a:xfrm>
          <a:off x="21272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3810</xdr:rowOff>
    </xdr:to>
    <xdr:cxnSp macro="">
      <xdr:nvCxnSpPr>
        <xdr:cNvPr id="493" name="直線コネクタ 492">
          <a:extLst>
            <a:ext uri="{FF2B5EF4-FFF2-40B4-BE49-F238E27FC236}">
              <a16:creationId xmlns:a16="http://schemas.microsoft.com/office/drawing/2014/main" id="{E7338992-2739-4784-ACFA-BAEA06EC3346}"/>
            </a:ext>
          </a:extLst>
        </xdr:cNvPr>
        <xdr:cNvCxnSpPr/>
      </xdr:nvCxnSpPr>
      <xdr:spPr>
        <a:xfrm flipV="1">
          <a:off x="21323300" y="6515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132080</xdr:rowOff>
    </xdr:from>
    <xdr:to>
      <xdr:col>107</xdr:col>
      <xdr:colOff>101600</xdr:colOff>
      <xdr:row>38</xdr:row>
      <xdr:rowOff>62230</xdr:rowOff>
    </xdr:to>
    <xdr:sp macro="" textlink="">
      <xdr:nvSpPr>
        <xdr:cNvPr id="494" name="楕円 493">
          <a:extLst>
            <a:ext uri="{FF2B5EF4-FFF2-40B4-BE49-F238E27FC236}">
              <a16:creationId xmlns:a16="http://schemas.microsoft.com/office/drawing/2014/main" id="{FC652C19-6833-4F95-B9FD-17B893788DE4}"/>
            </a:ext>
          </a:extLst>
        </xdr:cNvPr>
        <xdr:cNvSpPr/>
      </xdr:nvSpPr>
      <xdr:spPr>
        <a:xfrm>
          <a:off x="20383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3810</xdr:rowOff>
    </xdr:from>
    <xdr:to>
      <xdr:col>111</xdr:col>
      <xdr:colOff>177800</xdr:colOff>
      <xdr:row>38</xdr:row>
      <xdr:rowOff>11430</xdr:rowOff>
    </xdr:to>
    <xdr:cxnSp macro="">
      <xdr:nvCxnSpPr>
        <xdr:cNvPr id="495" name="直線コネクタ 494">
          <a:extLst>
            <a:ext uri="{FF2B5EF4-FFF2-40B4-BE49-F238E27FC236}">
              <a16:creationId xmlns:a16="http://schemas.microsoft.com/office/drawing/2014/main" id="{1B4B1960-D254-4220-98F6-23477B711EA1}"/>
            </a:ext>
          </a:extLst>
        </xdr:cNvPr>
        <xdr:cNvCxnSpPr/>
      </xdr:nvCxnSpPr>
      <xdr:spPr>
        <a:xfrm flipV="1">
          <a:off x="20434300" y="65189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132080</xdr:rowOff>
    </xdr:from>
    <xdr:to>
      <xdr:col>102</xdr:col>
      <xdr:colOff>165100</xdr:colOff>
      <xdr:row>38</xdr:row>
      <xdr:rowOff>62230</xdr:rowOff>
    </xdr:to>
    <xdr:sp macro="" textlink="">
      <xdr:nvSpPr>
        <xdr:cNvPr id="496" name="楕円 495">
          <a:extLst>
            <a:ext uri="{FF2B5EF4-FFF2-40B4-BE49-F238E27FC236}">
              <a16:creationId xmlns:a16="http://schemas.microsoft.com/office/drawing/2014/main" id="{B0F87090-B255-4F46-9919-C5D34B903B22}"/>
            </a:ext>
          </a:extLst>
        </xdr:cNvPr>
        <xdr:cNvSpPr/>
      </xdr:nvSpPr>
      <xdr:spPr>
        <a:xfrm>
          <a:off x="19494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11430</xdr:rowOff>
    </xdr:from>
    <xdr:to>
      <xdr:col>107</xdr:col>
      <xdr:colOff>50800</xdr:colOff>
      <xdr:row>38</xdr:row>
      <xdr:rowOff>11430</xdr:rowOff>
    </xdr:to>
    <xdr:cxnSp macro="">
      <xdr:nvCxnSpPr>
        <xdr:cNvPr id="497" name="直線コネクタ 496">
          <a:extLst>
            <a:ext uri="{FF2B5EF4-FFF2-40B4-BE49-F238E27FC236}">
              <a16:creationId xmlns:a16="http://schemas.microsoft.com/office/drawing/2014/main" id="{F4759B81-E81C-419C-B964-8F3B2953E693}"/>
            </a:ext>
          </a:extLst>
        </xdr:cNvPr>
        <xdr:cNvCxnSpPr/>
      </xdr:nvCxnSpPr>
      <xdr:spPr>
        <a:xfrm>
          <a:off x="19545300" y="6526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135890</xdr:rowOff>
    </xdr:from>
    <xdr:to>
      <xdr:col>98</xdr:col>
      <xdr:colOff>38100</xdr:colOff>
      <xdr:row>38</xdr:row>
      <xdr:rowOff>66040</xdr:rowOff>
    </xdr:to>
    <xdr:sp macro="" textlink="">
      <xdr:nvSpPr>
        <xdr:cNvPr id="498" name="楕円 497">
          <a:extLst>
            <a:ext uri="{FF2B5EF4-FFF2-40B4-BE49-F238E27FC236}">
              <a16:creationId xmlns:a16="http://schemas.microsoft.com/office/drawing/2014/main" id="{44F4100A-AD05-4037-ABCA-416B1F997684}"/>
            </a:ext>
          </a:extLst>
        </xdr:cNvPr>
        <xdr:cNvSpPr/>
      </xdr:nvSpPr>
      <xdr:spPr>
        <a:xfrm>
          <a:off x="18605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11430</xdr:rowOff>
    </xdr:from>
    <xdr:to>
      <xdr:col>102</xdr:col>
      <xdr:colOff>114300</xdr:colOff>
      <xdr:row>38</xdr:row>
      <xdr:rowOff>15240</xdr:rowOff>
    </xdr:to>
    <xdr:cxnSp macro="">
      <xdr:nvCxnSpPr>
        <xdr:cNvPr id="499" name="直線コネクタ 498">
          <a:extLst>
            <a:ext uri="{FF2B5EF4-FFF2-40B4-BE49-F238E27FC236}">
              <a16:creationId xmlns:a16="http://schemas.microsoft.com/office/drawing/2014/main" id="{8D7556FD-0212-4C33-AA4D-59229EBFBFAC}"/>
            </a:ext>
          </a:extLst>
        </xdr:cNvPr>
        <xdr:cNvCxnSpPr/>
      </xdr:nvCxnSpPr>
      <xdr:spPr>
        <a:xfrm flipV="1">
          <a:off x="18656300" y="6526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5F04D48E-70E8-4093-A794-60815C79332C}"/>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7A9CBC72-5851-4941-9EDF-5437BDADC62E}"/>
            </a:ext>
          </a:extLst>
        </xdr:cNvPr>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100D4ECE-BF9C-40AC-85D4-0FE01BCAFE34}"/>
            </a:ext>
          </a:extLst>
        </xdr:cNvPr>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25A543B9-61C3-45B2-9707-36D2984853F4}"/>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71137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7875328D-C12C-46AB-AEF2-94BBCF0BCCC6}"/>
            </a:ext>
          </a:extLst>
        </xdr:cNvPr>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78757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2BC1830E-8FDC-4D5B-A0AD-8482CE8438FF}"/>
            </a:ext>
          </a:extLst>
        </xdr:cNvPr>
        <xdr:cNvSpPr txBox="1"/>
      </xdr:nvSpPr>
      <xdr:spPr>
        <a:xfrm>
          <a:off x="20199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78757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CFC6F339-67A7-4078-A5F7-A6C128C60576}"/>
            </a:ext>
          </a:extLst>
        </xdr:cNvPr>
        <xdr:cNvSpPr txBox="1"/>
      </xdr:nvSpPr>
      <xdr:spPr>
        <a:xfrm>
          <a:off x="19310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82567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6E24A934-CE99-4AF9-ACF5-4E67F67ECED2}"/>
            </a:ext>
          </a:extLst>
        </xdr:cNvPr>
        <xdr:cNvSpPr txBox="1"/>
      </xdr:nvSpPr>
      <xdr:spPr>
        <a:xfrm>
          <a:off x="18421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C2BD726B-CA95-4A0F-B22B-F0036598542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F171567-6AE0-440B-8599-CF8A4F824BA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1DDBF7-317B-4287-90B9-BF9341A3415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6F37D0E7-71A2-47CC-8A2D-B39A2D4A7D5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34CC614E-A5A6-4F9D-A2D1-61D0C72EC3C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35BD78C6-F423-486E-AB6A-5E6F23D1457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E75DE819-ED3A-4A8A-8084-1B1F015469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3DF32287-767C-4884-963C-340BC3C4AC9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F3146F15-0FA4-42C5-A8D5-89DFFF00DE0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C6B3A280-2CA0-48B3-8FCD-FE8C3702902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2DF709B5-8880-475C-8BDB-1DAAE097B65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71CBBFC7-E8E2-4D90-AA81-38D3E5FC8E41}"/>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A8892E95-7A05-4A6D-AC4C-99DC361C79DC}"/>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99A5A1B2-F28E-40C1-BFFD-1109BF1E829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209C2A67-08EF-4732-AAF4-A323AEF4755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C179A585-7428-4DEE-A8A6-D169007387E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771933D2-AD13-4287-9B90-21FD8BCF165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422BAB51-7FBF-40A6-A0E9-BEA0E75D0457}"/>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F1B8D264-9EB7-4ED4-B61B-F20747A62252}"/>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795D1B19-8D9F-491B-BE2D-6DD1900584E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3CCD2FAE-BD64-49F1-8E91-E3C89D7E7B2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96600DF6-BCE9-43A2-86C5-35789CDEA87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2D2684FA-4186-463C-B083-2FF8580D5601}"/>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F251EA70-5A18-402B-83ED-0BACC1DD7E0E}"/>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49E6F2CA-6E0A-46DC-8782-F681985CDE61}"/>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93F97423-5A9E-478B-A4EC-60824D9B4EA4}"/>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D98034C8-6DBB-4D72-ABE8-DB24FF3D953C}"/>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451B9F8E-F224-46E1-B81B-B563ED8D8F21}"/>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F6CA6AC9-FEC8-42C9-AB6C-2B6947920791}"/>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2FFAC320-2AC9-4174-AE1A-B01E96A03B3C}"/>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3E695DC3-32AF-4F78-93B5-37F85FA3745C}"/>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204ED9E2-4F50-4669-B296-16AF8336B57C}"/>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23C4389D-85BD-41E6-A6EB-560D02A00F39}"/>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3F62ABB-E784-472D-990E-EF1F5299FC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EB9D63C5-F72E-427D-A6F5-80FB745D9B2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A9D0131-7AF0-4F72-BEAC-F7FC201D2AD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9B17C34-52A2-4D66-891F-64A08EB2537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985B562-174E-4871-AD75-03C790C69B1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90932</xdr:rowOff>
    </xdr:from>
    <xdr:to>
      <xdr:col>85</xdr:col>
      <xdr:colOff>177800</xdr:colOff>
      <xdr:row>61</xdr:row>
      <xdr:rowOff>21082</xdr:rowOff>
    </xdr:to>
    <xdr:sp macro="" textlink="">
      <xdr:nvSpPr>
        <xdr:cNvPr id="546" name="楕円 545">
          <a:extLst>
            <a:ext uri="{FF2B5EF4-FFF2-40B4-BE49-F238E27FC236}">
              <a16:creationId xmlns:a16="http://schemas.microsoft.com/office/drawing/2014/main" id="{ABA60FF1-8DB6-4776-9ED8-19446E42CA26}"/>
            </a:ext>
          </a:extLst>
        </xdr:cNvPr>
        <xdr:cNvSpPr/>
      </xdr:nvSpPr>
      <xdr:spPr>
        <a:xfrm>
          <a:off x="162687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69359</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B727A190-014E-47D2-ADAF-B7C3E870AF20}"/>
            </a:ext>
          </a:extLst>
        </xdr:cNvPr>
        <xdr:cNvSpPr txBox="1"/>
      </xdr:nvSpPr>
      <xdr:spPr>
        <a:xfrm>
          <a:off x="16357600" y="103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100076</xdr:rowOff>
    </xdr:from>
    <xdr:to>
      <xdr:col>81</xdr:col>
      <xdr:colOff>101600</xdr:colOff>
      <xdr:row>61</xdr:row>
      <xdr:rowOff>30226</xdr:rowOff>
    </xdr:to>
    <xdr:sp macro="" textlink="">
      <xdr:nvSpPr>
        <xdr:cNvPr id="548" name="楕円 547">
          <a:extLst>
            <a:ext uri="{FF2B5EF4-FFF2-40B4-BE49-F238E27FC236}">
              <a16:creationId xmlns:a16="http://schemas.microsoft.com/office/drawing/2014/main" id="{7073EDD5-88C3-42AF-8B96-A34F92C31284}"/>
            </a:ext>
          </a:extLst>
        </xdr:cNvPr>
        <xdr:cNvSpPr/>
      </xdr:nvSpPr>
      <xdr:spPr>
        <a:xfrm>
          <a:off x="15430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141732</xdr:rowOff>
    </xdr:from>
    <xdr:to>
      <xdr:col>85</xdr:col>
      <xdr:colOff>127000</xdr:colOff>
      <xdr:row>60</xdr:row>
      <xdr:rowOff>150876</xdr:rowOff>
    </xdr:to>
    <xdr:cxnSp macro="">
      <xdr:nvCxnSpPr>
        <xdr:cNvPr id="549" name="直線コネクタ 548">
          <a:extLst>
            <a:ext uri="{FF2B5EF4-FFF2-40B4-BE49-F238E27FC236}">
              <a16:creationId xmlns:a16="http://schemas.microsoft.com/office/drawing/2014/main" id="{0EDC2BC4-65E5-4054-AFFA-E02588209C13}"/>
            </a:ext>
          </a:extLst>
        </xdr:cNvPr>
        <xdr:cNvCxnSpPr/>
      </xdr:nvCxnSpPr>
      <xdr:spPr>
        <a:xfrm flipV="1">
          <a:off x="15481300" y="10428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61214</xdr:rowOff>
    </xdr:from>
    <xdr:to>
      <xdr:col>76</xdr:col>
      <xdr:colOff>165100</xdr:colOff>
      <xdr:row>61</xdr:row>
      <xdr:rowOff>162814</xdr:rowOff>
    </xdr:to>
    <xdr:sp macro="" textlink="">
      <xdr:nvSpPr>
        <xdr:cNvPr id="550" name="楕円 549">
          <a:extLst>
            <a:ext uri="{FF2B5EF4-FFF2-40B4-BE49-F238E27FC236}">
              <a16:creationId xmlns:a16="http://schemas.microsoft.com/office/drawing/2014/main" id="{4EE04512-1FAB-4B19-B133-D7C49B05332D}"/>
            </a:ext>
          </a:extLst>
        </xdr:cNvPr>
        <xdr:cNvSpPr/>
      </xdr:nvSpPr>
      <xdr:spPr>
        <a:xfrm>
          <a:off x="14541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150876</xdr:rowOff>
    </xdr:from>
    <xdr:to>
      <xdr:col>81</xdr:col>
      <xdr:colOff>50800</xdr:colOff>
      <xdr:row>61</xdr:row>
      <xdr:rowOff>112014</xdr:rowOff>
    </xdr:to>
    <xdr:cxnSp macro="">
      <xdr:nvCxnSpPr>
        <xdr:cNvPr id="551" name="直線コネクタ 550">
          <a:extLst>
            <a:ext uri="{FF2B5EF4-FFF2-40B4-BE49-F238E27FC236}">
              <a16:creationId xmlns:a16="http://schemas.microsoft.com/office/drawing/2014/main" id="{A9766DF1-8209-400C-8683-AAFE11664E46}"/>
            </a:ext>
          </a:extLst>
        </xdr:cNvPr>
        <xdr:cNvCxnSpPr/>
      </xdr:nvCxnSpPr>
      <xdr:spPr>
        <a:xfrm flipV="1">
          <a:off x="14592300" y="1043787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113792</xdr:rowOff>
    </xdr:from>
    <xdr:to>
      <xdr:col>72</xdr:col>
      <xdr:colOff>38100</xdr:colOff>
      <xdr:row>63</xdr:row>
      <xdr:rowOff>43942</xdr:rowOff>
    </xdr:to>
    <xdr:sp macro="" textlink="">
      <xdr:nvSpPr>
        <xdr:cNvPr id="552" name="楕円 551">
          <a:extLst>
            <a:ext uri="{FF2B5EF4-FFF2-40B4-BE49-F238E27FC236}">
              <a16:creationId xmlns:a16="http://schemas.microsoft.com/office/drawing/2014/main" id="{C081A4B5-D82B-44F5-A481-B5A4DCB62FAD}"/>
            </a:ext>
          </a:extLst>
        </xdr:cNvPr>
        <xdr:cNvSpPr/>
      </xdr:nvSpPr>
      <xdr:spPr>
        <a:xfrm>
          <a:off x="13652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112014</xdr:rowOff>
    </xdr:from>
    <xdr:to>
      <xdr:col>76</xdr:col>
      <xdr:colOff>114300</xdr:colOff>
      <xdr:row>62</xdr:row>
      <xdr:rowOff>164592</xdr:rowOff>
    </xdr:to>
    <xdr:cxnSp macro="">
      <xdr:nvCxnSpPr>
        <xdr:cNvPr id="553" name="直線コネクタ 552">
          <a:extLst>
            <a:ext uri="{FF2B5EF4-FFF2-40B4-BE49-F238E27FC236}">
              <a16:creationId xmlns:a16="http://schemas.microsoft.com/office/drawing/2014/main" id="{BE70ABDF-0411-4F87-B666-79F6CDA55DC4}"/>
            </a:ext>
          </a:extLst>
        </xdr:cNvPr>
        <xdr:cNvCxnSpPr/>
      </xdr:nvCxnSpPr>
      <xdr:spPr>
        <a:xfrm flipV="1">
          <a:off x="13703300" y="1057046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24638</xdr:rowOff>
    </xdr:from>
    <xdr:to>
      <xdr:col>67</xdr:col>
      <xdr:colOff>101600</xdr:colOff>
      <xdr:row>63</xdr:row>
      <xdr:rowOff>126238</xdr:rowOff>
    </xdr:to>
    <xdr:sp macro="" textlink="">
      <xdr:nvSpPr>
        <xdr:cNvPr id="554" name="楕円 553">
          <a:extLst>
            <a:ext uri="{FF2B5EF4-FFF2-40B4-BE49-F238E27FC236}">
              <a16:creationId xmlns:a16="http://schemas.microsoft.com/office/drawing/2014/main" id="{0D058351-AD97-4177-8601-9BC4321DF0F6}"/>
            </a:ext>
          </a:extLst>
        </xdr:cNvPr>
        <xdr:cNvSpPr/>
      </xdr:nvSpPr>
      <xdr:spPr>
        <a:xfrm>
          <a:off x="12763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164592</xdr:rowOff>
    </xdr:from>
    <xdr:to>
      <xdr:col>71</xdr:col>
      <xdr:colOff>177800</xdr:colOff>
      <xdr:row>63</xdr:row>
      <xdr:rowOff>75438</xdr:rowOff>
    </xdr:to>
    <xdr:cxnSp macro="">
      <xdr:nvCxnSpPr>
        <xdr:cNvPr id="555" name="直線コネクタ 554">
          <a:extLst>
            <a:ext uri="{FF2B5EF4-FFF2-40B4-BE49-F238E27FC236}">
              <a16:creationId xmlns:a16="http://schemas.microsoft.com/office/drawing/2014/main" id="{2791E7FD-3E6B-4E07-886D-C972DD505DA9}"/>
            </a:ext>
          </a:extLst>
        </xdr:cNvPr>
        <xdr:cNvCxnSpPr/>
      </xdr:nvCxnSpPr>
      <xdr:spPr>
        <a:xfrm flipV="1">
          <a:off x="12814300" y="10794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a:extLst>
            <a:ext uri="{FF2B5EF4-FFF2-40B4-BE49-F238E27FC236}">
              <a16:creationId xmlns:a16="http://schemas.microsoft.com/office/drawing/2014/main" id="{66977B18-165F-4A12-9A76-8B740E33C732}"/>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a:extLst>
            <a:ext uri="{FF2B5EF4-FFF2-40B4-BE49-F238E27FC236}">
              <a16:creationId xmlns:a16="http://schemas.microsoft.com/office/drawing/2014/main" id="{85D0DF26-A3AA-4A10-A1A6-87F0B8DC6C12}"/>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a:extLst>
            <a:ext uri="{FF2B5EF4-FFF2-40B4-BE49-F238E27FC236}">
              <a16:creationId xmlns:a16="http://schemas.microsoft.com/office/drawing/2014/main" id="{E604DFB3-29CD-4EF6-978F-11DE17AE2725}"/>
            </a:ext>
          </a:extLst>
        </xdr:cNvPr>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a:extLst>
            <a:ext uri="{FF2B5EF4-FFF2-40B4-BE49-F238E27FC236}">
              <a16:creationId xmlns:a16="http://schemas.microsoft.com/office/drawing/2014/main" id="{7B151904-6AAC-48A7-BB49-DCD647B1D2BB}"/>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21353</xdr:rowOff>
    </xdr:from>
    <xdr:ext cx="405111" cy="259045"/>
    <xdr:sp macro="" textlink="">
      <xdr:nvSpPr>
        <xdr:cNvPr id="560" name="n_1mainValue【学校施設】&#10;有形固定資産減価償却率">
          <a:extLst>
            <a:ext uri="{FF2B5EF4-FFF2-40B4-BE49-F238E27FC236}">
              <a16:creationId xmlns:a16="http://schemas.microsoft.com/office/drawing/2014/main" id="{7654A212-1E3B-45ED-95DC-0D55E5C496AF}"/>
            </a:ext>
          </a:extLst>
        </xdr:cNvPr>
        <xdr:cNvSpPr txBox="1"/>
      </xdr:nvSpPr>
      <xdr:spPr>
        <a:xfrm>
          <a:off x="152660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153941</xdr:rowOff>
    </xdr:from>
    <xdr:ext cx="405111" cy="259045"/>
    <xdr:sp macro="" textlink="">
      <xdr:nvSpPr>
        <xdr:cNvPr id="561" name="n_2mainValue【学校施設】&#10;有形固定資産減価償却率">
          <a:extLst>
            <a:ext uri="{FF2B5EF4-FFF2-40B4-BE49-F238E27FC236}">
              <a16:creationId xmlns:a16="http://schemas.microsoft.com/office/drawing/2014/main" id="{B67EF33C-7005-441A-9BA2-984F7099ACA6}"/>
            </a:ext>
          </a:extLst>
        </xdr:cNvPr>
        <xdr:cNvSpPr txBox="1"/>
      </xdr:nvSpPr>
      <xdr:spPr>
        <a:xfrm>
          <a:off x="143897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35069</xdr:rowOff>
    </xdr:from>
    <xdr:ext cx="405111" cy="259045"/>
    <xdr:sp macro="" textlink="">
      <xdr:nvSpPr>
        <xdr:cNvPr id="562" name="n_3mainValue【学校施設】&#10;有形固定資産減価償却率">
          <a:extLst>
            <a:ext uri="{FF2B5EF4-FFF2-40B4-BE49-F238E27FC236}">
              <a16:creationId xmlns:a16="http://schemas.microsoft.com/office/drawing/2014/main" id="{B7B5897D-5E10-4D9A-AEE5-6C0332101C24}"/>
            </a:ext>
          </a:extLst>
        </xdr:cNvPr>
        <xdr:cNvSpPr txBox="1"/>
      </xdr:nvSpPr>
      <xdr:spPr>
        <a:xfrm>
          <a:off x="13500744" y="1083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117365</xdr:rowOff>
    </xdr:from>
    <xdr:ext cx="405111" cy="259045"/>
    <xdr:sp macro="" textlink="">
      <xdr:nvSpPr>
        <xdr:cNvPr id="563" name="n_4mainValue【学校施設】&#10;有形固定資産減価償却率">
          <a:extLst>
            <a:ext uri="{FF2B5EF4-FFF2-40B4-BE49-F238E27FC236}">
              <a16:creationId xmlns:a16="http://schemas.microsoft.com/office/drawing/2014/main" id="{8C615B47-B20C-49C3-9C15-DB687787816A}"/>
            </a:ext>
          </a:extLst>
        </xdr:cNvPr>
        <xdr:cNvSpPr txBox="1"/>
      </xdr:nvSpPr>
      <xdr:spPr>
        <a:xfrm>
          <a:off x="12611744" y="1091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451DD7D7-7DE1-4F41-B7B8-06B2A4AE61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C94EC728-0343-45AC-B268-3DAA5E8BAE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AF2A695F-666F-40A1-BC55-AABA7ABBB3E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1A3B41E1-8352-4F3B-BBB7-2185F7088A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5D7157BB-994A-4DDB-8E94-340301F8240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2925B15F-065D-417B-87E4-01D320C9FB3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529A018A-67E9-4405-8E5D-E290D5F4E9F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1A1ECAC6-552F-4845-9955-30FDBC739FC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885811BD-2121-41BE-9A24-CC97EE9EF37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D113B9EB-F821-4158-B3A8-51D23F306F6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214C1702-C71E-4A77-922D-EB99A81E629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2B60C150-B0EE-4EBE-9803-D068D235FDE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6E598B2B-F7EF-4F3F-A33A-9A6128DD209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9F53D2C0-F058-4FB8-8680-68A4EC25A5D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92C4B9DB-305F-4211-ACEA-F87923B8B95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73096802-03C1-49BD-95AF-20224AC6A1C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7D118043-B4FD-4588-B209-A0718551E20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5DBF15BE-66D8-412F-92E2-D88F6D7C67D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6301F91D-B5BA-45C8-9478-01FC45B90FE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5042DD63-EB99-41B1-A4D0-40A9C5C7F71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536F38FD-2281-4976-AB29-995CDE8F3DE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D32E9F32-CFA3-4950-A812-EF8DE4333EA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F9A7644D-006D-4E1E-9172-518162CD2AD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69D0651E-BCE8-41E1-BE60-E2E0D24B841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A5AC6444-9263-4481-9026-1F9B3270BC5B}"/>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66171F18-900D-4254-A515-4DE7EBF126ED}"/>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FF514FCC-0938-45A4-8BED-DD78E4B29F3A}"/>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EFF1AFFD-679A-4F85-BD4C-F40F1D4AFEEA}"/>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F3A4CD9A-6427-49DD-8EF1-763912211B35}"/>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0C6FDDC8-B3D3-4DF4-A450-5EB976E7E2D5}"/>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B9121B49-1CFD-4E16-BCE7-90B026928906}"/>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5D2D903C-2A2C-4022-BDE7-01CB9F733F15}"/>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6CE1E341-C140-4E4F-892A-16563CF723E6}"/>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3296372E-5F07-4C91-A21C-6F52CFC139E1}"/>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A2BC50DB-6D4E-4AEC-8875-72821F9446C8}"/>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58314B2D-1BB5-4A51-BCB9-BDECE037FAB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943EDB3-6D68-44B0-B087-955F312E808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E86D605-34CF-4AA8-A832-5394BBAABD4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2D41A90-C10B-4F39-8C6F-B87349DC5D5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A7926BC-0C66-4897-B5ED-544D62BBD11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113030</xdr:rowOff>
    </xdr:from>
    <xdr:to>
      <xdr:col>116</xdr:col>
      <xdr:colOff>114300</xdr:colOff>
      <xdr:row>63</xdr:row>
      <xdr:rowOff>43180</xdr:rowOff>
    </xdr:to>
    <xdr:sp macro="" textlink="">
      <xdr:nvSpPr>
        <xdr:cNvPr id="604" name="楕円 603">
          <a:extLst>
            <a:ext uri="{FF2B5EF4-FFF2-40B4-BE49-F238E27FC236}">
              <a16:creationId xmlns:a16="http://schemas.microsoft.com/office/drawing/2014/main" id="{9397C8A6-D401-4A9D-9D62-02DD1F6EF159}"/>
            </a:ext>
          </a:extLst>
        </xdr:cNvPr>
        <xdr:cNvSpPr/>
      </xdr:nvSpPr>
      <xdr:spPr>
        <a:xfrm>
          <a:off x="22110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91457</xdr:rowOff>
    </xdr:from>
    <xdr:ext cx="469744" cy="259045"/>
    <xdr:sp macro="" textlink="">
      <xdr:nvSpPr>
        <xdr:cNvPr id="605" name="【学校施設】&#10;一人当たり面積該当値テキスト">
          <a:extLst>
            <a:ext uri="{FF2B5EF4-FFF2-40B4-BE49-F238E27FC236}">
              <a16:creationId xmlns:a16="http://schemas.microsoft.com/office/drawing/2014/main" id="{5247276A-870D-4906-A48C-E7D53365DD4F}"/>
            </a:ext>
          </a:extLst>
        </xdr:cNvPr>
        <xdr:cNvSpPr txBox="1"/>
      </xdr:nvSpPr>
      <xdr:spPr>
        <a:xfrm>
          <a:off x="2219960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119126</xdr:rowOff>
    </xdr:from>
    <xdr:to>
      <xdr:col>112</xdr:col>
      <xdr:colOff>38100</xdr:colOff>
      <xdr:row>63</xdr:row>
      <xdr:rowOff>49276</xdr:rowOff>
    </xdr:to>
    <xdr:sp macro="" textlink="">
      <xdr:nvSpPr>
        <xdr:cNvPr id="606" name="楕円 605">
          <a:extLst>
            <a:ext uri="{FF2B5EF4-FFF2-40B4-BE49-F238E27FC236}">
              <a16:creationId xmlns:a16="http://schemas.microsoft.com/office/drawing/2014/main" id="{FFBE0F77-96E4-42B7-93C2-AB7DE58882C3}"/>
            </a:ext>
          </a:extLst>
        </xdr:cNvPr>
        <xdr:cNvSpPr/>
      </xdr:nvSpPr>
      <xdr:spPr>
        <a:xfrm>
          <a:off x="212725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163830</xdr:rowOff>
    </xdr:from>
    <xdr:to>
      <xdr:col>116</xdr:col>
      <xdr:colOff>63500</xdr:colOff>
      <xdr:row>62</xdr:row>
      <xdr:rowOff>169926</xdr:rowOff>
    </xdr:to>
    <xdr:cxnSp macro="">
      <xdr:nvCxnSpPr>
        <xdr:cNvPr id="607" name="直線コネクタ 606">
          <a:extLst>
            <a:ext uri="{FF2B5EF4-FFF2-40B4-BE49-F238E27FC236}">
              <a16:creationId xmlns:a16="http://schemas.microsoft.com/office/drawing/2014/main" id="{8340DDC6-1E7D-4F4C-B8F8-EEF31B557275}"/>
            </a:ext>
          </a:extLst>
        </xdr:cNvPr>
        <xdr:cNvCxnSpPr/>
      </xdr:nvCxnSpPr>
      <xdr:spPr>
        <a:xfrm flipV="1">
          <a:off x="21323300" y="1079373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106172</xdr:rowOff>
    </xdr:from>
    <xdr:to>
      <xdr:col>107</xdr:col>
      <xdr:colOff>101600</xdr:colOff>
      <xdr:row>63</xdr:row>
      <xdr:rowOff>36322</xdr:rowOff>
    </xdr:to>
    <xdr:sp macro="" textlink="">
      <xdr:nvSpPr>
        <xdr:cNvPr id="608" name="楕円 607">
          <a:extLst>
            <a:ext uri="{FF2B5EF4-FFF2-40B4-BE49-F238E27FC236}">
              <a16:creationId xmlns:a16="http://schemas.microsoft.com/office/drawing/2014/main" id="{1B6C03FE-5E6D-4C99-AEC7-7AD4ED26DE6A}"/>
            </a:ext>
          </a:extLst>
        </xdr:cNvPr>
        <xdr:cNvSpPr/>
      </xdr:nvSpPr>
      <xdr:spPr>
        <a:xfrm>
          <a:off x="20383500" y="1073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156972</xdr:rowOff>
    </xdr:from>
    <xdr:to>
      <xdr:col>111</xdr:col>
      <xdr:colOff>177800</xdr:colOff>
      <xdr:row>62</xdr:row>
      <xdr:rowOff>169926</xdr:rowOff>
    </xdr:to>
    <xdr:cxnSp macro="">
      <xdr:nvCxnSpPr>
        <xdr:cNvPr id="609" name="直線コネクタ 608">
          <a:extLst>
            <a:ext uri="{FF2B5EF4-FFF2-40B4-BE49-F238E27FC236}">
              <a16:creationId xmlns:a16="http://schemas.microsoft.com/office/drawing/2014/main" id="{3C211571-A0CD-4470-981E-4558F9BC5292}"/>
            </a:ext>
          </a:extLst>
        </xdr:cNvPr>
        <xdr:cNvCxnSpPr/>
      </xdr:nvCxnSpPr>
      <xdr:spPr>
        <a:xfrm>
          <a:off x="20434300" y="1078687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108458</xdr:rowOff>
    </xdr:from>
    <xdr:to>
      <xdr:col>102</xdr:col>
      <xdr:colOff>165100</xdr:colOff>
      <xdr:row>63</xdr:row>
      <xdr:rowOff>38608</xdr:rowOff>
    </xdr:to>
    <xdr:sp macro="" textlink="">
      <xdr:nvSpPr>
        <xdr:cNvPr id="610" name="楕円 609">
          <a:extLst>
            <a:ext uri="{FF2B5EF4-FFF2-40B4-BE49-F238E27FC236}">
              <a16:creationId xmlns:a16="http://schemas.microsoft.com/office/drawing/2014/main" id="{5DDCCFCC-EE69-43C3-A528-831E1AEA234C}"/>
            </a:ext>
          </a:extLst>
        </xdr:cNvPr>
        <xdr:cNvSpPr/>
      </xdr:nvSpPr>
      <xdr:spPr>
        <a:xfrm>
          <a:off x="19494500" y="1073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156972</xdr:rowOff>
    </xdr:from>
    <xdr:to>
      <xdr:col>107</xdr:col>
      <xdr:colOff>50800</xdr:colOff>
      <xdr:row>62</xdr:row>
      <xdr:rowOff>159258</xdr:rowOff>
    </xdr:to>
    <xdr:cxnSp macro="">
      <xdr:nvCxnSpPr>
        <xdr:cNvPr id="611" name="直線コネクタ 610">
          <a:extLst>
            <a:ext uri="{FF2B5EF4-FFF2-40B4-BE49-F238E27FC236}">
              <a16:creationId xmlns:a16="http://schemas.microsoft.com/office/drawing/2014/main" id="{EB82D86F-8025-43AB-835B-69830970CC78}"/>
            </a:ext>
          </a:extLst>
        </xdr:cNvPr>
        <xdr:cNvCxnSpPr/>
      </xdr:nvCxnSpPr>
      <xdr:spPr>
        <a:xfrm flipV="1">
          <a:off x="19545300" y="107868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134366</xdr:rowOff>
    </xdr:from>
    <xdr:to>
      <xdr:col>98</xdr:col>
      <xdr:colOff>38100</xdr:colOff>
      <xdr:row>63</xdr:row>
      <xdr:rowOff>64516</xdr:rowOff>
    </xdr:to>
    <xdr:sp macro="" textlink="">
      <xdr:nvSpPr>
        <xdr:cNvPr id="612" name="楕円 611">
          <a:extLst>
            <a:ext uri="{FF2B5EF4-FFF2-40B4-BE49-F238E27FC236}">
              <a16:creationId xmlns:a16="http://schemas.microsoft.com/office/drawing/2014/main" id="{7A5FE52E-6D2C-440D-AD8F-51809E51DC39}"/>
            </a:ext>
          </a:extLst>
        </xdr:cNvPr>
        <xdr:cNvSpPr/>
      </xdr:nvSpPr>
      <xdr:spPr>
        <a:xfrm>
          <a:off x="18605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159258</xdr:rowOff>
    </xdr:from>
    <xdr:to>
      <xdr:col>102</xdr:col>
      <xdr:colOff>114300</xdr:colOff>
      <xdr:row>63</xdr:row>
      <xdr:rowOff>13716</xdr:rowOff>
    </xdr:to>
    <xdr:cxnSp macro="">
      <xdr:nvCxnSpPr>
        <xdr:cNvPr id="613" name="直線コネクタ 612">
          <a:extLst>
            <a:ext uri="{FF2B5EF4-FFF2-40B4-BE49-F238E27FC236}">
              <a16:creationId xmlns:a16="http://schemas.microsoft.com/office/drawing/2014/main" id="{CC0335C7-2031-479E-BF15-15EA3D23C4CB}"/>
            </a:ext>
          </a:extLst>
        </xdr:cNvPr>
        <xdr:cNvCxnSpPr/>
      </xdr:nvCxnSpPr>
      <xdr:spPr>
        <a:xfrm flipV="1">
          <a:off x="18656300" y="10789158"/>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a:extLst>
            <a:ext uri="{FF2B5EF4-FFF2-40B4-BE49-F238E27FC236}">
              <a16:creationId xmlns:a16="http://schemas.microsoft.com/office/drawing/2014/main" id="{BB2EA734-56DE-4750-A286-D27526BAB1E9}"/>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5" name="n_2aveValue【学校施設】&#10;一人当たり面積">
          <a:extLst>
            <a:ext uri="{FF2B5EF4-FFF2-40B4-BE49-F238E27FC236}">
              <a16:creationId xmlns:a16="http://schemas.microsoft.com/office/drawing/2014/main" id="{A6ED3B1E-E002-45FD-BB18-F1E9FDE7C0AC}"/>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a:extLst>
            <a:ext uri="{FF2B5EF4-FFF2-40B4-BE49-F238E27FC236}">
              <a16:creationId xmlns:a16="http://schemas.microsoft.com/office/drawing/2014/main" id="{8131F092-1E1E-4317-8C01-F88B53C88A4F}"/>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a:extLst>
            <a:ext uri="{FF2B5EF4-FFF2-40B4-BE49-F238E27FC236}">
              <a16:creationId xmlns:a16="http://schemas.microsoft.com/office/drawing/2014/main" id="{2F02E36A-02F3-444D-B2E8-01EF4C9A6A2C}"/>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40403</xdr:rowOff>
    </xdr:from>
    <xdr:ext cx="469744" cy="259045"/>
    <xdr:sp macro="" textlink="">
      <xdr:nvSpPr>
        <xdr:cNvPr id="618" name="n_1mainValue【学校施設】&#10;一人当たり面積">
          <a:extLst>
            <a:ext uri="{FF2B5EF4-FFF2-40B4-BE49-F238E27FC236}">
              <a16:creationId xmlns:a16="http://schemas.microsoft.com/office/drawing/2014/main" id="{0F9AD253-15BC-40A3-AA74-A35013E31EE3}"/>
            </a:ext>
          </a:extLst>
        </xdr:cNvPr>
        <xdr:cNvSpPr txBox="1"/>
      </xdr:nvSpPr>
      <xdr:spPr>
        <a:xfrm>
          <a:off x="21075727" y="108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27449</xdr:rowOff>
    </xdr:from>
    <xdr:ext cx="469744" cy="259045"/>
    <xdr:sp macro="" textlink="">
      <xdr:nvSpPr>
        <xdr:cNvPr id="619" name="n_2mainValue【学校施設】&#10;一人当たり面積">
          <a:extLst>
            <a:ext uri="{FF2B5EF4-FFF2-40B4-BE49-F238E27FC236}">
              <a16:creationId xmlns:a16="http://schemas.microsoft.com/office/drawing/2014/main" id="{F3C2B8AD-1402-429F-80C4-5F2461D14EEE}"/>
            </a:ext>
          </a:extLst>
        </xdr:cNvPr>
        <xdr:cNvSpPr txBox="1"/>
      </xdr:nvSpPr>
      <xdr:spPr>
        <a:xfrm>
          <a:off x="20199427" y="1082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29735</xdr:rowOff>
    </xdr:from>
    <xdr:ext cx="469744" cy="259045"/>
    <xdr:sp macro="" textlink="">
      <xdr:nvSpPr>
        <xdr:cNvPr id="620" name="n_3mainValue【学校施設】&#10;一人当たり面積">
          <a:extLst>
            <a:ext uri="{FF2B5EF4-FFF2-40B4-BE49-F238E27FC236}">
              <a16:creationId xmlns:a16="http://schemas.microsoft.com/office/drawing/2014/main" id="{F015D9D9-7664-4327-9683-5797981A1121}"/>
            </a:ext>
          </a:extLst>
        </xdr:cNvPr>
        <xdr:cNvSpPr txBox="1"/>
      </xdr:nvSpPr>
      <xdr:spPr>
        <a:xfrm>
          <a:off x="19310427" y="1083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55643</xdr:rowOff>
    </xdr:from>
    <xdr:ext cx="469744" cy="259045"/>
    <xdr:sp macro="" textlink="">
      <xdr:nvSpPr>
        <xdr:cNvPr id="621" name="n_4mainValue【学校施設】&#10;一人当たり面積">
          <a:extLst>
            <a:ext uri="{FF2B5EF4-FFF2-40B4-BE49-F238E27FC236}">
              <a16:creationId xmlns:a16="http://schemas.microsoft.com/office/drawing/2014/main" id="{0F5FD1ED-F3E9-4978-9597-F72F1E63B954}"/>
            </a:ext>
          </a:extLst>
        </xdr:cNvPr>
        <xdr:cNvSpPr txBox="1"/>
      </xdr:nvSpPr>
      <xdr:spPr>
        <a:xfrm>
          <a:off x="18421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1631E004-2D6D-47EF-9552-F5464D5DB6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6938BEB2-0AD3-44FE-A81C-BBF8D6CC6D6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E7F8000C-10B1-4469-B1E8-05600373206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529F95AC-ED83-44D1-8303-6586A750A07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5B02B5A2-7690-462B-A29E-2ECAE4C86BD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DCF235CA-9B95-426D-8905-AB5075AE17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F4BBBA6B-1FFC-459D-90EC-C12298B74F7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57049F60-6EEB-41B2-A67B-59D7BAA719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64B4A975-3BAC-483A-BD30-767F22CB563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80E989E1-93D2-4E6B-80F0-F27B0BFB2F1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DB82AA8A-32B8-4ABC-A45C-6792EBF401D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64A1AD45-7811-4D5F-B8D2-CD1DAFE189F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C9A45461-10A4-4324-B31F-08E2F77B766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D074F9BD-70EA-40E3-B072-BDA5E3A9051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112A0BFE-8511-40D4-9DBE-92255BA45E9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EA1F5AB-41FA-4CE9-B838-9C5DB32787F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1D943526-E0B6-4204-935C-B63E0CB5C93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2355994F-0797-4C4E-8395-A72DDAFC3FE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E47CE58C-1AE8-4B34-9144-1775C15A98D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6243F516-4768-4E03-B0D3-267ACD674D5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76925E7E-FC20-4310-A7E9-B418AB699B6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937024CA-81AF-4DCD-9F04-1AE624ED245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390B26C5-440D-45CB-95A7-498F73D73A0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BC8AF345-45D7-40E4-98F3-CBCA49CB090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06D0C906-5565-49ED-8430-52999CA7296C}"/>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DDDDD2E3-671E-4D69-A19D-D2388BD51179}"/>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38A20870-D395-4168-AD45-EC49F154980F}"/>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26B6BDAF-A7B1-47EF-A6FE-17D9EE8433B8}"/>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FCBDA419-2406-403D-8EBC-CD436B36DDD8}"/>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DA386CAC-7C71-4B3F-90F5-AA0592A40E97}"/>
            </a:ext>
          </a:extLst>
        </xdr:cNvPr>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F650239E-CC0A-4E7F-A4F7-681DAD8BE312}"/>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a:extLst>
            <a:ext uri="{FF2B5EF4-FFF2-40B4-BE49-F238E27FC236}">
              <a16:creationId xmlns:a16="http://schemas.microsoft.com/office/drawing/2014/main" id="{40C6DE1C-8231-4453-AAD5-BCF6C84AE944}"/>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a:extLst>
            <a:ext uri="{FF2B5EF4-FFF2-40B4-BE49-F238E27FC236}">
              <a16:creationId xmlns:a16="http://schemas.microsoft.com/office/drawing/2014/main" id="{EF05FE73-5AFC-4ABF-A2AB-FB7D4E40E92E}"/>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a:extLst>
            <a:ext uri="{FF2B5EF4-FFF2-40B4-BE49-F238E27FC236}">
              <a16:creationId xmlns:a16="http://schemas.microsoft.com/office/drawing/2014/main" id="{E781AE55-C6F5-463A-B9DB-05AB381E70D1}"/>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a:extLst>
            <a:ext uri="{FF2B5EF4-FFF2-40B4-BE49-F238E27FC236}">
              <a16:creationId xmlns:a16="http://schemas.microsoft.com/office/drawing/2014/main" id="{497297EC-4CCD-459F-98A1-AF1A6F6F9839}"/>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3F11270-8B5E-43C5-B76A-2AFBE95A77C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CBB8562-6C44-4582-B832-B360F7F9AC2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454D54E-1EDD-4E92-86C4-A9D01A13937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2F4C3F41-F4E8-4375-9FBA-385FEEFE8CA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4F0886E-A2DE-4429-B859-CB220AFCC97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137795</xdr:rowOff>
    </xdr:from>
    <xdr:to>
      <xdr:col>85</xdr:col>
      <xdr:colOff>177800</xdr:colOff>
      <xdr:row>82</xdr:row>
      <xdr:rowOff>67945</xdr:rowOff>
    </xdr:to>
    <xdr:sp macro="" textlink="">
      <xdr:nvSpPr>
        <xdr:cNvPr id="662" name="楕円 661">
          <a:extLst>
            <a:ext uri="{FF2B5EF4-FFF2-40B4-BE49-F238E27FC236}">
              <a16:creationId xmlns:a16="http://schemas.microsoft.com/office/drawing/2014/main" id="{F9C48A4E-1931-44E5-A317-F1862EB7FD6D}"/>
            </a:ext>
          </a:extLst>
        </xdr:cNvPr>
        <xdr:cNvSpPr/>
      </xdr:nvSpPr>
      <xdr:spPr>
        <a:xfrm>
          <a:off x="16268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160672</xdr:rowOff>
    </xdr:from>
    <xdr:ext cx="405111" cy="259045"/>
    <xdr:sp macro="" textlink="">
      <xdr:nvSpPr>
        <xdr:cNvPr id="663" name="【児童館】&#10;有形固定資産減価償却率該当値テキスト">
          <a:extLst>
            <a:ext uri="{FF2B5EF4-FFF2-40B4-BE49-F238E27FC236}">
              <a16:creationId xmlns:a16="http://schemas.microsoft.com/office/drawing/2014/main" id="{334FC1F7-1DAD-4334-947A-361CB64044CB}"/>
            </a:ext>
          </a:extLst>
        </xdr:cNvPr>
        <xdr:cNvSpPr txBox="1"/>
      </xdr:nvSpPr>
      <xdr:spPr>
        <a:xfrm>
          <a:off x="16357600"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137795</xdr:rowOff>
    </xdr:from>
    <xdr:to>
      <xdr:col>81</xdr:col>
      <xdr:colOff>101600</xdr:colOff>
      <xdr:row>82</xdr:row>
      <xdr:rowOff>67945</xdr:rowOff>
    </xdr:to>
    <xdr:sp macro="" textlink="">
      <xdr:nvSpPr>
        <xdr:cNvPr id="664" name="楕円 663">
          <a:extLst>
            <a:ext uri="{FF2B5EF4-FFF2-40B4-BE49-F238E27FC236}">
              <a16:creationId xmlns:a16="http://schemas.microsoft.com/office/drawing/2014/main" id="{D7E49FD5-42E5-4FEA-8C44-61604C52815A}"/>
            </a:ext>
          </a:extLst>
        </xdr:cNvPr>
        <xdr:cNvSpPr/>
      </xdr:nvSpPr>
      <xdr:spPr>
        <a:xfrm>
          <a:off x="15430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17145</xdr:rowOff>
    </xdr:from>
    <xdr:to>
      <xdr:col>85</xdr:col>
      <xdr:colOff>127000</xdr:colOff>
      <xdr:row>82</xdr:row>
      <xdr:rowOff>17145</xdr:rowOff>
    </xdr:to>
    <xdr:cxnSp macro="">
      <xdr:nvCxnSpPr>
        <xdr:cNvPr id="665" name="直線コネクタ 664">
          <a:extLst>
            <a:ext uri="{FF2B5EF4-FFF2-40B4-BE49-F238E27FC236}">
              <a16:creationId xmlns:a16="http://schemas.microsoft.com/office/drawing/2014/main" id="{A5454473-CB80-45E4-A597-185C6113F64B}"/>
            </a:ext>
          </a:extLst>
        </xdr:cNvPr>
        <xdr:cNvCxnSpPr/>
      </xdr:nvCxnSpPr>
      <xdr:spPr>
        <a:xfrm>
          <a:off x="15481300" y="14076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92075</xdr:rowOff>
    </xdr:from>
    <xdr:to>
      <xdr:col>76</xdr:col>
      <xdr:colOff>165100</xdr:colOff>
      <xdr:row>82</xdr:row>
      <xdr:rowOff>22225</xdr:rowOff>
    </xdr:to>
    <xdr:sp macro="" textlink="">
      <xdr:nvSpPr>
        <xdr:cNvPr id="666" name="楕円 665">
          <a:extLst>
            <a:ext uri="{FF2B5EF4-FFF2-40B4-BE49-F238E27FC236}">
              <a16:creationId xmlns:a16="http://schemas.microsoft.com/office/drawing/2014/main" id="{C6F3A3FC-91C5-4E24-95EF-7E9B6B832880}"/>
            </a:ext>
          </a:extLst>
        </xdr:cNvPr>
        <xdr:cNvSpPr/>
      </xdr:nvSpPr>
      <xdr:spPr>
        <a:xfrm>
          <a:off x="14541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142875</xdr:rowOff>
    </xdr:from>
    <xdr:to>
      <xdr:col>81</xdr:col>
      <xdr:colOff>50800</xdr:colOff>
      <xdr:row>82</xdr:row>
      <xdr:rowOff>17145</xdr:rowOff>
    </xdr:to>
    <xdr:cxnSp macro="">
      <xdr:nvCxnSpPr>
        <xdr:cNvPr id="667" name="直線コネクタ 666">
          <a:extLst>
            <a:ext uri="{FF2B5EF4-FFF2-40B4-BE49-F238E27FC236}">
              <a16:creationId xmlns:a16="http://schemas.microsoft.com/office/drawing/2014/main" id="{BF0EB801-BACA-417E-9873-AF85B55A3276}"/>
            </a:ext>
          </a:extLst>
        </xdr:cNvPr>
        <xdr:cNvCxnSpPr/>
      </xdr:nvCxnSpPr>
      <xdr:spPr>
        <a:xfrm>
          <a:off x="14592300" y="140303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126364</xdr:rowOff>
    </xdr:from>
    <xdr:to>
      <xdr:col>72</xdr:col>
      <xdr:colOff>38100</xdr:colOff>
      <xdr:row>82</xdr:row>
      <xdr:rowOff>56514</xdr:rowOff>
    </xdr:to>
    <xdr:sp macro="" textlink="">
      <xdr:nvSpPr>
        <xdr:cNvPr id="668" name="楕円 667">
          <a:extLst>
            <a:ext uri="{FF2B5EF4-FFF2-40B4-BE49-F238E27FC236}">
              <a16:creationId xmlns:a16="http://schemas.microsoft.com/office/drawing/2014/main" id="{5A2538E9-9A16-4DD0-9DD9-A9097F63075D}"/>
            </a:ext>
          </a:extLst>
        </xdr:cNvPr>
        <xdr:cNvSpPr/>
      </xdr:nvSpPr>
      <xdr:spPr>
        <a:xfrm>
          <a:off x="13652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142875</xdr:rowOff>
    </xdr:from>
    <xdr:to>
      <xdr:col>76</xdr:col>
      <xdr:colOff>114300</xdr:colOff>
      <xdr:row>82</xdr:row>
      <xdr:rowOff>5714</xdr:rowOff>
    </xdr:to>
    <xdr:cxnSp macro="">
      <xdr:nvCxnSpPr>
        <xdr:cNvPr id="669" name="直線コネクタ 668">
          <a:extLst>
            <a:ext uri="{FF2B5EF4-FFF2-40B4-BE49-F238E27FC236}">
              <a16:creationId xmlns:a16="http://schemas.microsoft.com/office/drawing/2014/main" id="{2291A524-FD3E-4E37-8D37-F80115EBA63F}"/>
            </a:ext>
          </a:extLst>
        </xdr:cNvPr>
        <xdr:cNvCxnSpPr/>
      </xdr:nvCxnSpPr>
      <xdr:spPr>
        <a:xfrm flipV="1">
          <a:off x="13703300" y="140303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105411</xdr:rowOff>
    </xdr:from>
    <xdr:to>
      <xdr:col>67</xdr:col>
      <xdr:colOff>101600</xdr:colOff>
      <xdr:row>82</xdr:row>
      <xdr:rowOff>35561</xdr:rowOff>
    </xdr:to>
    <xdr:sp macro="" textlink="">
      <xdr:nvSpPr>
        <xdr:cNvPr id="670" name="楕円 669">
          <a:extLst>
            <a:ext uri="{FF2B5EF4-FFF2-40B4-BE49-F238E27FC236}">
              <a16:creationId xmlns:a16="http://schemas.microsoft.com/office/drawing/2014/main" id="{5253FC4E-D646-40AF-9B78-D56781002774}"/>
            </a:ext>
          </a:extLst>
        </xdr:cNvPr>
        <xdr:cNvSpPr/>
      </xdr:nvSpPr>
      <xdr:spPr>
        <a:xfrm>
          <a:off x="12763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156211</xdr:rowOff>
    </xdr:from>
    <xdr:to>
      <xdr:col>71</xdr:col>
      <xdr:colOff>177800</xdr:colOff>
      <xdr:row>82</xdr:row>
      <xdr:rowOff>5714</xdr:rowOff>
    </xdr:to>
    <xdr:cxnSp macro="">
      <xdr:nvCxnSpPr>
        <xdr:cNvPr id="671" name="直線コネクタ 670">
          <a:extLst>
            <a:ext uri="{FF2B5EF4-FFF2-40B4-BE49-F238E27FC236}">
              <a16:creationId xmlns:a16="http://schemas.microsoft.com/office/drawing/2014/main" id="{8084CBC6-0114-4DD3-B371-ACA087B1DC84}"/>
            </a:ext>
          </a:extLst>
        </xdr:cNvPr>
        <xdr:cNvCxnSpPr/>
      </xdr:nvCxnSpPr>
      <xdr:spPr>
        <a:xfrm>
          <a:off x="12814300" y="1404366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36213</xdr:rowOff>
    </xdr:from>
    <xdr:ext cx="405111" cy="259045"/>
    <xdr:sp macro="" textlink="">
      <xdr:nvSpPr>
        <xdr:cNvPr id="672" name="n_1aveValue【児童館】&#10;有形固定資産減価償却率">
          <a:extLst>
            <a:ext uri="{FF2B5EF4-FFF2-40B4-BE49-F238E27FC236}">
              <a16:creationId xmlns:a16="http://schemas.microsoft.com/office/drawing/2014/main" id="{81AD051D-7A3C-4678-BB2A-EFC17D24FF4F}"/>
            </a:ext>
          </a:extLst>
        </xdr:cNvPr>
        <xdr:cNvSpPr txBox="1"/>
      </xdr:nvSpPr>
      <xdr:spPr>
        <a:xfrm>
          <a:off x="15266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73" name="n_2aveValue【児童館】&#10;有形固定資産減価償却率">
          <a:extLst>
            <a:ext uri="{FF2B5EF4-FFF2-40B4-BE49-F238E27FC236}">
              <a16:creationId xmlns:a16="http://schemas.microsoft.com/office/drawing/2014/main" id="{9D777618-5462-4CD3-B22A-E65A46CA5A70}"/>
            </a:ext>
          </a:extLst>
        </xdr:cNvPr>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674" name="n_3aveValue【児童館】&#10;有形固定資産減価償却率">
          <a:extLst>
            <a:ext uri="{FF2B5EF4-FFF2-40B4-BE49-F238E27FC236}">
              <a16:creationId xmlns:a16="http://schemas.microsoft.com/office/drawing/2014/main" id="{44756E97-34E5-4847-9302-AA3223BB3FDB}"/>
            </a:ext>
          </a:extLst>
        </xdr:cNvPr>
        <xdr:cNvSpPr txBox="1"/>
      </xdr:nvSpPr>
      <xdr:spPr>
        <a:xfrm>
          <a:off x="13500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123841</xdr:rowOff>
    </xdr:from>
    <xdr:ext cx="405111" cy="259045"/>
    <xdr:sp macro="" textlink="">
      <xdr:nvSpPr>
        <xdr:cNvPr id="675" name="n_4aveValue【児童館】&#10;有形固定資産減価償却率">
          <a:extLst>
            <a:ext uri="{FF2B5EF4-FFF2-40B4-BE49-F238E27FC236}">
              <a16:creationId xmlns:a16="http://schemas.microsoft.com/office/drawing/2014/main" id="{9A725EDE-DC7D-4C68-9886-E420A3179D53}"/>
            </a:ext>
          </a:extLst>
        </xdr:cNvPr>
        <xdr:cNvSpPr txBox="1"/>
      </xdr:nvSpPr>
      <xdr:spPr>
        <a:xfrm>
          <a:off x="12611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84472</xdr:rowOff>
    </xdr:from>
    <xdr:ext cx="405111" cy="259045"/>
    <xdr:sp macro="" textlink="">
      <xdr:nvSpPr>
        <xdr:cNvPr id="676" name="n_1mainValue【児童館】&#10;有形固定資産減価償却率">
          <a:extLst>
            <a:ext uri="{FF2B5EF4-FFF2-40B4-BE49-F238E27FC236}">
              <a16:creationId xmlns:a16="http://schemas.microsoft.com/office/drawing/2014/main" id="{4D1170BA-7DA8-40FD-96CA-4BE4588963CB}"/>
            </a:ext>
          </a:extLst>
        </xdr:cNvPr>
        <xdr:cNvSpPr txBox="1"/>
      </xdr:nvSpPr>
      <xdr:spPr>
        <a:xfrm>
          <a:off x="15266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677" name="n_2mainValue【児童館】&#10;有形固定資産減価償却率">
          <a:extLst>
            <a:ext uri="{FF2B5EF4-FFF2-40B4-BE49-F238E27FC236}">
              <a16:creationId xmlns:a16="http://schemas.microsoft.com/office/drawing/2014/main" id="{BD01E87D-5E56-4AEF-8255-0F90EDBED160}"/>
            </a:ext>
          </a:extLst>
        </xdr:cNvPr>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73041</xdr:rowOff>
    </xdr:from>
    <xdr:ext cx="405111" cy="259045"/>
    <xdr:sp macro="" textlink="">
      <xdr:nvSpPr>
        <xdr:cNvPr id="678" name="n_3mainValue【児童館】&#10;有形固定資産減価償却率">
          <a:extLst>
            <a:ext uri="{FF2B5EF4-FFF2-40B4-BE49-F238E27FC236}">
              <a16:creationId xmlns:a16="http://schemas.microsoft.com/office/drawing/2014/main" id="{220BF988-B431-4068-BF17-6294C7C3F01F}"/>
            </a:ext>
          </a:extLst>
        </xdr:cNvPr>
        <xdr:cNvSpPr txBox="1"/>
      </xdr:nvSpPr>
      <xdr:spPr>
        <a:xfrm>
          <a:off x="13500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52088</xdr:rowOff>
    </xdr:from>
    <xdr:ext cx="405111" cy="259045"/>
    <xdr:sp macro="" textlink="">
      <xdr:nvSpPr>
        <xdr:cNvPr id="679" name="n_4mainValue【児童館】&#10;有形固定資産減価償却率">
          <a:extLst>
            <a:ext uri="{FF2B5EF4-FFF2-40B4-BE49-F238E27FC236}">
              <a16:creationId xmlns:a16="http://schemas.microsoft.com/office/drawing/2014/main" id="{598A80A8-E510-4732-B693-91EECAF5442E}"/>
            </a:ext>
          </a:extLst>
        </xdr:cNvPr>
        <xdr:cNvSpPr txBox="1"/>
      </xdr:nvSpPr>
      <xdr:spPr>
        <a:xfrm>
          <a:off x="12611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53BD9561-6A8E-4FAE-9CC5-69B6156746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67A20A5F-CEA4-4615-8C65-2AA71E67FD4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7148EE0D-6911-42B8-BC6B-E80982CEEE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198ACB8C-F442-4258-8D76-99D75E0B5B8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1FED5CA1-A7FF-44AD-A637-70D53B16DD0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489A5752-72AA-44FD-8D9F-A883F1CF8D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D9E5B225-7DD6-466C-BC31-6FF1361E95B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FE4A109D-5DA5-4E44-B919-B65B6C49C0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4A743F73-33AF-49DD-9E40-0DC6E71C680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4825BF5A-846C-4D5D-AA4E-7D69F9E53AB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9BEE0233-A59C-4A11-A9A1-588488C63EB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E54564F6-42A7-4CF8-AA0A-0D289B58433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DC3DB6E6-C702-4EC6-A5DC-6CDBE4073A6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A7339FF4-3AF9-450A-86E3-C77A37FC43C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EBC88CF9-14AA-4E4D-B72D-27E531FEFFB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D5D81D9B-B1B7-461D-9588-028E066CB96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E5CE0BA-AECC-4390-8AA3-6701BA1ECF5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A66228FB-06DD-4D89-8948-861D65B2D37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A48A3A4-E044-48E4-A0C3-595A85EB85C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8C078B96-D931-46C3-B07C-6C7794D7ED3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8F58A63C-CB33-4FA1-9D55-6F1CDF0602A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E779BFF1-A2A1-4F14-9CA0-01F0D22EBB8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DD5CA40E-E749-4749-BA20-DF11D726395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1B3A4761-A2A2-4135-BCE7-F03804986887}"/>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2AE36FE8-E8B4-4979-9E19-ED0713012EB6}"/>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152FCB90-218F-46CA-B77B-2F04F6BD4AD7}"/>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1A6C3FEB-69CB-45DC-9226-844FB97F0F16}"/>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9C41571D-2009-407E-A707-B33A443DE326}"/>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a:extLst>
            <a:ext uri="{FF2B5EF4-FFF2-40B4-BE49-F238E27FC236}">
              <a16:creationId xmlns:a16="http://schemas.microsoft.com/office/drawing/2014/main" id="{27EBC60B-C682-4CC2-8E83-720E809CA21C}"/>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0F7D0B89-5906-40A0-AEC3-FC21F283152D}"/>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741F4E9E-9979-442B-9CB5-A0263480D959}"/>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a:extLst>
            <a:ext uri="{FF2B5EF4-FFF2-40B4-BE49-F238E27FC236}">
              <a16:creationId xmlns:a16="http://schemas.microsoft.com/office/drawing/2014/main" id="{C35B399B-A920-464D-A394-E5807BBD2F2D}"/>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213B48BE-3AD0-429F-8044-1E6DAEF0B9BF}"/>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a:extLst>
            <a:ext uri="{FF2B5EF4-FFF2-40B4-BE49-F238E27FC236}">
              <a16:creationId xmlns:a16="http://schemas.microsoft.com/office/drawing/2014/main" id="{20F2E8BE-52E9-4CE4-9B0A-E3BCE7EAE59C}"/>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D5D011D-6927-4876-AFAA-F6179EC644A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0859CAB-3D09-40FE-986C-7AEA9061C4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A12F2A8-046F-4E50-B20F-CF1AC427B79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3639BEB-B5B3-485C-8CCC-F7A8B799837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7937FC9F-5B9C-441B-BBE5-86670AAD52E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719" name="楕円 718">
          <a:extLst>
            <a:ext uri="{FF2B5EF4-FFF2-40B4-BE49-F238E27FC236}">
              <a16:creationId xmlns:a16="http://schemas.microsoft.com/office/drawing/2014/main" id="{20525B06-7497-4E80-B023-949BA9DF6B6B}"/>
            </a:ext>
          </a:extLst>
        </xdr:cNvPr>
        <xdr:cNvSpPr/>
      </xdr:nvSpPr>
      <xdr:spPr>
        <a:xfrm>
          <a:off x="22110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720" name="【児童館】&#10;一人当たり面積該当値テキスト">
          <a:extLst>
            <a:ext uri="{FF2B5EF4-FFF2-40B4-BE49-F238E27FC236}">
              <a16:creationId xmlns:a16="http://schemas.microsoft.com/office/drawing/2014/main" id="{F0F3D574-A3EA-4B4B-8813-DD80A3B54098}"/>
            </a:ext>
          </a:extLst>
        </xdr:cNvPr>
        <xdr:cNvSpPr txBox="1"/>
      </xdr:nvSpPr>
      <xdr:spPr>
        <a:xfrm>
          <a:off x="22199600"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82550</xdr:rowOff>
    </xdr:from>
    <xdr:to>
      <xdr:col>112</xdr:col>
      <xdr:colOff>38100</xdr:colOff>
      <xdr:row>83</xdr:row>
      <xdr:rowOff>12700</xdr:rowOff>
    </xdr:to>
    <xdr:sp macro="" textlink="">
      <xdr:nvSpPr>
        <xdr:cNvPr id="721" name="楕円 720">
          <a:extLst>
            <a:ext uri="{FF2B5EF4-FFF2-40B4-BE49-F238E27FC236}">
              <a16:creationId xmlns:a16="http://schemas.microsoft.com/office/drawing/2014/main" id="{498358D8-9D28-4422-B8D0-E9C7A981A175}"/>
            </a:ext>
          </a:extLst>
        </xdr:cNvPr>
        <xdr:cNvSpPr/>
      </xdr:nvSpPr>
      <xdr:spPr>
        <a:xfrm>
          <a:off x="21272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133350</xdr:rowOff>
    </xdr:from>
    <xdr:to>
      <xdr:col>116</xdr:col>
      <xdr:colOff>63500</xdr:colOff>
      <xdr:row>82</xdr:row>
      <xdr:rowOff>133350</xdr:rowOff>
    </xdr:to>
    <xdr:cxnSp macro="">
      <xdr:nvCxnSpPr>
        <xdr:cNvPr id="722" name="直線コネクタ 721">
          <a:extLst>
            <a:ext uri="{FF2B5EF4-FFF2-40B4-BE49-F238E27FC236}">
              <a16:creationId xmlns:a16="http://schemas.microsoft.com/office/drawing/2014/main" id="{24A08EBD-4AA2-4479-8F02-1E6DDE248328}"/>
            </a:ext>
          </a:extLst>
        </xdr:cNvPr>
        <xdr:cNvCxnSpPr/>
      </xdr:nvCxnSpPr>
      <xdr:spPr>
        <a:xfrm>
          <a:off x="21323300" y="14192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xdr:rowOff>
    </xdr:from>
    <xdr:to>
      <xdr:col>107</xdr:col>
      <xdr:colOff>101600</xdr:colOff>
      <xdr:row>82</xdr:row>
      <xdr:rowOff>107950</xdr:rowOff>
    </xdr:to>
    <xdr:sp macro="" textlink="">
      <xdr:nvSpPr>
        <xdr:cNvPr id="723" name="楕円 722">
          <a:extLst>
            <a:ext uri="{FF2B5EF4-FFF2-40B4-BE49-F238E27FC236}">
              <a16:creationId xmlns:a16="http://schemas.microsoft.com/office/drawing/2014/main" id="{9264F6EF-C0C8-4A85-B98D-29C7F8B1D417}"/>
            </a:ext>
          </a:extLst>
        </xdr:cNvPr>
        <xdr:cNvSpPr/>
      </xdr:nvSpPr>
      <xdr:spPr>
        <a:xfrm>
          <a:off x="20383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57150</xdr:rowOff>
    </xdr:from>
    <xdr:to>
      <xdr:col>111</xdr:col>
      <xdr:colOff>177800</xdr:colOff>
      <xdr:row>82</xdr:row>
      <xdr:rowOff>133350</xdr:rowOff>
    </xdr:to>
    <xdr:cxnSp macro="">
      <xdr:nvCxnSpPr>
        <xdr:cNvPr id="724" name="直線コネクタ 723">
          <a:extLst>
            <a:ext uri="{FF2B5EF4-FFF2-40B4-BE49-F238E27FC236}">
              <a16:creationId xmlns:a16="http://schemas.microsoft.com/office/drawing/2014/main" id="{BD0320A1-9711-4536-A1A4-8B2A23EA61DA}"/>
            </a:ext>
          </a:extLst>
        </xdr:cNvPr>
        <xdr:cNvCxnSpPr/>
      </xdr:nvCxnSpPr>
      <xdr:spPr>
        <a:xfrm>
          <a:off x="20434300" y="14116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xdr:rowOff>
    </xdr:from>
    <xdr:to>
      <xdr:col>102</xdr:col>
      <xdr:colOff>165100</xdr:colOff>
      <xdr:row>82</xdr:row>
      <xdr:rowOff>107950</xdr:rowOff>
    </xdr:to>
    <xdr:sp macro="" textlink="">
      <xdr:nvSpPr>
        <xdr:cNvPr id="725" name="楕円 724">
          <a:extLst>
            <a:ext uri="{FF2B5EF4-FFF2-40B4-BE49-F238E27FC236}">
              <a16:creationId xmlns:a16="http://schemas.microsoft.com/office/drawing/2014/main" id="{74EB254F-DC41-4965-83B6-7C93D8B63D7E}"/>
            </a:ext>
          </a:extLst>
        </xdr:cNvPr>
        <xdr:cNvSpPr/>
      </xdr:nvSpPr>
      <xdr:spPr>
        <a:xfrm>
          <a:off x="19494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57150</xdr:rowOff>
    </xdr:from>
    <xdr:to>
      <xdr:col>107</xdr:col>
      <xdr:colOff>50800</xdr:colOff>
      <xdr:row>82</xdr:row>
      <xdr:rowOff>57150</xdr:rowOff>
    </xdr:to>
    <xdr:cxnSp macro="">
      <xdr:nvCxnSpPr>
        <xdr:cNvPr id="726" name="直線コネクタ 725">
          <a:extLst>
            <a:ext uri="{FF2B5EF4-FFF2-40B4-BE49-F238E27FC236}">
              <a16:creationId xmlns:a16="http://schemas.microsoft.com/office/drawing/2014/main" id="{4D2261E3-A506-4362-8489-ACD126220795}"/>
            </a:ext>
          </a:extLst>
        </xdr:cNvPr>
        <xdr:cNvCxnSpPr/>
      </xdr:nvCxnSpPr>
      <xdr:spPr>
        <a:xfrm>
          <a:off x="19545300" y="1411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6350</xdr:rowOff>
    </xdr:from>
    <xdr:to>
      <xdr:col>98</xdr:col>
      <xdr:colOff>38100</xdr:colOff>
      <xdr:row>82</xdr:row>
      <xdr:rowOff>107950</xdr:rowOff>
    </xdr:to>
    <xdr:sp macro="" textlink="">
      <xdr:nvSpPr>
        <xdr:cNvPr id="727" name="楕円 726">
          <a:extLst>
            <a:ext uri="{FF2B5EF4-FFF2-40B4-BE49-F238E27FC236}">
              <a16:creationId xmlns:a16="http://schemas.microsoft.com/office/drawing/2014/main" id="{BEC98795-41B6-4022-9A75-5EE6B146FB25}"/>
            </a:ext>
          </a:extLst>
        </xdr:cNvPr>
        <xdr:cNvSpPr/>
      </xdr:nvSpPr>
      <xdr:spPr>
        <a:xfrm>
          <a:off x="18605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57150</xdr:rowOff>
    </xdr:from>
    <xdr:to>
      <xdr:col>102</xdr:col>
      <xdr:colOff>114300</xdr:colOff>
      <xdr:row>82</xdr:row>
      <xdr:rowOff>57150</xdr:rowOff>
    </xdr:to>
    <xdr:cxnSp macro="">
      <xdr:nvCxnSpPr>
        <xdr:cNvPr id="728" name="直線コネクタ 727">
          <a:extLst>
            <a:ext uri="{FF2B5EF4-FFF2-40B4-BE49-F238E27FC236}">
              <a16:creationId xmlns:a16="http://schemas.microsoft.com/office/drawing/2014/main" id="{50C01844-28A3-4D55-83F2-DDCCEEC1E218}"/>
            </a:ext>
          </a:extLst>
        </xdr:cNvPr>
        <xdr:cNvCxnSpPr/>
      </xdr:nvCxnSpPr>
      <xdr:spPr>
        <a:xfrm>
          <a:off x="18656300" y="1411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a:extLst>
            <a:ext uri="{FF2B5EF4-FFF2-40B4-BE49-F238E27FC236}">
              <a16:creationId xmlns:a16="http://schemas.microsoft.com/office/drawing/2014/main" id="{FC2F1AD5-8045-4D76-BBC4-506E7176ABD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0" name="n_2aveValue【児童館】&#10;一人当たり面積">
          <a:extLst>
            <a:ext uri="{FF2B5EF4-FFF2-40B4-BE49-F238E27FC236}">
              <a16:creationId xmlns:a16="http://schemas.microsoft.com/office/drawing/2014/main" id="{826A515C-9852-4BD5-ACED-630D2346DFA7}"/>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1" name="n_3aveValue【児童館】&#10;一人当たり面積">
          <a:extLst>
            <a:ext uri="{FF2B5EF4-FFF2-40B4-BE49-F238E27FC236}">
              <a16:creationId xmlns:a16="http://schemas.microsoft.com/office/drawing/2014/main" id="{7D6D548B-6959-4995-8096-719376266EB7}"/>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2" name="n_4aveValue【児童館】&#10;一人当たり面積">
          <a:extLst>
            <a:ext uri="{FF2B5EF4-FFF2-40B4-BE49-F238E27FC236}">
              <a16:creationId xmlns:a16="http://schemas.microsoft.com/office/drawing/2014/main" id="{BECB72B5-B291-4365-88B3-2D247B21903D}"/>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29227</xdr:rowOff>
    </xdr:from>
    <xdr:ext cx="469744" cy="259045"/>
    <xdr:sp macro="" textlink="">
      <xdr:nvSpPr>
        <xdr:cNvPr id="733" name="n_1mainValue【児童館】&#10;一人当たり面積">
          <a:extLst>
            <a:ext uri="{FF2B5EF4-FFF2-40B4-BE49-F238E27FC236}">
              <a16:creationId xmlns:a16="http://schemas.microsoft.com/office/drawing/2014/main" id="{2F09F9E5-5F4C-4EAA-9956-091A0D2F9F75}"/>
            </a:ext>
          </a:extLst>
        </xdr:cNvPr>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124477</xdr:rowOff>
    </xdr:from>
    <xdr:ext cx="469744" cy="259045"/>
    <xdr:sp macro="" textlink="">
      <xdr:nvSpPr>
        <xdr:cNvPr id="734" name="n_2mainValue【児童館】&#10;一人当たり面積">
          <a:extLst>
            <a:ext uri="{FF2B5EF4-FFF2-40B4-BE49-F238E27FC236}">
              <a16:creationId xmlns:a16="http://schemas.microsoft.com/office/drawing/2014/main" id="{2759099A-EF5B-4154-91ED-0B3E6A3EA211}"/>
            </a:ext>
          </a:extLst>
        </xdr:cNvPr>
        <xdr:cNvSpPr txBox="1"/>
      </xdr:nvSpPr>
      <xdr:spPr>
        <a:xfrm>
          <a:off x="20199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124477</xdr:rowOff>
    </xdr:from>
    <xdr:ext cx="469744" cy="259045"/>
    <xdr:sp macro="" textlink="">
      <xdr:nvSpPr>
        <xdr:cNvPr id="735" name="n_3mainValue【児童館】&#10;一人当たり面積">
          <a:extLst>
            <a:ext uri="{FF2B5EF4-FFF2-40B4-BE49-F238E27FC236}">
              <a16:creationId xmlns:a16="http://schemas.microsoft.com/office/drawing/2014/main" id="{0FCE89C6-2A8C-4F9B-95E6-09460F9E1E63}"/>
            </a:ext>
          </a:extLst>
        </xdr:cNvPr>
        <xdr:cNvSpPr txBox="1"/>
      </xdr:nvSpPr>
      <xdr:spPr>
        <a:xfrm>
          <a:off x="19310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124477</xdr:rowOff>
    </xdr:from>
    <xdr:ext cx="469744" cy="259045"/>
    <xdr:sp macro="" textlink="">
      <xdr:nvSpPr>
        <xdr:cNvPr id="736" name="n_4mainValue【児童館】&#10;一人当たり面積">
          <a:extLst>
            <a:ext uri="{FF2B5EF4-FFF2-40B4-BE49-F238E27FC236}">
              <a16:creationId xmlns:a16="http://schemas.microsoft.com/office/drawing/2014/main" id="{BF7597FD-E57D-4BE6-A4F6-8D4D270BFB5B}"/>
            </a:ext>
          </a:extLst>
        </xdr:cNvPr>
        <xdr:cNvSpPr txBox="1"/>
      </xdr:nvSpPr>
      <xdr:spPr>
        <a:xfrm>
          <a:off x="18421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1364FF6-A213-45FD-B31B-5F5933D9D3C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706DAAD0-DA69-418F-9A8A-4607AF57C82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894C10-CE7B-4411-B6AA-5D15ED07972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6FBEAD5D-73AD-4412-99D1-37831B5F31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174CC3DF-214B-487E-8FED-8E4A6A43E5F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6C1383F9-C3BF-4509-9B7F-B7B7C772F26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10B31F8F-6685-4030-9273-FE93E86F46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8D5B5F8F-EC9F-4872-BDFA-AA08CF1C90F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75A610BB-3DCD-4FC1-9243-EF9A79430A0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37E66357-F5AD-40AB-A284-81E3EE761AA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13E45558-359B-4FC7-B662-189CEF6FA22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3DBC986D-F545-43DE-804E-7327A85AB2E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BB2A681B-C005-463F-A69B-97846395104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F0130440-BBD8-4911-AF1D-3214EFEF77D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1586E5F6-CECA-4F73-BF27-BA5B8E2E0EE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89D2C4D2-F292-495C-BC75-1713C503D70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50EA915-413C-4898-A5D6-1A4FA25AD2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D064A299-1DAB-4833-865E-B0898E4AA48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3ABBC0D1-FB41-4E39-8EE9-9B2E53BF25C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FC347B87-7A72-4BB6-ABB6-3EF518884F7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3ACCB809-788D-4F67-B59E-93863CB7B0B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E47F4572-DE07-4C63-B402-61493D7ECF8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A58AAF94-E505-4437-820A-0F3B9E82203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FEE6DD97-2057-4D56-A876-FDFFD4B494F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82FA0F36-8A03-446C-88C7-73A72B7781B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42F5E593-83D8-4067-8B10-8CE74F8F3701}"/>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896E7165-64B4-44F7-B152-D26C75F7FE2A}"/>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33522546-6384-42B9-B775-376B2AB04F65}"/>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5CB6732A-B72E-4B37-95B1-1EA829226F3B}"/>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66205391-3220-4A76-B34B-E31DB6A9B92B}"/>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7" name="【公民館】&#10;有形固定資産減価償却率平均値テキスト">
          <a:extLst>
            <a:ext uri="{FF2B5EF4-FFF2-40B4-BE49-F238E27FC236}">
              <a16:creationId xmlns:a16="http://schemas.microsoft.com/office/drawing/2014/main" id="{5632B2B5-728B-4398-822C-17D80D38880F}"/>
            </a:ext>
          </a:extLst>
        </xdr:cNvPr>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DDAB5FBA-0DA7-49EA-81A4-169A04BA0487}"/>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a:extLst>
            <a:ext uri="{FF2B5EF4-FFF2-40B4-BE49-F238E27FC236}">
              <a16:creationId xmlns:a16="http://schemas.microsoft.com/office/drawing/2014/main" id="{22386084-A264-4D8C-A399-CA4687EA0EC9}"/>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a:extLst>
            <a:ext uri="{FF2B5EF4-FFF2-40B4-BE49-F238E27FC236}">
              <a16:creationId xmlns:a16="http://schemas.microsoft.com/office/drawing/2014/main" id="{69A3A84F-70F6-4090-B157-ADDED42A0F7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a:extLst>
            <a:ext uri="{FF2B5EF4-FFF2-40B4-BE49-F238E27FC236}">
              <a16:creationId xmlns:a16="http://schemas.microsoft.com/office/drawing/2014/main" id="{C9796ABA-E5AA-47D8-9C3C-C54F3B0717E2}"/>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a:extLst>
            <a:ext uri="{FF2B5EF4-FFF2-40B4-BE49-F238E27FC236}">
              <a16:creationId xmlns:a16="http://schemas.microsoft.com/office/drawing/2014/main" id="{38F2125D-6030-4B55-A7F5-50D237E0450F}"/>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22C7531A-C988-40EB-99D1-782703D5FF2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378D347-1063-4EA7-BCEA-9EAD0CD733C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5E92D592-6403-43B5-9891-A3724FA9D47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5E334295-AEEA-496E-B9BD-84CB3C6C23D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E909C9B-19EE-4952-B85B-818891FECB4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46627</xdr:rowOff>
    </xdr:from>
    <xdr:to>
      <xdr:col>85</xdr:col>
      <xdr:colOff>177800</xdr:colOff>
      <xdr:row>106</xdr:row>
      <xdr:rowOff>148227</xdr:rowOff>
    </xdr:to>
    <xdr:sp macro="" textlink="">
      <xdr:nvSpPr>
        <xdr:cNvPr id="778" name="楕円 777">
          <a:extLst>
            <a:ext uri="{FF2B5EF4-FFF2-40B4-BE49-F238E27FC236}">
              <a16:creationId xmlns:a16="http://schemas.microsoft.com/office/drawing/2014/main" id="{B02972F1-CA78-409B-8E4A-BC5FB6B7B0F8}"/>
            </a:ext>
          </a:extLst>
        </xdr:cNvPr>
        <xdr:cNvSpPr/>
      </xdr:nvSpPr>
      <xdr:spPr>
        <a:xfrm>
          <a:off x="162687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25054</xdr:rowOff>
    </xdr:from>
    <xdr:ext cx="405111" cy="259045"/>
    <xdr:sp macro="" textlink="">
      <xdr:nvSpPr>
        <xdr:cNvPr id="779" name="【公民館】&#10;有形固定資産減価償却率該当値テキスト">
          <a:extLst>
            <a:ext uri="{FF2B5EF4-FFF2-40B4-BE49-F238E27FC236}">
              <a16:creationId xmlns:a16="http://schemas.microsoft.com/office/drawing/2014/main" id="{389EA1BF-F830-4197-9308-0777C339303B}"/>
            </a:ext>
          </a:extLst>
        </xdr:cNvPr>
        <xdr:cNvSpPr txBox="1"/>
      </xdr:nvSpPr>
      <xdr:spPr>
        <a:xfrm>
          <a:off x="16357600"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46627</xdr:rowOff>
    </xdr:from>
    <xdr:to>
      <xdr:col>81</xdr:col>
      <xdr:colOff>101600</xdr:colOff>
      <xdr:row>106</xdr:row>
      <xdr:rowOff>148227</xdr:rowOff>
    </xdr:to>
    <xdr:sp macro="" textlink="">
      <xdr:nvSpPr>
        <xdr:cNvPr id="780" name="楕円 779">
          <a:extLst>
            <a:ext uri="{FF2B5EF4-FFF2-40B4-BE49-F238E27FC236}">
              <a16:creationId xmlns:a16="http://schemas.microsoft.com/office/drawing/2014/main" id="{C16555BB-D3A2-4568-9EDB-2433E8C97017}"/>
            </a:ext>
          </a:extLst>
        </xdr:cNvPr>
        <xdr:cNvSpPr/>
      </xdr:nvSpPr>
      <xdr:spPr>
        <a:xfrm>
          <a:off x="15430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97427</xdr:rowOff>
    </xdr:from>
    <xdr:to>
      <xdr:col>85</xdr:col>
      <xdr:colOff>127000</xdr:colOff>
      <xdr:row>106</xdr:row>
      <xdr:rowOff>97427</xdr:rowOff>
    </xdr:to>
    <xdr:cxnSp macro="">
      <xdr:nvCxnSpPr>
        <xdr:cNvPr id="781" name="直線コネクタ 780">
          <a:extLst>
            <a:ext uri="{FF2B5EF4-FFF2-40B4-BE49-F238E27FC236}">
              <a16:creationId xmlns:a16="http://schemas.microsoft.com/office/drawing/2014/main" id="{C1C335F9-A213-40B7-96A9-C046B532841C}"/>
            </a:ext>
          </a:extLst>
        </xdr:cNvPr>
        <xdr:cNvCxnSpPr/>
      </xdr:nvCxnSpPr>
      <xdr:spPr>
        <a:xfrm>
          <a:off x="15481300" y="182711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10705</xdr:rowOff>
    </xdr:from>
    <xdr:to>
      <xdr:col>76</xdr:col>
      <xdr:colOff>165100</xdr:colOff>
      <xdr:row>106</xdr:row>
      <xdr:rowOff>112305</xdr:rowOff>
    </xdr:to>
    <xdr:sp macro="" textlink="">
      <xdr:nvSpPr>
        <xdr:cNvPr id="782" name="楕円 781">
          <a:extLst>
            <a:ext uri="{FF2B5EF4-FFF2-40B4-BE49-F238E27FC236}">
              <a16:creationId xmlns:a16="http://schemas.microsoft.com/office/drawing/2014/main" id="{78F8611B-1BDF-4849-A085-399203423950}"/>
            </a:ext>
          </a:extLst>
        </xdr:cNvPr>
        <xdr:cNvSpPr/>
      </xdr:nvSpPr>
      <xdr:spPr>
        <a:xfrm>
          <a:off x="14541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61505</xdr:rowOff>
    </xdr:from>
    <xdr:to>
      <xdr:col>81</xdr:col>
      <xdr:colOff>50800</xdr:colOff>
      <xdr:row>106</xdr:row>
      <xdr:rowOff>97427</xdr:rowOff>
    </xdr:to>
    <xdr:cxnSp macro="">
      <xdr:nvCxnSpPr>
        <xdr:cNvPr id="783" name="直線コネクタ 782">
          <a:extLst>
            <a:ext uri="{FF2B5EF4-FFF2-40B4-BE49-F238E27FC236}">
              <a16:creationId xmlns:a16="http://schemas.microsoft.com/office/drawing/2014/main" id="{3DE69DEE-E8A3-4B36-81EB-78B45DEA9F19}"/>
            </a:ext>
          </a:extLst>
        </xdr:cNvPr>
        <xdr:cNvCxnSpPr/>
      </xdr:nvCxnSpPr>
      <xdr:spPr>
        <a:xfrm>
          <a:off x="14592300" y="182352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147864</xdr:rowOff>
    </xdr:from>
    <xdr:to>
      <xdr:col>72</xdr:col>
      <xdr:colOff>38100</xdr:colOff>
      <xdr:row>106</xdr:row>
      <xdr:rowOff>78014</xdr:rowOff>
    </xdr:to>
    <xdr:sp macro="" textlink="">
      <xdr:nvSpPr>
        <xdr:cNvPr id="784" name="楕円 783">
          <a:extLst>
            <a:ext uri="{FF2B5EF4-FFF2-40B4-BE49-F238E27FC236}">
              <a16:creationId xmlns:a16="http://schemas.microsoft.com/office/drawing/2014/main" id="{D786326F-1ACA-489C-8C5A-7A815F541271}"/>
            </a:ext>
          </a:extLst>
        </xdr:cNvPr>
        <xdr:cNvSpPr/>
      </xdr:nvSpPr>
      <xdr:spPr>
        <a:xfrm>
          <a:off x="1365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27214</xdr:rowOff>
    </xdr:from>
    <xdr:to>
      <xdr:col>76</xdr:col>
      <xdr:colOff>114300</xdr:colOff>
      <xdr:row>106</xdr:row>
      <xdr:rowOff>61505</xdr:rowOff>
    </xdr:to>
    <xdr:cxnSp macro="">
      <xdr:nvCxnSpPr>
        <xdr:cNvPr id="785" name="直線コネクタ 784">
          <a:extLst>
            <a:ext uri="{FF2B5EF4-FFF2-40B4-BE49-F238E27FC236}">
              <a16:creationId xmlns:a16="http://schemas.microsoft.com/office/drawing/2014/main" id="{F31F687F-57CC-4C6D-8A30-262AA01B9AFE}"/>
            </a:ext>
          </a:extLst>
        </xdr:cNvPr>
        <xdr:cNvCxnSpPr/>
      </xdr:nvCxnSpPr>
      <xdr:spPr>
        <a:xfrm>
          <a:off x="13703300" y="182009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118473</xdr:rowOff>
    </xdr:from>
    <xdr:to>
      <xdr:col>67</xdr:col>
      <xdr:colOff>101600</xdr:colOff>
      <xdr:row>106</xdr:row>
      <xdr:rowOff>48623</xdr:rowOff>
    </xdr:to>
    <xdr:sp macro="" textlink="">
      <xdr:nvSpPr>
        <xdr:cNvPr id="786" name="楕円 785">
          <a:extLst>
            <a:ext uri="{FF2B5EF4-FFF2-40B4-BE49-F238E27FC236}">
              <a16:creationId xmlns:a16="http://schemas.microsoft.com/office/drawing/2014/main" id="{0CE89D3C-0427-4AA7-B92B-C9416A1229FA}"/>
            </a:ext>
          </a:extLst>
        </xdr:cNvPr>
        <xdr:cNvSpPr/>
      </xdr:nvSpPr>
      <xdr:spPr>
        <a:xfrm>
          <a:off x="12763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169273</xdr:rowOff>
    </xdr:from>
    <xdr:to>
      <xdr:col>71</xdr:col>
      <xdr:colOff>177800</xdr:colOff>
      <xdr:row>106</xdr:row>
      <xdr:rowOff>27214</xdr:rowOff>
    </xdr:to>
    <xdr:cxnSp macro="">
      <xdr:nvCxnSpPr>
        <xdr:cNvPr id="787" name="直線コネクタ 786">
          <a:extLst>
            <a:ext uri="{FF2B5EF4-FFF2-40B4-BE49-F238E27FC236}">
              <a16:creationId xmlns:a16="http://schemas.microsoft.com/office/drawing/2014/main" id="{6BF7DFD4-9E4D-4180-B174-2AA2BC633881}"/>
            </a:ext>
          </a:extLst>
        </xdr:cNvPr>
        <xdr:cNvCxnSpPr/>
      </xdr:nvCxnSpPr>
      <xdr:spPr>
        <a:xfrm>
          <a:off x="12814300" y="181715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88" name="n_1aveValue【公民館】&#10;有形固定資産減価償却率">
          <a:extLst>
            <a:ext uri="{FF2B5EF4-FFF2-40B4-BE49-F238E27FC236}">
              <a16:creationId xmlns:a16="http://schemas.microsoft.com/office/drawing/2014/main" id="{31526E3A-72A3-4850-B7CC-26B85775239A}"/>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9" name="n_2aveValue【公民館】&#10;有形固定資産減価償却率">
          <a:extLst>
            <a:ext uri="{FF2B5EF4-FFF2-40B4-BE49-F238E27FC236}">
              <a16:creationId xmlns:a16="http://schemas.microsoft.com/office/drawing/2014/main" id="{625AC009-CB18-4278-B94B-260F517BFFBE}"/>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0" name="n_3aveValue【公民館】&#10;有形固定資産減価償却率">
          <a:extLst>
            <a:ext uri="{FF2B5EF4-FFF2-40B4-BE49-F238E27FC236}">
              <a16:creationId xmlns:a16="http://schemas.microsoft.com/office/drawing/2014/main" id="{BB78749A-EE9F-4FA1-82D0-50FA87182A28}"/>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91" name="n_4aveValue【公民館】&#10;有形固定資産減価償却率">
          <a:extLst>
            <a:ext uri="{FF2B5EF4-FFF2-40B4-BE49-F238E27FC236}">
              <a16:creationId xmlns:a16="http://schemas.microsoft.com/office/drawing/2014/main" id="{087A9127-C144-493B-9BE0-33071767F799}"/>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139354</xdr:rowOff>
    </xdr:from>
    <xdr:ext cx="405111" cy="259045"/>
    <xdr:sp macro="" textlink="">
      <xdr:nvSpPr>
        <xdr:cNvPr id="792" name="n_1mainValue【公民館】&#10;有形固定資産減価償却率">
          <a:extLst>
            <a:ext uri="{FF2B5EF4-FFF2-40B4-BE49-F238E27FC236}">
              <a16:creationId xmlns:a16="http://schemas.microsoft.com/office/drawing/2014/main" id="{7BD5BEBB-1382-4E9E-847F-B891B7CA9135}"/>
            </a:ext>
          </a:extLst>
        </xdr:cNvPr>
        <xdr:cNvSpPr txBox="1"/>
      </xdr:nvSpPr>
      <xdr:spPr>
        <a:xfrm>
          <a:off x="152660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103432</xdr:rowOff>
    </xdr:from>
    <xdr:ext cx="405111" cy="259045"/>
    <xdr:sp macro="" textlink="">
      <xdr:nvSpPr>
        <xdr:cNvPr id="793" name="n_2mainValue【公民館】&#10;有形固定資産減価償却率">
          <a:extLst>
            <a:ext uri="{FF2B5EF4-FFF2-40B4-BE49-F238E27FC236}">
              <a16:creationId xmlns:a16="http://schemas.microsoft.com/office/drawing/2014/main" id="{E9C1C1EB-C266-4709-B98D-01688D114824}"/>
            </a:ext>
          </a:extLst>
        </xdr:cNvPr>
        <xdr:cNvSpPr txBox="1"/>
      </xdr:nvSpPr>
      <xdr:spPr>
        <a:xfrm>
          <a:off x="14389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69141</xdr:rowOff>
    </xdr:from>
    <xdr:ext cx="405111" cy="259045"/>
    <xdr:sp macro="" textlink="">
      <xdr:nvSpPr>
        <xdr:cNvPr id="794" name="n_3mainValue【公民館】&#10;有形固定資産減価償却率">
          <a:extLst>
            <a:ext uri="{FF2B5EF4-FFF2-40B4-BE49-F238E27FC236}">
              <a16:creationId xmlns:a16="http://schemas.microsoft.com/office/drawing/2014/main" id="{45FE2D72-DF14-4183-BAE3-8A7C447A61EE}"/>
            </a:ext>
          </a:extLst>
        </xdr:cNvPr>
        <xdr:cNvSpPr txBox="1"/>
      </xdr:nvSpPr>
      <xdr:spPr>
        <a:xfrm>
          <a:off x="13500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39750</xdr:rowOff>
    </xdr:from>
    <xdr:ext cx="405111" cy="259045"/>
    <xdr:sp macro="" textlink="">
      <xdr:nvSpPr>
        <xdr:cNvPr id="795" name="n_4mainValue【公民館】&#10;有形固定資産減価償却率">
          <a:extLst>
            <a:ext uri="{FF2B5EF4-FFF2-40B4-BE49-F238E27FC236}">
              <a16:creationId xmlns:a16="http://schemas.microsoft.com/office/drawing/2014/main" id="{DA330907-F374-4EBB-BCCC-83EAB8D2EC26}"/>
            </a:ext>
          </a:extLst>
        </xdr:cNvPr>
        <xdr:cNvSpPr txBox="1"/>
      </xdr:nvSpPr>
      <xdr:spPr>
        <a:xfrm>
          <a:off x="12611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9FCC8874-D947-4109-ABD6-6F906F4BEBC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1B95662-8C35-4294-999E-AB08EF65CF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15A62F4B-2D62-4133-92D6-3316FC02653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5021AF9D-5DBC-4EE2-B85F-CD5EF12AF7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69D6E1E8-1A36-4720-9A60-43BF381AF26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C471793D-B44A-40F0-95CA-CC39F0A434F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AA43C22A-F43E-467C-BF14-480D5DDEFE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E1393795-9B39-4EDD-9F7B-4ECC8783C1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210ECD6C-9526-4D99-AAB9-30A13C7A231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33C9BA8F-FE33-4090-85D1-25D06DAA19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F569845E-FD6C-41A3-AC79-832D0F431EB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27E7CC77-FA47-46F3-92B8-C7B35B00D69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FE834038-4F45-49B5-A017-D3CCBDAB570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0F74221C-9E12-4D06-B389-702EC5BEFE7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030D3847-3EBD-4F88-ADA2-4BCF28FFF27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58C66F7D-8987-4CE1-AA09-80EDEEB13EB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668AE18B-3D3C-4AF9-B4F6-F298D28C91D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84CD9BE5-3E1F-4B37-9F8B-F050D9CBB1F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16D114A7-95B7-403E-A53A-7090E46E1E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CD202C73-9551-4F5C-B14E-55CDB1467D1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C459CAD-6764-4D2A-85B7-1A62E0BCFFC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B81B4A53-63D5-4759-ABAA-BBCA8BB066ED}"/>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6C8A6351-E695-46D2-91EB-9EB9C6D575B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22688FAB-4DD3-42F3-BD7C-6DBCC996899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23686A5E-4857-4268-99D5-0D173F597DA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2F557769-670A-48C3-A692-B4B87B864ECB}"/>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22" name="【公民館】&#10;一人当たり面積平均値テキスト">
          <a:extLst>
            <a:ext uri="{FF2B5EF4-FFF2-40B4-BE49-F238E27FC236}">
              <a16:creationId xmlns:a16="http://schemas.microsoft.com/office/drawing/2014/main" id="{21300669-4C96-4D9A-A1F0-AADF56562DF8}"/>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EB0EA0EB-B9E9-434E-B896-3B179577BA88}"/>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a:extLst>
            <a:ext uri="{FF2B5EF4-FFF2-40B4-BE49-F238E27FC236}">
              <a16:creationId xmlns:a16="http://schemas.microsoft.com/office/drawing/2014/main" id="{B95ED27D-8C94-4A69-A49F-8C173063FAF0}"/>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a:extLst>
            <a:ext uri="{FF2B5EF4-FFF2-40B4-BE49-F238E27FC236}">
              <a16:creationId xmlns:a16="http://schemas.microsoft.com/office/drawing/2014/main" id="{604FD398-A0E6-4784-B038-094CF6D127BA}"/>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a:extLst>
            <a:ext uri="{FF2B5EF4-FFF2-40B4-BE49-F238E27FC236}">
              <a16:creationId xmlns:a16="http://schemas.microsoft.com/office/drawing/2014/main" id="{AC3522FB-C56C-4AAD-91D3-CDF6B9648E44}"/>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a:extLst>
            <a:ext uri="{FF2B5EF4-FFF2-40B4-BE49-F238E27FC236}">
              <a16:creationId xmlns:a16="http://schemas.microsoft.com/office/drawing/2014/main" id="{A617A8D2-5280-4A46-8564-CC6D0DC3EE42}"/>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E7B4634C-96A2-4D55-BCDD-B2161E72147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37C45E71-AD40-4882-AE38-C56D3F95457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165F4AE-2D49-4C71-8BBA-CA1A3F0211E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C12CD1B0-0295-43F3-944B-4C771E166C4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EE813A52-6A25-46CF-BEED-F88DDD05C07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833" name="楕円 832">
          <a:extLst>
            <a:ext uri="{FF2B5EF4-FFF2-40B4-BE49-F238E27FC236}">
              <a16:creationId xmlns:a16="http://schemas.microsoft.com/office/drawing/2014/main" id="{60539D44-D1A1-474E-AD74-EB7A182B3D8C}"/>
            </a:ext>
          </a:extLst>
        </xdr:cNvPr>
        <xdr:cNvSpPr/>
      </xdr:nvSpPr>
      <xdr:spPr>
        <a:xfrm>
          <a:off x="22110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8907</xdr:rowOff>
    </xdr:from>
    <xdr:ext cx="469744" cy="259045"/>
    <xdr:sp macro="" textlink="">
      <xdr:nvSpPr>
        <xdr:cNvPr id="834" name="【公民館】&#10;一人当たり面積該当値テキスト">
          <a:extLst>
            <a:ext uri="{FF2B5EF4-FFF2-40B4-BE49-F238E27FC236}">
              <a16:creationId xmlns:a16="http://schemas.microsoft.com/office/drawing/2014/main" id="{2F4C6571-3554-4ADD-9A70-E5805F495B81}"/>
            </a:ext>
          </a:extLst>
        </xdr:cNvPr>
        <xdr:cNvSpPr txBox="1"/>
      </xdr:nvSpPr>
      <xdr:spPr>
        <a:xfrm>
          <a:off x="22199600"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84837</xdr:rowOff>
    </xdr:from>
    <xdr:to>
      <xdr:col>112</xdr:col>
      <xdr:colOff>38100</xdr:colOff>
      <xdr:row>108</xdr:row>
      <xdr:rowOff>14987</xdr:rowOff>
    </xdr:to>
    <xdr:sp macro="" textlink="">
      <xdr:nvSpPr>
        <xdr:cNvPr id="835" name="楕円 834">
          <a:extLst>
            <a:ext uri="{FF2B5EF4-FFF2-40B4-BE49-F238E27FC236}">
              <a16:creationId xmlns:a16="http://schemas.microsoft.com/office/drawing/2014/main" id="{4E88A1DA-168A-4D21-80BC-706D3F839087}"/>
            </a:ext>
          </a:extLst>
        </xdr:cNvPr>
        <xdr:cNvSpPr/>
      </xdr:nvSpPr>
      <xdr:spPr>
        <a:xfrm>
          <a:off x="21272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135637</xdr:rowOff>
    </xdr:from>
    <xdr:to>
      <xdr:col>116</xdr:col>
      <xdr:colOff>63500</xdr:colOff>
      <xdr:row>107</xdr:row>
      <xdr:rowOff>144780</xdr:rowOff>
    </xdr:to>
    <xdr:cxnSp macro="">
      <xdr:nvCxnSpPr>
        <xdr:cNvPr id="836" name="直線コネクタ 835">
          <a:extLst>
            <a:ext uri="{FF2B5EF4-FFF2-40B4-BE49-F238E27FC236}">
              <a16:creationId xmlns:a16="http://schemas.microsoft.com/office/drawing/2014/main" id="{19BADE02-EAFB-4F91-915A-05E3ECB444B7}"/>
            </a:ext>
          </a:extLst>
        </xdr:cNvPr>
        <xdr:cNvCxnSpPr/>
      </xdr:nvCxnSpPr>
      <xdr:spPr>
        <a:xfrm>
          <a:off x="21323300" y="1848078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7" name="楕円 836">
          <a:extLst>
            <a:ext uri="{FF2B5EF4-FFF2-40B4-BE49-F238E27FC236}">
              <a16:creationId xmlns:a16="http://schemas.microsoft.com/office/drawing/2014/main" id="{F1D181F1-4531-4913-B9CD-2B72507237F1}"/>
            </a:ext>
          </a:extLst>
        </xdr:cNvPr>
        <xdr:cNvSpPr/>
      </xdr:nvSpPr>
      <xdr:spPr>
        <a:xfrm>
          <a:off x="20383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135637</xdr:rowOff>
    </xdr:from>
    <xdr:to>
      <xdr:col>111</xdr:col>
      <xdr:colOff>177800</xdr:colOff>
      <xdr:row>107</xdr:row>
      <xdr:rowOff>135637</xdr:rowOff>
    </xdr:to>
    <xdr:cxnSp macro="">
      <xdr:nvCxnSpPr>
        <xdr:cNvPr id="838" name="直線コネクタ 837">
          <a:extLst>
            <a:ext uri="{FF2B5EF4-FFF2-40B4-BE49-F238E27FC236}">
              <a16:creationId xmlns:a16="http://schemas.microsoft.com/office/drawing/2014/main" id="{92498E25-C393-49CD-9FF9-DEB7C599EA6A}"/>
            </a:ext>
          </a:extLst>
        </xdr:cNvPr>
        <xdr:cNvCxnSpPr/>
      </xdr:nvCxnSpPr>
      <xdr:spPr>
        <a:xfrm>
          <a:off x="20434300" y="18480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84837</xdr:rowOff>
    </xdr:from>
    <xdr:to>
      <xdr:col>102</xdr:col>
      <xdr:colOff>165100</xdr:colOff>
      <xdr:row>108</xdr:row>
      <xdr:rowOff>14987</xdr:rowOff>
    </xdr:to>
    <xdr:sp macro="" textlink="">
      <xdr:nvSpPr>
        <xdr:cNvPr id="839" name="楕円 838">
          <a:extLst>
            <a:ext uri="{FF2B5EF4-FFF2-40B4-BE49-F238E27FC236}">
              <a16:creationId xmlns:a16="http://schemas.microsoft.com/office/drawing/2014/main" id="{0A1A70FD-E6AD-4EB1-9225-9F50E623A706}"/>
            </a:ext>
          </a:extLst>
        </xdr:cNvPr>
        <xdr:cNvSpPr/>
      </xdr:nvSpPr>
      <xdr:spPr>
        <a:xfrm>
          <a:off x="19494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135637</xdr:rowOff>
    </xdr:from>
    <xdr:to>
      <xdr:col>107</xdr:col>
      <xdr:colOff>50800</xdr:colOff>
      <xdr:row>107</xdr:row>
      <xdr:rowOff>135637</xdr:rowOff>
    </xdr:to>
    <xdr:cxnSp macro="">
      <xdr:nvCxnSpPr>
        <xdr:cNvPr id="840" name="直線コネクタ 839">
          <a:extLst>
            <a:ext uri="{FF2B5EF4-FFF2-40B4-BE49-F238E27FC236}">
              <a16:creationId xmlns:a16="http://schemas.microsoft.com/office/drawing/2014/main" id="{43E54CCF-96A0-426D-AE80-3505D23F0D74}"/>
            </a:ext>
          </a:extLst>
        </xdr:cNvPr>
        <xdr:cNvCxnSpPr/>
      </xdr:nvCxnSpPr>
      <xdr:spPr>
        <a:xfrm>
          <a:off x="19545300" y="18480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84837</xdr:rowOff>
    </xdr:from>
    <xdr:to>
      <xdr:col>98</xdr:col>
      <xdr:colOff>38100</xdr:colOff>
      <xdr:row>108</xdr:row>
      <xdr:rowOff>14987</xdr:rowOff>
    </xdr:to>
    <xdr:sp macro="" textlink="">
      <xdr:nvSpPr>
        <xdr:cNvPr id="841" name="楕円 840">
          <a:extLst>
            <a:ext uri="{FF2B5EF4-FFF2-40B4-BE49-F238E27FC236}">
              <a16:creationId xmlns:a16="http://schemas.microsoft.com/office/drawing/2014/main" id="{6239106E-7A73-4B18-B721-97ECC7B9FF42}"/>
            </a:ext>
          </a:extLst>
        </xdr:cNvPr>
        <xdr:cNvSpPr/>
      </xdr:nvSpPr>
      <xdr:spPr>
        <a:xfrm>
          <a:off x="18605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135637</xdr:rowOff>
    </xdr:from>
    <xdr:to>
      <xdr:col>102</xdr:col>
      <xdr:colOff>114300</xdr:colOff>
      <xdr:row>107</xdr:row>
      <xdr:rowOff>135637</xdr:rowOff>
    </xdr:to>
    <xdr:cxnSp macro="">
      <xdr:nvCxnSpPr>
        <xdr:cNvPr id="842" name="直線コネクタ 841">
          <a:extLst>
            <a:ext uri="{FF2B5EF4-FFF2-40B4-BE49-F238E27FC236}">
              <a16:creationId xmlns:a16="http://schemas.microsoft.com/office/drawing/2014/main" id="{777DBD56-33E0-4626-8758-A99CE2103040}"/>
            </a:ext>
          </a:extLst>
        </xdr:cNvPr>
        <xdr:cNvCxnSpPr/>
      </xdr:nvCxnSpPr>
      <xdr:spPr>
        <a:xfrm>
          <a:off x="18656300" y="18480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843" name="n_1aveValue【公民館】&#10;一人当たり面積">
          <a:extLst>
            <a:ext uri="{FF2B5EF4-FFF2-40B4-BE49-F238E27FC236}">
              <a16:creationId xmlns:a16="http://schemas.microsoft.com/office/drawing/2014/main" id="{FC1E65B9-751A-4B55-8DE6-430257A3A5B8}"/>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44" name="n_2aveValue【公民館】&#10;一人当たり面積">
          <a:extLst>
            <a:ext uri="{FF2B5EF4-FFF2-40B4-BE49-F238E27FC236}">
              <a16:creationId xmlns:a16="http://schemas.microsoft.com/office/drawing/2014/main" id="{31062CF7-7B1A-467D-B534-30E851888BFD}"/>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845" name="n_3aveValue【公民館】&#10;一人当たり面積">
          <a:extLst>
            <a:ext uri="{FF2B5EF4-FFF2-40B4-BE49-F238E27FC236}">
              <a16:creationId xmlns:a16="http://schemas.microsoft.com/office/drawing/2014/main" id="{98001318-F7DC-4EEA-B352-BD8D7E038309}"/>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846" name="n_4aveValue【公民館】&#10;一人当たり面積">
          <a:extLst>
            <a:ext uri="{FF2B5EF4-FFF2-40B4-BE49-F238E27FC236}">
              <a16:creationId xmlns:a16="http://schemas.microsoft.com/office/drawing/2014/main" id="{A0FCC79C-C1F7-452B-A672-BBAF6A8BC91B}"/>
            </a:ext>
          </a:extLst>
        </xdr:cNvPr>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6114</xdr:rowOff>
    </xdr:from>
    <xdr:ext cx="469744" cy="259045"/>
    <xdr:sp macro="" textlink="">
      <xdr:nvSpPr>
        <xdr:cNvPr id="847" name="n_1mainValue【公民館】&#10;一人当たり面積">
          <a:extLst>
            <a:ext uri="{FF2B5EF4-FFF2-40B4-BE49-F238E27FC236}">
              <a16:creationId xmlns:a16="http://schemas.microsoft.com/office/drawing/2014/main" id="{82D4E780-57C4-43AC-869F-EAE5202AC80C}"/>
            </a:ext>
          </a:extLst>
        </xdr:cNvPr>
        <xdr:cNvSpPr txBox="1"/>
      </xdr:nvSpPr>
      <xdr:spPr>
        <a:xfrm>
          <a:off x="210757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848" name="n_2mainValue【公民館】&#10;一人当たり面積">
          <a:extLst>
            <a:ext uri="{FF2B5EF4-FFF2-40B4-BE49-F238E27FC236}">
              <a16:creationId xmlns:a16="http://schemas.microsoft.com/office/drawing/2014/main" id="{7E3A6829-B4DC-420B-8631-89CDC2418F64}"/>
            </a:ext>
          </a:extLst>
        </xdr:cNvPr>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6114</xdr:rowOff>
    </xdr:from>
    <xdr:ext cx="469744" cy="259045"/>
    <xdr:sp macro="" textlink="">
      <xdr:nvSpPr>
        <xdr:cNvPr id="849" name="n_3mainValue【公民館】&#10;一人当たり面積">
          <a:extLst>
            <a:ext uri="{FF2B5EF4-FFF2-40B4-BE49-F238E27FC236}">
              <a16:creationId xmlns:a16="http://schemas.microsoft.com/office/drawing/2014/main" id="{A101BC74-F778-4699-B924-242913DA58D0}"/>
            </a:ext>
          </a:extLst>
        </xdr:cNvPr>
        <xdr:cNvSpPr txBox="1"/>
      </xdr:nvSpPr>
      <xdr:spPr>
        <a:xfrm>
          <a:off x="19310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6114</xdr:rowOff>
    </xdr:from>
    <xdr:ext cx="469744" cy="259045"/>
    <xdr:sp macro="" textlink="">
      <xdr:nvSpPr>
        <xdr:cNvPr id="850" name="n_4mainValue【公民館】&#10;一人当たり面積">
          <a:extLst>
            <a:ext uri="{FF2B5EF4-FFF2-40B4-BE49-F238E27FC236}">
              <a16:creationId xmlns:a16="http://schemas.microsoft.com/office/drawing/2014/main" id="{857A0BB6-8402-4D8D-84A6-7B89D143796F}"/>
            </a:ext>
          </a:extLst>
        </xdr:cNvPr>
        <xdr:cNvSpPr txBox="1"/>
      </xdr:nvSpPr>
      <xdr:spPr>
        <a:xfrm>
          <a:off x="18421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7C20A5B7-B2C8-457B-A981-255E70448EB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32F9D269-B855-4C95-9BA6-9AB0CFF9766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831DD966-AEE0-44B9-9C43-F27F69CA859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年度決算においては、有形固定資産減価償却率は、おおむね類似団体平均を上回った。特に顕著なものが公営住宅であり、主な要因として、当市の公営住宅は昭和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に建設されているものが多く、現在に至るまで大規模な改修は行っていないことが挙げられる。現在は、新しく住民を受け入れることはしておらず、退去し終えた公営住宅から取り壊しを行い、土地の売却を行い新たな財源確保を推進している。同じく減価償却率の高い保育所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園と施設保有数が多いのと同時に、建設後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年以上が経過している建物が多いことが要因に挙げられる。少子化による影響で子どもの数が減少している反面、</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歳未満児保育の増加など求められる保育の質が変化してきており、今後はニーズ量をとらえながら民営化などによる対応を図り、公の保育のあり方を検討していく。対して、橋りょうについては、類似団体平均を大きく下回った。主な要因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年に完成した犬山富士線跨線橋をはじめとして、令和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年度に完成した新郷瀬川の橋りょうなど近年新しく整備している橋りょうが多いことが挙げられる。今後、供用開始から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年以上を経過する橋りょうが増加していくことから、市民生活の基盤となるインフラ資産についても、施設の長寿命化を目指し、計画的な点検や修繕工事を行っていく。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C2F067-A64F-48B6-9C22-D9477EAA347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D8F87E7-5FE4-406B-99B1-F4F85BE463F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14220B-D309-4968-B844-95CF6637323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B25C176-961A-4763-A711-B5F70CF03CC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8BE3A0-7EBA-4E0B-BFED-5CDED32DB45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2DADB2E-4296-4C6E-B117-E8A06AC1AB6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49A4F68-4997-4357-B1D0-D972606EE8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A6FAAC4-D58C-4DC8-B513-93F432999F9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078C24-A597-41C9-B263-ECC2BC315C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E71BABE-3B85-4FC4-8E66-DDDD4A9ADFF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73,030
70,601
74.90
30,556,129
29,208,294
1,164,787
16,003,776
20,333,537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66D3B3D-DE6C-4470-A572-78D5913693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4D2EA2-96F8-4183-AFFE-8EEF6BEFD9A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6A194AA-DB4A-4B3A-ADF1-FE2DDBF7BCE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16EDD90-56DC-4310-991C-AF314BCC2A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E5F87F-ACDF-4F7B-94C2-FA13299701A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E18B5F8-C85F-4695-962B-3DE1D76C870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E00C2F8-0E89-470A-A7B5-AE87A2740C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CD41735-753D-4A68-8E27-EF72951BB0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F8EA3BA-D8AB-4C6D-B938-6D7211A3E7A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0669047-952E-4EA6-BB5B-5EAE4FA508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F004349-BCAE-4567-AA41-C413CD17303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344B84D-69E4-487A-BCFA-35A5B80AFC8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0C2517-5B0D-4244-92C2-4BA795506D4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48FD1D7-E813-4391-98C2-C2539796C6A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7D6BE56-EF40-4F62-A760-EE53977ADEC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C6C076B-1E28-49A1-8A42-B6B86559B7B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B375F44-1BEF-461E-B7D5-59D150053B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DBFEC37-8771-400B-880C-C15D7B325A7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D1B630A-C21E-455B-B310-6BDE00CB46F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D18F888-462F-425E-839D-EF3F987F498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C474F48-B37D-427D-9981-032987624BD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EB72471-7ED2-4006-AD6B-ABCD4B1164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EB64701-5123-4107-89AF-462FB308FBF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67BCD23-E7C9-481F-A65D-BBE99FB2146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14E1CE0-5D06-4C7E-ADE6-39566000195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F5F34C1-E169-4742-8346-630B49A2C17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7923F95-85E1-46B2-AEED-34FC42F4075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3832410-E929-46EA-AC40-993CF510030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6A7D80-6378-4372-BC0F-39E43DF1EFC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D892817-F809-4E4E-BB8B-82B533E62B2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031BDE-7E6C-437A-A77D-21F1F7694F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09878D9-7AAA-4F03-9281-F642139ED57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A52E4E4-3A7F-4786-A457-EF82A3F7F22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A0E29FB-70AA-4DDE-B073-7A218174FD4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9B42544-755C-4511-9634-F04F774F9D2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039787D-F126-416C-850A-72716A7C71A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A4A86A4-F677-4969-8322-054F27CAE24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4BD9C17-FE8A-4635-A72A-E93A51BC6DD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DD59FD5-3D7B-4BD7-B6DE-893C36A1C88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F803FE5-7395-42ED-938A-D96F1532C92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11CB639-A054-470A-B817-F98F7F2459C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F6986F4-38C7-4233-B8A5-052FA40D1DA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0D8409D-7112-4612-8B4B-322290CABB0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DA3E99C-6734-4E96-8B05-4F5DCF518E2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F48762B-5B5A-43D9-8EF3-619E2439139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9BE1504-A68A-468B-8A73-E008AF77763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298614F-9B22-43FB-9769-87C7213C5098}"/>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FA515A13-FD83-493C-9FD5-1F15FB43279F}"/>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2AF19D0-445E-469E-9587-F08F3EF7A48F}"/>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3F5F63E6-97B2-4C9B-A9C5-A05EB26823CB}"/>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E89FAF08-25B1-41D7-ABBC-4146907F6454}"/>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335F4AF8-1D97-47FF-8380-E1CFD10BB34E}"/>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CA477744-7C44-4A69-B240-E48C7237E534}"/>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F55A08BE-18AB-4308-884D-A09704EC5B21}"/>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C66C7355-36F0-413A-95AC-0AF64FCD153D}"/>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FE33943C-A9B8-4E81-AE9D-D81792E3E1B4}"/>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875A0A93-CEC5-490D-9F98-DB8C729FCE9D}"/>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6A7481D-EED1-414C-AF33-60D3657EBFF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30DF86A-9006-4F18-8490-6B5C7758FFB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CE2E1D9-AC1B-4DBE-84EE-0F591F7A425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1BFA501-1425-4B5E-90C2-E38FD775742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D891254-D8C3-4CAF-B2A8-A4E96982843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74" name="楕円 73">
          <a:extLst>
            <a:ext uri="{FF2B5EF4-FFF2-40B4-BE49-F238E27FC236}">
              <a16:creationId xmlns:a16="http://schemas.microsoft.com/office/drawing/2014/main" id="{9C4EAD12-E824-41FC-97CC-C8D206FF8C03}"/>
            </a:ext>
          </a:extLst>
        </xdr:cNvPr>
        <xdr:cNvSpPr/>
      </xdr:nvSpPr>
      <xdr:spPr>
        <a:xfrm>
          <a:off x="45847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561</xdr:rowOff>
    </xdr:from>
    <xdr:ext cx="405111" cy="259045"/>
    <xdr:sp macro="" textlink="">
      <xdr:nvSpPr>
        <xdr:cNvPr id="75" name="【図書館】&#10;有形固定資産減価償却率該当値テキスト">
          <a:extLst>
            <a:ext uri="{FF2B5EF4-FFF2-40B4-BE49-F238E27FC236}">
              <a16:creationId xmlns:a16="http://schemas.microsoft.com/office/drawing/2014/main" id="{D7D439D6-5E2E-47DB-92C2-4761FE0EA973}"/>
            </a:ext>
          </a:extLst>
        </xdr:cNvPr>
        <xdr:cNvSpPr txBox="1"/>
      </xdr:nvSpPr>
      <xdr:spPr>
        <a:xfrm>
          <a:off x="4673600"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6" name="楕円 75">
          <a:extLst>
            <a:ext uri="{FF2B5EF4-FFF2-40B4-BE49-F238E27FC236}">
              <a16:creationId xmlns:a16="http://schemas.microsoft.com/office/drawing/2014/main" id="{8CF30917-8FA0-40D6-B394-C57BAC9890A4}"/>
            </a:ext>
          </a:extLst>
        </xdr:cNvPr>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72934</xdr:rowOff>
    </xdr:from>
    <xdr:to>
      <xdr:col>24</xdr:col>
      <xdr:colOff>63500</xdr:colOff>
      <xdr:row>38</xdr:row>
      <xdr:rowOff>76200</xdr:rowOff>
    </xdr:to>
    <xdr:cxnSp macro="">
      <xdr:nvCxnSpPr>
        <xdr:cNvPr id="77" name="直線コネクタ 76">
          <a:extLst>
            <a:ext uri="{FF2B5EF4-FFF2-40B4-BE49-F238E27FC236}">
              <a16:creationId xmlns:a16="http://schemas.microsoft.com/office/drawing/2014/main" id="{52AE1898-826C-422D-AF6C-0B96FDAB5941}"/>
            </a:ext>
          </a:extLst>
        </xdr:cNvPr>
        <xdr:cNvCxnSpPr/>
      </xdr:nvCxnSpPr>
      <xdr:spPr>
        <a:xfrm flipV="1">
          <a:off x="3797300" y="65880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30299</xdr:rowOff>
    </xdr:from>
    <xdr:to>
      <xdr:col>15</xdr:col>
      <xdr:colOff>101600</xdr:colOff>
      <xdr:row>38</xdr:row>
      <xdr:rowOff>131899</xdr:rowOff>
    </xdr:to>
    <xdr:sp macro="" textlink="">
      <xdr:nvSpPr>
        <xdr:cNvPr id="78" name="楕円 77">
          <a:extLst>
            <a:ext uri="{FF2B5EF4-FFF2-40B4-BE49-F238E27FC236}">
              <a16:creationId xmlns:a16="http://schemas.microsoft.com/office/drawing/2014/main" id="{C31E011B-2F6E-41CE-A48F-0471709A81A4}"/>
            </a:ext>
          </a:extLst>
        </xdr:cNvPr>
        <xdr:cNvSpPr/>
      </xdr:nvSpPr>
      <xdr:spPr>
        <a:xfrm>
          <a:off x="2857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81099</xdr:rowOff>
    </xdr:to>
    <xdr:cxnSp macro="">
      <xdr:nvCxnSpPr>
        <xdr:cNvPr id="79" name="直線コネクタ 78">
          <a:extLst>
            <a:ext uri="{FF2B5EF4-FFF2-40B4-BE49-F238E27FC236}">
              <a16:creationId xmlns:a16="http://schemas.microsoft.com/office/drawing/2014/main" id="{0F41AA55-6B39-4D47-A5A5-1BF990259131}"/>
            </a:ext>
          </a:extLst>
        </xdr:cNvPr>
        <xdr:cNvCxnSpPr/>
      </xdr:nvCxnSpPr>
      <xdr:spPr>
        <a:xfrm flipV="1">
          <a:off x="2908300" y="659130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80" name="楕円 79">
          <a:extLst>
            <a:ext uri="{FF2B5EF4-FFF2-40B4-BE49-F238E27FC236}">
              <a16:creationId xmlns:a16="http://schemas.microsoft.com/office/drawing/2014/main" id="{6DB273C8-C6EB-4C51-8AAB-8C5E8A2F70D2}"/>
            </a:ext>
          </a:extLst>
        </xdr:cNvPr>
        <xdr:cNvSpPr/>
      </xdr:nvSpPr>
      <xdr:spPr>
        <a:xfrm>
          <a:off x="1968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48441</xdr:rowOff>
    </xdr:from>
    <xdr:to>
      <xdr:col>15</xdr:col>
      <xdr:colOff>50800</xdr:colOff>
      <xdr:row>38</xdr:row>
      <xdr:rowOff>81099</xdr:rowOff>
    </xdr:to>
    <xdr:cxnSp macro="">
      <xdr:nvCxnSpPr>
        <xdr:cNvPr id="81" name="直線コネクタ 80">
          <a:extLst>
            <a:ext uri="{FF2B5EF4-FFF2-40B4-BE49-F238E27FC236}">
              <a16:creationId xmlns:a16="http://schemas.microsoft.com/office/drawing/2014/main" id="{C5B7D83C-BE12-4A01-A4A7-D136D8BE0A96}"/>
            </a:ext>
          </a:extLst>
        </xdr:cNvPr>
        <xdr:cNvCxnSpPr/>
      </xdr:nvCxnSpPr>
      <xdr:spPr>
        <a:xfrm>
          <a:off x="2019300" y="65635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133169</xdr:rowOff>
    </xdr:from>
    <xdr:to>
      <xdr:col>6</xdr:col>
      <xdr:colOff>38100</xdr:colOff>
      <xdr:row>38</xdr:row>
      <xdr:rowOff>63319</xdr:rowOff>
    </xdr:to>
    <xdr:sp macro="" textlink="">
      <xdr:nvSpPr>
        <xdr:cNvPr id="82" name="楕円 81">
          <a:extLst>
            <a:ext uri="{FF2B5EF4-FFF2-40B4-BE49-F238E27FC236}">
              <a16:creationId xmlns:a16="http://schemas.microsoft.com/office/drawing/2014/main" id="{F7610035-5D29-440C-903A-9B141A085878}"/>
            </a:ext>
          </a:extLst>
        </xdr:cNvPr>
        <xdr:cNvSpPr/>
      </xdr:nvSpPr>
      <xdr:spPr>
        <a:xfrm>
          <a:off x="1079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12519</xdr:rowOff>
    </xdr:from>
    <xdr:to>
      <xdr:col>10</xdr:col>
      <xdr:colOff>114300</xdr:colOff>
      <xdr:row>38</xdr:row>
      <xdr:rowOff>48441</xdr:rowOff>
    </xdr:to>
    <xdr:cxnSp macro="">
      <xdr:nvCxnSpPr>
        <xdr:cNvPr id="83" name="直線コネクタ 82">
          <a:extLst>
            <a:ext uri="{FF2B5EF4-FFF2-40B4-BE49-F238E27FC236}">
              <a16:creationId xmlns:a16="http://schemas.microsoft.com/office/drawing/2014/main" id="{91CCD625-F610-4A98-87FC-595E2CD6C253}"/>
            </a:ext>
          </a:extLst>
        </xdr:cNvPr>
        <xdr:cNvCxnSpPr/>
      </xdr:nvCxnSpPr>
      <xdr:spPr>
        <a:xfrm>
          <a:off x="1130300" y="65276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A9A4F374-BA0D-4532-BA57-7DE5CB38A2DB}"/>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7F4542C1-99FF-4ACC-99AF-DD06F020EBC2}"/>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D840CB34-E365-4057-B285-31F6CD248A5B}"/>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49FC0F30-2DC1-4ECF-ACE0-83559F4C3458}"/>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8" name="n_1mainValue【図書館】&#10;有形固定資産減価償却率">
          <a:extLst>
            <a:ext uri="{FF2B5EF4-FFF2-40B4-BE49-F238E27FC236}">
              <a16:creationId xmlns:a16="http://schemas.microsoft.com/office/drawing/2014/main" id="{027D6CF7-55D0-4868-8670-EF4F263BDD93}"/>
            </a:ext>
          </a:extLst>
        </xdr:cNvPr>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9" name="n_2mainValue【図書館】&#10;有形固定資産減価償却率">
          <a:extLst>
            <a:ext uri="{FF2B5EF4-FFF2-40B4-BE49-F238E27FC236}">
              <a16:creationId xmlns:a16="http://schemas.microsoft.com/office/drawing/2014/main" id="{2A44B8FC-B9C5-4511-8A0B-7CE0CD95D9BA}"/>
            </a:ext>
          </a:extLst>
        </xdr:cNvPr>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90368</xdr:rowOff>
    </xdr:from>
    <xdr:ext cx="405111" cy="259045"/>
    <xdr:sp macro="" textlink="">
      <xdr:nvSpPr>
        <xdr:cNvPr id="90" name="n_3mainValue【図書館】&#10;有形固定資産減価償却率">
          <a:extLst>
            <a:ext uri="{FF2B5EF4-FFF2-40B4-BE49-F238E27FC236}">
              <a16:creationId xmlns:a16="http://schemas.microsoft.com/office/drawing/2014/main" id="{453B7CA3-0C4B-44AE-83D4-3A4C1ADB7ED7}"/>
            </a:ext>
          </a:extLst>
        </xdr:cNvPr>
        <xdr:cNvSpPr txBox="1"/>
      </xdr:nvSpPr>
      <xdr:spPr>
        <a:xfrm>
          <a:off x="1816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54446</xdr:rowOff>
    </xdr:from>
    <xdr:ext cx="405111" cy="259045"/>
    <xdr:sp macro="" textlink="">
      <xdr:nvSpPr>
        <xdr:cNvPr id="91" name="n_4mainValue【図書館】&#10;有形固定資産減価償却率">
          <a:extLst>
            <a:ext uri="{FF2B5EF4-FFF2-40B4-BE49-F238E27FC236}">
              <a16:creationId xmlns:a16="http://schemas.microsoft.com/office/drawing/2014/main" id="{18EE839A-342A-41EA-9711-710506C521AA}"/>
            </a:ext>
          </a:extLst>
        </xdr:cNvPr>
        <xdr:cNvSpPr txBox="1"/>
      </xdr:nvSpPr>
      <xdr:spPr>
        <a:xfrm>
          <a:off x="927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47229F-61A7-47E5-97F8-7AEEB11325B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EF48C6C-6F5E-48E6-989B-F39C4CED481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A41219A-4B43-44C1-A0C6-615F7693117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8AA8999-D703-4E1B-91F5-8F6B540625F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C5899F7-CF93-4306-815F-DE0290730C4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A1962D9-C9D2-4B69-9BBE-146DB5E0A00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4DD8C66-1628-480F-AEB0-5BD2F774CBB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57788B0-09AD-4E11-AF4E-FD067DC1CEF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C7367D0-683B-488C-9CB4-17251E2620A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6C93EFE-E10A-4DD9-AE7D-97954E7E1DA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7C66CDA-A57A-4C1A-8B60-C71A6B28C2B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3E67771-79D6-4F47-AB89-4D0AEB0D856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0DCFC28-9886-404A-AAB7-95BF834EA11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96155D1F-6B74-453B-989E-07AEB42D7FF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C8CC0A1-ECE3-4C07-9CD1-A9DC3291602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7813B94E-3EF8-4069-A212-37474DE2A7B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B073C4D-AB02-4E4F-8716-A811CD9290E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F4A20212-02CA-43D0-B428-FB2CDDFA079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308BE29-09FF-41B8-BB99-80F3AC156FD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DCC8D54-A3D2-44F9-B2D6-8FBDA1F3F01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447F024-83B0-4DC2-B205-A6E2F4570A1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A5A6539-1088-4CE2-909B-017222744D4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87E92FAA-C866-4395-9386-334DE152485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A7E86FA8-6FFB-4E62-9189-162823FACBBA}"/>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E6162B5-3A0E-4C80-B1F0-B9EE97B4D6CC}"/>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DF78F21D-C33A-4AC3-9063-521907C09347}"/>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20390B1F-530F-4778-803D-CD31DE344547}"/>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29CC8CA5-99A8-4F7D-837F-A3098D220C1A}"/>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a:extLst>
            <a:ext uri="{FF2B5EF4-FFF2-40B4-BE49-F238E27FC236}">
              <a16:creationId xmlns:a16="http://schemas.microsoft.com/office/drawing/2014/main" id="{4761A232-E8F9-4743-A60B-30B400F8C040}"/>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53E8AE10-B056-42C4-8E9A-1EF0CF62BC5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DEBCF067-3A73-48F6-A9CB-D8488836287F}"/>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D76E2033-6551-4E2B-9CDA-1A18547DE28A}"/>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D0557DF2-1E16-427E-AF61-13F6A890D98C}"/>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561E7FB3-A6A1-4B46-AFCF-4F21FB305D02}"/>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1AF1219-6AA3-4015-946F-0DAE5B9FCDD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ABB54E2-27C2-416D-8678-215C8B5B9CC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3444552-EFCD-4A80-A7AA-CD6A4326699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C747AFE-B9D8-41BC-8989-CAA01CC7163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BC6180C-EC20-4815-B836-0AE3C166B14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152400</xdr:rowOff>
    </xdr:from>
    <xdr:to>
      <xdr:col>55</xdr:col>
      <xdr:colOff>50800</xdr:colOff>
      <xdr:row>37</xdr:row>
      <xdr:rowOff>82550</xdr:rowOff>
    </xdr:to>
    <xdr:sp macro="" textlink="">
      <xdr:nvSpPr>
        <xdr:cNvPr id="131" name="楕円 130">
          <a:extLst>
            <a:ext uri="{FF2B5EF4-FFF2-40B4-BE49-F238E27FC236}">
              <a16:creationId xmlns:a16="http://schemas.microsoft.com/office/drawing/2014/main" id="{FC57FC49-1B54-4031-BD81-64038360AE1C}"/>
            </a:ext>
          </a:extLst>
        </xdr:cNvPr>
        <xdr:cNvSpPr/>
      </xdr:nvSpPr>
      <xdr:spPr>
        <a:xfrm>
          <a:off x="10426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3827</xdr:rowOff>
    </xdr:from>
    <xdr:ext cx="469744" cy="259045"/>
    <xdr:sp macro="" textlink="">
      <xdr:nvSpPr>
        <xdr:cNvPr id="132" name="【図書館】&#10;一人当たり面積該当値テキスト">
          <a:extLst>
            <a:ext uri="{FF2B5EF4-FFF2-40B4-BE49-F238E27FC236}">
              <a16:creationId xmlns:a16="http://schemas.microsoft.com/office/drawing/2014/main" id="{37BF9C97-38DE-419E-B2A0-45C2019DBFC8}"/>
            </a:ext>
          </a:extLst>
        </xdr:cNvPr>
        <xdr:cNvSpPr txBox="1"/>
      </xdr:nvSpPr>
      <xdr:spPr>
        <a:xfrm>
          <a:off x="10515600"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152400</xdr:rowOff>
    </xdr:from>
    <xdr:to>
      <xdr:col>50</xdr:col>
      <xdr:colOff>165100</xdr:colOff>
      <xdr:row>37</xdr:row>
      <xdr:rowOff>82550</xdr:rowOff>
    </xdr:to>
    <xdr:sp macro="" textlink="">
      <xdr:nvSpPr>
        <xdr:cNvPr id="133" name="楕円 132">
          <a:extLst>
            <a:ext uri="{FF2B5EF4-FFF2-40B4-BE49-F238E27FC236}">
              <a16:creationId xmlns:a16="http://schemas.microsoft.com/office/drawing/2014/main" id="{9D73996F-512C-4C6E-AAD2-C2EB3F58146B}"/>
            </a:ext>
          </a:extLst>
        </xdr:cNvPr>
        <xdr:cNvSpPr/>
      </xdr:nvSpPr>
      <xdr:spPr>
        <a:xfrm>
          <a:off x="9588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31750</xdr:rowOff>
    </xdr:from>
    <xdr:to>
      <xdr:col>55</xdr:col>
      <xdr:colOff>0</xdr:colOff>
      <xdr:row>37</xdr:row>
      <xdr:rowOff>31750</xdr:rowOff>
    </xdr:to>
    <xdr:cxnSp macro="">
      <xdr:nvCxnSpPr>
        <xdr:cNvPr id="134" name="直線コネクタ 133">
          <a:extLst>
            <a:ext uri="{FF2B5EF4-FFF2-40B4-BE49-F238E27FC236}">
              <a16:creationId xmlns:a16="http://schemas.microsoft.com/office/drawing/2014/main" id="{2E8B797E-D4E1-4EC9-A8EC-FFAB63D9BEC8}"/>
            </a:ext>
          </a:extLst>
        </xdr:cNvPr>
        <xdr:cNvCxnSpPr/>
      </xdr:nvCxnSpPr>
      <xdr:spPr>
        <a:xfrm>
          <a:off x="9639300" y="637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152400</xdr:rowOff>
    </xdr:from>
    <xdr:to>
      <xdr:col>46</xdr:col>
      <xdr:colOff>38100</xdr:colOff>
      <xdr:row>37</xdr:row>
      <xdr:rowOff>82550</xdr:rowOff>
    </xdr:to>
    <xdr:sp macro="" textlink="">
      <xdr:nvSpPr>
        <xdr:cNvPr id="135" name="楕円 134">
          <a:extLst>
            <a:ext uri="{FF2B5EF4-FFF2-40B4-BE49-F238E27FC236}">
              <a16:creationId xmlns:a16="http://schemas.microsoft.com/office/drawing/2014/main" id="{0BCC5570-DD3E-49DF-A26A-40A0B0882A3B}"/>
            </a:ext>
          </a:extLst>
        </xdr:cNvPr>
        <xdr:cNvSpPr/>
      </xdr:nvSpPr>
      <xdr:spPr>
        <a:xfrm>
          <a:off x="8699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31750</xdr:rowOff>
    </xdr:from>
    <xdr:to>
      <xdr:col>50</xdr:col>
      <xdr:colOff>114300</xdr:colOff>
      <xdr:row>37</xdr:row>
      <xdr:rowOff>31750</xdr:rowOff>
    </xdr:to>
    <xdr:cxnSp macro="">
      <xdr:nvCxnSpPr>
        <xdr:cNvPr id="136" name="直線コネクタ 135">
          <a:extLst>
            <a:ext uri="{FF2B5EF4-FFF2-40B4-BE49-F238E27FC236}">
              <a16:creationId xmlns:a16="http://schemas.microsoft.com/office/drawing/2014/main" id="{E41086CC-5114-4398-9AD4-2364CE3CEAC8}"/>
            </a:ext>
          </a:extLst>
        </xdr:cNvPr>
        <xdr:cNvCxnSpPr/>
      </xdr:nvCxnSpPr>
      <xdr:spPr>
        <a:xfrm>
          <a:off x="87503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165100</xdr:rowOff>
    </xdr:from>
    <xdr:to>
      <xdr:col>41</xdr:col>
      <xdr:colOff>101600</xdr:colOff>
      <xdr:row>37</xdr:row>
      <xdr:rowOff>95250</xdr:rowOff>
    </xdr:to>
    <xdr:sp macro="" textlink="">
      <xdr:nvSpPr>
        <xdr:cNvPr id="137" name="楕円 136">
          <a:extLst>
            <a:ext uri="{FF2B5EF4-FFF2-40B4-BE49-F238E27FC236}">
              <a16:creationId xmlns:a16="http://schemas.microsoft.com/office/drawing/2014/main" id="{F3BE0E81-DA82-4008-B877-01AC76EC6A97}"/>
            </a:ext>
          </a:extLst>
        </xdr:cNvPr>
        <xdr:cNvSpPr/>
      </xdr:nvSpPr>
      <xdr:spPr>
        <a:xfrm>
          <a:off x="7810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31750</xdr:rowOff>
    </xdr:from>
    <xdr:to>
      <xdr:col>45</xdr:col>
      <xdr:colOff>177800</xdr:colOff>
      <xdr:row>37</xdr:row>
      <xdr:rowOff>44450</xdr:rowOff>
    </xdr:to>
    <xdr:cxnSp macro="">
      <xdr:nvCxnSpPr>
        <xdr:cNvPr id="138" name="直線コネクタ 137">
          <a:extLst>
            <a:ext uri="{FF2B5EF4-FFF2-40B4-BE49-F238E27FC236}">
              <a16:creationId xmlns:a16="http://schemas.microsoft.com/office/drawing/2014/main" id="{A79EF201-6DAF-4D59-8B3A-4FAA58E12098}"/>
            </a:ext>
          </a:extLst>
        </xdr:cNvPr>
        <xdr:cNvCxnSpPr/>
      </xdr:nvCxnSpPr>
      <xdr:spPr>
        <a:xfrm flipV="1">
          <a:off x="7861300" y="637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165100</xdr:rowOff>
    </xdr:from>
    <xdr:to>
      <xdr:col>36</xdr:col>
      <xdr:colOff>165100</xdr:colOff>
      <xdr:row>37</xdr:row>
      <xdr:rowOff>95250</xdr:rowOff>
    </xdr:to>
    <xdr:sp macro="" textlink="">
      <xdr:nvSpPr>
        <xdr:cNvPr id="139" name="楕円 138">
          <a:extLst>
            <a:ext uri="{FF2B5EF4-FFF2-40B4-BE49-F238E27FC236}">
              <a16:creationId xmlns:a16="http://schemas.microsoft.com/office/drawing/2014/main" id="{B2B2F972-1146-48EA-B141-707305966B60}"/>
            </a:ext>
          </a:extLst>
        </xdr:cNvPr>
        <xdr:cNvSpPr/>
      </xdr:nvSpPr>
      <xdr:spPr>
        <a:xfrm>
          <a:off x="6921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44450</xdr:rowOff>
    </xdr:from>
    <xdr:to>
      <xdr:col>41</xdr:col>
      <xdr:colOff>50800</xdr:colOff>
      <xdr:row>37</xdr:row>
      <xdr:rowOff>44450</xdr:rowOff>
    </xdr:to>
    <xdr:cxnSp macro="">
      <xdr:nvCxnSpPr>
        <xdr:cNvPr id="140" name="直線コネクタ 139">
          <a:extLst>
            <a:ext uri="{FF2B5EF4-FFF2-40B4-BE49-F238E27FC236}">
              <a16:creationId xmlns:a16="http://schemas.microsoft.com/office/drawing/2014/main" id="{E8291E35-AE0C-4D20-8B66-94F077F66187}"/>
            </a:ext>
          </a:extLst>
        </xdr:cNvPr>
        <xdr:cNvCxnSpPr/>
      </xdr:nvCxnSpPr>
      <xdr:spPr>
        <a:xfrm>
          <a:off x="6972300" y="638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F6AB897E-64C3-41EC-9551-E36386FE7881}"/>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30B1550B-C0D6-443D-B298-6A2D38DC960B}"/>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a:extLst>
            <a:ext uri="{FF2B5EF4-FFF2-40B4-BE49-F238E27FC236}">
              <a16:creationId xmlns:a16="http://schemas.microsoft.com/office/drawing/2014/main" id="{0E6CDC72-4CF7-4A6F-95C9-13B6C0BACDF4}"/>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a:extLst>
            <a:ext uri="{FF2B5EF4-FFF2-40B4-BE49-F238E27FC236}">
              <a16:creationId xmlns:a16="http://schemas.microsoft.com/office/drawing/2014/main" id="{5F9D67ED-7E16-4620-BC55-11D305AAEF12}"/>
            </a:ext>
          </a:extLst>
        </xdr:cNvPr>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99077</xdr:rowOff>
    </xdr:from>
    <xdr:ext cx="469744" cy="259045"/>
    <xdr:sp macro="" textlink="">
      <xdr:nvSpPr>
        <xdr:cNvPr id="145" name="n_1mainValue【図書館】&#10;一人当たり面積">
          <a:extLst>
            <a:ext uri="{FF2B5EF4-FFF2-40B4-BE49-F238E27FC236}">
              <a16:creationId xmlns:a16="http://schemas.microsoft.com/office/drawing/2014/main" id="{BC5A686A-58C1-4146-8BB9-1515AC0A69FD}"/>
            </a:ext>
          </a:extLst>
        </xdr:cNvPr>
        <xdr:cNvSpPr txBox="1"/>
      </xdr:nvSpPr>
      <xdr:spPr>
        <a:xfrm>
          <a:off x="9391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99077</xdr:rowOff>
    </xdr:from>
    <xdr:ext cx="469744" cy="259045"/>
    <xdr:sp macro="" textlink="">
      <xdr:nvSpPr>
        <xdr:cNvPr id="146" name="n_2mainValue【図書館】&#10;一人当たり面積">
          <a:extLst>
            <a:ext uri="{FF2B5EF4-FFF2-40B4-BE49-F238E27FC236}">
              <a16:creationId xmlns:a16="http://schemas.microsoft.com/office/drawing/2014/main" id="{3F18F81A-B521-49B1-84AC-AD782F2BADB5}"/>
            </a:ext>
          </a:extLst>
        </xdr:cNvPr>
        <xdr:cNvSpPr txBox="1"/>
      </xdr:nvSpPr>
      <xdr:spPr>
        <a:xfrm>
          <a:off x="85154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111777</xdr:rowOff>
    </xdr:from>
    <xdr:ext cx="469744" cy="259045"/>
    <xdr:sp macro="" textlink="">
      <xdr:nvSpPr>
        <xdr:cNvPr id="147" name="n_3mainValue【図書館】&#10;一人当たり面積">
          <a:extLst>
            <a:ext uri="{FF2B5EF4-FFF2-40B4-BE49-F238E27FC236}">
              <a16:creationId xmlns:a16="http://schemas.microsoft.com/office/drawing/2014/main" id="{1627676A-EF97-4A8D-936A-7ADBBA0F0C77}"/>
            </a:ext>
          </a:extLst>
        </xdr:cNvPr>
        <xdr:cNvSpPr txBox="1"/>
      </xdr:nvSpPr>
      <xdr:spPr>
        <a:xfrm>
          <a:off x="76264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111777</xdr:rowOff>
    </xdr:from>
    <xdr:ext cx="469744" cy="259045"/>
    <xdr:sp macro="" textlink="">
      <xdr:nvSpPr>
        <xdr:cNvPr id="148" name="n_4mainValue【図書館】&#10;一人当たり面積">
          <a:extLst>
            <a:ext uri="{FF2B5EF4-FFF2-40B4-BE49-F238E27FC236}">
              <a16:creationId xmlns:a16="http://schemas.microsoft.com/office/drawing/2014/main" id="{583C2EC7-A3BC-4081-B9A9-C51C3C337934}"/>
            </a:ext>
          </a:extLst>
        </xdr:cNvPr>
        <xdr:cNvSpPr txBox="1"/>
      </xdr:nvSpPr>
      <xdr:spPr>
        <a:xfrm>
          <a:off x="67374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4D1718E-0068-41E0-84A2-486768FA34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B9505B7-8B21-4F74-B401-CE072DE3075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A3D2DD2-8376-4CC3-BA77-1D75F99E826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407B66D-34B3-4DEE-9F6B-37D9FB3CC0C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67FCC53-DF4A-4A1B-B74E-BD39453F3A6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4E4878A-A874-4FB9-A27B-5C3C592938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B1604DE-884B-4D6B-B5AC-4671D7EC605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FD80BED-7B20-4A65-B98E-FD099382DBA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D5340CF-D4A4-4ED4-83BC-508329C61D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7378508-0C4D-4E7A-B29F-16925703EC5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13D3FF-DBA1-45FE-A103-8CBD5398032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E471FF6-7894-4D49-A8DC-1CA78246237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E18F2A6-CE77-4292-8E3F-9F67F373E56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8C1A5F1-6107-4A7E-B6D1-D707D3E1E5F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79D0E99-922D-4873-903B-A0B0B24FE68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8C4827D-8C8A-42C7-95CC-5C6E60F52FF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592B184-35F1-42F7-B514-F457AC4D162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EAE2F75-651E-4AF1-81B0-62D1EF8DC17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C52F2D1D-D951-4783-B24B-74F4A3537AC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D9BF454-9F6C-43B6-8D2A-85B8342A219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7773CC5-FD34-4B14-B73D-BB09AA18110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3AE2A5C-692D-4FD8-BC42-75172B91753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9D199FD-44F0-4F3E-BD3C-5D3CA4B158A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0CF264F-C7C3-45B0-85D6-BF09FBEB00C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BF1C1E4E-34F2-40E0-9088-22466FD121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D93D27DA-497F-4DB2-8B5B-24E0D4B90F1D}"/>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5D741379-4A11-4693-8FC2-791A9F96AF7B}"/>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1EF4AC51-5B72-4214-8A0C-3DAEE32C14D6}"/>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E46008B6-2647-4DF4-BE06-3128A03AA094}"/>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ED6F52F0-7D82-474C-8E37-C4A6381EE2CC}"/>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270F56E5-A52C-41C4-B9E6-A1CE642BC32C}"/>
            </a:ext>
          </a:extLst>
        </xdr:cNvPr>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440342C-4907-475A-92A2-4F0BA00E1957}"/>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FCC0431B-E3E1-497B-A31B-1000E1FE926F}"/>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30123F4B-6F52-4E0C-B407-BA577072B1F7}"/>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AA46E5AF-AF0C-4B65-B29B-C8D68434FE7D}"/>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ED939682-9CA6-49E7-BCEC-C37BC9D78D6D}"/>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C06BD12-9808-4172-B941-DA2CD359B36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BA0EFCF-DAEF-4261-9DE8-267E2B41046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4E67E16-EF70-40EA-AF83-EA3CD03034D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67AA324-EE5E-4BC6-8632-8411D2E3A9D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3A4D896-4F51-435C-AF9D-980FE72D952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24312</xdr:rowOff>
    </xdr:from>
    <xdr:to>
      <xdr:col>24</xdr:col>
      <xdr:colOff>114300</xdr:colOff>
      <xdr:row>56</xdr:row>
      <xdr:rowOff>125912</xdr:rowOff>
    </xdr:to>
    <xdr:sp macro="" textlink="">
      <xdr:nvSpPr>
        <xdr:cNvPr id="190" name="楕円 189">
          <a:extLst>
            <a:ext uri="{FF2B5EF4-FFF2-40B4-BE49-F238E27FC236}">
              <a16:creationId xmlns:a16="http://schemas.microsoft.com/office/drawing/2014/main" id="{9B22DC9B-1930-4161-BF80-A1F3184344EC}"/>
            </a:ext>
          </a:extLst>
        </xdr:cNvPr>
        <xdr:cNvSpPr/>
      </xdr:nvSpPr>
      <xdr:spPr>
        <a:xfrm>
          <a:off x="45847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148789</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18B4246F-44BE-4855-B7F1-FE9F8B488C42}"/>
            </a:ext>
          </a:extLst>
        </xdr:cNvPr>
        <xdr:cNvSpPr txBox="1"/>
      </xdr:nvSpPr>
      <xdr:spPr>
        <a:xfrm>
          <a:off x="4673600" y="9578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24312</xdr:rowOff>
    </xdr:from>
    <xdr:to>
      <xdr:col>20</xdr:col>
      <xdr:colOff>38100</xdr:colOff>
      <xdr:row>56</xdr:row>
      <xdr:rowOff>125912</xdr:rowOff>
    </xdr:to>
    <xdr:sp macro="" textlink="">
      <xdr:nvSpPr>
        <xdr:cNvPr id="192" name="楕円 191">
          <a:extLst>
            <a:ext uri="{FF2B5EF4-FFF2-40B4-BE49-F238E27FC236}">
              <a16:creationId xmlns:a16="http://schemas.microsoft.com/office/drawing/2014/main" id="{0CA31748-C114-4C16-8162-7C73CA4F4D3B}"/>
            </a:ext>
          </a:extLst>
        </xdr:cNvPr>
        <xdr:cNvSpPr/>
      </xdr:nvSpPr>
      <xdr:spPr>
        <a:xfrm>
          <a:off x="3746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75112</xdr:rowOff>
    </xdr:from>
    <xdr:to>
      <xdr:col>24</xdr:col>
      <xdr:colOff>63500</xdr:colOff>
      <xdr:row>56</xdr:row>
      <xdr:rowOff>75112</xdr:rowOff>
    </xdr:to>
    <xdr:cxnSp macro="">
      <xdr:nvCxnSpPr>
        <xdr:cNvPr id="193" name="直線コネクタ 192">
          <a:extLst>
            <a:ext uri="{FF2B5EF4-FFF2-40B4-BE49-F238E27FC236}">
              <a16:creationId xmlns:a16="http://schemas.microsoft.com/office/drawing/2014/main" id="{13752CDC-ECC5-4FFF-880F-A9543E22E635}"/>
            </a:ext>
          </a:extLst>
        </xdr:cNvPr>
        <xdr:cNvCxnSpPr/>
      </xdr:nvCxnSpPr>
      <xdr:spPr>
        <a:xfrm>
          <a:off x="3797300" y="9676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159838</xdr:rowOff>
    </xdr:from>
    <xdr:to>
      <xdr:col>15</xdr:col>
      <xdr:colOff>101600</xdr:colOff>
      <xdr:row>56</xdr:row>
      <xdr:rowOff>89988</xdr:rowOff>
    </xdr:to>
    <xdr:sp macro="" textlink="">
      <xdr:nvSpPr>
        <xdr:cNvPr id="194" name="楕円 193">
          <a:extLst>
            <a:ext uri="{FF2B5EF4-FFF2-40B4-BE49-F238E27FC236}">
              <a16:creationId xmlns:a16="http://schemas.microsoft.com/office/drawing/2014/main" id="{D55FAF85-576D-4294-8FD1-FB2395BA5979}"/>
            </a:ext>
          </a:extLst>
        </xdr:cNvPr>
        <xdr:cNvSpPr/>
      </xdr:nvSpPr>
      <xdr:spPr>
        <a:xfrm>
          <a:off x="28575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39188</xdr:rowOff>
    </xdr:from>
    <xdr:to>
      <xdr:col>19</xdr:col>
      <xdr:colOff>177800</xdr:colOff>
      <xdr:row>56</xdr:row>
      <xdr:rowOff>75112</xdr:rowOff>
    </xdr:to>
    <xdr:cxnSp macro="">
      <xdr:nvCxnSpPr>
        <xdr:cNvPr id="195" name="直線コネクタ 194">
          <a:extLst>
            <a:ext uri="{FF2B5EF4-FFF2-40B4-BE49-F238E27FC236}">
              <a16:creationId xmlns:a16="http://schemas.microsoft.com/office/drawing/2014/main" id="{9082A52D-FFBB-40D0-9472-850EC7DC95D9}"/>
            </a:ext>
          </a:extLst>
        </xdr:cNvPr>
        <xdr:cNvCxnSpPr/>
      </xdr:nvCxnSpPr>
      <xdr:spPr>
        <a:xfrm>
          <a:off x="2908300" y="96403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123916</xdr:rowOff>
    </xdr:from>
    <xdr:to>
      <xdr:col>10</xdr:col>
      <xdr:colOff>165100</xdr:colOff>
      <xdr:row>56</xdr:row>
      <xdr:rowOff>54066</xdr:rowOff>
    </xdr:to>
    <xdr:sp macro="" textlink="">
      <xdr:nvSpPr>
        <xdr:cNvPr id="196" name="楕円 195">
          <a:extLst>
            <a:ext uri="{FF2B5EF4-FFF2-40B4-BE49-F238E27FC236}">
              <a16:creationId xmlns:a16="http://schemas.microsoft.com/office/drawing/2014/main" id="{932F98B8-3701-4A0B-AE7D-58F11AB43B0A}"/>
            </a:ext>
          </a:extLst>
        </xdr:cNvPr>
        <xdr:cNvSpPr/>
      </xdr:nvSpPr>
      <xdr:spPr>
        <a:xfrm>
          <a:off x="1968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3266</xdr:rowOff>
    </xdr:from>
    <xdr:to>
      <xdr:col>15</xdr:col>
      <xdr:colOff>50800</xdr:colOff>
      <xdr:row>56</xdr:row>
      <xdr:rowOff>39188</xdr:rowOff>
    </xdr:to>
    <xdr:cxnSp macro="">
      <xdr:nvCxnSpPr>
        <xdr:cNvPr id="197" name="直線コネクタ 196">
          <a:extLst>
            <a:ext uri="{FF2B5EF4-FFF2-40B4-BE49-F238E27FC236}">
              <a16:creationId xmlns:a16="http://schemas.microsoft.com/office/drawing/2014/main" id="{3F3B3267-F4F0-4FD2-9D20-D07AA787DAB0}"/>
            </a:ext>
          </a:extLst>
        </xdr:cNvPr>
        <xdr:cNvCxnSpPr/>
      </xdr:nvCxnSpPr>
      <xdr:spPr>
        <a:xfrm>
          <a:off x="2019300" y="96044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89626</xdr:rowOff>
    </xdr:from>
    <xdr:to>
      <xdr:col>6</xdr:col>
      <xdr:colOff>38100</xdr:colOff>
      <xdr:row>56</xdr:row>
      <xdr:rowOff>19776</xdr:rowOff>
    </xdr:to>
    <xdr:sp macro="" textlink="">
      <xdr:nvSpPr>
        <xdr:cNvPr id="198" name="楕円 197">
          <a:extLst>
            <a:ext uri="{FF2B5EF4-FFF2-40B4-BE49-F238E27FC236}">
              <a16:creationId xmlns:a16="http://schemas.microsoft.com/office/drawing/2014/main" id="{8B1FB143-1918-4101-BAA9-A7F4EA7D6343}"/>
            </a:ext>
          </a:extLst>
        </xdr:cNvPr>
        <xdr:cNvSpPr/>
      </xdr:nvSpPr>
      <xdr:spPr>
        <a:xfrm>
          <a:off x="1079500" y="95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140426</xdr:rowOff>
    </xdr:from>
    <xdr:to>
      <xdr:col>10</xdr:col>
      <xdr:colOff>114300</xdr:colOff>
      <xdr:row>56</xdr:row>
      <xdr:rowOff>3266</xdr:rowOff>
    </xdr:to>
    <xdr:cxnSp macro="">
      <xdr:nvCxnSpPr>
        <xdr:cNvPr id="199" name="直線コネクタ 198">
          <a:extLst>
            <a:ext uri="{FF2B5EF4-FFF2-40B4-BE49-F238E27FC236}">
              <a16:creationId xmlns:a16="http://schemas.microsoft.com/office/drawing/2014/main" id="{F2CD5F92-5FD5-46B5-BD04-B95499ECDDE6}"/>
            </a:ext>
          </a:extLst>
        </xdr:cNvPr>
        <xdr:cNvCxnSpPr/>
      </xdr:nvCxnSpPr>
      <xdr:spPr>
        <a:xfrm>
          <a:off x="1130300" y="95701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id="{B09DC8CF-DF63-44E3-B7F2-BD103A18C341}"/>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a:extLst>
            <a:ext uri="{FF2B5EF4-FFF2-40B4-BE49-F238E27FC236}">
              <a16:creationId xmlns:a16="http://schemas.microsoft.com/office/drawing/2014/main" id="{4FF930F9-BB7E-4FEC-B416-7DDC03A630F3}"/>
            </a:ext>
          </a:extLst>
        </xdr:cNvPr>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A79AD193-6841-4457-B66C-B0A8C4355739}"/>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aveValue【体育館・プール】&#10;有形固定資産減価償却率">
          <a:extLst>
            <a:ext uri="{FF2B5EF4-FFF2-40B4-BE49-F238E27FC236}">
              <a16:creationId xmlns:a16="http://schemas.microsoft.com/office/drawing/2014/main" id="{8A785EEA-49DA-4237-832E-7A1FE348570F}"/>
            </a:ext>
          </a:extLst>
        </xdr:cNvPr>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142439</xdr:rowOff>
    </xdr:from>
    <xdr:ext cx="405111" cy="259045"/>
    <xdr:sp macro="" textlink="">
      <xdr:nvSpPr>
        <xdr:cNvPr id="204" name="n_1mainValue【体育館・プール】&#10;有形固定資産減価償却率">
          <a:extLst>
            <a:ext uri="{FF2B5EF4-FFF2-40B4-BE49-F238E27FC236}">
              <a16:creationId xmlns:a16="http://schemas.microsoft.com/office/drawing/2014/main" id="{B049C577-DE18-4248-8FB5-BC0AD4FA30CC}"/>
            </a:ext>
          </a:extLst>
        </xdr:cNvPr>
        <xdr:cNvSpPr txBox="1"/>
      </xdr:nvSpPr>
      <xdr:spPr>
        <a:xfrm>
          <a:off x="35820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106515</xdr:rowOff>
    </xdr:from>
    <xdr:ext cx="405111" cy="259045"/>
    <xdr:sp macro="" textlink="">
      <xdr:nvSpPr>
        <xdr:cNvPr id="205" name="n_2mainValue【体育館・プール】&#10;有形固定資産減価償却率">
          <a:extLst>
            <a:ext uri="{FF2B5EF4-FFF2-40B4-BE49-F238E27FC236}">
              <a16:creationId xmlns:a16="http://schemas.microsoft.com/office/drawing/2014/main" id="{060DF6C7-70DC-4A3F-B621-3188DB4A8E48}"/>
            </a:ext>
          </a:extLst>
        </xdr:cNvPr>
        <xdr:cNvSpPr txBox="1"/>
      </xdr:nvSpPr>
      <xdr:spPr>
        <a:xfrm>
          <a:off x="2705744" y="936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70593</xdr:rowOff>
    </xdr:from>
    <xdr:ext cx="340478" cy="259045"/>
    <xdr:sp macro="" textlink="">
      <xdr:nvSpPr>
        <xdr:cNvPr id="206" name="n_3mainValue【体育館・プール】&#10;有形固定資産減価償却率">
          <a:extLst>
            <a:ext uri="{FF2B5EF4-FFF2-40B4-BE49-F238E27FC236}">
              <a16:creationId xmlns:a16="http://schemas.microsoft.com/office/drawing/2014/main" id="{DBD5A7A8-37E4-4E89-9B4F-7F5183244CFC}"/>
            </a:ext>
          </a:extLst>
        </xdr:cNvPr>
        <xdr:cNvSpPr txBox="1"/>
      </xdr:nvSpPr>
      <xdr:spPr>
        <a:xfrm>
          <a:off x="1849061" y="932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36303</xdr:rowOff>
    </xdr:from>
    <xdr:ext cx="340478" cy="259045"/>
    <xdr:sp macro="" textlink="">
      <xdr:nvSpPr>
        <xdr:cNvPr id="207" name="n_4mainValue【体育館・プール】&#10;有形固定資産減価償却率">
          <a:extLst>
            <a:ext uri="{FF2B5EF4-FFF2-40B4-BE49-F238E27FC236}">
              <a16:creationId xmlns:a16="http://schemas.microsoft.com/office/drawing/2014/main" id="{87337EBB-0448-4922-9F5F-DD1D44F27A72}"/>
            </a:ext>
          </a:extLst>
        </xdr:cNvPr>
        <xdr:cNvSpPr txBox="1"/>
      </xdr:nvSpPr>
      <xdr:spPr>
        <a:xfrm>
          <a:off x="960061" y="929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5DCCE03-8788-4C83-A04F-4982BCC702F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FF96BC7A-CC4A-4C17-A0C6-83524E12687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FBF7ED0-5532-44A7-8196-50DFD5C6F6E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19ECD91-D129-4C7C-94E7-82A1C09C4FC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94C2519-D734-4688-9B87-912A14E1E7D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E6DCC4D-A2A0-4E27-85E6-B255B346955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62E5BF7-8EE8-4206-A7F9-DC2AC58F85C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18F7EF0-4901-4B76-BA28-475EA2381F4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A0AC9EC-51F6-4E5C-B955-19298B7DAED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DCE75A8-98D3-4180-BB73-EAB857E1F8D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8404A0B-48DD-407E-A904-945092ADB2B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D134351D-FE9F-408D-A639-8E2FD4E6A18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779394F-0C93-498A-A144-D92A7564D96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B5F1562C-AD68-4360-81E2-19B9BD44B29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C1EF2403-1EA2-46D5-971E-FF058326E37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854C29F8-B464-4F44-AD4E-D30AF62BB54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28CB4FB-2412-4BCF-B841-58A14808947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7BF845C7-176D-431E-B891-2A9DE93E055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53C6E30D-EF97-4E24-B622-85CCDD73AC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AE148D61-ECB0-470D-92E6-F1D83F6671C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1EA22ED-94B2-4BF0-B025-5C3CF6810A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63404365-5C04-4AE7-B1CB-18ECBA69F02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3064175B-5838-4659-BD50-9FFF2C9FC2F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DA6B0D8E-B0D9-4D4F-9D1D-2F2D32FF8D8F}"/>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AEDEA539-BE60-4CA2-A269-EA8A199049C4}"/>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7494FDF3-65A3-4AAD-9AE5-2361BC206CB8}"/>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83BF28F1-B2CB-4DBA-B63D-69DF87667701}"/>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31AC51EF-BCB2-4B1E-8931-0D577B6D5E0B}"/>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5D6D09D9-7936-42F5-9340-C7267A20D3F5}"/>
            </a:ext>
          </a:extLst>
        </xdr:cNvPr>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9499987C-A5E7-4B78-869E-4CBF307A732E}"/>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19A5D733-B594-4C84-8AC3-B3BBFED38F91}"/>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54799C3B-8DD1-42F9-B1CF-E953FF16D744}"/>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325B419C-9164-45C0-9F75-136089E5489E}"/>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EF57D740-E985-46EE-91E1-10E3E9F8CF15}"/>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80783AD-ED72-4119-AC88-A342007D714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02C25A0-CFF5-4FE1-9A28-1C2AED74707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3AA51C6-A2A7-4782-A0E0-EAA9D027F9A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EB4C568-B5C5-4313-8070-47CFB929371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ED91B0B-A0F3-4C63-BB4C-1F4BAAC6341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47" name="楕円 246">
          <a:extLst>
            <a:ext uri="{FF2B5EF4-FFF2-40B4-BE49-F238E27FC236}">
              <a16:creationId xmlns:a16="http://schemas.microsoft.com/office/drawing/2014/main" id="{BE613F87-1CF0-47F5-B6D8-0456356A815D}"/>
            </a:ext>
          </a:extLst>
        </xdr:cNvPr>
        <xdr:cNvSpPr/>
      </xdr:nvSpPr>
      <xdr:spPr>
        <a:xfrm>
          <a:off x="10426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156227</xdr:rowOff>
    </xdr:from>
    <xdr:ext cx="469744" cy="259045"/>
    <xdr:sp macro="" textlink="">
      <xdr:nvSpPr>
        <xdr:cNvPr id="248" name="【体育館・プール】&#10;一人当たり面積該当値テキスト">
          <a:extLst>
            <a:ext uri="{FF2B5EF4-FFF2-40B4-BE49-F238E27FC236}">
              <a16:creationId xmlns:a16="http://schemas.microsoft.com/office/drawing/2014/main" id="{AC09E52F-DAEF-4A80-8C44-33CF5BA3A552}"/>
            </a:ext>
          </a:extLst>
        </xdr:cNvPr>
        <xdr:cNvSpPr txBox="1"/>
      </xdr:nvSpPr>
      <xdr:spPr>
        <a:xfrm>
          <a:off x="10515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xdr:rowOff>
    </xdr:from>
    <xdr:to>
      <xdr:col>50</xdr:col>
      <xdr:colOff>165100</xdr:colOff>
      <xdr:row>63</xdr:row>
      <xdr:rowOff>107950</xdr:rowOff>
    </xdr:to>
    <xdr:sp macro="" textlink="">
      <xdr:nvSpPr>
        <xdr:cNvPr id="249" name="楕円 248">
          <a:extLst>
            <a:ext uri="{FF2B5EF4-FFF2-40B4-BE49-F238E27FC236}">
              <a16:creationId xmlns:a16="http://schemas.microsoft.com/office/drawing/2014/main" id="{4C28B048-9687-4D57-B7A4-1231A6363CBA}"/>
            </a:ext>
          </a:extLst>
        </xdr:cNvPr>
        <xdr:cNvSpPr/>
      </xdr:nvSpPr>
      <xdr:spPr>
        <a:xfrm>
          <a:off x="958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57150</xdr:rowOff>
    </xdr:to>
    <xdr:cxnSp macro="">
      <xdr:nvCxnSpPr>
        <xdr:cNvPr id="250" name="直線コネクタ 249">
          <a:extLst>
            <a:ext uri="{FF2B5EF4-FFF2-40B4-BE49-F238E27FC236}">
              <a16:creationId xmlns:a16="http://schemas.microsoft.com/office/drawing/2014/main" id="{5083A8B0-E615-4351-B5B6-6701BBE4250A}"/>
            </a:ext>
          </a:extLst>
        </xdr:cNvPr>
        <xdr:cNvCxnSpPr/>
      </xdr:nvCxnSpPr>
      <xdr:spPr>
        <a:xfrm>
          <a:off x="9639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8255</xdr:rowOff>
    </xdr:from>
    <xdr:to>
      <xdr:col>46</xdr:col>
      <xdr:colOff>38100</xdr:colOff>
      <xdr:row>63</xdr:row>
      <xdr:rowOff>109855</xdr:rowOff>
    </xdr:to>
    <xdr:sp macro="" textlink="">
      <xdr:nvSpPr>
        <xdr:cNvPr id="251" name="楕円 250">
          <a:extLst>
            <a:ext uri="{FF2B5EF4-FFF2-40B4-BE49-F238E27FC236}">
              <a16:creationId xmlns:a16="http://schemas.microsoft.com/office/drawing/2014/main" id="{0695FC3E-B542-4DAA-8D73-52E0A46AF382}"/>
            </a:ext>
          </a:extLst>
        </xdr:cNvPr>
        <xdr:cNvSpPr/>
      </xdr:nvSpPr>
      <xdr:spPr>
        <a:xfrm>
          <a:off x="8699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57150</xdr:rowOff>
    </xdr:from>
    <xdr:to>
      <xdr:col>50</xdr:col>
      <xdr:colOff>114300</xdr:colOff>
      <xdr:row>63</xdr:row>
      <xdr:rowOff>59055</xdr:rowOff>
    </xdr:to>
    <xdr:cxnSp macro="">
      <xdr:nvCxnSpPr>
        <xdr:cNvPr id="252" name="直線コネクタ 251">
          <a:extLst>
            <a:ext uri="{FF2B5EF4-FFF2-40B4-BE49-F238E27FC236}">
              <a16:creationId xmlns:a16="http://schemas.microsoft.com/office/drawing/2014/main" id="{5335D0A8-385E-47E7-B7D1-9F42DE4B2367}"/>
            </a:ext>
          </a:extLst>
        </xdr:cNvPr>
        <xdr:cNvCxnSpPr/>
      </xdr:nvCxnSpPr>
      <xdr:spPr>
        <a:xfrm flipV="1">
          <a:off x="8750300" y="108585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8255</xdr:rowOff>
    </xdr:from>
    <xdr:to>
      <xdr:col>41</xdr:col>
      <xdr:colOff>101600</xdr:colOff>
      <xdr:row>63</xdr:row>
      <xdr:rowOff>109855</xdr:rowOff>
    </xdr:to>
    <xdr:sp macro="" textlink="">
      <xdr:nvSpPr>
        <xdr:cNvPr id="253" name="楕円 252">
          <a:extLst>
            <a:ext uri="{FF2B5EF4-FFF2-40B4-BE49-F238E27FC236}">
              <a16:creationId xmlns:a16="http://schemas.microsoft.com/office/drawing/2014/main" id="{FDA03400-9876-4ECA-9E85-87A1359477A1}"/>
            </a:ext>
          </a:extLst>
        </xdr:cNvPr>
        <xdr:cNvSpPr/>
      </xdr:nvSpPr>
      <xdr:spPr>
        <a:xfrm>
          <a:off x="7810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59055</xdr:rowOff>
    </xdr:from>
    <xdr:to>
      <xdr:col>45</xdr:col>
      <xdr:colOff>177800</xdr:colOff>
      <xdr:row>63</xdr:row>
      <xdr:rowOff>59055</xdr:rowOff>
    </xdr:to>
    <xdr:cxnSp macro="">
      <xdr:nvCxnSpPr>
        <xdr:cNvPr id="254" name="直線コネクタ 253">
          <a:extLst>
            <a:ext uri="{FF2B5EF4-FFF2-40B4-BE49-F238E27FC236}">
              <a16:creationId xmlns:a16="http://schemas.microsoft.com/office/drawing/2014/main" id="{212EED4A-AEAA-4216-8A84-56C95DCCF716}"/>
            </a:ext>
          </a:extLst>
        </xdr:cNvPr>
        <xdr:cNvCxnSpPr/>
      </xdr:nvCxnSpPr>
      <xdr:spPr>
        <a:xfrm>
          <a:off x="7861300" y="10860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10160</xdr:rowOff>
    </xdr:from>
    <xdr:to>
      <xdr:col>36</xdr:col>
      <xdr:colOff>165100</xdr:colOff>
      <xdr:row>63</xdr:row>
      <xdr:rowOff>111760</xdr:rowOff>
    </xdr:to>
    <xdr:sp macro="" textlink="">
      <xdr:nvSpPr>
        <xdr:cNvPr id="255" name="楕円 254">
          <a:extLst>
            <a:ext uri="{FF2B5EF4-FFF2-40B4-BE49-F238E27FC236}">
              <a16:creationId xmlns:a16="http://schemas.microsoft.com/office/drawing/2014/main" id="{509C9F87-117F-4273-9221-51501503D6E0}"/>
            </a:ext>
          </a:extLst>
        </xdr:cNvPr>
        <xdr:cNvSpPr/>
      </xdr:nvSpPr>
      <xdr:spPr>
        <a:xfrm>
          <a:off x="6921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59055</xdr:rowOff>
    </xdr:from>
    <xdr:to>
      <xdr:col>41</xdr:col>
      <xdr:colOff>50800</xdr:colOff>
      <xdr:row>63</xdr:row>
      <xdr:rowOff>60960</xdr:rowOff>
    </xdr:to>
    <xdr:cxnSp macro="">
      <xdr:nvCxnSpPr>
        <xdr:cNvPr id="256" name="直線コネクタ 255">
          <a:extLst>
            <a:ext uri="{FF2B5EF4-FFF2-40B4-BE49-F238E27FC236}">
              <a16:creationId xmlns:a16="http://schemas.microsoft.com/office/drawing/2014/main" id="{1F84922B-FA8E-4ECC-A1EC-E58FF31C1F86}"/>
            </a:ext>
          </a:extLst>
        </xdr:cNvPr>
        <xdr:cNvCxnSpPr/>
      </xdr:nvCxnSpPr>
      <xdr:spPr>
        <a:xfrm flipV="1">
          <a:off x="6972300" y="108604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7146DB24-C6AF-4EFF-9406-F9390ADE8164}"/>
            </a:ext>
          </a:extLst>
        </xdr:cNvPr>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62D8E870-DE99-44FE-932C-2343040EC59D}"/>
            </a:ext>
          </a:extLst>
        </xdr:cNvPr>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4D076693-6F75-4312-8D7D-4C6A3AB2F6E8}"/>
            </a:ext>
          </a:extLst>
        </xdr:cNvPr>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859186F9-6563-4790-BA11-0AC2F1FB8E1E}"/>
            </a:ext>
          </a:extLst>
        </xdr:cNvPr>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99077</xdr:rowOff>
    </xdr:from>
    <xdr:ext cx="469744" cy="259045"/>
    <xdr:sp macro="" textlink="">
      <xdr:nvSpPr>
        <xdr:cNvPr id="261" name="n_1mainValue【体育館・プール】&#10;一人当たり面積">
          <a:extLst>
            <a:ext uri="{FF2B5EF4-FFF2-40B4-BE49-F238E27FC236}">
              <a16:creationId xmlns:a16="http://schemas.microsoft.com/office/drawing/2014/main" id="{66BFB96A-1B8D-4221-BAB1-65A6151E56C0}"/>
            </a:ext>
          </a:extLst>
        </xdr:cNvPr>
        <xdr:cNvSpPr txBox="1"/>
      </xdr:nvSpPr>
      <xdr:spPr>
        <a:xfrm>
          <a:off x="9391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100982</xdr:rowOff>
    </xdr:from>
    <xdr:ext cx="469744" cy="259045"/>
    <xdr:sp macro="" textlink="">
      <xdr:nvSpPr>
        <xdr:cNvPr id="262" name="n_2mainValue【体育館・プール】&#10;一人当たり面積">
          <a:extLst>
            <a:ext uri="{FF2B5EF4-FFF2-40B4-BE49-F238E27FC236}">
              <a16:creationId xmlns:a16="http://schemas.microsoft.com/office/drawing/2014/main" id="{77C2414D-12BE-4BBC-BE3D-2C315FEE83F1}"/>
            </a:ext>
          </a:extLst>
        </xdr:cNvPr>
        <xdr:cNvSpPr txBox="1"/>
      </xdr:nvSpPr>
      <xdr:spPr>
        <a:xfrm>
          <a:off x="8515427" y="109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100982</xdr:rowOff>
    </xdr:from>
    <xdr:ext cx="469744" cy="259045"/>
    <xdr:sp macro="" textlink="">
      <xdr:nvSpPr>
        <xdr:cNvPr id="263" name="n_3mainValue【体育館・プール】&#10;一人当たり面積">
          <a:extLst>
            <a:ext uri="{FF2B5EF4-FFF2-40B4-BE49-F238E27FC236}">
              <a16:creationId xmlns:a16="http://schemas.microsoft.com/office/drawing/2014/main" id="{54B99BAD-80C3-43BD-AF3F-BA5C79D91B53}"/>
            </a:ext>
          </a:extLst>
        </xdr:cNvPr>
        <xdr:cNvSpPr txBox="1"/>
      </xdr:nvSpPr>
      <xdr:spPr>
        <a:xfrm>
          <a:off x="7626427" y="109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102887</xdr:rowOff>
    </xdr:from>
    <xdr:ext cx="469744" cy="259045"/>
    <xdr:sp macro="" textlink="">
      <xdr:nvSpPr>
        <xdr:cNvPr id="264" name="n_4mainValue【体育館・プール】&#10;一人当たり面積">
          <a:extLst>
            <a:ext uri="{FF2B5EF4-FFF2-40B4-BE49-F238E27FC236}">
              <a16:creationId xmlns:a16="http://schemas.microsoft.com/office/drawing/2014/main" id="{D9425609-6F11-46E9-96AF-C96D2B5C5C66}"/>
            </a:ext>
          </a:extLst>
        </xdr:cNvPr>
        <xdr:cNvSpPr txBox="1"/>
      </xdr:nvSpPr>
      <xdr:spPr>
        <a:xfrm>
          <a:off x="6737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5067DC0-A79B-4E4C-9B1D-EF3D6DCB57D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F3D98A4-F43C-40C5-B678-9713BD1EAC8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B9F73B3-6417-4DB3-8756-4C245F4143C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64C3EF0C-244A-46A1-BAC9-0D7F8FE466A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8D0F37B-4BCC-4E4B-8F7B-B12890E2B2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BE0C1DE-77A1-4683-86F5-66E6ED50273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EAD4A1C-5A95-4FD2-93C9-5A041E6CA9C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DB24E88-376D-4E01-A695-E54B8EA696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59EB8EE-1CBA-4F95-808E-24FAF1EE44F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B9546D0-D817-4782-855D-F3AD3AE5C0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90BF8AF-9FCB-4B78-9066-880EDD9D70F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CE6F17A2-716E-48F9-9AFA-47209F48F8D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3E9C93CE-E9DF-45EF-80B0-3F26E7BBB0D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4EE8F34F-DDBF-4E16-957D-E3689A4B041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968DD49-296C-46D5-BDCF-FF9ED7F0F3D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B78754A2-DD36-4EA4-AFE8-CB95060FDF3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8776CC06-0A5F-4171-A8A5-5E334BA9F73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71659B1D-0E4F-4AF1-B2A3-2670222095A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EE561991-087A-41E4-9887-2111BF10D30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7BB908BE-6441-4334-BCBB-1E60BFCF38D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E3D94312-9373-4FF5-B738-A29A250D580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55ED731-A56F-435B-B1DE-D4453255AF0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13E8BD26-E694-4046-BD8B-1F8E1D7C7E5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ABC5CEEF-B732-4E00-9797-AA66FBD43C1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C11B9F76-9793-4DE3-8287-AAA116900ACE}"/>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6D9B7BC7-76AE-4E8C-B84E-1F8492020849}"/>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057E7C89-B678-481C-BC54-DEAAEC68EA09}"/>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FF64C78D-AAF7-4243-8972-6FA065492AB6}"/>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EFEC01B0-D7C7-4F42-8208-43A97FDD08A1}"/>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4CB59360-AEA9-45A9-A018-7DBB40F58A2D}"/>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DC23468A-790B-4302-B612-C28AFBF9B47D}"/>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6677DD4E-35BE-4B7F-8355-26DC49CF8088}"/>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244EEF46-8B4F-4F6C-8573-E50E12B0CD30}"/>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4858E677-848B-4A57-969B-2DE3DC2434A1}"/>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39CE292A-088A-4519-9108-26440809CB7A}"/>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A6EABD1-DBF0-4A32-9F01-B55D4028954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B765739-17FB-4B12-AACE-656723F817A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9BC5928-AB98-43D4-9C0D-9E69B3A561C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B4B6DC7-A8E9-4B57-BF40-183B9B4687D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4ACCF6C-546F-4D70-A90B-9E7D709AD26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149225</xdr:rowOff>
    </xdr:from>
    <xdr:to>
      <xdr:col>24</xdr:col>
      <xdr:colOff>114300</xdr:colOff>
      <xdr:row>85</xdr:row>
      <xdr:rowOff>79375</xdr:rowOff>
    </xdr:to>
    <xdr:sp macro="" textlink="">
      <xdr:nvSpPr>
        <xdr:cNvPr id="305" name="楕円 304">
          <a:extLst>
            <a:ext uri="{FF2B5EF4-FFF2-40B4-BE49-F238E27FC236}">
              <a16:creationId xmlns:a16="http://schemas.microsoft.com/office/drawing/2014/main" id="{3B452C2F-79AB-4796-AAD1-EDFA337C6290}"/>
            </a:ext>
          </a:extLst>
        </xdr:cNvPr>
        <xdr:cNvSpPr/>
      </xdr:nvSpPr>
      <xdr:spPr>
        <a:xfrm>
          <a:off x="45847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127652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CBFED69B-5D95-46FC-AA88-8AD090587BBF}"/>
            </a:ext>
          </a:extLst>
        </xdr:cNvPr>
        <xdr:cNvSpPr txBox="1"/>
      </xdr:nvSpPr>
      <xdr:spPr>
        <a:xfrm>
          <a:off x="4673600"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149225</xdr:rowOff>
    </xdr:from>
    <xdr:to>
      <xdr:col>20</xdr:col>
      <xdr:colOff>38100</xdr:colOff>
      <xdr:row>85</xdr:row>
      <xdr:rowOff>79375</xdr:rowOff>
    </xdr:to>
    <xdr:sp macro="" textlink="">
      <xdr:nvSpPr>
        <xdr:cNvPr id="307" name="楕円 306">
          <a:extLst>
            <a:ext uri="{FF2B5EF4-FFF2-40B4-BE49-F238E27FC236}">
              <a16:creationId xmlns:a16="http://schemas.microsoft.com/office/drawing/2014/main" id="{1059977C-4C5D-48A6-92DE-6697F046CB4B}"/>
            </a:ext>
          </a:extLst>
        </xdr:cNvPr>
        <xdr:cNvSpPr/>
      </xdr:nvSpPr>
      <xdr:spPr>
        <a:xfrm>
          <a:off x="3746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28575</xdr:rowOff>
    </xdr:from>
    <xdr:to>
      <xdr:col>24</xdr:col>
      <xdr:colOff>63500</xdr:colOff>
      <xdr:row>85</xdr:row>
      <xdr:rowOff>28575</xdr:rowOff>
    </xdr:to>
    <xdr:cxnSp macro="">
      <xdr:nvCxnSpPr>
        <xdr:cNvPr id="308" name="直線コネクタ 307">
          <a:extLst>
            <a:ext uri="{FF2B5EF4-FFF2-40B4-BE49-F238E27FC236}">
              <a16:creationId xmlns:a16="http://schemas.microsoft.com/office/drawing/2014/main" id="{855C2375-93D0-41A0-AC5F-637839322D75}"/>
            </a:ext>
          </a:extLst>
        </xdr:cNvPr>
        <xdr:cNvCxnSpPr/>
      </xdr:nvCxnSpPr>
      <xdr:spPr>
        <a:xfrm>
          <a:off x="3797300" y="146018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170180</xdr:rowOff>
    </xdr:from>
    <xdr:to>
      <xdr:col>15</xdr:col>
      <xdr:colOff>101600</xdr:colOff>
      <xdr:row>85</xdr:row>
      <xdr:rowOff>100330</xdr:rowOff>
    </xdr:to>
    <xdr:sp macro="" textlink="">
      <xdr:nvSpPr>
        <xdr:cNvPr id="309" name="楕円 308">
          <a:extLst>
            <a:ext uri="{FF2B5EF4-FFF2-40B4-BE49-F238E27FC236}">
              <a16:creationId xmlns:a16="http://schemas.microsoft.com/office/drawing/2014/main" id="{CB530528-A7BC-4F4D-879B-534839EA7DB1}"/>
            </a:ext>
          </a:extLst>
        </xdr:cNvPr>
        <xdr:cNvSpPr/>
      </xdr:nvSpPr>
      <xdr:spPr>
        <a:xfrm>
          <a:off x="2857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28575</xdr:rowOff>
    </xdr:from>
    <xdr:to>
      <xdr:col>19</xdr:col>
      <xdr:colOff>177800</xdr:colOff>
      <xdr:row>85</xdr:row>
      <xdr:rowOff>49530</xdr:rowOff>
    </xdr:to>
    <xdr:cxnSp macro="">
      <xdr:nvCxnSpPr>
        <xdr:cNvPr id="310" name="直線コネクタ 309">
          <a:extLst>
            <a:ext uri="{FF2B5EF4-FFF2-40B4-BE49-F238E27FC236}">
              <a16:creationId xmlns:a16="http://schemas.microsoft.com/office/drawing/2014/main" id="{C300A753-6525-4C49-9FBE-0E086AD9FAC1}"/>
            </a:ext>
          </a:extLst>
        </xdr:cNvPr>
        <xdr:cNvCxnSpPr/>
      </xdr:nvCxnSpPr>
      <xdr:spPr>
        <a:xfrm flipV="1">
          <a:off x="2908300" y="146018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156845</xdr:rowOff>
    </xdr:from>
    <xdr:to>
      <xdr:col>10</xdr:col>
      <xdr:colOff>165100</xdr:colOff>
      <xdr:row>85</xdr:row>
      <xdr:rowOff>86995</xdr:rowOff>
    </xdr:to>
    <xdr:sp macro="" textlink="">
      <xdr:nvSpPr>
        <xdr:cNvPr id="311" name="楕円 310">
          <a:extLst>
            <a:ext uri="{FF2B5EF4-FFF2-40B4-BE49-F238E27FC236}">
              <a16:creationId xmlns:a16="http://schemas.microsoft.com/office/drawing/2014/main" id="{763A2B7C-4AD7-48B0-9CA1-0743C9922B7D}"/>
            </a:ext>
          </a:extLst>
        </xdr:cNvPr>
        <xdr:cNvSpPr/>
      </xdr:nvSpPr>
      <xdr:spPr>
        <a:xfrm>
          <a:off x="1968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36195</xdr:rowOff>
    </xdr:from>
    <xdr:to>
      <xdr:col>15</xdr:col>
      <xdr:colOff>50800</xdr:colOff>
      <xdr:row>85</xdr:row>
      <xdr:rowOff>49530</xdr:rowOff>
    </xdr:to>
    <xdr:cxnSp macro="">
      <xdr:nvCxnSpPr>
        <xdr:cNvPr id="312" name="直線コネクタ 311">
          <a:extLst>
            <a:ext uri="{FF2B5EF4-FFF2-40B4-BE49-F238E27FC236}">
              <a16:creationId xmlns:a16="http://schemas.microsoft.com/office/drawing/2014/main" id="{958204A0-2B36-4518-9566-B9359D12E3D7}"/>
            </a:ext>
          </a:extLst>
        </xdr:cNvPr>
        <xdr:cNvCxnSpPr/>
      </xdr:nvCxnSpPr>
      <xdr:spPr>
        <a:xfrm>
          <a:off x="2019300" y="146094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105411</xdr:rowOff>
    </xdr:from>
    <xdr:to>
      <xdr:col>6</xdr:col>
      <xdr:colOff>38100</xdr:colOff>
      <xdr:row>85</xdr:row>
      <xdr:rowOff>35561</xdr:rowOff>
    </xdr:to>
    <xdr:sp macro="" textlink="">
      <xdr:nvSpPr>
        <xdr:cNvPr id="313" name="楕円 312">
          <a:extLst>
            <a:ext uri="{FF2B5EF4-FFF2-40B4-BE49-F238E27FC236}">
              <a16:creationId xmlns:a16="http://schemas.microsoft.com/office/drawing/2014/main" id="{59C6F23E-C089-4326-A580-2122A89B1507}"/>
            </a:ext>
          </a:extLst>
        </xdr:cNvPr>
        <xdr:cNvSpPr/>
      </xdr:nvSpPr>
      <xdr:spPr>
        <a:xfrm>
          <a:off x="1079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156211</xdr:rowOff>
    </xdr:from>
    <xdr:to>
      <xdr:col>10</xdr:col>
      <xdr:colOff>114300</xdr:colOff>
      <xdr:row>85</xdr:row>
      <xdr:rowOff>36195</xdr:rowOff>
    </xdr:to>
    <xdr:cxnSp macro="">
      <xdr:nvCxnSpPr>
        <xdr:cNvPr id="314" name="直線コネクタ 313">
          <a:extLst>
            <a:ext uri="{FF2B5EF4-FFF2-40B4-BE49-F238E27FC236}">
              <a16:creationId xmlns:a16="http://schemas.microsoft.com/office/drawing/2014/main" id="{338B5752-0D21-4646-9978-B76880389662}"/>
            </a:ext>
          </a:extLst>
        </xdr:cNvPr>
        <xdr:cNvCxnSpPr/>
      </xdr:nvCxnSpPr>
      <xdr:spPr>
        <a:xfrm>
          <a:off x="1130300" y="145580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0D6BFD61-4AB2-44A1-9CE6-D8F372C9E993}"/>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2F0D9544-522A-4FB4-8B3C-DB172700CE72}"/>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277BAC5D-5C55-4EC3-8A23-057DBFFD22FE}"/>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4B68F2F4-D05E-422B-A0FA-93D1445C87B8}"/>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70502</xdr:rowOff>
    </xdr:from>
    <xdr:ext cx="405111" cy="259045"/>
    <xdr:sp macro="" textlink="">
      <xdr:nvSpPr>
        <xdr:cNvPr id="319" name="n_1mainValue【福祉施設】&#10;有形固定資産減価償却率">
          <a:extLst>
            <a:ext uri="{FF2B5EF4-FFF2-40B4-BE49-F238E27FC236}">
              <a16:creationId xmlns:a16="http://schemas.microsoft.com/office/drawing/2014/main" id="{CF777C6B-2BAB-4052-910B-9D75EB4387B8}"/>
            </a:ext>
          </a:extLst>
        </xdr:cNvPr>
        <xdr:cNvSpPr txBox="1"/>
      </xdr:nvSpPr>
      <xdr:spPr>
        <a:xfrm>
          <a:off x="35820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91457</xdr:rowOff>
    </xdr:from>
    <xdr:ext cx="405111" cy="259045"/>
    <xdr:sp macro="" textlink="">
      <xdr:nvSpPr>
        <xdr:cNvPr id="320" name="n_2mainValue【福祉施設】&#10;有形固定資産減価償却率">
          <a:extLst>
            <a:ext uri="{FF2B5EF4-FFF2-40B4-BE49-F238E27FC236}">
              <a16:creationId xmlns:a16="http://schemas.microsoft.com/office/drawing/2014/main" id="{7081E5DF-D17A-4ECB-A874-03831C7DCDC7}"/>
            </a:ext>
          </a:extLst>
        </xdr:cNvPr>
        <xdr:cNvSpPr txBox="1"/>
      </xdr:nvSpPr>
      <xdr:spPr>
        <a:xfrm>
          <a:off x="2705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78122</xdr:rowOff>
    </xdr:from>
    <xdr:ext cx="405111" cy="259045"/>
    <xdr:sp macro="" textlink="">
      <xdr:nvSpPr>
        <xdr:cNvPr id="321" name="n_3mainValue【福祉施設】&#10;有形固定資産減価償却率">
          <a:extLst>
            <a:ext uri="{FF2B5EF4-FFF2-40B4-BE49-F238E27FC236}">
              <a16:creationId xmlns:a16="http://schemas.microsoft.com/office/drawing/2014/main" id="{CA52A73E-A064-47EE-A48D-023F247016F5}"/>
            </a:ext>
          </a:extLst>
        </xdr:cNvPr>
        <xdr:cNvSpPr txBox="1"/>
      </xdr:nvSpPr>
      <xdr:spPr>
        <a:xfrm>
          <a:off x="1816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26688</xdr:rowOff>
    </xdr:from>
    <xdr:ext cx="405111" cy="259045"/>
    <xdr:sp macro="" textlink="">
      <xdr:nvSpPr>
        <xdr:cNvPr id="322" name="n_4mainValue【福祉施設】&#10;有形固定資産減価償却率">
          <a:extLst>
            <a:ext uri="{FF2B5EF4-FFF2-40B4-BE49-F238E27FC236}">
              <a16:creationId xmlns:a16="http://schemas.microsoft.com/office/drawing/2014/main" id="{A9DCC01C-3EFD-4C62-9A08-571D4EF1A3CF}"/>
            </a:ext>
          </a:extLst>
        </xdr:cNvPr>
        <xdr:cNvSpPr txBox="1"/>
      </xdr:nvSpPr>
      <xdr:spPr>
        <a:xfrm>
          <a:off x="927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3A919B5-3F5F-4AFB-83B9-059EA22E80E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76DEE1C3-E9BF-4F5D-A00E-F4578B4D076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B8CB29E-E595-47E2-B00D-BDB8F2628A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F38B2C5-73D2-4B2E-8CC9-C2A20FF372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3D3931D-933D-4B9F-94CD-D2B1ACB4EE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7DA93375-D44D-4482-A838-7E47FD6B0C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7BB2FCD-7C21-45EC-84B8-2FEECA6298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5F7F323E-B235-477F-9266-B6A998A7E47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A85CEA3C-0F68-435D-AE42-5F7101B0401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CF7FAE0-170E-445C-9C4F-5D7D4068DBC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F8C1E1D0-9266-4452-B94B-EE24D0EECC5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9EF670DD-2409-4EA0-9CC3-274A6E20097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9080069C-DC38-4C10-8F8B-A685DEC4658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21619E24-5D1D-4FB6-8B89-126F87DE4D2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9EBD6943-09C2-46F9-9898-D9BACF6A503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4C81E183-0D78-46A6-9A9C-C0C16E5621B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80A6AAA5-1FB7-4892-B568-591D8EFC43C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E7E02017-68A9-4E82-8FC9-05FF6BCEBD5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9CCAF507-C75B-40B6-A754-6BD9D7CD6A3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2A63D21C-83D0-4792-B8E8-6D98015BF0B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5137DA51-D8FE-436B-B4A0-0E9D0D9074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A4C83CD3-9AC3-4061-8011-5F351A3FAEBE}"/>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889935B3-E2F1-483E-BB8E-C2D85067339D}"/>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289D36D5-4119-4E91-B9D3-953F560A0E8F}"/>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763125FF-F6F0-40C9-A565-BB8F542B3127}"/>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EE0D69F6-26EB-4B95-AF8C-ACFA1E453341}"/>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6CFD41B0-65BA-4F99-A787-C0259E2C0B54}"/>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63854A0C-0BB9-409F-A9E6-21DFB1353BB0}"/>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DEA7BD9E-E49B-4645-AA28-7ACFD1AE061D}"/>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BD35DD6E-E968-44F0-92E9-B50D38999DEB}"/>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1E862577-FB25-4F5F-AB9E-A12EA87FC407}"/>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F53A6DEC-F8EA-4B5A-A283-CD745DFB3C59}"/>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9B6F1B6-3C8C-40D4-9979-A51F1D694F1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377ECB9-54A4-4FF9-98A7-ECF4E8C4F73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20B0EC4-5642-4844-A4D1-3B54D03A60C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39ACC22-A8FA-4962-86AF-D899D8955E5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69D6AA0-602E-4294-B18B-98C28A1D6E6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151892</xdr:rowOff>
    </xdr:from>
    <xdr:to>
      <xdr:col>55</xdr:col>
      <xdr:colOff>50800</xdr:colOff>
      <xdr:row>85</xdr:row>
      <xdr:rowOff>82042</xdr:rowOff>
    </xdr:to>
    <xdr:sp macro="" textlink="">
      <xdr:nvSpPr>
        <xdr:cNvPr id="360" name="楕円 359">
          <a:extLst>
            <a:ext uri="{FF2B5EF4-FFF2-40B4-BE49-F238E27FC236}">
              <a16:creationId xmlns:a16="http://schemas.microsoft.com/office/drawing/2014/main" id="{44DF5870-D876-4C12-81A5-9F9DD51F5087}"/>
            </a:ext>
          </a:extLst>
        </xdr:cNvPr>
        <xdr:cNvSpPr/>
      </xdr:nvSpPr>
      <xdr:spPr>
        <a:xfrm>
          <a:off x="10426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130319</xdr:rowOff>
    </xdr:from>
    <xdr:ext cx="469744" cy="259045"/>
    <xdr:sp macro="" textlink="">
      <xdr:nvSpPr>
        <xdr:cNvPr id="361" name="【福祉施設】&#10;一人当たり面積該当値テキスト">
          <a:extLst>
            <a:ext uri="{FF2B5EF4-FFF2-40B4-BE49-F238E27FC236}">
              <a16:creationId xmlns:a16="http://schemas.microsoft.com/office/drawing/2014/main" id="{AB58CB86-633B-4C44-9733-01EBDE67E147}"/>
            </a:ext>
          </a:extLst>
        </xdr:cNvPr>
        <xdr:cNvSpPr txBox="1"/>
      </xdr:nvSpPr>
      <xdr:spPr>
        <a:xfrm>
          <a:off x="10515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151892</xdr:rowOff>
    </xdr:from>
    <xdr:to>
      <xdr:col>50</xdr:col>
      <xdr:colOff>165100</xdr:colOff>
      <xdr:row>85</xdr:row>
      <xdr:rowOff>82042</xdr:rowOff>
    </xdr:to>
    <xdr:sp macro="" textlink="">
      <xdr:nvSpPr>
        <xdr:cNvPr id="362" name="楕円 361">
          <a:extLst>
            <a:ext uri="{FF2B5EF4-FFF2-40B4-BE49-F238E27FC236}">
              <a16:creationId xmlns:a16="http://schemas.microsoft.com/office/drawing/2014/main" id="{FD6787AB-8A0E-4A29-843C-08EB978110F3}"/>
            </a:ext>
          </a:extLst>
        </xdr:cNvPr>
        <xdr:cNvSpPr/>
      </xdr:nvSpPr>
      <xdr:spPr>
        <a:xfrm>
          <a:off x="9588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31242</xdr:rowOff>
    </xdr:from>
    <xdr:to>
      <xdr:col>55</xdr:col>
      <xdr:colOff>0</xdr:colOff>
      <xdr:row>85</xdr:row>
      <xdr:rowOff>31242</xdr:rowOff>
    </xdr:to>
    <xdr:cxnSp macro="">
      <xdr:nvCxnSpPr>
        <xdr:cNvPr id="363" name="直線コネクタ 362">
          <a:extLst>
            <a:ext uri="{FF2B5EF4-FFF2-40B4-BE49-F238E27FC236}">
              <a16:creationId xmlns:a16="http://schemas.microsoft.com/office/drawing/2014/main" id="{FE0E5095-8619-4A3F-BD2B-9FD7685F4C94}"/>
            </a:ext>
          </a:extLst>
        </xdr:cNvPr>
        <xdr:cNvCxnSpPr/>
      </xdr:nvCxnSpPr>
      <xdr:spPr>
        <a:xfrm>
          <a:off x="9639300" y="1460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97028</xdr:rowOff>
    </xdr:from>
    <xdr:to>
      <xdr:col>46</xdr:col>
      <xdr:colOff>38100</xdr:colOff>
      <xdr:row>85</xdr:row>
      <xdr:rowOff>27178</xdr:rowOff>
    </xdr:to>
    <xdr:sp macro="" textlink="">
      <xdr:nvSpPr>
        <xdr:cNvPr id="364" name="楕円 363">
          <a:extLst>
            <a:ext uri="{FF2B5EF4-FFF2-40B4-BE49-F238E27FC236}">
              <a16:creationId xmlns:a16="http://schemas.microsoft.com/office/drawing/2014/main" id="{C22F7CBD-DCF1-49E4-A35D-06B4CFDCA1FA}"/>
            </a:ext>
          </a:extLst>
        </xdr:cNvPr>
        <xdr:cNvSpPr/>
      </xdr:nvSpPr>
      <xdr:spPr>
        <a:xfrm>
          <a:off x="8699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147828</xdr:rowOff>
    </xdr:from>
    <xdr:to>
      <xdr:col>50</xdr:col>
      <xdr:colOff>114300</xdr:colOff>
      <xdr:row>85</xdr:row>
      <xdr:rowOff>31242</xdr:rowOff>
    </xdr:to>
    <xdr:cxnSp macro="">
      <xdr:nvCxnSpPr>
        <xdr:cNvPr id="365" name="直線コネクタ 364">
          <a:extLst>
            <a:ext uri="{FF2B5EF4-FFF2-40B4-BE49-F238E27FC236}">
              <a16:creationId xmlns:a16="http://schemas.microsoft.com/office/drawing/2014/main" id="{8D1D07A6-74A4-4C78-841D-E26F97F1320D}"/>
            </a:ext>
          </a:extLst>
        </xdr:cNvPr>
        <xdr:cNvCxnSpPr/>
      </xdr:nvCxnSpPr>
      <xdr:spPr>
        <a:xfrm>
          <a:off x="8750300" y="14549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87885</xdr:rowOff>
    </xdr:from>
    <xdr:to>
      <xdr:col>41</xdr:col>
      <xdr:colOff>101600</xdr:colOff>
      <xdr:row>85</xdr:row>
      <xdr:rowOff>18035</xdr:rowOff>
    </xdr:to>
    <xdr:sp macro="" textlink="">
      <xdr:nvSpPr>
        <xdr:cNvPr id="366" name="楕円 365">
          <a:extLst>
            <a:ext uri="{FF2B5EF4-FFF2-40B4-BE49-F238E27FC236}">
              <a16:creationId xmlns:a16="http://schemas.microsoft.com/office/drawing/2014/main" id="{17F39898-6020-4395-8926-57D519408EF1}"/>
            </a:ext>
          </a:extLst>
        </xdr:cNvPr>
        <xdr:cNvSpPr/>
      </xdr:nvSpPr>
      <xdr:spPr>
        <a:xfrm>
          <a:off x="7810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138685</xdr:rowOff>
    </xdr:from>
    <xdr:to>
      <xdr:col>45</xdr:col>
      <xdr:colOff>177800</xdr:colOff>
      <xdr:row>84</xdr:row>
      <xdr:rowOff>147828</xdr:rowOff>
    </xdr:to>
    <xdr:cxnSp macro="">
      <xdr:nvCxnSpPr>
        <xdr:cNvPr id="367" name="直線コネクタ 366">
          <a:extLst>
            <a:ext uri="{FF2B5EF4-FFF2-40B4-BE49-F238E27FC236}">
              <a16:creationId xmlns:a16="http://schemas.microsoft.com/office/drawing/2014/main" id="{0C3455C8-2D65-4AB2-AA87-926108B9ED7D}"/>
            </a:ext>
          </a:extLst>
        </xdr:cNvPr>
        <xdr:cNvCxnSpPr/>
      </xdr:nvCxnSpPr>
      <xdr:spPr>
        <a:xfrm>
          <a:off x="7861300" y="14540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74168</xdr:rowOff>
    </xdr:from>
    <xdr:to>
      <xdr:col>36</xdr:col>
      <xdr:colOff>165100</xdr:colOff>
      <xdr:row>85</xdr:row>
      <xdr:rowOff>4318</xdr:rowOff>
    </xdr:to>
    <xdr:sp macro="" textlink="">
      <xdr:nvSpPr>
        <xdr:cNvPr id="368" name="楕円 367">
          <a:extLst>
            <a:ext uri="{FF2B5EF4-FFF2-40B4-BE49-F238E27FC236}">
              <a16:creationId xmlns:a16="http://schemas.microsoft.com/office/drawing/2014/main" id="{4FFE2BF7-E186-4C87-B9FF-2D90D29487DE}"/>
            </a:ext>
          </a:extLst>
        </xdr:cNvPr>
        <xdr:cNvSpPr/>
      </xdr:nvSpPr>
      <xdr:spPr>
        <a:xfrm>
          <a:off x="6921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124968</xdr:rowOff>
    </xdr:from>
    <xdr:to>
      <xdr:col>41</xdr:col>
      <xdr:colOff>50800</xdr:colOff>
      <xdr:row>84</xdr:row>
      <xdr:rowOff>138685</xdr:rowOff>
    </xdr:to>
    <xdr:cxnSp macro="">
      <xdr:nvCxnSpPr>
        <xdr:cNvPr id="369" name="直線コネクタ 368">
          <a:extLst>
            <a:ext uri="{FF2B5EF4-FFF2-40B4-BE49-F238E27FC236}">
              <a16:creationId xmlns:a16="http://schemas.microsoft.com/office/drawing/2014/main" id="{2BB0110B-75C7-476B-AF34-846CCD5EFB9C}"/>
            </a:ext>
          </a:extLst>
        </xdr:cNvPr>
        <xdr:cNvCxnSpPr/>
      </xdr:nvCxnSpPr>
      <xdr:spPr>
        <a:xfrm>
          <a:off x="6972300" y="145267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a:extLst>
            <a:ext uri="{FF2B5EF4-FFF2-40B4-BE49-F238E27FC236}">
              <a16:creationId xmlns:a16="http://schemas.microsoft.com/office/drawing/2014/main" id="{25BC261E-A4E1-4049-9428-916AF3F1BB68}"/>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a:extLst>
            <a:ext uri="{FF2B5EF4-FFF2-40B4-BE49-F238E27FC236}">
              <a16:creationId xmlns:a16="http://schemas.microsoft.com/office/drawing/2014/main" id="{1A5121C8-4A00-478B-9A65-61EC0F3829C6}"/>
            </a:ext>
          </a:extLst>
        </xdr:cNvPr>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a:extLst>
            <a:ext uri="{FF2B5EF4-FFF2-40B4-BE49-F238E27FC236}">
              <a16:creationId xmlns:a16="http://schemas.microsoft.com/office/drawing/2014/main" id="{4D8AD663-0A7F-465F-8B42-391124E18849}"/>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DBE82179-CB3A-47CE-9CE0-895EBE050FF3}"/>
            </a:ext>
          </a:extLst>
        </xdr:cNvPr>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73169</xdr:rowOff>
    </xdr:from>
    <xdr:ext cx="469744" cy="259045"/>
    <xdr:sp macro="" textlink="">
      <xdr:nvSpPr>
        <xdr:cNvPr id="374" name="n_1mainValue【福祉施設】&#10;一人当たり面積">
          <a:extLst>
            <a:ext uri="{FF2B5EF4-FFF2-40B4-BE49-F238E27FC236}">
              <a16:creationId xmlns:a16="http://schemas.microsoft.com/office/drawing/2014/main" id="{D9DA11E6-6C47-40E5-930B-D4C21C09E85A}"/>
            </a:ext>
          </a:extLst>
        </xdr:cNvPr>
        <xdr:cNvSpPr txBox="1"/>
      </xdr:nvSpPr>
      <xdr:spPr>
        <a:xfrm>
          <a:off x="9391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18305</xdr:rowOff>
    </xdr:from>
    <xdr:ext cx="469744" cy="259045"/>
    <xdr:sp macro="" textlink="">
      <xdr:nvSpPr>
        <xdr:cNvPr id="375" name="n_2mainValue【福祉施設】&#10;一人当たり面積">
          <a:extLst>
            <a:ext uri="{FF2B5EF4-FFF2-40B4-BE49-F238E27FC236}">
              <a16:creationId xmlns:a16="http://schemas.microsoft.com/office/drawing/2014/main" id="{31DF66BC-B67C-424F-B386-9C9D7B8BCB5D}"/>
            </a:ext>
          </a:extLst>
        </xdr:cNvPr>
        <xdr:cNvSpPr txBox="1"/>
      </xdr:nvSpPr>
      <xdr:spPr>
        <a:xfrm>
          <a:off x="8515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9162</xdr:rowOff>
    </xdr:from>
    <xdr:ext cx="469744" cy="259045"/>
    <xdr:sp macro="" textlink="">
      <xdr:nvSpPr>
        <xdr:cNvPr id="376" name="n_3mainValue【福祉施設】&#10;一人当たり面積">
          <a:extLst>
            <a:ext uri="{FF2B5EF4-FFF2-40B4-BE49-F238E27FC236}">
              <a16:creationId xmlns:a16="http://schemas.microsoft.com/office/drawing/2014/main" id="{59634A06-2FA5-4005-BC76-8F700D26D1E9}"/>
            </a:ext>
          </a:extLst>
        </xdr:cNvPr>
        <xdr:cNvSpPr txBox="1"/>
      </xdr:nvSpPr>
      <xdr:spPr>
        <a:xfrm>
          <a:off x="7626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166895</xdr:rowOff>
    </xdr:from>
    <xdr:ext cx="469744" cy="259045"/>
    <xdr:sp macro="" textlink="">
      <xdr:nvSpPr>
        <xdr:cNvPr id="377" name="n_4mainValue【福祉施設】&#10;一人当たり面積">
          <a:extLst>
            <a:ext uri="{FF2B5EF4-FFF2-40B4-BE49-F238E27FC236}">
              <a16:creationId xmlns:a16="http://schemas.microsoft.com/office/drawing/2014/main" id="{BEFD5237-D26B-4C0C-BB61-29EF4E02DB2C}"/>
            </a:ext>
          </a:extLst>
        </xdr:cNvPr>
        <xdr:cNvSpPr txBox="1"/>
      </xdr:nvSpPr>
      <xdr:spPr>
        <a:xfrm>
          <a:off x="6737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43D292B8-2B0D-4A92-9BA7-F4BC5CEC4A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E0295B03-D8B9-483D-A98E-21B651E115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DCDE47B7-B77B-4AB8-B983-491884B8873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D4E86C41-7FB2-43A9-B098-FB72FABA6C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96B6A7E1-0CA2-4265-9527-C8CCAD0F79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309ECFC0-7032-4483-8708-8ABD70EEAE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554168CD-BE13-43DC-84C6-2C653D75E21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194D1F63-F6A7-4FD0-BD8E-244E3EA03ED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5AC1E87E-5689-4516-B200-4FBFA18CDAC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8075A89-C04C-4662-8806-56B4BCF9219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D9CA3EF2-6E07-4E56-983C-1C1433E4AE2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654D088A-5F22-42FE-A15A-53A978C6CE6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23FFF55B-EE75-4EB1-A140-9A4C076A18E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4A0D418E-F609-4710-9683-A04A3058C67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6687E81F-8E8F-44EC-804D-E1FDC78716C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C154F2CE-C685-467A-81CE-A1A2B66C241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3BC9A342-7E70-4E8E-A400-6841D150A11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64E11BCE-6CD9-4DE9-AF3E-E56F8768BE9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2F537D9-BBB3-4816-9BC7-C685FB6508C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F70A44E3-6C2A-4659-A61C-7CC23E3BB00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2D3D3E7A-7E77-4D23-BBF3-75EEF8E79E3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906DB560-C53A-489A-ABF4-DB473DB8852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2392B8A-82BE-4C64-BBD0-40FB4172504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FF391DE1-B556-40C2-B84D-4C5EFE044F1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6EE77B35-2129-4CAC-A005-686217686D21}"/>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D5B7C4AA-19FB-4EAE-9523-97F5505C1AA5}"/>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24CE5C55-45C0-472C-9329-FACD2492AF1E}"/>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73D53336-622D-4958-9402-A7B275FE00AE}"/>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1010587B-1B33-460D-A94C-0A70765E3657}"/>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4016BB99-71D9-494B-8BFD-3BAB72778A18}"/>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BA6E7D89-66A8-47E0-B5DD-7033D493574A}"/>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18A60CEB-34F7-4230-A7F5-134D09F3DB06}"/>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AC0028F5-9E54-4072-B6D2-8083858DDDE6}"/>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3EE8F96A-592C-48D5-95B5-1168C94AEA02}"/>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92C0F339-3122-4219-AEFB-95BC62CF557F}"/>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24CA38C-589F-47ED-A81B-85F66756F51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E054E0E-31FF-41F3-90AD-6E83E42EEB5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7D36811-EBCC-4D2B-AC79-69E4482B167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7773CDF-0770-4C6B-8656-03285AB4BB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BE4AF38-9658-497C-9B5F-569144BC79C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133986</xdr:rowOff>
    </xdr:from>
    <xdr:to>
      <xdr:col>24</xdr:col>
      <xdr:colOff>114300</xdr:colOff>
      <xdr:row>105</xdr:row>
      <xdr:rowOff>64136</xdr:rowOff>
    </xdr:to>
    <xdr:sp macro="" textlink="">
      <xdr:nvSpPr>
        <xdr:cNvPr id="418" name="楕円 417">
          <a:extLst>
            <a:ext uri="{FF2B5EF4-FFF2-40B4-BE49-F238E27FC236}">
              <a16:creationId xmlns:a16="http://schemas.microsoft.com/office/drawing/2014/main" id="{4D258A59-51B4-4D3C-859A-0E9E713F5767}"/>
            </a:ext>
          </a:extLst>
        </xdr:cNvPr>
        <xdr:cNvSpPr/>
      </xdr:nvSpPr>
      <xdr:spPr>
        <a:xfrm>
          <a:off x="45847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112413</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1FADB7D-1035-409F-BFE6-323A37BC1031}"/>
            </a:ext>
          </a:extLst>
        </xdr:cNvPr>
        <xdr:cNvSpPr txBox="1"/>
      </xdr:nvSpPr>
      <xdr:spPr>
        <a:xfrm>
          <a:off x="4673600"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133986</xdr:rowOff>
    </xdr:from>
    <xdr:to>
      <xdr:col>20</xdr:col>
      <xdr:colOff>38100</xdr:colOff>
      <xdr:row>105</xdr:row>
      <xdr:rowOff>64136</xdr:rowOff>
    </xdr:to>
    <xdr:sp macro="" textlink="">
      <xdr:nvSpPr>
        <xdr:cNvPr id="420" name="楕円 419">
          <a:extLst>
            <a:ext uri="{FF2B5EF4-FFF2-40B4-BE49-F238E27FC236}">
              <a16:creationId xmlns:a16="http://schemas.microsoft.com/office/drawing/2014/main" id="{D954AC71-BB51-4B4E-B9C6-F5404EE3360A}"/>
            </a:ext>
          </a:extLst>
        </xdr:cNvPr>
        <xdr:cNvSpPr/>
      </xdr:nvSpPr>
      <xdr:spPr>
        <a:xfrm>
          <a:off x="3746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13336</xdr:rowOff>
    </xdr:from>
    <xdr:to>
      <xdr:col>24</xdr:col>
      <xdr:colOff>63500</xdr:colOff>
      <xdr:row>105</xdr:row>
      <xdr:rowOff>13336</xdr:rowOff>
    </xdr:to>
    <xdr:cxnSp macro="">
      <xdr:nvCxnSpPr>
        <xdr:cNvPr id="421" name="直線コネクタ 420">
          <a:extLst>
            <a:ext uri="{FF2B5EF4-FFF2-40B4-BE49-F238E27FC236}">
              <a16:creationId xmlns:a16="http://schemas.microsoft.com/office/drawing/2014/main" id="{4E5D2DA2-FC85-4264-B23E-0FFA5B09D0E2}"/>
            </a:ext>
          </a:extLst>
        </xdr:cNvPr>
        <xdr:cNvCxnSpPr/>
      </xdr:nvCxnSpPr>
      <xdr:spPr>
        <a:xfrm>
          <a:off x="3797300" y="18015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15875</xdr:rowOff>
    </xdr:from>
    <xdr:to>
      <xdr:col>15</xdr:col>
      <xdr:colOff>101600</xdr:colOff>
      <xdr:row>105</xdr:row>
      <xdr:rowOff>117475</xdr:rowOff>
    </xdr:to>
    <xdr:sp macro="" textlink="">
      <xdr:nvSpPr>
        <xdr:cNvPr id="422" name="楕円 421">
          <a:extLst>
            <a:ext uri="{FF2B5EF4-FFF2-40B4-BE49-F238E27FC236}">
              <a16:creationId xmlns:a16="http://schemas.microsoft.com/office/drawing/2014/main" id="{EFC25778-1C37-4CC1-A419-D5648D718F9B}"/>
            </a:ext>
          </a:extLst>
        </xdr:cNvPr>
        <xdr:cNvSpPr/>
      </xdr:nvSpPr>
      <xdr:spPr>
        <a:xfrm>
          <a:off x="2857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13336</xdr:rowOff>
    </xdr:from>
    <xdr:to>
      <xdr:col>19</xdr:col>
      <xdr:colOff>177800</xdr:colOff>
      <xdr:row>105</xdr:row>
      <xdr:rowOff>66675</xdr:rowOff>
    </xdr:to>
    <xdr:cxnSp macro="">
      <xdr:nvCxnSpPr>
        <xdr:cNvPr id="423" name="直線コネクタ 422">
          <a:extLst>
            <a:ext uri="{FF2B5EF4-FFF2-40B4-BE49-F238E27FC236}">
              <a16:creationId xmlns:a16="http://schemas.microsoft.com/office/drawing/2014/main" id="{9B2CB13C-185A-4FA2-8BF5-9239890B57C5}"/>
            </a:ext>
          </a:extLst>
        </xdr:cNvPr>
        <xdr:cNvCxnSpPr/>
      </xdr:nvCxnSpPr>
      <xdr:spPr>
        <a:xfrm flipV="1">
          <a:off x="2908300" y="180155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19686</xdr:rowOff>
    </xdr:from>
    <xdr:to>
      <xdr:col>10</xdr:col>
      <xdr:colOff>165100</xdr:colOff>
      <xdr:row>105</xdr:row>
      <xdr:rowOff>121286</xdr:rowOff>
    </xdr:to>
    <xdr:sp macro="" textlink="">
      <xdr:nvSpPr>
        <xdr:cNvPr id="424" name="楕円 423">
          <a:extLst>
            <a:ext uri="{FF2B5EF4-FFF2-40B4-BE49-F238E27FC236}">
              <a16:creationId xmlns:a16="http://schemas.microsoft.com/office/drawing/2014/main" id="{A9079F82-0FC5-4BD6-803F-241187783B25}"/>
            </a:ext>
          </a:extLst>
        </xdr:cNvPr>
        <xdr:cNvSpPr/>
      </xdr:nvSpPr>
      <xdr:spPr>
        <a:xfrm>
          <a:off x="1968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66675</xdr:rowOff>
    </xdr:from>
    <xdr:to>
      <xdr:col>15</xdr:col>
      <xdr:colOff>50800</xdr:colOff>
      <xdr:row>105</xdr:row>
      <xdr:rowOff>70486</xdr:rowOff>
    </xdr:to>
    <xdr:cxnSp macro="">
      <xdr:nvCxnSpPr>
        <xdr:cNvPr id="425" name="直線コネクタ 424">
          <a:extLst>
            <a:ext uri="{FF2B5EF4-FFF2-40B4-BE49-F238E27FC236}">
              <a16:creationId xmlns:a16="http://schemas.microsoft.com/office/drawing/2014/main" id="{735FBE8D-9AAA-4F17-986D-E6B6F8B8BBC1}"/>
            </a:ext>
          </a:extLst>
        </xdr:cNvPr>
        <xdr:cNvCxnSpPr/>
      </xdr:nvCxnSpPr>
      <xdr:spPr>
        <a:xfrm flipV="1">
          <a:off x="2019300" y="180689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149225</xdr:rowOff>
    </xdr:from>
    <xdr:to>
      <xdr:col>6</xdr:col>
      <xdr:colOff>38100</xdr:colOff>
      <xdr:row>105</xdr:row>
      <xdr:rowOff>79375</xdr:rowOff>
    </xdr:to>
    <xdr:sp macro="" textlink="">
      <xdr:nvSpPr>
        <xdr:cNvPr id="426" name="楕円 425">
          <a:extLst>
            <a:ext uri="{FF2B5EF4-FFF2-40B4-BE49-F238E27FC236}">
              <a16:creationId xmlns:a16="http://schemas.microsoft.com/office/drawing/2014/main" id="{159F9021-1955-454E-8D3B-66EDF3A2699D}"/>
            </a:ext>
          </a:extLst>
        </xdr:cNvPr>
        <xdr:cNvSpPr/>
      </xdr:nvSpPr>
      <xdr:spPr>
        <a:xfrm>
          <a:off x="1079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28575</xdr:rowOff>
    </xdr:from>
    <xdr:to>
      <xdr:col>10</xdr:col>
      <xdr:colOff>114300</xdr:colOff>
      <xdr:row>105</xdr:row>
      <xdr:rowOff>70486</xdr:rowOff>
    </xdr:to>
    <xdr:cxnSp macro="">
      <xdr:nvCxnSpPr>
        <xdr:cNvPr id="427" name="直線コネクタ 426">
          <a:extLst>
            <a:ext uri="{FF2B5EF4-FFF2-40B4-BE49-F238E27FC236}">
              <a16:creationId xmlns:a16="http://schemas.microsoft.com/office/drawing/2014/main" id="{EAA939E8-8287-4FC3-BB27-DC2209AFE903}"/>
            </a:ext>
          </a:extLst>
        </xdr:cNvPr>
        <xdr:cNvCxnSpPr/>
      </xdr:nvCxnSpPr>
      <xdr:spPr>
        <a:xfrm>
          <a:off x="1130300" y="180308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a:extLst>
            <a:ext uri="{FF2B5EF4-FFF2-40B4-BE49-F238E27FC236}">
              <a16:creationId xmlns:a16="http://schemas.microsoft.com/office/drawing/2014/main" id="{0DF6692C-A5C2-4E72-8F17-C6267C3BAF8A}"/>
            </a:ext>
          </a:extLst>
        </xdr:cNvPr>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a:extLst>
            <a:ext uri="{FF2B5EF4-FFF2-40B4-BE49-F238E27FC236}">
              <a16:creationId xmlns:a16="http://schemas.microsoft.com/office/drawing/2014/main" id="{23D07717-F9D4-4CB8-AD45-352547D45E1E}"/>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a:extLst>
            <a:ext uri="{FF2B5EF4-FFF2-40B4-BE49-F238E27FC236}">
              <a16:creationId xmlns:a16="http://schemas.microsoft.com/office/drawing/2014/main" id="{77290A53-7047-453D-ABD4-F0B30DB162EC}"/>
            </a:ext>
          </a:extLst>
        </xdr:cNvPr>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a:extLst>
            <a:ext uri="{FF2B5EF4-FFF2-40B4-BE49-F238E27FC236}">
              <a16:creationId xmlns:a16="http://schemas.microsoft.com/office/drawing/2014/main" id="{F74BBB54-2250-4D9F-968A-154E2F4B0783}"/>
            </a:ext>
          </a:extLst>
        </xdr:cNvPr>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55263</xdr:rowOff>
    </xdr:from>
    <xdr:ext cx="405111" cy="259045"/>
    <xdr:sp macro="" textlink="">
      <xdr:nvSpPr>
        <xdr:cNvPr id="432" name="n_1mainValue【市民会館】&#10;有形固定資産減価償却率">
          <a:extLst>
            <a:ext uri="{FF2B5EF4-FFF2-40B4-BE49-F238E27FC236}">
              <a16:creationId xmlns:a16="http://schemas.microsoft.com/office/drawing/2014/main" id="{173E0C2F-6CB8-4E0E-B969-F6A6279D7998}"/>
            </a:ext>
          </a:extLst>
        </xdr:cNvPr>
        <xdr:cNvSpPr txBox="1"/>
      </xdr:nvSpPr>
      <xdr:spPr>
        <a:xfrm>
          <a:off x="3582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433" name="n_2mainValue【市民会館】&#10;有形固定資産減価償却率">
          <a:extLst>
            <a:ext uri="{FF2B5EF4-FFF2-40B4-BE49-F238E27FC236}">
              <a16:creationId xmlns:a16="http://schemas.microsoft.com/office/drawing/2014/main" id="{3DE82B4D-0039-477A-877C-4B573B0AF5C9}"/>
            </a:ext>
          </a:extLst>
        </xdr:cNvPr>
        <xdr:cNvSpPr txBox="1"/>
      </xdr:nvSpPr>
      <xdr:spPr>
        <a:xfrm>
          <a:off x="2705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112413</xdr:rowOff>
    </xdr:from>
    <xdr:ext cx="405111" cy="259045"/>
    <xdr:sp macro="" textlink="">
      <xdr:nvSpPr>
        <xdr:cNvPr id="434" name="n_3mainValue【市民会館】&#10;有形固定資産減価償却率">
          <a:extLst>
            <a:ext uri="{FF2B5EF4-FFF2-40B4-BE49-F238E27FC236}">
              <a16:creationId xmlns:a16="http://schemas.microsoft.com/office/drawing/2014/main" id="{CAC7BDCA-B5EE-451A-8E31-C16C6C42CA9A}"/>
            </a:ext>
          </a:extLst>
        </xdr:cNvPr>
        <xdr:cNvSpPr txBox="1"/>
      </xdr:nvSpPr>
      <xdr:spPr>
        <a:xfrm>
          <a:off x="1816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70502</xdr:rowOff>
    </xdr:from>
    <xdr:ext cx="405111" cy="259045"/>
    <xdr:sp macro="" textlink="">
      <xdr:nvSpPr>
        <xdr:cNvPr id="435" name="n_4mainValue【市民会館】&#10;有形固定資産減価償却率">
          <a:extLst>
            <a:ext uri="{FF2B5EF4-FFF2-40B4-BE49-F238E27FC236}">
              <a16:creationId xmlns:a16="http://schemas.microsoft.com/office/drawing/2014/main" id="{65DCAFA2-22F9-4134-8990-7E06C0512D5E}"/>
            </a:ext>
          </a:extLst>
        </xdr:cNvPr>
        <xdr:cNvSpPr txBox="1"/>
      </xdr:nvSpPr>
      <xdr:spPr>
        <a:xfrm>
          <a:off x="927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944AFB4A-A109-408B-BB64-05BE58C27DE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3AA68D56-1185-43B6-8760-1773FDE631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C4511202-00B3-4B06-989B-78B4F78E9CC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ECFF7442-ACF8-4A29-94CC-FD468D49FB5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7464F554-3E6A-405A-A17C-733C4BCFF78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E96A0364-E822-4C99-848A-D433A118AC0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7AAF1023-7832-4DDE-BF04-A704BD2B63B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3F0C376-5419-44C5-9A32-3E3EE38393D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CE1ED727-A37C-4FEA-A82E-CEB86322514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98DB335C-280E-4F8C-B9C0-7F0E090E476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B80C717A-CDF0-49B8-8F2E-68BFF72B39D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C336E437-CC4A-4AB5-961F-FCBF3E06B7B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48EF1194-EDD3-4FC2-B41E-7E7AA9857F6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5D36C8B0-EAD7-4BA3-BBC0-6DA3A8A6958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68C5CEFA-2CEB-4535-B054-FACCDDEA616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67310BFE-0451-4652-ABA3-871C7679630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424B1C1E-FD14-46F9-AE06-0172DEECA8F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29496819-6D90-40E8-B389-3CD95E352D7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3E534DC-8F33-4609-BC5F-836073CD177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C9AAC0A5-A00E-4A32-AEB1-8825BC09F8B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C8E2864D-28BF-4BF3-AC53-18E768584BB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C0031EF8-0831-4F51-A86D-E55E3849B45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24386EEB-583F-4C28-8526-E929B91F68D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B2523F5D-8176-40BC-99B6-76423B62BE17}"/>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694E6D63-AED3-4A23-AB25-1525E8141626}"/>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108B692F-7340-4C61-BF5D-741E57234C27}"/>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0CCD3D8B-9932-412B-9123-41455B3BDBF6}"/>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9E3FB633-C988-4DE9-AF5E-6E8838389B13}"/>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a:extLst>
            <a:ext uri="{FF2B5EF4-FFF2-40B4-BE49-F238E27FC236}">
              <a16:creationId xmlns:a16="http://schemas.microsoft.com/office/drawing/2014/main" id="{6BC7678F-BC95-4BE8-B3FF-6C1E152B9987}"/>
            </a:ext>
          </a:extLst>
        </xdr:cNvPr>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AD8DFAAF-0265-41A4-BCF9-68B34592516D}"/>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9FF5CC43-CB3D-4349-BD77-F3C730B14E13}"/>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1830586B-28C9-42A8-94E7-FB81234B68A6}"/>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CF5EC0EC-8459-4627-BBD1-30B7FE9CE1A5}"/>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71370152-3E8D-41D9-889A-950510C3B4D6}"/>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5CACB2D-00D0-4525-A44E-D5721ECDFC7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82AC6321-8E4A-4FDB-BD16-5763B71FFD6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280972F7-AA8B-4997-AA37-59FB17F3574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B855CF86-5816-4E6C-978D-2B357940B59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210275B-E58B-4D8E-94F1-84456508ED4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2539</xdr:rowOff>
    </xdr:from>
    <xdr:to>
      <xdr:col>55</xdr:col>
      <xdr:colOff>50800</xdr:colOff>
      <xdr:row>103</xdr:row>
      <xdr:rowOff>104139</xdr:rowOff>
    </xdr:to>
    <xdr:sp macro="" textlink="">
      <xdr:nvSpPr>
        <xdr:cNvPr id="475" name="楕円 474">
          <a:extLst>
            <a:ext uri="{FF2B5EF4-FFF2-40B4-BE49-F238E27FC236}">
              <a16:creationId xmlns:a16="http://schemas.microsoft.com/office/drawing/2014/main" id="{6D44F3DC-E651-4C46-B338-4C5AAE40992A}"/>
            </a:ext>
          </a:extLst>
        </xdr:cNvPr>
        <xdr:cNvSpPr/>
      </xdr:nvSpPr>
      <xdr:spPr>
        <a:xfrm>
          <a:off x="10426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25416</xdr:rowOff>
    </xdr:from>
    <xdr:ext cx="469744" cy="259045"/>
    <xdr:sp macro="" textlink="">
      <xdr:nvSpPr>
        <xdr:cNvPr id="476" name="【市民会館】&#10;一人当たり面積該当値テキスト">
          <a:extLst>
            <a:ext uri="{FF2B5EF4-FFF2-40B4-BE49-F238E27FC236}">
              <a16:creationId xmlns:a16="http://schemas.microsoft.com/office/drawing/2014/main" id="{A821672C-4441-4A14-9758-C08D34C31DA2}"/>
            </a:ext>
          </a:extLst>
        </xdr:cNvPr>
        <xdr:cNvSpPr txBox="1"/>
      </xdr:nvSpPr>
      <xdr:spPr>
        <a:xfrm>
          <a:off x="10515600"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25400</xdr:rowOff>
    </xdr:from>
    <xdr:to>
      <xdr:col>50</xdr:col>
      <xdr:colOff>165100</xdr:colOff>
      <xdr:row>103</xdr:row>
      <xdr:rowOff>127000</xdr:rowOff>
    </xdr:to>
    <xdr:sp macro="" textlink="">
      <xdr:nvSpPr>
        <xdr:cNvPr id="477" name="楕円 476">
          <a:extLst>
            <a:ext uri="{FF2B5EF4-FFF2-40B4-BE49-F238E27FC236}">
              <a16:creationId xmlns:a16="http://schemas.microsoft.com/office/drawing/2014/main" id="{B49ADA84-4796-4A84-9BAB-1DA43BA09925}"/>
            </a:ext>
          </a:extLst>
        </xdr:cNvPr>
        <xdr:cNvSpPr/>
      </xdr:nvSpPr>
      <xdr:spPr>
        <a:xfrm>
          <a:off x="9588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53339</xdr:rowOff>
    </xdr:from>
    <xdr:to>
      <xdr:col>55</xdr:col>
      <xdr:colOff>0</xdr:colOff>
      <xdr:row>103</xdr:row>
      <xdr:rowOff>76200</xdr:rowOff>
    </xdr:to>
    <xdr:cxnSp macro="">
      <xdr:nvCxnSpPr>
        <xdr:cNvPr id="478" name="直線コネクタ 477">
          <a:extLst>
            <a:ext uri="{FF2B5EF4-FFF2-40B4-BE49-F238E27FC236}">
              <a16:creationId xmlns:a16="http://schemas.microsoft.com/office/drawing/2014/main" id="{8D864153-B7B3-43C0-9477-6BEBEECB7040}"/>
            </a:ext>
          </a:extLst>
        </xdr:cNvPr>
        <xdr:cNvCxnSpPr/>
      </xdr:nvCxnSpPr>
      <xdr:spPr>
        <a:xfrm flipV="1">
          <a:off x="9639300" y="177126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90170</xdr:rowOff>
    </xdr:from>
    <xdr:to>
      <xdr:col>46</xdr:col>
      <xdr:colOff>38100</xdr:colOff>
      <xdr:row>102</xdr:row>
      <xdr:rowOff>20320</xdr:rowOff>
    </xdr:to>
    <xdr:sp macro="" textlink="">
      <xdr:nvSpPr>
        <xdr:cNvPr id="479" name="楕円 478">
          <a:extLst>
            <a:ext uri="{FF2B5EF4-FFF2-40B4-BE49-F238E27FC236}">
              <a16:creationId xmlns:a16="http://schemas.microsoft.com/office/drawing/2014/main" id="{9B32D0A1-76B2-4572-997D-97EDBAAC6705}"/>
            </a:ext>
          </a:extLst>
        </xdr:cNvPr>
        <xdr:cNvSpPr/>
      </xdr:nvSpPr>
      <xdr:spPr>
        <a:xfrm>
          <a:off x="8699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140970</xdr:rowOff>
    </xdr:from>
    <xdr:to>
      <xdr:col>50</xdr:col>
      <xdr:colOff>114300</xdr:colOff>
      <xdr:row>103</xdr:row>
      <xdr:rowOff>76200</xdr:rowOff>
    </xdr:to>
    <xdr:cxnSp macro="">
      <xdr:nvCxnSpPr>
        <xdr:cNvPr id="480" name="直線コネクタ 479">
          <a:extLst>
            <a:ext uri="{FF2B5EF4-FFF2-40B4-BE49-F238E27FC236}">
              <a16:creationId xmlns:a16="http://schemas.microsoft.com/office/drawing/2014/main" id="{88E402E9-C81F-409D-A30C-55CBC6A30107}"/>
            </a:ext>
          </a:extLst>
        </xdr:cNvPr>
        <xdr:cNvCxnSpPr/>
      </xdr:nvCxnSpPr>
      <xdr:spPr>
        <a:xfrm>
          <a:off x="8750300" y="1745742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109220</xdr:rowOff>
    </xdr:from>
    <xdr:to>
      <xdr:col>41</xdr:col>
      <xdr:colOff>101600</xdr:colOff>
      <xdr:row>102</xdr:row>
      <xdr:rowOff>39370</xdr:rowOff>
    </xdr:to>
    <xdr:sp macro="" textlink="">
      <xdr:nvSpPr>
        <xdr:cNvPr id="481" name="楕円 480">
          <a:extLst>
            <a:ext uri="{FF2B5EF4-FFF2-40B4-BE49-F238E27FC236}">
              <a16:creationId xmlns:a16="http://schemas.microsoft.com/office/drawing/2014/main" id="{3FF68D82-3974-4CBD-AE9D-0B2D02EEB0C3}"/>
            </a:ext>
          </a:extLst>
        </xdr:cNvPr>
        <xdr:cNvSpPr/>
      </xdr:nvSpPr>
      <xdr:spPr>
        <a:xfrm>
          <a:off x="7810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140970</xdr:rowOff>
    </xdr:from>
    <xdr:to>
      <xdr:col>45</xdr:col>
      <xdr:colOff>177800</xdr:colOff>
      <xdr:row>101</xdr:row>
      <xdr:rowOff>160020</xdr:rowOff>
    </xdr:to>
    <xdr:cxnSp macro="">
      <xdr:nvCxnSpPr>
        <xdr:cNvPr id="482" name="直線コネクタ 481">
          <a:extLst>
            <a:ext uri="{FF2B5EF4-FFF2-40B4-BE49-F238E27FC236}">
              <a16:creationId xmlns:a16="http://schemas.microsoft.com/office/drawing/2014/main" id="{8FC4ED7B-8AB7-4D9C-A617-B6C36C51AFC7}"/>
            </a:ext>
          </a:extLst>
        </xdr:cNvPr>
        <xdr:cNvCxnSpPr/>
      </xdr:nvCxnSpPr>
      <xdr:spPr>
        <a:xfrm flipV="1">
          <a:off x="7861300" y="174574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124461</xdr:rowOff>
    </xdr:from>
    <xdr:to>
      <xdr:col>36</xdr:col>
      <xdr:colOff>165100</xdr:colOff>
      <xdr:row>102</xdr:row>
      <xdr:rowOff>54611</xdr:rowOff>
    </xdr:to>
    <xdr:sp macro="" textlink="">
      <xdr:nvSpPr>
        <xdr:cNvPr id="483" name="楕円 482">
          <a:extLst>
            <a:ext uri="{FF2B5EF4-FFF2-40B4-BE49-F238E27FC236}">
              <a16:creationId xmlns:a16="http://schemas.microsoft.com/office/drawing/2014/main" id="{974B060A-D52C-4E9C-BFDF-627DE4701AE7}"/>
            </a:ext>
          </a:extLst>
        </xdr:cNvPr>
        <xdr:cNvSpPr/>
      </xdr:nvSpPr>
      <xdr:spPr>
        <a:xfrm>
          <a:off x="69215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160020</xdr:rowOff>
    </xdr:from>
    <xdr:to>
      <xdr:col>41</xdr:col>
      <xdr:colOff>50800</xdr:colOff>
      <xdr:row>102</xdr:row>
      <xdr:rowOff>3811</xdr:rowOff>
    </xdr:to>
    <xdr:cxnSp macro="">
      <xdr:nvCxnSpPr>
        <xdr:cNvPr id="484" name="直線コネクタ 483">
          <a:extLst>
            <a:ext uri="{FF2B5EF4-FFF2-40B4-BE49-F238E27FC236}">
              <a16:creationId xmlns:a16="http://schemas.microsoft.com/office/drawing/2014/main" id="{D600F096-9F8D-4EBC-B26E-681685228296}"/>
            </a:ext>
          </a:extLst>
        </xdr:cNvPr>
        <xdr:cNvCxnSpPr/>
      </xdr:nvCxnSpPr>
      <xdr:spPr>
        <a:xfrm flipV="1">
          <a:off x="6972300" y="174764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a:extLst>
            <a:ext uri="{FF2B5EF4-FFF2-40B4-BE49-F238E27FC236}">
              <a16:creationId xmlns:a16="http://schemas.microsoft.com/office/drawing/2014/main" id="{253DF450-EC9D-4C5F-9127-0498B7318754}"/>
            </a:ext>
          </a:extLst>
        </xdr:cNvPr>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6" name="n_2aveValue【市民会館】&#10;一人当たり面積">
          <a:extLst>
            <a:ext uri="{FF2B5EF4-FFF2-40B4-BE49-F238E27FC236}">
              <a16:creationId xmlns:a16="http://schemas.microsoft.com/office/drawing/2014/main" id="{7F7D7255-79FC-4F52-A995-E8A33549AD96}"/>
            </a:ext>
          </a:extLst>
        </xdr:cNvPr>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7" name="n_3aveValue【市民会館】&#10;一人当たり面積">
          <a:extLst>
            <a:ext uri="{FF2B5EF4-FFF2-40B4-BE49-F238E27FC236}">
              <a16:creationId xmlns:a16="http://schemas.microsoft.com/office/drawing/2014/main" id="{E5043268-3E37-4ADE-96B4-5F1AFC8983D9}"/>
            </a:ext>
          </a:extLst>
        </xdr:cNvPr>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8" name="n_4aveValue【市民会館】&#10;一人当たり面積">
          <a:extLst>
            <a:ext uri="{FF2B5EF4-FFF2-40B4-BE49-F238E27FC236}">
              <a16:creationId xmlns:a16="http://schemas.microsoft.com/office/drawing/2014/main" id="{06DA9B99-A742-4762-9591-97848B97A3B2}"/>
            </a:ext>
          </a:extLst>
        </xdr:cNvPr>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143527</xdr:rowOff>
    </xdr:from>
    <xdr:ext cx="469744" cy="259045"/>
    <xdr:sp macro="" textlink="">
      <xdr:nvSpPr>
        <xdr:cNvPr id="489" name="n_1mainValue【市民会館】&#10;一人当たり面積">
          <a:extLst>
            <a:ext uri="{FF2B5EF4-FFF2-40B4-BE49-F238E27FC236}">
              <a16:creationId xmlns:a16="http://schemas.microsoft.com/office/drawing/2014/main" id="{37FD2797-5E3B-4974-AD5F-617BA4EB792C}"/>
            </a:ext>
          </a:extLst>
        </xdr:cNvPr>
        <xdr:cNvSpPr txBox="1"/>
      </xdr:nvSpPr>
      <xdr:spPr>
        <a:xfrm>
          <a:off x="93917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36847</xdr:rowOff>
    </xdr:from>
    <xdr:ext cx="469744" cy="259045"/>
    <xdr:sp macro="" textlink="">
      <xdr:nvSpPr>
        <xdr:cNvPr id="490" name="n_2mainValue【市民会館】&#10;一人当たり面積">
          <a:extLst>
            <a:ext uri="{FF2B5EF4-FFF2-40B4-BE49-F238E27FC236}">
              <a16:creationId xmlns:a16="http://schemas.microsoft.com/office/drawing/2014/main" id="{D2FED3AC-6321-4E41-ABFE-0014B3BFF948}"/>
            </a:ext>
          </a:extLst>
        </xdr:cNvPr>
        <xdr:cNvSpPr txBox="1"/>
      </xdr:nvSpPr>
      <xdr:spPr>
        <a:xfrm>
          <a:off x="8515427"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55897</xdr:rowOff>
    </xdr:from>
    <xdr:ext cx="469744" cy="259045"/>
    <xdr:sp macro="" textlink="">
      <xdr:nvSpPr>
        <xdr:cNvPr id="491" name="n_3mainValue【市民会館】&#10;一人当たり面積">
          <a:extLst>
            <a:ext uri="{FF2B5EF4-FFF2-40B4-BE49-F238E27FC236}">
              <a16:creationId xmlns:a16="http://schemas.microsoft.com/office/drawing/2014/main" id="{DA737D86-18DD-4AA3-8981-F4D78EEEB48B}"/>
            </a:ext>
          </a:extLst>
        </xdr:cNvPr>
        <xdr:cNvSpPr txBox="1"/>
      </xdr:nvSpPr>
      <xdr:spPr>
        <a:xfrm>
          <a:off x="7626427" y="1720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71138</xdr:rowOff>
    </xdr:from>
    <xdr:ext cx="469744" cy="259045"/>
    <xdr:sp macro="" textlink="">
      <xdr:nvSpPr>
        <xdr:cNvPr id="492" name="n_4mainValue【市民会館】&#10;一人当たり面積">
          <a:extLst>
            <a:ext uri="{FF2B5EF4-FFF2-40B4-BE49-F238E27FC236}">
              <a16:creationId xmlns:a16="http://schemas.microsoft.com/office/drawing/2014/main" id="{DC6E87D1-DD0D-446E-86EC-D0FE277B0960}"/>
            </a:ext>
          </a:extLst>
        </xdr:cNvPr>
        <xdr:cNvSpPr txBox="1"/>
      </xdr:nvSpPr>
      <xdr:spPr>
        <a:xfrm>
          <a:off x="6737427" y="1721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AE8BFA24-89B3-4FB1-A9A7-D5513749088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BD56C219-114F-48B4-B25F-7851A2C201E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8A74929C-5EE9-4520-92D2-E1D911E7226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61A395E6-5FC7-45EF-B85F-A855B9A728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A56A7424-89AB-4BBE-BCEF-41F5B873026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98B37451-7B31-4C60-9D2B-7EB6CCD21A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470619CC-EAFE-4D6F-A308-AF6F452032F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BC618E5A-CFE5-46F5-9474-9B116392B31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4D504D7-2743-4AAF-83D0-49C65FDF8B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1C7C8A24-54E6-4136-A974-5270DEC891C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89BBD71-2CE8-4FA8-9CC0-7B85C05D455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14523295-A5DC-4A6B-AB61-6A061839D08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FA587D5E-39CC-42E8-8A24-4413766C774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260B0224-EDE2-4C8D-9493-610277466A7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BA1B868B-23B7-40E4-A142-589889899D7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FBC78181-0315-4787-9FB8-27D493DBEED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D2770943-6498-4255-9D45-D9892D86826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B7CF8041-05F1-49AF-9283-2FC56D75AC4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D49CCD81-FEEE-4F32-8894-66B147B440B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16DEA9DF-EFB4-4C56-9148-8F670DBC07C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3D71D430-50CA-476C-8941-5F59DE0ADA7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E6892308-C2A5-49A1-8AED-69AC33418CC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34639A04-E88E-455C-B8D1-C7C66550627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BD8B5C57-9C5F-4BE4-BFC3-D1A4C94F26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61580A0F-7EE0-4F34-86BD-C25F22A10A2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2E4CD3C2-D4DA-4C9B-BBC1-7CA3239A372C}"/>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17F8CE7E-5733-4235-933A-A7EC6CC8725F}"/>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3B6E2C2D-2DA4-419A-B3EC-7A8E5CA6581E}"/>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7F2F0F6E-76C6-4875-BBDA-237A5879627E}"/>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7AD8476A-D8D2-4B2C-B1FF-EF9B378E3093}"/>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B68362F6-AD66-42B1-B78B-78D172B7E800}"/>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5923991C-E6FA-49C1-B272-62E6F3E677CD}"/>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5624AD7B-2DA1-4325-87C9-DCF5FFBC6882}"/>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FC7F0144-7394-4F4F-B0D8-5F2F1ECFD589}"/>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DCDA72CE-4833-4778-97D7-0F247BF756A9}"/>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9C2714C8-07C5-4591-89AD-A3008FE1732B}"/>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29BDABBD-A146-4EED-9562-BB7216FD82C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A559813-1753-4CFA-86A7-200CF534A97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1A76804-2039-4EC2-8EE6-CB99E0785AC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0307B65-F190-48B2-BAB2-E8CA5CEBC3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2609561-BA93-453E-9D73-7CF614E4807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10704</xdr:rowOff>
    </xdr:from>
    <xdr:to>
      <xdr:col>85</xdr:col>
      <xdr:colOff>177800</xdr:colOff>
      <xdr:row>39</xdr:row>
      <xdr:rowOff>112304</xdr:rowOff>
    </xdr:to>
    <xdr:sp macro="" textlink="">
      <xdr:nvSpPr>
        <xdr:cNvPr id="534" name="楕円 533">
          <a:extLst>
            <a:ext uri="{FF2B5EF4-FFF2-40B4-BE49-F238E27FC236}">
              <a16:creationId xmlns:a16="http://schemas.microsoft.com/office/drawing/2014/main" id="{C9E9149E-D8A2-4C74-A9DF-C64886F5A1FC}"/>
            </a:ext>
          </a:extLst>
        </xdr:cNvPr>
        <xdr:cNvSpPr/>
      </xdr:nvSpPr>
      <xdr:spPr>
        <a:xfrm>
          <a:off x="162687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160581</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F004BB03-A624-4F65-856F-0D38DB6B64C8}"/>
            </a:ext>
          </a:extLst>
        </xdr:cNvPr>
        <xdr:cNvSpPr txBox="1"/>
      </xdr:nvSpPr>
      <xdr:spPr>
        <a:xfrm>
          <a:off x="16357600"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170724</xdr:rowOff>
    </xdr:from>
    <xdr:to>
      <xdr:col>81</xdr:col>
      <xdr:colOff>101600</xdr:colOff>
      <xdr:row>39</xdr:row>
      <xdr:rowOff>100874</xdr:rowOff>
    </xdr:to>
    <xdr:sp macro="" textlink="">
      <xdr:nvSpPr>
        <xdr:cNvPr id="536" name="楕円 535">
          <a:extLst>
            <a:ext uri="{FF2B5EF4-FFF2-40B4-BE49-F238E27FC236}">
              <a16:creationId xmlns:a16="http://schemas.microsoft.com/office/drawing/2014/main" id="{83A59CC6-1EA1-4764-A24D-2DC8A78979C6}"/>
            </a:ext>
          </a:extLst>
        </xdr:cNvPr>
        <xdr:cNvSpPr/>
      </xdr:nvSpPr>
      <xdr:spPr>
        <a:xfrm>
          <a:off x="15430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50074</xdr:rowOff>
    </xdr:from>
    <xdr:to>
      <xdr:col>85</xdr:col>
      <xdr:colOff>127000</xdr:colOff>
      <xdr:row>39</xdr:row>
      <xdr:rowOff>61504</xdr:rowOff>
    </xdr:to>
    <xdr:cxnSp macro="">
      <xdr:nvCxnSpPr>
        <xdr:cNvPr id="537" name="直線コネクタ 536">
          <a:extLst>
            <a:ext uri="{FF2B5EF4-FFF2-40B4-BE49-F238E27FC236}">
              <a16:creationId xmlns:a16="http://schemas.microsoft.com/office/drawing/2014/main" id="{652BB062-460E-4188-8396-694CD1C03D01}"/>
            </a:ext>
          </a:extLst>
        </xdr:cNvPr>
        <xdr:cNvCxnSpPr/>
      </xdr:nvCxnSpPr>
      <xdr:spPr>
        <a:xfrm>
          <a:off x="15481300" y="673662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126637</xdr:rowOff>
    </xdr:from>
    <xdr:to>
      <xdr:col>76</xdr:col>
      <xdr:colOff>165100</xdr:colOff>
      <xdr:row>39</xdr:row>
      <xdr:rowOff>56787</xdr:rowOff>
    </xdr:to>
    <xdr:sp macro="" textlink="">
      <xdr:nvSpPr>
        <xdr:cNvPr id="538" name="楕円 537">
          <a:extLst>
            <a:ext uri="{FF2B5EF4-FFF2-40B4-BE49-F238E27FC236}">
              <a16:creationId xmlns:a16="http://schemas.microsoft.com/office/drawing/2014/main" id="{B123F635-AFE7-4EDC-BBE6-93CE37D4CBD2}"/>
            </a:ext>
          </a:extLst>
        </xdr:cNvPr>
        <xdr:cNvSpPr/>
      </xdr:nvSpPr>
      <xdr:spPr>
        <a:xfrm>
          <a:off x="14541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5987</xdr:rowOff>
    </xdr:from>
    <xdr:to>
      <xdr:col>81</xdr:col>
      <xdr:colOff>50800</xdr:colOff>
      <xdr:row>39</xdr:row>
      <xdr:rowOff>50074</xdr:rowOff>
    </xdr:to>
    <xdr:cxnSp macro="">
      <xdr:nvCxnSpPr>
        <xdr:cNvPr id="539" name="直線コネクタ 538">
          <a:extLst>
            <a:ext uri="{FF2B5EF4-FFF2-40B4-BE49-F238E27FC236}">
              <a16:creationId xmlns:a16="http://schemas.microsoft.com/office/drawing/2014/main" id="{BAF09637-BFAF-4402-9676-C634E03B4BA6}"/>
            </a:ext>
          </a:extLst>
        </xdr:cNvPr>
        <xdr:cNvCxnSpPr/>
      </xdr:nvCxnSpPr>
      <xdr:spPr>
        <a:xfrm>
          <a:off x="14592300" y="66925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128270</xdr:rowOff>
    </xdr:from>
    <xdr:to>
      <xdr:col>72</xdr:col>
      <xdr:colOff>38100</xdr:colOff>
      <xdr:row>39</xdr:row>
      <xdr:rowOff>58420</xdr:rowOff>
    </xdr:to>
    <xdr:sp macro="" textlink="">
      <xdr:nvSpPr>
        <xdr:cNvPr id="540" name="楕円 539">
          <a:extLst>
            <a:ext uri="{FF2B5EF4-FFF2-40B4-BE49-F238E27FC236}">
              <a16:creationId xmlns:a16="http://schemas.microsoft.com/office/drawing/2014/main" id="{986B2E61-DE14-47A7-957A-4CEAA01507CC}"/>
            </a:ext>
          </a:extLst>
        </xdr:cNvPr>
        <xdr:cNvSpPr/>
      </xdr:nvSpPr>
      <xdr:spPr>
        <a:xfrm>
          <a:off x="13652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5987</xdr:rowOff>
    </xdr:from>
    <xdr:to>
      <xdr:col>76</xdr:col>
      <xdr:colOff>114300</xdr:colOff>
      <xdr:row>39</xdr:row>
      <xdr:rowOff>7620</xdr:rowOff>
    </xdr:to>
    <xdr:cxnSp macro="">
      <xdr:nvCxnSpPr>
        <xdr:cNvPr id="541" name="直線コネクタ 540">
          <a:extLst>
            <a:ext uri="{FF2B5EF4-FFF2-40B4-BE49-F238E27FC236}">
              <a16:creationId xmlns:a16="http://schemas.microsoft.com/office/drawing/2014/main" id="{E3382E73-95A7-4018-A670-88230535148D}"/>
            </a:ext>
          </a:extLst>
        </xdr:cNvPr>
        <xdr:cNvCxnSpPr/>
      </xdr:nvCxnSpPr>
      <xdr:spPr>
        <a:xfrm flipV="1">
          <a:off x="13703300" y="66925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152763</xdr:rowOff>
    </xdr:from>
    <xdr:to>
      <xdr:col>67</xdr:col>
      <xdr:colOff>101600</xdr:colOff>
      <xdr:row>39</xdr:row>
      <xdr:rowOff>82913</xdr:rowOff>
    </xdr:to>
    <xdr:sp macro="" textlink="">
      <xdr:nvSpPr>
        <xdr:cNvPr id="542" name="楕円 541">
          <a:extLst>
            <a:ext uri="{FF2B5EF4-FFF2-40B4-BE49-F238E27FC236}">
              <a16:creationId xmlns:a16="http://schemas.microsoft.com/office/drawing/2014/main" id="{752789C0-009A-453E-9BE7-F4070126268F}"/>
            </a:ext>
          </a:extLst>
        </xdr:cNvPr>
        <xdr:cNvSpPr/>
      </xdr:nvSpPr>
      <xdr:spPr>
        <a:xfrm>
          <a:off x="12763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xdr:rowOff>
    </xdr:from>
    <xdr:to>
      <xdr:col>71</xdr:col>
      <xdr:colOff>177800</xdr:colOff>
      <xdr:row>39</xdr:row>
      <xdr:rowOff>32113</xdr:rowOff>
    </xdr:to>
    <xdr:cxnSp macro="">
      <xdr:nvCxnSpPr>
        <xdr:cNvPr id="543" name="直線コネクタ 542">
          <a:extLst>
            <a:ext uri="{FF2B5EF4-FFF2-40B4-BE49-F238E27FC236}">
              <a16:creationId xmlns:a16="http://schemas.microsoft.com/office/drawing/2014/main" id="{C4FCC21C-CE5C-4A36-87CD-D8DF39D9A9B4}"/>
            </a:ext>
          </a:extLst>
        </xdr:cNvPr>
        <xdr:cNvCxnSpPr/>
      </xdr:nvCxnSpPr>
      <xdr:spPr>
        <a:xfrm flipV="1">
          <a:off x="12814300" y="66941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29E0F9D8-291E-4F7D-8C21-1724EAA2CC10}"/>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38E6E665-B7AD-4235-B109-8570EF730002}"/>
            </a:ext>
          </a:extLst>
        </xdr:cNvPr>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9758815F-EED5-4422-AC1B-0A363AE86965}"/>
            </a:ext>
          </a:extLst>
        </xdr:cNvPr>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EE27E769-5676-40DB-ABCA-30FB5DE03F4A}"/>
            </a:ext>
          </a:extLst>
        </xdr:cNvPr>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92001</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4763A526-BD05-47D3-A25B-28D8EFDF1D38}"/>
            </a:ext>
          </a:extLst>
        </xdr:cNvPr>
        <xdr:cNvSpPr txBox="1"/>
      </xdr:nvSpPr>
      <xdr:spPr>
        <a:xfrm>
          <a:off x="152660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73314</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955370A6-1711-4CD4-A845-B55ABC34BA2F}"/>
            </a:ext>
          </a:extLst>
        </xdr:cNvPr>
        <xdr:cNvSpPr txBox="1"/>
      </xdr:nvSpPr>
      <xdr:spPr>
        <a:xfrm>
          <a:off x="14389744" y="641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74947</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ABB0EDED-ADC0-4CE9-91BE-30737C088928}"/>
            </a:ext>
          </a:extLst>
        </xdr:cNvPr>
        <xdr:cNvSpPr txBox="1"/>
      </xdr:nvSpPr>
      <xdr:spPr>
        <a:xfrm>
          <a:off x="13500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99440</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86B2AB19-8D8A-4B4B-B6B5-C661E7F5CD5E}"/>
            </a:ext>
          </a:extLst>
        </xdr:cNvPr>
        <xdr:cNvSpPr txBox="1"/>
      </xdr:nvSpPr>
      <xdr:spPr>
        <a:xfrm>
          <a:off x="126117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B2F55850-7E76-4AAF-9C7D-F9BAD17AC3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D4775FEE-15B8-4FA4-A148-39921ABDED4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653F278E-973C-40B2-9E69-C95F9CFE38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AA410359-6195-46E6-BE45-4D770EBD2A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52AE6C53-3A25-4BD2-81F9-921B364359A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A770CDAB-8007-4762-9C4E-73DA9EF8C3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C8D9CF26-3670-4D2D-B3A9-A141BFC67C0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DB512E25-69D3-4D56-9505-18CF9706441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A3EB45C-18D9-4427-BADB-B08B1D106FC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6D6ACF44-675C-48A3-AF00-E074E976FF5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DDC1C77B-B799-40BA-9B3C-46C8DFBE946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7CDB3928-8CDD-4DEB-ADB3-642713DE44B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A2EFD93D-0180-49CC-9499-8962411133B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2B3E2CEA-EC00-4EE0-B215-2BE8295D87B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1BB03AFE-804B-42E1-8F12-D20CAAD0EB5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CDBEAD8E-FE8B-4703-BDA0-FE95DC9D991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5D6118C9-299F-43DB-A4E2-672D0114933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3CB718DF-90C7-43FC-A6FD-77AB47708FB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AF68F898-593D-47F5-A66B-6AC3E9B586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17626D72-7C39-4F46-BFF8-B86D95A532B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395014A0-0E90-40C9-B76C-C5E12D93906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92D07E5C-FFBD-4C0A-942E-2A9F085BB0A0}"/>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1046F5A4-F845-41B4-ACAC-BFB189FD994F}"/>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7E0C8633-3ABF-4AC6-A823-20D556F96C86}"/>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8CD47D4C-97C9-4291-AD26-85C945A2914C}"/>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81EF8C11-FAA3-4946-82A8-750B7CAFCE08}"/>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AD76AE5A-6D51-4CA5-A502-78E37CB7EE05}"/>
            </a:ext>
          </a:extLst>
        </xdr:cNvPr>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5F4A6007-1B84-4039-A291-A99BBC54E690}"/>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EEC76D33-769C-4CB3-B47C-A9C6E3CA871B}"/>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97B24FC6-7ED1-480F-8831-1142714980FF}"/>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E76FC48C-7A22-4257-B612-C8101C55AE70}"/>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E963A55F-FF2B-4D6D-AD77-D4D6CE632E9D}"/>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417F1395-9E35-4257-B841-05D6458002C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C3FB3EC-024C-41D7-A2E1-BF592745685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4DCCB3A1-7274-490B-A419-321213D1FC8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2514E9E2-E6CC-4D6E-8AA2-72FC1E3A6C2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64F5300-29BF-4659-9860-046C1E1A843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119547</xdr:rowOff>
    </xdr:from>
    <xdr:to>
      <xdr:col>116</xdr:col>
      <xdr:colOff>114300</xdr:colOff>
      <xdr:row>41</xdr:row>
      <xdr:rowOff>49697</xdr:rowOff>
    </xdr:to>
    <xdr:sp macro="" textlink="">
      <xdr:nvSpPr>
        <xdr:cNvPr id="589" name="楕円 588">
          <a:extLst>
            <a:ext uri="{FF2B5EF4-FFF2-40B4-BE49-F238E27FC236}">
              <a16:creationId xmlns:a16="http://schemas.microsoft.com/office/drawing/2014/main" id="{82A2DB46-875B-4A7A-BF59-74B577CA4063}"/>
            </a:ext>
          </a:extLst>
        </xdr:cNvPr>
        <xdr:cNvSpPr/>
      </xdr:nvSpPr>
      <xdr:spPr>
        <a:xfrm>
          <a:off x="22110700" y="69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97974</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2A0CFF6F-DCC9-41E5-8998-81846B9A356A}"/>
            </a:ext>
          </a:extLst>
        </xdr:cNvPr>
        <xdr:cNvSpPr txBox="1"/>
      </xdr:nvSpPr>
      <xdr:spPr>
        <a:xfrm>
          <a:off x="22199600" y="69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118801</xdr:rowOff>
    </xdr:from>
    <xdr:to>
      <xdr:col>112</xdr:col>
      <xdr:colOff>38100</xdr:colOff>
      <xdr:row>41</xdr:row>
      <xdr:rowOff>48951</xdr:rowOff>
    </xdr:to>
    <xdr:sp macro="" textlink="">
      <xdr:nvSpPr>
        <xdr:cNvPr id="591" name="楕円 590">
          <a:extLst>
            <a:ext uri="{FF2B5EF4-FFF2-40B4-BE49-F238E27FC236}">
              <a16:creationId xmlns:a16="http://schemas.microsoft.com/office/drawing/2014/main" id="{B66192BD-8CCE-422E-A742-B0CD56057820}"/>
            </a:ext>
          </a:extLst>
        </xdr:cNvPr>
        <xdr:cNvSpPr/>
      </xdr:nvSpPr>
      <xdr:spPr>
        <a:xfrm>
          <a:off x="21272500" y="697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169601</xdr:rowOff>
    </xdr:from>
    <xdr:to>
      <xdr:col>116</xdr:col>
      <xdr:colOff>63500</xdr:colOff>
      <xdr:row>40</xdr:row>
      <xdr:rowOff>170347</xdr:rowOff>
    </xdr:to>
    <xdr:cxnSp macro="">
      <xdr:nvCxnSpPr>
        <xdr:cNvPr id="592" name="直線コネクタ 591">
          <a:extLst>
            <a:ext uri="{FF2B5EF4-FFF2-40B4-BE49-F238E27FC236}">
              <a16:creationId xmlns:a16="http://schemas.microsoft.com/office/drawing/2014/main" id="{CB8F766C-1BF3-425E-8D44-D8CD1EA911D8}"/>
            </a:ext>
          </a:extLst>
        </xdr:cNvPr>
        <xdr:cNvCxnSpPr/>
      </xdr:nvCxnSpPr>
      <xdr:spPr>
        <a:xfrm>
          <a:off x="21323300" y="7027601"/>
          <a:ext cx="8382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118139</xdr:rowOff>
    </xdr:from>
    <xdr:to>
      <xdr:col>107</xdr:col>
      <xdr:colOff>101600</xdr:colOff>
      <xdr:row>41</xdr:row>
      <xdr:rowOff>48289</xdr:rowOff>
    </xdr:to>
    <xdr:sp macro="" textlink="">
      <xdr:nvSpPr>
        <xdr:cNvPr id="593" name="楕円 592">
          <a:extLst>
            <a:ext uri="{FF2B5EF4-FFF2-40B4-BE49-F238E27FC236}">
              <a16:creationId xmlns:a16="http://schemas.microsoft.com/office/drawing/2014/main" id="{360EF65F-E4D8-4D65-BE56-2E9253B808E7}"/>
            </a:ext>
          </a:extLst>
        </xdr:cNvPr>
        <xdr:cNvSpPr/>
      </xdr:nvSpPr>
      <xdr:spPr>
        <a:xfrm>
          <a:off x="20383500" y="69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168939</xdr:rowOff>
    </xdr:from>
    <xdr:to>
      <xdr:col>111</xdr:col>
      <xdr:colOff>177800</xdr:colOff>
      <xdr:row>40</xdr:row>
      <xdr:rowOff>169601</xdr:rowOff>
    </xdr:to>
    <xdr:cxnSp macro="">
      <xdr:nvCxnSpPr>
        <xdr:cNvPr id="594" name="直線コネクタ 593">
          <a:extLst>
            <a:ext uri="{FF2B5EF4-FFF2-40B4-BE49-F238E27FC236}">
              <a16:creationId xmlns:a16="http://schemas.microsoft.com/office/drawing/2014/main" id="{622170B7-47D8-484E-9704-F99C645BB16E}"/>
            </a:ext>
          </a:extLst>
        </xdr:cNvPr>
        <xdr:cNvCxnSpPr/>
      </xdr:nvCxnSpPr>
      <xdr:spPr>
        <a:xfrm>
          <a:off x="20434300" y="7026939"/>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126419</xdr:rowOff>
    </xdr:from>
    <xdr:to>
      <xdr:col>102</xdr:col>
      <xdr:colOff>165100</xdr:colOff>
      <xdr:row>41</xdr:row>
      <xdr:rowOff>56569</xdr:rowOff>
    </xdr:to>
    <xdr:sp macro="" textlink="">
      <xdr:nvSpPr>
        <xdr:cNvPr id="595" name="楕円 594">
          <a:extLst>
            <a:ext uri="{FF2B5EF4-FFF2-40B4-BE49-F238E27FC236}">
              <a16:creationId xmlns:a16="http://schemas.microsoft.com/office/drawing/2014/main" id="{BEE83B86-1FC7-4A8A-9B43-E3C6B37DF652}"/>
            </a:ext>
          </a:extLst>
        </xdr:cNvPr>
        <xdr:cNvSpPr/>
      </xdr:nvSpPr>
      <xdr:spPr>
        <a:xfrm>
          <a:off x="19494500" y="69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168939</xdr:rowOff>
    </xdr:from>
    <xdr:to>
      <xdr:col>107</xdr:col>
      <xdr:colOff>50800</xdr:colOff>
      <xdr:row>41</xdr:row>
      <xdr:rowOff>5769</xdr:rowOff>
    </xdr:to>
    <xdr:cxnSp macro="">
      <xdr:nvCxnSpPr>
        <xdr:cNvPr id="596" name="直線コネクタ 595">
          <a:extLst>
            <a:ext uri="{FF2B5EF4-FFF2-40B4-BE49-F238E27FC236}">
              <a16:creationId xmlns:a16="http://schemas.microsoft.com/office/drawing/2014/main" id="{25346D83-891C-46CB-A488-42F7E9AC930D}"/>
            </a:ext>
          </a:extLst>
        </xdr:cNvPr>
        <xdr:cNvCxnSpPr/>
      </xdr:nvCxnSpPr>
      <xdr:spPr>
        <a:xfrm flipV="1">
          <a:off x="19545300" y="7026939"/>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134168</xdr:rowOff>
    </xdr:from>
    <xdr:to>
      <xdr:col>98</xdr:col>
      <xdr:colOff>38100</xdr:colOff>
      <xdr:row>41</xdr:row>
      <xdr:rowOff>64318</xdr:rowOff>
    </xdr:to>
    <xdr:sp macro="" textlink="">
      <xdr:nvSpPr>
        <xdr:cNvPr id="597" name="楕円 596">
          <a:extLst>
            <a:ext uri="{FF2B5EF4-FFF2-40B4-BE49-F238E27FC236}">
              <a16:creationId xmlns:a16="http://schemas.microsoft.com/office/drawing/2014/main" id="{42FCE0A9-5A4E-44A3-AD72-1AA3DE3F5D01}"/>
            </a:ext>
          </a:extLst>
        </xdr:cNvPr>
        <xdr:cNvSpPr/>
      </xdr:nvSpPr>
      <xdr:spPr>
        <a:xfrm>
          <a:off x="18605500" y="699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5769</xdr:rowOff>
    </xdr:from>
    <xdr:to>
      <xdr:col>102</xdr:col>
      <xdr:colOff>114300</xdr:colOff>
      <xdr:row>41</xdr:row>
      <xdr:rowOff>13518</xdr:rowOff>
    </xdr:to>
    <xdr:cxnSp macro="">
      <xdr:nvCxnSpPr>
        <xdr:cNvPr id="598" name="直線コネクタ 597">
          <a:extLst>
            <a:ext uri="{FF2B5EF4-FFF2-40B4-BE49-F238E27FC236}">
              <a16:creationId xmlns:a16="http://schemas.microsoft.com/office/drawing/2014/main" id="{6F26E57F-D4BB-47B3-B7DE-2F1F9E8C6920}"/>
            </a:ext>
          </a:extLst>
        </xdr:cNvPr>
        <xdr:cNvCxnSpPr/>
      </xdr:nvCxnSpPr>
      <xdr:spPr>
        <a:xfrm flipV="1">
          <a:off x="18656300" y="7035219"/>
          <a:ext cx="8890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8DC125A-F825-4A6B-8141-44C2DB1AAF49}"/>
            </a:ext>
          </a:extLst>
        </xdr:cNvPr>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A186727A-3482-4D99-A962-55BD919E6594}"/>
            </a:ext>
          </a:extLst>
        </xdr:cNvPr>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D3B5F3F-058F-4372-82BE-6C771BD2297E}"/>
            </a:ext>
          </a:extLst>
        </xdr:cNvPr>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6844D495-B78C-4C2C-A565-FFC1CC2AC2F0}"/>
            </a:ext>
          </a:extLst>
        </xdr:cNvPr>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40078</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9940555A-6041-4F83-B375-BA599C3E3688}"/>
            </a:ext>
          </a:extLst>
        </xdr:cNvPr>
        <xdr:cNvSpPr txBox="1"/>
      </xdr:nvSpPr>
      <xdr:spPr>
        <a:xfrm>
          <a:off x="21043411" y="706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39416</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81B74848-AEDF-45C3-B7D6-087F80323B3A}"/>
            </a:ext>
          </a:extLst>
        </xdr:cNvPr>
        <xdr:cNvSpPr txBox="1"/>
      </xdr:nvSpPr>
      <xdr:spPr>
        <a:xfrm>
          <a:off x="20167111" y="70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47696</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ABA4E3A0-7492-4AA3-A214-ECB871E92FB5}"/>
            </a:ext>
          </a:extLst>
        </xdr:cNvPr>
        <xdr:cNvSpPr txBox="1"/>
      </xdr:nvSpPr>
      <xdr:spPr>
        <a:xfrm>
          <a:off x="19278111" y="707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55445</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FECBFCDB-F896-439A-A15A-902D76E15D64}"/>
            </a:ext>
          </a:extLst>
        </xdr:cNvPr>
        <xdr:cNvSpPr txBox="1"/>
      </xdr:nvSpPr>
      <xdr:spPr>
        <a:xfrm>
          <a:off x="18389111" y="708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2AEE885A-0770-48A2-9173-10A24C7BCDE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97176325-800B-4EAC-846D-385C53735F9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FB782CFD-313B-4024-B9E1-4E9C996F203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A52A0C82-E613-467C-B78B-CFAB7F2A15F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403B238B-53A9-4482-8F87-7C497A32C3C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E44F5209-3190-428E-977B-631B2FFC915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72537E21-A669-449A-AB9D-F7FD2845EE1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F8B0D77-E205-4553-B2D2-897C71B3085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D381BFD5-259D-4D87-AA81-E3E98BAB6EB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D8BA4C76-3AAF-471D-B23B-9A328B0D06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1E24896E-8119-4887-8E4B-EE30427CC73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FAA907AF-8C1A-4296-B2F6-2B2DDE85D75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31699698-7A39-4534-B165-08E533C6E6F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74565D50-4994-4F46-8D53-C4568EE4E5E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B0BA4B3E-2025-4F71-A506-17ECB831AD1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11935D83-2008-465D-A1FC-F223BF23803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F990005F-6DD1-446C-AACF-F9D5B2DBF6E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9F7AAA6D-7196-4B2D-B0BB-DA0E5425FBF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6C52FF65-773B-4A83-9282-F6BDCFFDC36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7CEA41F4-4101-4A8E-A085-6579FD392FA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D84918AA-616D-4729-BC25-6F9AF7B8F09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E8223803-74BE-409A-9DC5-6C95590A542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C2A52F7A-F82B-4342-8132-2C31B000D4C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5272BEF4-590F-40D3-AAB3-71AE4BCC15E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F4B51867-0F4C-4D89-9B37-B0949BD9C49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5F4EF50B-CCF3-4DB2-B1BD-D8EC593BE3FB}"/>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069C2E92-7D57-430F-ACBA-0B252E8618B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581B8BE3-9208-49C1-9271-506B6AA8914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CF68ECBB-1484-423F-A563-18FC01B44717}"/>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BE4D8B14-DFF8-48E2-8091-19CE4AE979AD}"/>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7B326708-3707-49CF-8DD5-9C79D5458555}"/>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8BD07B90-7F8D-4E10-8252-02CCBC05C985}"/>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76C66B2C-3CB7-46AE-916D-CC55DA24BE17}"/>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D15D03B7-18B1-48DB-86E5-3D3BF6AD89A2}"/>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59F867D0-D41F-4316-8E96-642E37B552E8}"/>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DEB6016A-1A62-4A0C-96F2-AF10C16DEBBE}"/>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2E34D73-8D5D-4382-8895-CD170E5429E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30DD7A2A-6537-4D74-B93D-C823C649A6C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F6322DAB-DCD7-4F50-B19E-FDB18C0DE3F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1E3F7DC6-DB5B-478E-84AF-EEBD24C5DAD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8AE8EEB-8B76-46B8-9042-1C8803962F7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112485</xdr:rowOff>
    </xdr:from>
    <xdr:to>
      <xdr:col>85</xdr:col>
      <xdr:colOff>177800</xdr:colOff>
      <xdr:row>64</xdr:row>
      <xdr:rowOff>42635</xdr:rowOff>
    </xdr:to>
    <xdr:sp macro="" textlink="">
      <xdr:nvSpPr>
        <xdr:cNvPr id="648" name="楕円 647">
          <a:extLst>
            <a:ext uri="{FF2B5EF4-FFF2-40B4-BE49-F238E27FC236}">
              <a16:creationId xmlns:a16="http://schemas.microsoft.com/office/drawing/2014/main" id="{82D830E2-EBD4-4811-A8BA-AD73AFB3F6B1}"/>
            </a:ext>
          </a:extLst>
        </xdr:cNvPr>
        <xdr:cNvSpPr/>
      </xdr:nvSpPr>
      <xdr:spPr>
        <a:xfrm>
          <a:off x="162687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90912</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6BA53989-3C63-49E1-97A4-46FD43AE0F7F}"/>
            </a:ext>
          </a:extLst>
        </xdr:cNvPr>
        <xdr:cNvSpPr txBox="1"/>
      </xdr:nvSpPr>
      <xdr:spPr>
        <a:xfrm>
          <a:off x="16357600"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112485</xdr:rowOff>
    </xdr:from>
    <xdr:to>
      <xdr:col>81</xdr:col>
      <xdr:colOff>101600</xdr:colOff>
      <xdr:row>64</xdr:row>
      <xdr:rowOff>42635</xdr:rowOff>
    </xdr:to>
    <xdr:sp macro="" textlink="">
      <xdr:nvSpPr>
        <xdr:cNvPr id="650" name="楕円 649">
          <a:extLst>
            <a:ext uri="{FF2B5EF4-FFF2-40B4-BE49-F238E27FC236}">
              <a16:creationId xmlns:a16="http://schemas.microsoft.com/office/drawing/2014/main" id="{1792BEFA-A95A-4C74-BE1C-2C773F0829BD}"/>
            </a:ext>
          </a:extLst>
        </xdr:cNvPr>
        <xdr:cNvSpPr/>
      </xdr:nvSpPr>
      <xdr:spPr>
        <a:xfrm>
          <a:off x="154305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163285</xdr:rowOff>
    </xdr:from>
    <xdr:to>
      <xdr:col>85</xdr:col>
      <xdr:colOff>127000</xdr:colOff>
      <xdr:row>63</xdr:row>
      <xdr:rowOff>163285</xdr:rowOff>
    </xdr:to>
    <xdr:cxnSp macro="">
      <xdr:nvCxnSpPr>
        <xdr:cNvPr id="651" name="直線コネクタ 650">
          <a:extLst>
            <a:ext uri="{FF2B5EF4-FFF2-40B4-BE49-F238E27FC236}">
              <a16:creationId xmlns:a16="http://schemas.microsoft.com/office/drawing/2014/main" id="{04DA2DEF-C8F4-4144-A67F-244CFC9EC226}"/>
            </a:ext>
          </a:extLst>
        </xdr:cNvPr>
        <xdr:cNvCxnSpPr/>
      </xdr:nvCxnSpPr>
      <xdr:spPr>
        <a:xfrm>
          <a:off x="15481300" y="109646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127181</xdr:rowOff>
    </xdr:from>
    <xdr:to>
      <xdr:col>76</xdr:col>
      <xdr:colOff>165100</xdr:colOff>
      <xdr:row>64</xdr:row>
      <xdr:rowOff>57331</xdr:rowOff>
    </xdr:to>
    <xdr:sp macro="" textlink="">
      <xdr:nvSpPr>
        <xdr:cNvPr id="652" name="楕円 651">
          <a:extLst>
            <a:ext uri="{FF2B5EF4-FFF2-40B4-BE49-F238E27FC236}">
              <a16:creationId xmlns:a16="http://schemas.microsoft.com/office/drawing/2014/main" id="{C7CEA570-A9EC-48B1-B4D2-AE0EC8277E88}"/>
            </a:ext>
          </a:extLst>
        </xdr:cNvPr>
        <xdr:cNvSpPr/>
      </xdr:nvSpPr>
      <xdr:spPr>
        <a:xfrm>
          <a:off x="14541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163285</xdr:rowOff>
    </xdr:from>
    <xdr:to>
      <xdr:col>81</xdr:col>
      <xdr:colOff>50800</xdr:colOff>
      <xdr:row>64</xdr:row>
      <xdr:rowOff>6531</xdr:rowOff>
    </xdr:to>
    <xdr:cxnSp macro="">
      <xdr:nvCxnSpPr>
        <xdr:cNvPr id="653" name="直線コネクタ 652">
          <a:extLst>
            <a:ext uri="{FF2B5EF4-FFF2-40B4-BE49-F238E27FC236}">
              <a16:creationId xmlns:a16="http://schemas.microsoft.com/office/drawing/2014/main" id="{DEB4E08E-BEB8-45CD-8E80-AD7F2EEB33CC}"/>
            </a:ext>
          </a:extLst>
        </xdr:cNvPr>
        <xdr:cNvCxnSpPr/>
      </xdr:nvCxnSpPr>
      <xdr:spPr>
        <a:xfrm flipV="1">
          <a:off x="14592300" y="1096463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87993</xdr:rowOff>
    </xdr:from>
    <xdr:to>
      <xdr:col>72</xdr:col>
      <xdr:colOff>38100</xdr:colOff>
      <xdr:row>64</xdr:row>
      <xdr:rowOff>18143</xdr:rowOff>
    </xdr:to>
    <xdr:sp macro="" textlink="">
      <xdr:nvSpPr>
        <xdr:cNvPr id="654" name="楕円 653">
          <a:extLst>
            <a:ext uri="{FF2B5EF4-FFF2-40B4-BE49-F238E27FC236}">
              <a16:creationId xmlns:a16="http://schemas.microsoft.com/office/drawing/2014/main" id="{F61309D4-A11B-438B-880B-9FF0BAF9C222}"/>
            </a:ext>
          </a:extLst>
        </xdr:cNvPr>
        <xdr:cNvSpPr/>
      </xdr:nvSpPr>
      <xdr:spPr>
        <a:xfrm>
          <a:off x="13652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138793</xdr:rowOff>
    </xdr:from>
    <xdr:to>
      <xdr:col>76</xdr:col>
      <xdr:colOff>114300</xdr:colOff>
      <xdr:row>64</xdr:row>
      <xdr:rowOff>6531</xdr:rowOff>
    </xdr:to>
    <xdr:cxnSp macro="">
      <xdr:nvCxnSpPr>
        <xdr:cNvPr id="655" name="直線コネクタ 654">
          <a:extLst>
            <a:ext uri="{FF2B5EF4-FFF2-40B4-BE49-F238E27FC236}">
              <a16:creationId xmlns:a16="http://schemas.microsoft.com/office/drawing/2014/main" id="{EBB26E07-F51E-4B4A-8552-A5C649E7A20B}"/>
            </a:ext>
          </a:extLst>
        </xdr:cNvPr>
        <xdr:cNvCxnSpPr/>
      </xdr:nvCxnSpPr>
      <xdr:spPr>
        <a:xfrm>
          <a:off x="13703300" y="109401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40640</xdr:rowOff>
    </xdr:from>
    <xdr:to>
      <xdr:col>67</xdr:col>
      <xdr:colOff>101600</xdr:colOff>
      <xdr:row>63</xdr:row>
      <xdr:rowOff>142240</xdr:rowOff>
    </xdr:to>
    <xdr:sp macro="" textlink="">
      <xdr:nvSpPr>
        <xdr:cNvPr id="656" name="楕円 655">
          <a:extLst>
            <a:ext uri="{FF2B5EF4-FFF2-40B4-BE49-F238E27FC236}">
              <a16:creationId xmlns:a16="http://schemas.microsoft.com/office/drawing/2014/main" id="{A674AD26-E70E-4978-A6E0-E9555672E450}"/>
            </a:ext>
          </a:extLst>
        </xdr:cNvPr>
        <xdr:cNvSpPr/>
      </xdr:nvSpPr>
      <xdr:spPr>
        <a:xfrm>
          <a:off x="12763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91440</xdr:rowOff>
    </xdr:from>
    <xdr:to>
      <xdr:col>71</xdr:col>
      <xdr:colOff>177800</xdr:colOff>
      <xdr:row>63</xdr:row>
      <xdr:rowOff>138793</xdr:rowOff>
    </xdr:to>
    <xdr:cxnSp macro="">
      <xdr:nvCxnSpPr>
        <xdr:cNvPr id="657" name="直線コネクタ 656">
          <a:extLst>
            <a:ext uri="{FF2B5EF4-FFF2-40B4-BE49-F238E27FC236}">
              <a16:creationId xmlns:a16="http://schemas.microsoft.com/office/drawing/2014/main" id="{B26192ED-AC16-40AB-B574-613B130900BB}"/>
            </a:ext>
          </a:extLst>
        </xdr:cNvPr>
        <xdr:cNvCxnSpPr/>
      </xdr:nvCxnSpPr>
      <xdr:spPr>
        <a:xfrm>
          <a:off x="12814300" y="1089279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6E0D8163-0335-4E50-AC7B-DDA333F81228}"/>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CF3C66BB-7A6D-4684-931B-42B8FD200A24}"/>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BE20672B-AE75-4D2E-829C-24AAA0CBF001}"/>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BA1B1017-EF5D-4E4F-8C55-417069DD1057}"/>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33762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7C267B30-A590-43E7-8C0D-2EE035EAEE98}"/>
            </a:ext>
          </a:extLst>
        </xdr:cNvPr>
        <xdr:cNvSpPr txBox="1"/>
      </xdr:nvSpPr>
      <xdr:spPr>
        <a:xfrm>
          <a:off x="15266044" y="1100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48458</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F0F829A3-C314-4807-B76F-CD6882389416}"/>
            </a:ext>
          </a:extLst>
        </xdr:cNvPr>
        <xdr:cNvSpPr txBox="1"/>
      </xdr:nvSpPr>
      <xdr:spPr>
        <a:xfrm>
          <a:off x="14389744"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9270</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B170EF7-2C52-47CD-A969-9C3E59AD8638}"/>
            </a:ext>
          </a:extLst>
        </xdr:cNvPr>
        <xdr:cNvSpPr txBox="1"/>
      </xdr:nvSpPr>
      <xdr:spPr>
        <a:xfrm>
          <a:off x="135007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133367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D18521DB-1E24-4B47-AC86-CD6620AADE56}"/>
            </a:ext>
          </a:extLst>
        </xdr:cNvPr>
        <xdr:cNvSpPr txBox="1"/>
      </xdr:nvSpPr>
      <xdr:spPr>
        <a:xfrm>
          <a:off x="12611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E6B2842E-6EE6-4BFC-BCF8-8B1D73CC55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A78DF2E3-D1CD-44A1-81F1-46BE42886BD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1C76D57C-F5E2-4A95-97BD-291C0A762A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B674203E-39F5-47AE-8851-BF294881ABD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6DAB76EE-37FE-42AD-AE94-8459FB9CD9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9823C1BB-8D6B-44C9-AFF3-9E66B8C077C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F6CD2F58-94AF-4020-9378-78D44124C67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D67CEBCA-1CF4-43FA-8D96-B98D30E28F1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F05D27A-9FD9-4510-A578-7DC7636F3D4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C1FC8A40-FBE0-4CDF-8DA5-A8105C79CDA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4264F3E2-EC20-471C-A294-4C308ACA879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B59C15D1-7993-4FBB-942B-EB7AE1A0609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11F26FFC-9D8D-4E60-BCF1-A96F770B962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4A89CAFB-53A4-44FF-967C-92375FB3E68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7B202C52-74F4-40F1-B504-2980776547E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96B755E2-8219-40E8-B46A-D9F470A68E4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5EAF26F2-B19E-464F-AB5A-CBEFBCE5668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36BF9B92-DBA5-4FC3-A9A2-7C1EE552A4A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BBF8A39A-7A76-4BDF-8689-68D02A4C8EF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517A5C5A-999D-4E95-96F7-C7683C68CE3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D9BCA78C-6403-47E2-B927-68EE4561951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466F5A9B-EBCC-4721-AC80-537DCAEF9F0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C7A5CBC0-A6F3-4A1D-AE32-F501CEB3997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5C64D065-3EDC-4874-B1B1-6A037F9A451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CCE64056-BF30-4AC0-B3DA-ED065626E98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485E0056-7C49-4D53-8EF0-5F5E37C294B7}"/>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45EB25A8-37B3-439B-8A7F-D23082D75458}"/>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F33B600C-5A82-4122-B81E-A169E445A76D}"/>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3BE405AD-4E52-43C4-AF8B-C7AF960A6DE1}"/>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01B95477-01ED-4B94-A312-2A1D08B426F5}"/>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D31A50DF-FA3B-4EB4-AFA1-B6204078D595}"/>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73F2E7E7-6331-42FC-8AAF-A99FF1CB5836}"/>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DBEE3971-2A65-45EF-885D-CD528EF30953}"/>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EB682E11-F97A-46F2-ABBB-25DC7F72A19B}"/>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663354F1-3F0B-4952-BD50-C3F8BD98D950}"/>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6D95EBB7-B03F-4D24-A23F-6C6A5464A0C4}"/>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15F41084-7279-4BAB-B227-78718A57684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E67A3156-41EF-405C-B1CD-B018439026D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74559BB-42A7-43AE-83DE-C1C5D5BC30E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ADCAE1A-5B08-42AF-8059-BBFDDE3496D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E187F216-8A58-4EB9-8FFD-CD6BCCB6078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66222</xdr:rowOff>
    </xdr:from>
    <xdr:to>
      <xdr:col>116</xdr:col>
      <xdr:colOff>114300</xdr:colOff>
      <xdr:row>63</xdr:row>
      <xdr:rowOff>167822</xdr:rowOff>
    </xdr:to>
    <xdr:sp macro="" textlink="">
      <xdr:nvSpPr>
        <xdr:cNvPr id="707" name="楕円 706">
          <a:extLst>
            <a:ext uri="{FF2B5EF4-FFF2-40B4-BE49-F238E27FC236}">
              <a16:creationId xmlns:a16="http://schemas.microsoft.com/office/drawing/2014/main" id="{30CECEA4-1AC8-41BC-B639-71AC30D50596}"/>
            </a:ext>
          </a:extLst>
        </xdr:cNvPr>
        <xdr:cNvSpPr/>
      </xdr:nvSpPr>
      <xdr:spPr>
        <a:xfrm>
          <a:off x="221107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44649</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A798B6C3-A944-41B6-80AC-BA097D655B02}"/>
            </a:ext>
          </a:extLst>
        </xdr:cNvPr>
        <xdr:cNvSpPr txBox="1"/>
      </xdr:nvSpPr>
      <xdr:spPr>
        <a:xfrm>
          <a:off x="22199600" y="1084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66222</xdr:rowOff>
    </xdr:from>
    <xdr:to>
      <xdr:col>112</xdr:col>
      <xdr:colOff>38100</xdr:colOff>
      <xdr:row>63</xdr:row>
      <xdr:rowOff>167822</xdr:rowOff>
    </xdr:to>
    <xdr:sp macro="" textlink="">
      <xdr:nvSpPr>
        <xdr:cNvPr id="709" name="楕円 708">
          <a:extLst>
            <a:ext uri="{FF2B5EF4-FFF2-40B4-BE49-F238E27FC236}">
              <a16:creationId xmlns:a16="http://schemas.microsoft.com/office/drawing/2014/main" id="{E7859930-8526-4955-9C9D-350E816701AF}"/>
            </a:ext>
          </a:extLst>
        </xdr:cNvPr>
        <xdr:cNvSpPr/>
      </xdr:nvSpPr>
      <xdr:spPr>
        <a:xfrm>
          <a:off x="21272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117022</xdr:rowOff>
    </xdr:from>
    <xdr:to>
      <xdr:col>116</xdr:col>
      <xdr:colOff>63500</xdr:colOff>
      <xdr:row>63</xdr:row>
      <xdr:rowOff>117022</xdr:rowOff>
    </xdr:to>
    <xdr:cxnSp macro="">
      <xdr:nvCxnSpPr>
        <xdr:cNvPr id="710" name="直線コネクタ 709">
          <a:extLst>
            <a:ext uri="{FF2B5EF4-FFF2-40B4-BE49-F238E27FC236}">
              <a16:creationId xmlns:a16="http://schemas.microsoft.com/office/drawing/2014/main" id="{0275D45C-0CB9-4473-94B8-F3012880A031}"/>
            </a:ext>
          </a:extLst>
        </xdr:cNvPr>
        <xdr:cNvCxnSpPr/>
      </xdr:nvCxnSpPr>
      <xdr:spPr>
        <a:xfrm>
          <a:off x="21323300" y="10918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66222</xdr:rowOff>
    </xdr:from>
    <xdr:to>
      <xdr:col>107</xdr:col>
      <xdr:colOff>101600</xdr:colOff>
      <xdr:row>63</xdr:row>
      <xdr:rowOff>167822</xdr:rowOff>
    </xdr:to>
    <xdr:sp macro="" textlink="">
      <xdr:nvSpPr>
        <xdr:cNvPr id="711" name="楕円 710">
          <a:extLst>
            <a:ext uri="{FF2B5EF4-FFF2-40B4-BE49-F238E27FC236}">
              <a16:creationId xmlns:a16="http://schemas.microsoft.com/office/drawing/2014/main" id="{0D71BD92-EC2A-42D1-BBC7-5208AA91ECAB}"/>
            </a:ext>
          </a:extLst>
        </xdr:cNvPr>
        <xdr:cNvSpPr/>
      </xdr:nvSpPr>
      <xdr:spPr>
        <a:xfrm>
          <a:off x="20383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117022</xdr:rowOff>
    </xdr:from>
    <xdr:to>
      <xdr:col>111</xdr:col>
      <xdr:colOff>177800</xdr:colOff>
      <xdr:row>63</xdr:row>
      <xdr:rowOff>117022</xdr:rowOff>
    </xdr:to>
    <xdr:cxnSp macro="">
      <xdr:nvCxnSpPr>
        <xdr:cNvPr id="712" name="直線コネクタ 711">
          <a:extLst>
            <a:ext uri="{FF2B5EF4-FFF2-40B4-BE49-F238E27FC236}">
              <a16:creationId xmlns:a16="http://schemas.microsoft.com/office/drawing/2014/main" id="{C1918932-3506-4045-81F3-57C0176C7FCA}"/>
            </a:ext>
          </a:extLst>
        </xdr:cNvPr>
        <xdr:cNvCxnSpPr/>
      </xdr:nvCxnSpPr>
      <xdr:spPr>
        <a:xfrm>
          <a:off x="20434300" y="10918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66222</xdr:rowOff>
    </xdr:from>
    <xdr:to>
      <xdr:col>102</xdr:col>
      <xdr:colOff>165100</xdr:colOff>
      <xdr:row>63</xdr:row>
      <xdr:rowOff>167822</xdr:rowOff>
    </xdr:to>
    <xdr:sp macro="" textlink="">
      <xdr:nvSpPr>
        <xdr:cNvPr id="713" name="楕円 712">
          <a:extLst>
            <a:ext uri="{FF2B5EF4-FFF2-40B4-BE49-F238E27FC236}">
              <a16:creationId xmlns:a16="http://schemas.microsoft.com/office/drawing/2014/main" id="{5D9C0767-FA4F-4187-AAD3-1A092DF65EB3}"/>
            </a:ext>
          </a:extLst>
        </xdr:cNvPr>
        <xdr:cNvSpPr/>
      </xdr:nvSpPr>
      <xdr:spPr>
        <a:xfrm>
          <a:off x="19494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117022</xdr:rowOff>
    </xdr:from>
    <xdr:to>
      <xdr:col>107</xdr:col>
      <xdr:colOff>50800</xdr:colOff>
      <xdr:row>63</xdr:row>
      <xdr:rowOff>117022</xdr:rowOff>
    </xdr:to>
    <xdr:cxnSp macro="">
      <xdr:nvCxnSpPr>
        <xdr:cNvPr id="714" name="直線コネクタ 713">
          <a:extLst>
            <a:ext uri="{FF2B5EF4-FFF2-40B4-BE49-F238E27FC236}">
              <a16:creationId xmlns:a16="http://schemas.microsoft.com/office/drawing/2014/main" id="{83F819B1-51AE-4091-8DF5-3DAFB65A604C}"/>
            </a:ext>
          </a:extLst>
        </xdr:cNvPr>
        <xdr:cNvCxnSpPr/>
      </xdr:nvCxnSpPr>
      <xdr:spPr>
        <a:xfrm>
          <a:off x="19545300" y="10918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66222</xdr:rowOff>
    </xdr:from>
    <xdr:to>
      <xdr:col>98</xdr:col>
      <xdr:colOff>38100</xdr:colOff>
      <xdr:row>63</xdr:row>
      <xdr:rowOff>167822</xdr:rowOff>
    </xdr:to>
    <xdr:sp macro="" textlink="">
      <xdr:nvSpPr>
        <xdr:cNvPr id="715" name="楕円 714">
          <a:extLst>
            <a:ext uri="{FF2B5EF4-FFF2-40B4-BE49-F238E27FC236}">
              <a16:creationId xmlns:a16="http://schemas.microsoft.com/office/drawing/2014/main" id="{31B82CE1-48CF-4CA8-A2EE-90A3ABDF007C}"/>
            </a:ext>
          </a:extLst>
        </xdr:cNvPr>
        <xdr:cNvSpPr/>
      </xdr:nvSpPr>
      <xdr:spPr>
        <a:xfrm>
          <a:off x="18605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117022</xdr:rowOff>
    </xdr:from>
    <xdr:to>
      <xdr:col>102</xdr:col>
      <xdr:colOff>114300</xdr:colOff>
      <xdr:row>63</xdr:row>
      <xdr:rowOff>117022</xdr:rowOff>
    </xdr:to>
    <xdr:cxnSp macro="">
      <xdr:nvCxnSpPr>
        <xdr:cNvPr id="716" name="直線コネクタ 715">
          <a:extLst>
            <a:ext uri="{FF2B5EF4-FFF2-40B4-BE49-F238E27FC236}">
              <a16:creationId xmlns:a16="http://schemas.microsoft.com/office/drawing/2014/main" id="{CC4C5FCC-6C6F-463E-954D-3BF87C064AE7}"/>
            </a:ext>
          </a:extLst>
        </xdr:cNvPr>
        <xdr:cNvCxnSpPr/>
      </xdr:nvCxnSpPr>
      <xdr:spPr>
        <a:xfrm>
          <a:off x="18656300" y="10918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a:extLst>
            <a:ext uri="{FF2B5EF4-FFF2-40B4-BE49-F238E27FC236}">
              <a16:creationId xmlns:a16="http://schemas.microsoft.com/office/drawing/2014/main" id="{44677ECA-E9AF-425B-B04B-ADA58DFD8A7E}"/>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a:extLst>
            <a:ext uri="{FF2B5EF4-FFF2-40B4-BE49-F238E27FC236}">
              <a16:creationId xmlns:a16="http://schemas.microsoft.com/office/drawing/2014/main" id="{738B1B8A-47D8-4777-9F80-6F7D8219113D}"/>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a:extLst>
            <a:ext uri="{FF2B5EF4-FFF2-40B4-BE49-F238E27FC236}">
              <a16:creationId xmlns:a16="http://schemas.microsoft.com/office/drawing/2014/main" id="{4055317A-E56B-4DE3-B50D-8ED7EB1C98AF}"/>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a:extLst>
            <a:ext uri="{FF2B5EF4-FFF2-40B4-BE49-F238E27FC236}">
              <a16:creationId xmlns:a16="http://schemas.microsoft.com/office/drawing/2014/main" id="{9B0C9439-3A99-48C8-B90C-F2D547FD82F8}"/>
            </a:ext>
          </a:extLst>
        </xdr:cNvPr>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158949</xdr:rowOff>
    </xdr:from>
    <xdr:ext cx="469744" cy="259045"/>
    <xdr:sp macro="" textlink="">
      <xdr:nvSpPr>
        <xdr:cNvPr id="721" name="n_1mainValue【保健センター・保健所】&#10;一人当たり面積">
          <a:extLst>
            <a:ext uri="{FF2B5EF4-FFF2-40B4-BE49-F238E27FC236}">
              <a16:creationId xmlns:a16="http://schemas.microsoft.com/office/drawing/2014/main" id="{A47077BC-E915-4032-86C8-E6BB11B1B499}"/>
            </a:ext>
          </a:extLst>
        </xdr:cNvPr>
        <xdr:cNvSpPr txBox="1"/>
      </xdr:nvSpPr>
      <xdr:spPr>
        <a:xfrm>
          <a:off x="210757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158949</xdr:rowOff>
    </xdr:from>
    <xdr:ext cx="469744" cy="259045"/>
    <xdr:sp macro="" textlink="">
      <xdr:nvSpPr>
        <xdr:cNvPr id="722" name="n_2mainValue【保健センター・保健所】&#10;一人当たり面積">
          <a:extLst>
            <a:ext uri="{FF2B5EF4-FFF2-40B4-BE49-F238E27FC236}">
              <a16:creationId xmlns:a16="http://schemas.microsoft.com/office/drawing/2014/main" id="{34F14432-32AA-42F6-BEDF-80CB3CB31A8D}"/>
            </a:ext>
          </a:extLst>
        </xdr:cNvPr>
        <xdr:cNvSpPr txBox="1"/>
      </xdr:nvSpPr>
      <xdr:spPr>
        <a:xfrm>
          <a:off x="20199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158949</xdr:rowOff>
    </xdr:from>
    <xdr:ext cx="469744" cy="259045"/>
    <xdr:sp macro="" textlink="">
      <xdr:nvSpPr>
        <xdr:cNvPr id="723" name="n_3mainValue【保健センター・保健所】&#10;一人当たり面積">
          <a:extLst>
            <a:ext uri="{FF2B5EF4-FFF2-40B4-BE49-F238E27FC236}">
              <a16:creationId xmlns:a16="http://schemas.microsoft.com/office/drawing/2014/main" id="{D606BF26-1D7E-48B6-8514-022EC0434D9D}"/>
            </a:ext>
          </a:extLst>
        </xdr:cNvPr>
        <xdr:cNvSpPr txBox="1"/>
      </xdr:nvSpPr>
      <xdr:spPr>
        <a:xfrm>
          <a:off x="19310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158949</xdr:rowOff>
    </xdr:from>
    <xdr:ext cx="469744" cy="259045"/>
    <xdr:sp macro="" textlink="">
      <xdr:nvSpPr>
        <xdr:cNvPr id="724" name="n_4mainValue【保健センター・保健所】&#10;一人当たり面積">
          <a:extLst>
            <a:ext uri="{FF2B5EF4-FFF2-40B4-BE49-F238E27FC236}">
              <a16:creationId xmlns:a16="http://schemas.microsoft.com/office/drawing/2014/main" id="{90E1180F-094E-4A30-9133-0DBC28E6BD64}"/>
            </a:ext>
          </a:extLst>
        </xdr:cNvPr>
        <xdr:cNvSpPr txBox="1"/>
      </xdr:nvSpPr>
      <xdr:spPr>
        <a:xfrm>
          <a:off x="18421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9C086D6B-4671-4882-835C-8F36937C442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4BA220B9-3389-4DE0-9810-1B554F2FE17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34C6EFCF-4921-4C65-98F6-AFAA822F2DD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3D0A7468-001A-42C0-832E-41E109FAD84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B9ECE3C0-2F6B-4A0E-8FE5-468ECB8B3C5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4750C9C1-FDD9-42EE-A04F-AE625ACCD7F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AC8F4B3C-12EA-4988-8EFD-40819B70787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2FD4E55D-EFB0-437E-AB53-3F96A6A95E8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6FEA03EF-38F1-4E6A-8FE4-27A09A18CC8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E7AC1259-C864-4AD1-B2DE-B23ED86DE65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61EF9F64-F3F7-4B5C-B2E8-56FFAD8DDC8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B8A11013-D4E1-4D43-8CB6-0FFB86D1960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FD63112D-2F1E-45AE-9BF5-E9844519CFA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F36444EB-CA19-4F45-979D-85D26CF3411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AD72BD00-1113-4603-A0CB-55AD7C03235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FFDFCA68-E1E1-4ECC-8D34-083A74664D2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35165A55-BDF6-4431-A221-3630590C0F8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AB318E5F-235A-4A9B-AD8A-1E23B31D248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F047CDA-52AF-46A4-8F12-8B9B00D59BD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1C9FD761-A1A6-48CB-8287-D50AD8160FC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A9211073-20CA-41E4-BB3D-89D84FCA276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A132EC0-B255-493F-85A8-BF128C666EA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617D1BCB-443D-4199-B221-1AB8C566146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6A802557-281F-4248-8802-F6F305EAA26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586FEF7A-9405-4D75-81D7-81A0EB02932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40ECA68A-3FB8-4360-8771-7DCFC8F289A1}"/>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7188AAEF-A46C-4748-A26B-0FC34DE1AD7E}"/>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A791F9AE-1010-4065-BA8D-325950C66791}"/>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24E75357-FDBA-42D5-B61E-2036DCE301C5}"/>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72D9F9AA-4969-48AA-9153-49AA895D1F2C}"/>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41751827-4B51-4607-B572-FA235E2E8591}"/>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2E0DBB7B-8950-4030-87A0-2846E8384433}"/>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969DA751-7E12-4FF2-AB02-607E2689D4F9}"/>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F1E45DD3-1434-4E39-B6DA-570508C450F6}"/>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29E873A1-CB1A-4FCA-9FC4-74DAF916F488}"/>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B9F3F4BC-680F-40E3-8486-65B77AA6E186}"/>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9FEF2B36-C87A-4D8E-BA26-1A507626783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57FC3114-07E1-4FD9-AA20-B4B6F7E5D7F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DC0D72-A03F-41D6-BE0F-63428536171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7FEC0B2-AC97-4C21-8E62-E913A979EB8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9B4E1A33-8DD5-4124-A4A3-193B3B0D3C7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122827</xdr:rowOff>
    </xdr:from>
    <xdr:to>
      <xdr:col>85</xdr:col>
      <xdr:colOff>177800</xdr:colOff>
      <xdr:row>84</xdr:row>
      <xdr:rowOff>52977</xdr:rowOff>
    </xdr:to>
    <xdr:sp macro="" textlink="">
      <xdr:nvSpPr>
        <xdr:cNvPr id="766" name="楕円 765">
          <a:extLst>
            <a:ext uri="{FF2B5EF4-FFF2-40B4-BE49-F238E27FC236}">
              <a16:creationId xmlns:a16="http://schemas.microsoft.com/office/drawing/2014/main" id="{F9836ACE-1345-401A-9356-5EA9AD366E16}"/>
            </a:ext>
          </a:extLst>
        </xdr:cNvPr>
        <xdr:cNvSpPr/>
      </xdr:nvSpPr>
      <xdr:spPr>
        <a:xfrm>
          <a:off x="162687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101254</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F949A396-C0C8-4787-A32E-DB411A96A86C}"/>
            </a:ext>
          </a:extLst>
        </xdr:cNvPr>
        <xdr:cNvSpPr txBox="1"/>
      </xdr:nvSpPr>
      <xdr:spPr>
        <a:xfrm>
          <a:off x="16357600"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124461</xdr:rowOff>
    </xdr:from>
    <xdr:to>
      <xdr:col>81</xdr:col>
      <xdr:colOff>101600</xdr:colOff>
      <xdr:row>84</xdr:row>
      <xdr:rowOff>54611</xdr:rowOff>
    </xdr:to>
    <xdr:sp macro="" textlink="">
      <xdr:nvSpPr>
        <xdr:cNvPr id="768" name="楕円 767">
          <a:extLst>
            <a:ext uri="{FF2B5EF4-FFF2-40B4-BE49-F238E27FC236}">
              <a16:creationId xmlns:a16="http://schemas.microsoft.com/office/drawing/2014/main" id="{3612077B-7FC8-4B15-AF4C-65D81B94B933}"/>
            </a:ext>
          </a:extLst>
        </xdr:cNvPr>
        <xdr:cNvSpPr/>
      </xdr:nvSpPr>
      <xdr:spPr>
        <a:xfrm>
          <a:off x="1543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2177</xdr:rowOff>
    </xdr:from>
    <xdr:to>
      <xdr:col>85</xdr:col>
      <xdr:colOff>127000</xdr:colOff>
      <xdr:row>84</xdr:row>
      <xdr:rowOff>3811</xdr:rowOff>
    </xdr:to>
    <xdr:cxnSp macro="">
      <xdr:nvCxnSpPr>
        <xdr:cNvPr id="769" name="直線コネクタ 768">
          <a:extLst>
            <a:ext uri="{FF2B5EF4-FFF2-40B4-BE49-F238E27FC236}">
              <a16:creationId xmlns:a16="http://schemas.microsoft.com/office/drawing/2014/main" id="{96CB47FF-3D35-43A2-968A-9CF6AE1CD8C9}"/>
            </a:ext>
          </a:extLst>
        </xdr:cNvPr>
        <xdr:cNvCxnSpPr/>
      </xdr:nvCxnSpPr>
      <xdr:spPr>
        <a:xfrm flipV="1">
          <a:off x="15481300" y="1440397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88537</xdr:rowOff>
    </xdr:from>
    <xdr:to>
      <xdr:col>76</xdr:col>
      <xdr:colOff>165100</xdr:colOff>
      <xdr:row>84</xdr:row>
      <xdr:rowOff>18687</xdr:rowOff>
    </xdr:to>
    <xdr:sp macro="" textlink="">
      <xdr:nvSpPr>
        <xdr:cNvPr id="770" name="楕円 769">
          <a:extLst>
            <a:ext uri="{FF2B5EF4-FFF2-40B4-BE49-F238E27FC236}">
              <a16:creationId xmlns:a16="http://schemas.microsoft.com/office/drawing/2014/main" id="{AE4AD0A6-0D62-4D21-8A4E-6574C8D334DF}"/>
            </a:ext>
          </a:extLst>
        </xdr:cNvPr>
        <xdr:cNvSpPr/>
      </xdr:nvSpPr>
      <xdr:spPr>
        <a:xfrm>
          <a:off x="14541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139337</xdr:rowOff>
    </xdr:from>
    <xdr:to>
      <xdr:col>81</xdr:col>
      <xdr:colOff>50800</xdr:colOff>
      <xdr:row>84</xdr:row>
      <xdr:rowOff>3811</xdr:rowOff>
    </xdr:to>
    <xdr:cxnSp macro="">
      <xdr:nvCxnSpPr>
        <xdr:cNvPr id="771" name="直線コネクタ 770">
          <a:extLst>
            <a:ext uri="{FF2B5EF4-FFF2-40B4-BE49-F238E27FC236}">
              <a16:creationId xmlns:a16="http://schemas.microsoft.com/office/drawing/2014/main" id="{32B53C71-56E2-425B-93EC-A5CB4089F780}"/>
            </a:ext>
          </a:extLst>
        </xdr:cNvPr>
        <xdr:cNvCxnSpPr/>
      </xdr:nvCxnSpPr>
      <xdr:spPr>
        <a:xfrm>
          <a:off x="14592300" y="143696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59145</xdr:rowOff>
    </xdr:from>
    <xdr:to>
      <xdr:col>72</xdr:col>
      <xdr:colOff>38100</xdr:colOff>
      <xdr:row>83</xdr:row>
      <xdr:rowOff>160745</xdr:rowOff>
    </xdr:to>
    <xdr:sp macro="" textlink="">
      <xdr:nvSpPr>
        <xdr:cNvPr id="772" name="楕円 771">
          <a:extLst>
            <a:ext uri="{FF2B5EF4-FFF2-40B4-BE49-F238E27FC236}">
              <a16:creationId xmlns:a16="http://schemas.microsoft.com/office/drawing/2014/main" id="{54D6CCDF-B331-474F-97E2-4D55546E818E}"/>
            </a:ext>
          </a:extLst>
        </xdr:cNvPr>
        <xdr:cNvSpPr/>
      </xdr:nvSpPr>
      <xdr:spPr>
        <a:xfrm>
          <a:off x="13652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109945</xdr:rowOff>
    </xdr:from>
    <xdr:to>
      <xdr:col>76</xdr:col>
      <xdr:colOff>114300</xdr:colOff>
      <xdr:row>83</xdr:row>
      <xdr:rowOff>139337</xdr:rowOff>
    </xdr:to>
    <xdr:cxnSp macro="">
      <xdr:nvCxnSpPr>
        <xdr:cNvPr id="773" name="直線コネクタ 772">
          <a:extLst>
            <a:ext uri="{FF2B5EF4-FFF2-40B4-BE49-F238E27FC236}">
              <a16:creationId xmlns:a16="http://schemas.microsoft.com/office/drawing/2014/main" id="{90D36959-6AD2-467B-A361-49BF6C1859FB}"/>
            </a:ext>
          </a:extLst>
        </xdr:cNvPr>
        <xdr:cNvCxnSpPr/>
      </xdr:nvCxnSpPr>
      <xdr:spPr>
        <a:xfrm>
          <a:off x="13703300" y="1434029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363</xdr:rowOff>
    </xdr:from>
    <xdr:to>
      <xdr:col>67</xdr:col>
      <xdr:colOff>101600</xdr:colOff>
      <xdr:row>84</xdr:row>
      <xdr:rowOff>101963</xdr:rowOff>
    </xdr:to>
    <xdr:sp macro="" textlink="">
      <xdr:nvSpPr>
        <xdr:cNvPr id="774" name="楕円 773">
          <a:extLst>
            <a:ext uri="{FF2B5EF4-FFF2-40B4-BE49-F238E27FC236}">
              <a16:creationId xmlns:a16="http://schemas.microsoft.com/office/drawing/2014/main" id="{3F1442D7-1EA1-4F86-A57F-1619CFEE4CFD}"/>
            </a:ext>
          </a:extLst>
        </xdr:cNvPr>
        <xdr:cNvSpPr/>
      </xdr:nvSpPr>
      <xdr:spPr>
        <a:xfrm>
          <a:off x="12763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109945</xdr:rowOff>
    </xdr:from>
    <xdr:to>
      <xdr:col>71</xdr:col>
      <xdr:colOff>177800</xdr:colOff>
      <xdr:row>84</xdr:row>
      <xdr:rowOff>51163</xdr:rowOff>
    </xdr:to>
    <xdr:cxnSp macro="">
      <xdr:nvCxnSpPr>
        <xdr:cNvPr id="775" name="直線コネクタ 774">
          <a:extLst>
            <a:ext uri="{FF2B5EF4-FFF2-40B4-BE49-F238E27FC236}">
              <a16:creationId xmlns:a16="http://schemas.microsoft.com/office/drawing/2014/main" id="{2152C031-1020-466D-A13B-70D2CA12D9AA}"/>
            </a:ext>
          </a:extLst>
        </xdr:cNvPr>
        <xdr:cNvCxnSpPr/>
      </xdr:nvCxnSpPr>
      <xdr:spPr>
        <a:xfrm flipV="1">
          <a:off x="12814300" y="14340295"/>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a:extLst>
            <a:ext uri="{FF2B5EF4-FFF2-40B4-BE49-F238E27FC236}">
              <a16:creationId xmlns:a16="http://schemas.microsoft.com/office/drawing/2014/main" id="{9A0C4DF4-8267-4045-8750-45BF0890AB66}"/>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a:extLst>
            <a:ext uri="{FF2B5EF4-FFF2-40B4-BE49-F238E27FC236}">
              <a16:creationId xmlns:a16="http://schemas.microsoft.com/office/drawing/2014/main" id="{BB0DAD7A-CE5D-4167-A7DE-AFC438A51EC6}"/>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a:extLst>
            <a:ext uri="{FF2B5EF4-FFF2-40B4-BE49-F238E27FC236}">
              <a16:creationId xmlns:a16="http://schemas.microsoft.com/office/drawing/2014/main" id="{C1917B89-09CF-4F07-8FDB-7C041D826652}"/>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F4895647-B3B2-4A59-984E-DBEBCC0B36D7}"/>
            </a:ext>
          </a:extLst>
        </xdr:cNvPr>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45738</xdr:rowOff>
    </xdr:from>
    <xdr:ext cx="405111" cy="259045"/>
    <xdr:sp macro="" textlink="">
      <xdr:nvSpPr>
        <xdr:cNvPr id="780" name="n_1mainValue【消防施設】&#10;有形固定資産減価償却率">
          <a:extLst>
            <a:ext uri="{FF2B5EF4-FFF2-40B4-BE49-F238E27FC236}">
              <a16:creationId xmlns:a16="http://schemas.microsoft.com/office/drawing/2014/main" id="{C71A6B16-2BFE-4708-8141-2FB50CF30358}"/>
            </a:ext>
          </a:extLst>
        </xdr:cNvPr>
        <xdr:cNvSpPr txBox="1"/>
      </xdr:nvSpPr>
      <xdr:spPr>
        <a:xfrm>
          <a:off x="15266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9814</xdr:rowOff>
    </xdr:from>
    <xdr:ext cx="405111" cy="259045"/>
    <xdr:sp macro="" textlink="">
      <xdr:nvSpPr>
        <xdr:cNvPr id="781" name="n_2mainValue【消防施設】&#10;有形固定資産減価償却率">
          <a:extLst>
            <a:ext uri="{FF2B5EF4-FFF2-40B4-BE49-F238E27FC236}">
              <a16:creationId xmlns:a16="http://schemas.microsoft.com/office/drawing/2014/main" id="{CAE0C606-89A2-4FFC-B39B-2C1EC63BBB67}"/>
            </a:ext>
          </a:extLst>
        </xdr:cNvPr>
        <xdr:cNvSpPr txBox="1"/>
      </xdr:nvSpPr>
      <xdr:spPr>
        <a:xfrm>
          <a:off x="14389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782" name="n_3mainValue【消防施設】&#10;有形固定資産減価償却率">
          <a:extLst>
            <a:ext uri="{FF2B5EF4-FFF2-40B4-BE49-F238E27FC236}">
              <a16:creationId xmlns:a16="http://schemas.microsoft.com/office/drawing/2014/main" id="{6AF9C523-9642-4290-8F3F-41F227D1EFBD}"/>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93090</xdr:rowOff>
    </xdr:from>
    <xdr:ext cx="405111" cy="259045"/>
    <xdr:sp macro="" textlink="">
      <xdr:nvSpPr>
        <xdr:cNvPr id="783" name="n_4mainValue【消防施設】&#10;有形固定資産減価償却率">
          <a:extLst>
            <a:ext uri="{FF2B5EF4-FFF2-40B4-BE49-F238E27FC236}">
              <a16:creationId xmlns:a16="http://schemas.microsoft.com/office/drawing/2014/main" id="{471A4E9C-E21D-4FD5-8845-BD559FD35E13}"/>
            </a:ext>
          </a:extLst>
        </xdr:cNvPr>
        <xdr:cNvSpPr txBox="1"/>
      </xdr:nvSpPr>
      <xdr:spPr>
        <a:xfrm>
          <a:off x="12611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7E1EFEAD-DFE5-4237-96EA-686CD2A805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B722575E-C558-4188-909B-A106D34BEB8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F172CFE5-F773-461D-8AEA-738E7D824A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9543D170-4CE0-4EA4-87FD-7C701E135F6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9C427A4D-81CE-41DC-B922-FA1DE8F298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41D81134-0A69-4B2E-BB58-0982BE82251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635D0785-6643-4B14-AC6E-C990FD4DECB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60765418-9811-4E01-89D3-27896500717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CF0BB532-A6B1-45E9-BB12-22496F694C9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BDFE12A-71A1-46D6-8221-D798828730F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AAD66D1A-46AB-4E55-87F2-0B80C4BF780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157872AC-49F9-488A-9C04-49D4BDBC109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79CD8527-EC68-42D5-852C-C10E0AD1809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109A3CC4-FF4B-473B-BEDD-8BDF1231836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71CE480C-B9D8-4A97-8A40-B78BC19566C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702EE6B9-4643-48BD-809C-69D2F03AF4F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DB2DFF4A-A1D7-49A1-9BAD-E22D0E12228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B54CB84A-82B2-4071-9425-7A2E679B80C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6AC475D-4DDF-44EE-B86A-F8DE138B1EA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F1059BFD-2CF1-4534-99A6-B89B825A1C5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79880F40-C8BA-4BDA-BA1D-C91D78B0229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68271A0C-C0C4-4F60-B546-D053A401A77E}"/>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C7E6D9DF-2C97-476E-AA57-C201F0060209}"/>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92CEE8CA-B3EA-4969-8988-E553D516AD0D}"/>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2AE5E941-AD13-477B-9507-270C58F8F4C1}"/>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BC1A5CBB-FD09-4456-8BEA-40E556255086}"/>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a:extLst>
            <a:ext uri="{FF2B5EF4-FFF2-40B4-BE49-F238E27FC236}">
              <a16:creationId xmlns:a16="http://schemas.microsoft.com/office/drawing/2014/main" id="{4A66D8BC-7FB1-455E-8AE0-9ACE57094723}"/>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375B8094-204D-4E17-843E-ED6A5335FDD8}"/>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D5F068AC-C314-492A-8532-839B03CAFD54}"/>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E1D49B29-6362-419C-A9BC-55FCFB3C8641}"/>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a:extLst>
            <a:ext uri="{FF2B5EF4-FFF2-40B4-BE49-F238E27FC236}">
              <a16:creationId xmlns:a16="http://schemas.microsoft.com/office/drawing/2014/main" id="{2F290745-9F00-498C-AC97-C161A8E6D48E}"/>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a:extLst>
            <a:ext uri="{FF2B5EF4-FFF2-40B4-BE49-F238E27FC236}">
              <a16:creationId xmlns:a16="http://schemas.microsoft.com/office/drawing/2014/main" id="{9B81EF9D-7C7F-43B7-8668-BC4A266357AD}"/>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5393F6E-B310-4DEC-BCC6-5C32D6B324B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2277D8B-B3FD-46CB-B4F7-E2378F21099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11CF1B42-AC37-43D3-9171-491F2564DC1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67938271-A592-48EB-8EAB-F64DD156706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D8397A02-6948-40C1-B26C-3C388AC654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821" name="楕円 820">
          <a:extLst>
            <a:ext uri="{FF2B5EF4-FFF2-40B4-BE49-F238E27FC236}">
              <a16:creationId xmlns:a16="http://schemas.microsoft.com/office/drawing/2014/main" id="{168E56B9-3FE6-4025-8D82-A5F5FEF71336}"/>
            </a:ext>
          </a:extLst>
        </xdr:cNvPr>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822" name="【消防施設】&#10;一人当たり面積該当値テキスト">
          <a:extLst>
            <a:ext uri="{FF2B5EF4-FFF2-40B4-BE49-F238E27FC236}">
              <a16:creationId xmlns:a16="http://schemas.microsoft.com/office/drawing/2014/main" id="{00588691-31EB-4150-8BCE-29E37BF93FFC}"/>
            </a:ext>
          </a:extLst>
        </xdr:cNvPr>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823" name="楕円 822">
          <a:extLst>
            <a:ext uri="{FF2B5EF4-FFF2-40B4-BE49-F238E27FC236}">
              <a16:creationId xmlns:a16="http://schemas.microsoft.com/office/drawing/2014/main" id="{0400241D-FDA8-470B-8E4A-377009F96EC9}"/>
            </a:ext>
          </a:extLst>
        </xdr:cNvPr>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161544</xdr:rowOff>
    </xdr:to>
    <xdr:cxnSp macro="">
      <xdr:nvCxnSpPr>
        <xdr:cNvPr id="824" name="直線コネクタ 823">
          <a:extLst>
            <a:ext uri="{FF2B5EF4-FFF2-40B4-BE49-F238E27FC236}">
              <a16:creationId xmlns:a16="http://schemas.microsoft.com/office/drawing/2014/main" id="{ED3EB6FC-37EE-48BD-9EDB-4E4A2425FC3C}"/>
            </a:ext>
          </a:extLst>
        </xdr:cNvPr>
        <xdr:cNvCxnSpPr/>
      </xdr:nvCxnSpPr>
      <xdr:spPr>
        <a:xfrm>
          <a:off x="21323300" y="1456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115315</xdr:rowOff>
    </xdr:from>
    <xdr:to>
      <xdr:col>107</xdr:col>
      <xdr:colOff>101600</xdr:colOff>
      <xdr:row>85</xdr:row>
      <xdr:rowOff>45465</xdr:rowOff>
    </xdr:to>
    <xdr:sp macro="" textlink="">
      <xdr:nvSpPr>
        <xdr:cNvPr id="825" name="楕円 824">
          <a:extLst>
            <a:ext uri="{FF2B5EF4-FFF2-40B4-BE49-F238E27FC236}">
              <a16:creationId xmlns:a16="http://schemas.microsoft.com/office/drawing/2014/main" id="{A133CFAA-3EB7-4325-B8C6-0CF9BDECD739}"/>
            </a:ext>
          </a:extLst>
        </xdr:cNvPr>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166115</xdr:rowOff>
    </xdr:to>
    <xdr:cxnSp macro="">
      <xdr:nvCxnSpPr>
        <xdr:cNvPr id="826" name="直線コネクタ 825">
          <a:extLst>
            <a:ext uri="{FF2B5EF4-FFF2-40B4-BE49-F238E27FC236}">
              <a16:creationId xmlns:a16="http://schemas.microsoft.com/office/drawing/2014/main" id="{F5D40305-E7A7-4C99-AC24-DA9E9418AB82}"/>
            </a:ext>
          </a:extLst>
        </xdr:cNvPr>
        <xdr:cNvCxnSpPr/>
      </xdr:nvCxnSpPr>
      <xdr:spPr>
        <a:xfrm flipV="1">
          <a:off x="20434300" y="14563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115315</xdr:rowOff>
    </xdr:from>
    <xdr:to>
      <xdr:col>102</xdr:col>
      <xdr:colOff>165100</xdr:colOff>
      <xdr:row>85</xdr:row>
      <xdr:rowOff>45465</xdr:rowOff>
    </xdr:to>
    <xdr:sp macro="" textlink="">
      <xdr:nvSpPr>
        <xdr:cNvPr id="827" name="楕円 826">
          <a:extLst>
            <a:ext uri="{FF2B5EF4-FFF2-40B4-BE49-F238E27FC236}">
              <a16:creationId xmlns:a16="http://schemas.microsoft.com/office/drawing/2014/main" id="{098D140B-2E08-4C40-8F38-D3A7F7B60830}"/>
            </a:ext>
          </a:extLst>
        </xdr:cNvPr>
        <xdr:cNvSpPr/>
      </xdr:nvSpPr>
      <xdr:spPr>
        <a:xfrm>
          <a:off x="19494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166115</xdr:rowOff>
    </xdr:from>
    <xdr:to>
      <xdr:col>107</xdr:col>
      <xdr:colOff>50800</xdr:colOff>
      <xdr:row>84</xdr:row>
      <xdr:rowOff>166115</xdr:rowOff>
    </xdr:to>
    <xdr:cxnSp macro="">
      <xdr:nvCxnSpPr>
        <xdr:cNvPr id="828" name="直線コネクタ 827">
          <a:extLst>
            <a:ext uri="{FF2B5EF4-FFF2-40B4-BE49-F238E27FC236}">
              <a16:creationId xmlns:a16="http://schemas.microsoft.com/office/drawing/2014/main" id="{37197060-DD14-4A21-82DB-29792EF88CBA}"/>
            </a:ext>
          </a:extLst>
        </xdr:cNvPr>
        <xdr:cNvCxnSpPr/>
      </xdr:nvCxnSpPr>
      <xdr:spPr>
        <a:xfrm>
          <a:off x="19545300" y="1456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151892</xdr:rowOff>
    </xdr:from>
    <xdr:to>
      <xdr:col>98</xdr:col>
      <xdr:colOff>38100</xdr:colOff>
      <xdr:row>85</xdr:row>
      <xdr:rowOff>82042</xdr:rowOff>
    </xdr:to>
    <xdr:sp macro="" textlink="">
      <xdr:nvSpPr>
        <xdr:cNvPr id="829" name="楕円 828">
          <a:extLst>
            <a:ext uri="{FF2B5EF4-FFF2-40B4-BE49-F238E27FC236}">
              <a16:creationId xmlns:a16="http://schemas.microsoft.com/office/drawing/2014/main" id="{0B63A149-99A2-408E-9E33-1DC5146480C6}"/>
            </a:ext>
          </a:extLst>
        </xdr:cNvPr>
        <xdr:cNvSpPr/>
      </xdr:nvSpPr>
      <xdr:spPr>
        <a:xfrm>
          <a:off x="18605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166115</xdr:rowOff>
    </xdr:from>
    <xdr:to>
      <xdr:col>102</xdr:col>
      <xdr:colOff>114300</xdr:colOff>
      <xdr:row>85</xdr:row>
      <xdr:rowOff>31242</xdr:rowOff>
    </xdr:to>
    <xdr:cxnSp macro="">
      <xdr:nvCxnSpPr>
        <xdr:cNvPr id="830" name="直線コネクタ 829">
          <a:extLst>
            <a:ext uri="{FF2B5EF4-FFF2-40B4-BE49-F238E27FC236}">
              <a16:creationId xmlns:a16="http://schemas.microsoft.com/office/drawing/2014/main" id="{50ABB252-C3DE-486C-8612-C43BAB9A53AA}"/>
            </a:ext>
          </a:extLst>
        </xdr:cNvPr>
        <xdr:cNvCxnSpPr/>
      </xdr:nvCxnSpPr>
      <xdr:spPr>
        <a:xfrm flipV="1">
          <a:off x="18656300" y="14567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a:extLst>
            <a:ext uri="{FF2B5EF4-FFF2-40B4-BE49-F238E27FC236}">
              <a16:creationId xmlns:a16="http://schemas.microsoft.com/office/drawing/2014/main" id="{DD3B3095-D57A-42ED-A0C4-C5B5782D8F8A}"/>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a:extLst>
            <a:ext uri="{FF2B5EF4-FFF2-40B4-BE49-F238E27FC236}">
              <a16:creationId xmlns:a16="http://schemas.microsoft.com/office/drawing/2014/main" id="{7541B52A-708B-439E-BBCD-D12444FE6B2F}"/>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a:extLst>
            <a:ext uri="{FF2B5EF4-FFF2-40B4-BE49-F238E27FC236}">
              <a16:creationId xmlns:a16="http://schemas.microsoft.com/office/drawing/2014/main" id="{AA9BB5F5-F855-4574-9D97-6C836F16E8DC}"/>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4" name="n_4aveValue【消防施設】&#10;一人当たり面積">
          <a:extLst>
            <a:ext uri="{FF2B5EF4-FFF2-40B4-BE49-F238E27FC236}">
              <a16:creationId xmlns:a16="http://schemas.microsoft.com/office/drawing/2014/main" id="{B524FE15-055F-44EF-BC8C-9BF09C225B67}"/>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835" name="n_1mainValue【消防施設】&#10;一人当たり面積">
          <a:extLst>
            <a:ext uri="{FF2B5EF4-FFF2-40B4-BE49-F238E27FC236}">
              <a16:creationId xmlns:a16="http://schemas.microsoft.com/office/drawing/2014/main" id="{D588153D-50F0-4CA0-BFAD-92F6822F5B9D}"/>
            </a:ext>
          </a:extLst>
        </xdr:cNvPr>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36592</xdr:rowOff>
    </xdr:from>
    <xdr:ext cx="469744" cy="259045"/>
    <xdr:sp macro="" textlink="">
      <xdr:nvSpPr>
        <xdr:cNvPr id="836" name="n_2mainValue【消防施設】&#10;一人当たり面積">
          <a:extLst>
            <a:ext uri="{FF2B5EF4-FFF2-40B4-BE49-F238E27FC236}">
              <a16:creationId xmlns:a16="http://schemas.microsoft.com/office/drawing/2014/main" id="{7375689C-42C3-4D06-8B51-D2C1A5AD88AC}"/>
            </a:ext>
          </a:extLst>
        </xdr:cNvPr>
        <xdr:cNvSpPr txBox="1"/>
      </xdr:nvSpPr>
      <xdr:spPr>
        <a:xfrm>
          <a:off x="20199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36592</xdr:rowOff>
    </xdr:from>
    <xdr:ext cx="469744" cy="259045"/>
    <xdr:sp macro="" textlink="">
      <xdr:nvSpPr>
        <xdr:cNvPr id="837" name="n_3mainValue【消防施設】&#10;一人当たり面積">
          <a:extLst>
            <a:ext uri="{FF2B5EF4-FFF2-40B4-BE49-F238E27FC236}">
              <a16:creationId xmlns:a16="http://schemas.microsoft.com/office/drawing/2014/main" id="{BA793802-D34A-4780-81D2-92E5CB3DE4BE}"/>
            </a:ext>
          </a:extLst>
        </xdr:cNvPr>
        <xdr:cNvSpPr txBox="1"/>
      </xdr:nvSpPr>
      <xdr:spPr>
        <a:xfrm>
          <a:off x="19310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73169</xdr:rowOff>
    </xdr:from>
    <xdr:ext cx="469744" cy="259045"/>
    <xdr:sp macro="" textlink="">
      <xdr:nvSpPr>
        <xdr:cNvPr id="838" name="n_4mainValue【消防施設】&#10;一人当たり面積">
          <a:extLst>
            <a:ext uri="{FF2B5EF4-FFF2-40B4-BE49-F238E27FC236}">
              <a16:creationId xmlns:a16="http://schemas.microsoft.com/office/drawing/2014/main" id="{623C63ED-4AA4-4068-B5D2-637A2F1A2579}"/>
            </a:ext>
          </a:extLst>
        </xdr:cNvPr>
        <xdr:cNvSpPr txBox="1"/>
      </xdr:nvSpPr>
      <xdr:spPr>
        <a:xfrm>
          <a:off x="18421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ED8CECFA-A188-4CBD-8430-AF1CDAC4F55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C7A9B310-3877-4918-858E-79A70FDCEDE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888C83BF-F0F2-4527-A92F-99ED06C1FC8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EEDD4950-E0C8-44F3-BEE4-2E15A4DE523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6E82AB26-1288-4410-9548-B94E75B082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C52E892F-98C1-4B9F-BD6B-C875FDAF9E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30EB03DD-F097-46A7-8A80-26FE50F44D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ADB123C4-FB4F-411B-812E-1DA24B97FDF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2FE1D513-22E1-4EE4-8D32-A66EC66F688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D62ACC16-F109-4E66-922D-3AA0E1E650C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37EC75A0-2EB9-45EB-98D6-CD107BC107C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99A355DC-4043-4C9A-9FCB-0ADCB4C0013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9F4650D0-C54E-493D-8EC3-45B9DA76551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15F57E06-FF5C-47C8-81B4-5B9AA00B16B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4002DD8-CE11-42C4-BD69-3FCFA153FDF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4A9A49B5-5DDD-4CDC-A53F-DAF93323095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3D05CF76-C13A-4EF8-9A2A-6FF08050C07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9042BB3-05BF-4811-AFF0-372A907E957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95B04694-1F74-4485-B040-CFC708EE510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4E528CD8-4235-479D-837D-6BD0A6B56A4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63E02E4E-189F-4962-8188-E638F4CB607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98D152A4-D534-4CB6-9F24-CAFA45FA233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5E994811-E016-4F58-AF3F-EB74B7878D3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25898085-5812-4C9F-9C2E-D12C952316E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16A06008-434B-4265-9020-2FD79DAD04C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081E0D08-4A67-47FE-BFD3-BF5A3A631B29}"/>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9B5283E7-7C57-4272-889A-B7D54C87135D}"/>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B2D0D90C-CEEE-467C-A6A5-41203B2388C2}"/>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19881D64-22E3-4523-9089-A9A57F671F6C}"/>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C78B2EE2-E6D8-4E31-A5BC-1D01728BB3A3}"/>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869" name="【庁舎】&#10;有形固定資産減価償却率平均値テキスト">
          <a:extLst>
            <a:ext uri="{FF2B5EF4-FFF2-40B4-BE49-F238E27FC236}">
              <a16:creationId xmlns:a16="http://schemas.microsoft.com/office/drawing/2014/main" id="{398B0A06-93C2-4DAA-B293-0820B528FABE}"/>
            </a:ext>
          </a:extLst>
        </xdr:cNvPr>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56CC56F0-E3B5-4FEB-BEAD-4B5EE81C9669}"/>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7B634F9B-DF71-4849-906B-9B69B7C245D6}"/>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a:extLst>
            <a:ext uri="{FF2B5EF4-FFF2-40B4-BE49-F238E27FC236}">
              <a16:creationId xmlns:a16="http://schemas.microsoft.com/office/drawing/2014/main" id="{7999E8DE-5AC4-41A9-883C-E3427613E466}"/>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a:extLst>
            <a:ext uri="{FF2B5EF4-FFF2-40B4-BE49-F238E27FC236}">
              <a16:creationId xmlns:a16="http://schemas.microsoft.com/office/drawing/2014/main" id="{169FD16E-2744-4F2E-965E-172CF2D6BE95}"/>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a:extLst>
            <a:ext uri="{FF2B5EF4-FFF2-40B4-BE49-F238E27FC236}">
              <a16:creationId xmlns:a16="http://schemas.microsoft.com/office/drawing/2014/main" id="{06A561AD-A363-47AB-87C8-9C16809909A7}"/>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E656BECF-C7B1-47B2-9278-E808754DE93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B96C999C-9F11-4629-A3F1-FB195FEE814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D4C80CE6-D98D-4337-A7D7-234D5176DFE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6B62DBDC-8065-4739-BF43-A8A02CB6CE4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DF5EA5AB-1912-4ADE-8CD5-4549A1EF794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92348</xdr:rowOff>
    </xdr:from>
    <xdr:to>
      <xdr:col>85</xdr:col>
      <xdr:colOff>177800</xdr:colOff>
      <xdr:row>103</xdr:row>
      <xdr:rowOff>22498</xdr:rowOff>
    </xdr:to>
    <xdr:sp macro="" textlink="">
      <xdr:nvSpPr>
        <xdr:cNvPr id="880" name="楕円 879">
          <a:extLst>
            <a:ext uri="{FF2B5EF4-FFF2-40B4-BE49-F238E27FC236}">
              <a16:creationId xmlns:a16="http://schemas.microsoft.com/office/drawing/2014/main" id="{7212D1EB-9A4B-4F97-A0FD-B8F409F6064D}"/>
            </a:ext>
          </a:extLst>
        </xdr:cNvPr>
        <xdr:cNvSpPr/>
      </xdr:nvSpPr>
      <xdr:spPr>
        <a:xfrm>
          <a:off x="162687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115225</xdr:rowOff>
    </xdr:from>
    <xdr:ext cx="405111" cy="259045"/>
    <xdr:sp macro="" textlink="">
      <xdr:nvSpPr>
        <xdr:cNvPr id="881" name="【庁舎】&#10;有形固定資産減価償却率該当値テキスト">
          <a:extLst>
            <a:ext uri="{FF2B5EF4-FFF2-40B4-BE49-F238E27FC236}">
              <a16:creationId xmlns:a16="http://schemas.microsoft.com/office/drawing/2014/main" id="{1D726726-9274-486C-860D-59A8155ACB28}"/>
            </a:ext>
          </a:extLst>
        </xdr:cNvPr>
        <xdr:cNvSpPr txBox="1"/>
      </xdr:nvSpPr>
      <xdr:spPr>
        <a:xfrm>
          <a:off x="16357600" y="1743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147864</xdr:rowOff>
    </xdr:from>
    <xdr:to>
      <xdr:col>81</xdr:col>
      <xdr:colOff>101600</xdr:colOff>
      <xdr:row>103</xdr:row>
      <xdr:rowOff>78014</xdr:rowOff>
    </xdr:to>
    <xdr:sp macro="" textlink="">
      <xdr:nvSpPr>
        <xdr:cNvPr id="882" name="楕円 881">
          <a:extLst>
            <a:ext uri="{FF2B5EF4-FFF2-40B4-BE49-F238E27FC236}">
              <a16:creationId xmlns:a16="http://schemas.microsoft.com/office/drawing/2014/main" id="{DA65944B-F793-415E-890E-7189D7B64ED3}"/>
            </a:ext>
          </a:extLst>
        </xdr:cNvPr>
        <xdr:cNvSpPr/>
      </xdr:nvSpPr>
      <xdr:spPr>
        <a:xfrm>
          <a:off x="15430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143148</xdr:rowOff>
    </xdr:from>
    <xdr:to>
      <xdr:col>85</xdr:col>
      <xdr:colOff>127000</xdr:colOff>
      <xdr:row>103</xdr:row>
      <xdr:rowOff>27214</xdr:rowOff>
    </xdr:to>
    <xdr:cxnSp macro="">
      <xdr:nvCxnSpPr>
        <xdr:cNvPr id="883" name="直線コネクタ 882">
          <a:extLst>
            <a:ext uri="{FF2B5EF4-FFF2-40B4-BE49-F238E27FC236}">
              <a16:creationId xmlns:a16="http://schemas.microsoft.com/office/drawing/2014/main" id="{48E2FBD3-9C04-4C26-B56B-DA46F048A164}"/>
            </a:ext>
          </a:extLst>
        </xdr:cNvPr>
        <xdr:cNvCxnSpPr/>
      </xdr:nvCxnSpPr>
      <xdr:spPr>
        <a:xfrm flipV="1">
          <a:off x="15481300" y="17631048"/>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884" name="楕円 883">
          <a:extLst>
            <a:ext uri="{FF2B5EF4-FFF2-40B4-BE49-F238E27FC236}">
              <a16:creationId xmlns:a16="http://schemas.microsoft.com/office/drawing/2014/main" id="{DAD534F0-BABF-490D-82E0-116A529F408D}"/>
            </a:ext>
          </a:extLst>
        </xdr:cNvPr>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157843</xdr:rowOff>
    </xdr:from>
    <xdr:to>
      <xdr:col>81</xdr:col>
      <xdr:colOff>50800</xdr:colOff>
      <xdr:row>103</xdr:row>
      <xdr:rowOff>27214</xdr:rowOff>
    </xdr:to>
    <xdr:cxnSp macro="">
      <xdr:nvCxnSpPr>
        <xdr:cNvPr id="885" name="直線コネクタ 884">
          <a:extLst>
            <a:ext uri="{FF2B5EF4-FFF2-40B4-BE49-F238E27FC236}">
              <a16:creationId xmlns:a16="http://schemas.microsoft.com/office/drawing/2014/main" id="{EDF13622-FC1E-43A7-ABC5-1FB6765D809A}"/>
            </a:ext>
          </a:extLst>
        </xdr:cNvPr>
        <xdr:cNvCxnSpPr/>
      </xdr:nvCxnSpPr>
      <xdr:spPr>
        <a:xfrm>
          <a:off x="14592300" y="176457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64588</xdr:rowOff>
    </xdr:from>
    <xdr:to>
      <xdr:col>72</xdr:col>
      <xdr:colOff>38100</xdr:colOff>
      <xdr:row>102</xdr:row>
      <xdr:rowOff>166188</xdr:rowOff>
    </xdr:to>
    <xdr:sp macro="" textlink="">
      <xdr:nvSpPr>
        <xdr:cNvPr id="886" name="楕円 885">
          <a:extLst>
            <a:ext uri="{FF2B5EF4-FFF2-40B4-BE49-F238E27FC236}">
              <a16:creationId xmlns:a16="http://schemas.microsoft.com/office/drawing/2014/main" id="{D810944E-3E8A-4EDB-9B10-37FADBEE0545}"/>
            </a:ext>
          </a:extLst>
        </xdr:cNvPr>
        <xdr:cNvSpPr/>
      </xdr:nvSpPr>
      <xdr:spPr>
        <a:xfrm>
          <a:off x="13652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115388</xdr:rowOff>
    </xdr:from>
    <xdr:to>
      <xdr:col>76</xdr:col>
      <xdr:colOff>114300</xdr:colOff>
      <xdr:row>102</xdr:row>
      <xdr:rowOff>157843</xdr:rowOff>
    </xdr:to>
    <xdr:cxnSp macro="">
      <xdr:nvCxnSpPr>
        <xdr:cNvPr id="887" name="直線コネクタ 886">
          <a:extLst>
            <a:ext uri="{FF2B5EF4-FFF2-40B4-BE49-F238E27FC236}">
              <a16:creationId xmlns:a16="http://schemas.microsoft.com/office/drawing/2014/main" id="{3764AADC-A5C9-41C3-9A82-45C6B3E7CF0A}"/>
            </a:ext>
          </a:extLst>
        </xdr:cNvPr>
        <xdr:cNvCxnSpPr/>
      </xdr:nvCxnSpPr>
      <xdr:spPr>
        <a:xfrm>
          <a:off x="13703300" y="176032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23768</xdr:rowOff>
    </xdr:from>
    <xdr:to>
      <xdr:col>67</xdr:col>
      <xdr:colOff>101600</xdr:colOff>
      <xdr:row>102</xdr:row>
      <xdr:rowOff>125368</xdr:rowOff>
    </xdr:to>
    <xdr:sp macro="" textlink="">
      <xdr:nvSpPr>
        <xdr:cNvPr id="888" name="楕円 887">
          <a:extLst>
            <a:ext uri="{FF2B5EF4-FFF2-40B4-BE49-F238E27FC236}">
              <a16:creationId xmlns:a16="http://schemas.microsoft.com/office/drawing/2014/main" id="{0A0B25F9-0FA2-4311-B5D5-1029FFA34570}"/>
            </a:ext>
          </a:extLst>
        </xdr:cNvPr>
        <xdr:cNvSpPr/>
      </xdr:nvSpPr>
      <xdr:spPr>
        <a:xfrm>
          <a:off x="12763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74568</xdr:rowOff>
    </xdr:from>
    <xdr:to>
      <xdr:col>71</xdr:col>
      <xdr:colOff>177800</xdr:colOff>
      <xdr:row>102</xdr:row>
      <xdr:rowOff>115388</xdr:rowOff>
    </xdr:to>
    <xdr:cxnSp macro="">
      <xdr:nvCxnSpPr>
        <xdr:cNvPr id="889" name="直線コネクタ 888">
          <a:extLst>
            <a:ext uri="{FF2B5EF4-FFF2-40B4-BE49-F238E27FC236}">
              <a16:creationId xmlns:a16="http://schemas.microsoft.com/office/drawing/2014/main" id="{805E46FA-20A1-45E0-895D-290DF7AA8904}"/>
            </a:ext>
          </a:extLst>
        </xdr:cNvPr>
        <xdr:cNvCxnSpPr/>
      </xdr:nvCxnSpPr>
      <xdr:spPr>
        <a:xfrm>
          <a:off x="12814300" y="1756246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890" name="n_1aveValue【庁舎】&#10;有形固定資産減価償却率">
          <a:extLst>
            <a:ext uri="{FF2B5EF4-FFF2-40B4-BE49-F238E27FC236}">
              <a16:creationId xmlns:a16="http://schemas.microsoft.com/office/drawing/2014/main" id="{A0E46DC7-CAE2-453E-BC24-F64F5BF87839}"/>
            </a:ext>
          </a:extLst>
        </xdr:cNvPr>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1" name="n_2aveValue【庁舎】&#10;有形固定資産減価償却率">
          <a:extLst>
            <a:ext uri="{FF2B5EF4-FFF2-40B4-BE49-F238E27FC236}">
              <a16:creationId xmlns:a16="http://schemas.microsoft.com/office/drawing/2014/main" id="{4B8D157D-46B5-4092-934B-F185FAC2768F}"/>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92" name="n_3aveValue【庁舎】&#10;有形固定資産減価償却率">
          <a:extLst>
            <a:ext uri="{FF2B5EF4-FFF2-40B4-BE49-F238E27FC236}">
              <a16:creationId xmlns:a16="http://schemas.microsoft.com/office/drawing/2014/main" id="{245ACC01-9B19-4869-AA5C-015E9E80F808}"/>
            </a:ext>
          </a:extLst>
        </xdr:cNvPr>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3" name="n_4aveValue【庁舎】&#10;有形固定資産減価償却率">
          <a:extLst>
            <a:ext uri="{FF2B5EF4-FFF2-40B4-BE49-F238E27FC236}">
              <a16:creationId xmlns:a16="http://schemas.microsoft.com/office/drawing/2014/main" id="{3B4D7D04-AF5D-47AB-B009-429E29CD9666}"/>
            </a:ext>
          </a:extLst>
        </xdr:cNvPr>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94541</xdr:rowOff>
    </xdr:from>
    <xdr:ext cx="405111" cy="259045"/>
    <xdr:sp macro="" textlink="">
      <xdr:nvSpPr>
        <xdr:cNvPr id="894" name="n_1mainValue【庁舎】&#10;有形固定資産減価償却率">
          <a:extLst>
            <a:ext uri="{FF2B5EF4-FFF2-40B4-BE49-F238E27FC236}">
              <a16:creationId xmlns:a16="http://schemas.microsoft.com/office/drawing/2014/main" id="{B0EF72B0-E323-4852-B374-52F3F3B8D306}"/>
            </a:ext>
          </a:extLst>
        </xdr:cNvPr>
        <xdr:cNvSpPr txBox="1"/>
      </xdr:nvSpPr>
      <xdr:spPr>
        <a:xfrm>
          <a:off x="152660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895" name="n_2mainValue【庁舎】&#10;有形固定資産減価償却率">
          <a:extLst>
            <a:ext uri="{FF2B5EF4-FFF2-40B4-BE49-F238E27FC236}">
              <a16:creationId xmlns:a16="http://schemas.microsoft.com/office/drawing/2014/main" id="{F6C555A4-8DB0-49D0-8E38-62A4F7B2788A}"/>
            </a:ext>
          </a:extLst>
        </xdr:cNvPr>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11265</xdr:rowOff>
    </xdr:from>
    <xdr:ext cx="405111" cy="259045"/>
    <xdr:sp macro="" textlink="">
      <xdr:nvSpPr>
        <xdr:cNvPr id="896" name="n_3mainValue【庁舎】&#10;有形固定資産減価償却率">
          <a:extLst>
            <a:ext uri="{FF2B5EF4-FFF2-40B4-BE49-F238E27FC236}">
              <a16:creationId xmlns:a16="http://schemas.microsoft.com/office/drawing/2014/main" id="{0B29F355-A3D3-4A6C-BD7C-55CBCCDE08CC}"/>
            </a:ext>
          </a:extLst>
        </xdr:cNvPr>
        <xdr:cNvSpPr txBox="1"/>
      </xdr:nvSpPr>
      <xdr:spPr>
        <a:xfrm>
          <a:off x="13500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141895</xdr:rowOff>
    </xdr:from>
    <xdr:ext cx="405111" cy="259045"/>
    <xdr:sp macro="" textlink="">
      <xdr:nvSpPr>
        <xdr:cNvPr id="897" name="n_4mainValue【庁舎】&#10;有形固定資産減価償却率">
          <a:extLst>
            <a:ext uri="{FF2B5EF4-FFF2-40B4-BE49-F238E27FC236}">
              <a16:creationId xmlns:a16="http://schemas.microsoft.com/office/drawing/2014/main" id="{8D9D80EA-8EAD-4A5B-BE08-E2F177D07CCB}"/>
            </a:ext>
          </a:extLst>
        </xdr:cNvPr>
        <xdr:cNvSpPr txBox="1"/>
      </xdr:nvSpPr>
      <xdr:spPr>
        <a:xfrm>
          <a:off x="12611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5104ECAD-5E13-4C12-86AD-13387B0CE37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935AF4F0-CA3C-497E-B472-E7C35BDFC0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E24176B1-8A2D-4BAC-88A3-B449A2FDE12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4C94CFC8-D37A-463E-BA37-5D7CBA5EEF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93C872E8-9B82-47B2-AD20-5306F6EEF6E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5BB733AC-8B49-4D5B-9901-B4236391EA2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2011A1-2925-4F13-AE83-B8AA71B04D0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601DF50C-4EC9-4414-BA8A-4E6724C786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B87B451D-576E-4D94-B645-327544E5AA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9C825B8B-755B-4DF1-96DE-A199ADB2B84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8B104208-1505-4D63-81B9-F0E63104A6CB}"/>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403E17CC-C8C6-42ED-B721-75B327E56732}"/>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F501F2AB-F74E-47BD-A27D-34276A175DD1}"/>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5303B3AF-0F3B-4BEE-9540-5BEBD8DD69CD}"/>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A76E78C8-7036-40E0-8944-27767BF166E4}"/>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F0D38373-E38C-485E-9517-27C634525F13}"/>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C6AB1623-ADB7-4C21-B252-974ACD1F5BC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1603FB3-C583-4F1A-9BCD-4EE4B552F2A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07FEB2C1-AB43-46A2-B942-2231E5B30963}"/>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FB0031FD-EC27-4ED3-AA4A-944C76856177}"/>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964637A4-5592-48A5-AD3F-2D9E0C24BA7D}"/>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8726C2BC-79F9-40E6-B5B6-650E50DD3E4A}"/>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DAA0B8C7-86E9-48CC-B0BD-0D725B030624}"/>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48D870B2-5269-4F60-843C-CFFBC4348D63}"/>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352CDC3B-E551-461F-ABA0-E47D40F43A6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8D8E50BF-FDCF-495B-83AC-D3AEC7B8399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A89F6FA3-CFEC-45DB-AD22-4B45A6D7B49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81442A34-A421-4A97-930E-7DA34F2AEF37}"/>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B37BB05E-F641-49C6-A518-CED1C5AD4339}"/>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7B49444C-64AB-4EAB-9F09-24C99964E22F}"/>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75B5CF93-74DE-4162-B04B-142692BD0CD7}"/>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B61407E7-564D-44CC-A4CE-36FB2BB26DF5}"/>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a:extLst>
            <a:ext uri="{FF2B5EF4-FFF2-40B4-BE49-F238E27FC236}">
              <a16:creationId xmlns:a16="http://schemas.microsoft.com/office/drawing/2014/main" id="{D8DBEE6A-F7C5-4273-830A-261FAE506262}"/>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988CF76D-E4DF-45C7-A722-B42402BB1343}"/>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E486A80B-8600-4FFE-BC20-71A1E0812E24}"/>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B7E1B346-5D9A-4EDC-A2D2-573B6820EE5C}"/>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a:extLst>
            <a:ext uri="{FF2B5EF4-FFF2-40B4-BE49-F238E27FC236}">
              <a16:creationId xmlns:a16="http://schemas.microsoft.com/office/drawing/2014/main" id="{9FBF05DF-32C6-481B-8538-C0B565AD1FCA}"/>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a:extLst>
            <a:ext uri="{FF2B5EF4-FFF2-40B4-BE49-F238E27FC236}">
              <a16:creationId xmlns:a16="http://schemas.microsoft.com/office/drawing/2014/main" id="{63A85370-6998-4355-B681-7889D50C928A}"/>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980FE2CA-40CD-46D9-8CC4-50EDEAF4E1A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C98EA22A-DFE6-44A1-A4E0-FD48DF04DB7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3CDF4BB7-A6CF-4F7D-9BDB-4D7D5DE16B7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EE3076A6-D832-491D-8C18-B3EE4BBF575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E605959A-8837-4577-981A-AAB4504DAA7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941" name="楕円 940">
          <a:extLst>
            <a:ext uri="{FF2B5EF4-FFF2-40B4-BE49-F238E27FC236}">
              <a16:creationId xmlns:a16="http://schemas.microsoft.com/office/drawing/2014/main" id="{AB3A7853-A973-40DA-9527-6FFC86E2667A}"/>
            </a:ext>
          </a:extLst>
        </xdr:cNvPr>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942" name="【庁舎】&#10;一人当たり面積該当値テキスト">
          <a:extLst>
            <a:ext uri="{FF2B5EF4-FFF2-40B4-BE49-F238E27FC236}">
              <a16:creationId xmlns:a16="http://schemas.microsoft.com/office/drawing/2014/main" id="{8B43BF59-2CEB-4A2A-9B97-80C778C8A18F}"/>
            </a:ext>
          </a:extLst>
        </xdr:cNvPr>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39688</xdr:rowOff>
    </xdr:from>
    <xdr:to>
      <xdr:col>112</xdr:col>
      <xdr:colOff>38100</xdr:colOff>
      <xdr:row>106</xdr:row>
      <xdr:rowOff>141288</xdr:rowOff>
    </xdr:to>
    <xdr:sp macro="" textlink="">
      <xdr:nvSpPr>
        <xdr:cNvPr id="943" name="楕円 942">
          <a:extLst>
            <a:ext uri="{FF2B5EF4-FFF2-40B4-BE49-F238E27FC236}">
              <a16:creationId xmlns:a16="http://schemas.microsoft.com/office/drawing/2014/main" id="{67CB9C56-39CC-4EEE-8005-F813E0A4EBA6}"/>
            </a:ext>
          </a:extLst>
        </xdr:cNvPr>
        <xdr:cNvSpPr/>
      </xdr:nvSpPr>
      <xdr:spPr>
        <a:xfrm>
          <a:off x="21272500" y="1821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90488</xdr:rowOff>
    </xdr:from>
    <xdr:to>
      <xdr:col>116</xdr:col>
      <xdr:colOff>63500</xdr:colOff>
      <xdr:row>106</xdr:row>
      <xdr:rowOff>121920</xdr:rowOff>
    </xdr:to>
    <xdr:cxnSp macro="">
      <xdr:nvCxnSpPr>
        <xdr:cNvPr id="944" name="直線コネクタ 943">
          <a:extLst>
            <a:ext uri="{FF2B5EF4-FFF2-40B4-BE49-F238E27FC236}">
              <a16:creationId xmlns:a16="http://schemas.microsoft.com/office/drawing/2014/main" id="{F77B40C3-19AF-4077-938C-F63EECE7D234}"/>
            </a:ext>
          </a:extLst>
        </xdr:cNvPr>
        <xdr:cNvCxnSpPr/>
      </xdr:nvCxnSpPr>
      <xdr:spPr>
        <a:xfrm>
          <a:off x="21323300" y="18264188"/>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42545</xdr:rowOff>
    </xdr:from>
    <xdr:to>
      <xdr:col>107</xdr:col>
      <xdr:colOff>101600</xdr:colOff>
      <xdr:row>106</xdr:row>
      <xdr:rowOff>144145</xdr:rowOff>
    </xdr:to>
    <xdr:sp macro="" textlink="">
      <xdr:nvSpPr>
        <xdr:cNvPr id="945" name="楕円 944">
          <a:extLst>
            <a:ext uri="{FF2B5EF4-FFF2-40B4-BE49-F238E27FC236}">
              <a16:creationId xmlns:a16="http://schemas.microsoft.com/office/drawing/2014/main" id="{1F6828A6-2640-4E34-9535-B9B4FC230723}"/>
            </a:ext>
          </a:extLst>
        </xdr:cNvPr>
        <xdr:cNvSpPr/>
      </xdr:nvSpPr>
      <xdr:spPr>
        <a:xfrm>
          <a:off x="20383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90488</xdr:rowOff>
    </xdr:from>
    <xdr:to>
      <xdr:col>111</xdr:col>
      <xdr:colOff>177800</xdr:colOff>
      <xdr:row>106</xdr:row>
      <xdr:rowOff>93345</xdr:rowOff>
    </xdr:to>
    <xdr:cxnSp macro="">
      <xdr:nvCxnSpPr>
        <xdr:cNvPr id="946" name="直線コネクタ 945">
          <a:extLst>
            <a:ext uri="{FF2B5EF4-FFF2-40B4-BE49-F238E27FC236}">
              <a16:creationId xmlns:a16="http://schemas.microsoft.com/office/drawing/2014/main" id="{F98387EE-B9A2-448A-9F96-20E7D6205F27}"/>
            </a:ext>
          </a:extLst>
        </xdr:cNvPr>
        <xdr:cNvCxnSpPr/>
      </xdr:nvCxnSpPr>
      <xdr:spPr>
        <a:xfrm flipV="1">
          <a:off x="20434300" y="1826418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47" name="楕円 946">
          <a:extLst>
            <a:ext uri="{FF2B5EF4-FFF2-40B4-BE49-F238E27FC236}">
              <a16:creationId xmlns:a16="http://schemas.microsoft.com/office/drawing/2014/main" id="{3E7E89A8-A0DD-44C1-822B-7CF4C9FA7EAF}"/>
            </a:ext>
          </a:extLst>
        </xdr:cNvPr>
        <xdr:cNvSpPr/>
      </xdr:nvSpPr>
      <xdr:spPr>
        <a:xfrm>
          <a:off x="19494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93345</xdr:rowOff>
    </xdr:from>
    <xdr:to>
      <xdr:col>107</xdr:col>
      <xdr:colOff>50800</xdr:colOff>
      <xdr:row>106</xdr:row>
      <xdr:rowOff>93345</xdr:rowOff>
    </xdr:to>
    <xdr:cxnSp macro="">
      <xdr:nvCxnSpPr>
        <xdr:cNvPr id="948" name="直線コネクタ 947">
          <a:extLst>
            <a:ext uri="{FF2B5EF4-FFF2-40B4-BE49-F238E27FC236}">
              <a16:creationId xmlns:a16="http://schemas.microsoft.com/office/drawing/2014/main" id="{3DC65A14-EFB1-4FCA-A240-C40A33397C85}"/>
            </a:ext>
          </a:extLst>
        </xdr:cNvPr>
        <xdr:cNvCxnSpPr/>
      </xdr:nvCxnSpPr>
      <xdr:spPr>
        <a:xfrm>
          <a:off x="19545300" y="18267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45402</xdr:rowOff>
    </xdr:from>
    <xdr:to>
      <xdr:col>98</xdr:col>
      <xdr:colOff>38100</xdr:colOff>
      <xdr:row>106</xdr:row>
      <xdr:rowOff>147002</xdr:rowOff>
    </xdr:to>
    <xdr:sp macro="" textlink="">
      <xdr:nvSpPr>
        <xdr:cNvPr id="949" name="楕円 948">
          <a:extLst>
            <a:ext uri="{FF2B5EF4-FFF2-40B4-BE49-F238E27FC236}">
              <a16:creationId xmlns:a16="http://schemas.microsoft.com/office/drawing/2014/main" id="{85A668DE-D157-4708-8CD4-C9C37B4DC2AF}"/>
            </a:ext>
          </a:extLst>
        </xdr:cNvPr>
        <xdr:cNvSpPr/>
      </xdr:nvSpPr>
      <xdr:spPr>
        <a:xfrm>
          <a:off x="18605500" y="182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93345</xdr:rowOff>
    </xdr:from>
    <xdr:to>
      <xdr:col>102</xdr:col>
      <xdr:colOff>114300</xdr:colOff>
      <xdr:row>106</xdr:row>
      <xdr:rowOff>96202</xdr:rowOff>
    </xdr:to>
    <xdr:cxnSp macro="">
      <xdr:nvCxnSpPr>
        <xdr:cNvPr id="950" name="直線コネクタ 949">
          <a:extLst>
            <a:ext uri="{FF2B5EF4-FFF2-40B4-BE49-F238E27FC236}">
              <a16:creationId xmlns:a16="http://schemas.microsoft.com/office/drawing/2014/main" id="{E689C486-E3E5-4F3B-9093-700DD102A8AB}"/>
            </a:ext>
          </a:extLst>
        </xdr:cNvPr>
        <xdr:cNvCxnSpPr/>
      </xdr:nvCxnSpPr>
      <xdr:spPr>
        <a:xfrm flipV="1">
          <a:off x="18656300" y="1826704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a:extLst>
            <a:ext uri="{FF2B5EF4-FFF2-40B4-BE49-F238E27FC236}">
              <a16:creationId xmlns:a16="http://schemas.microsoft.com/office/drawing/2014/main" id="{0A17221D-DF13-4768-ABCC-AA370FD2458D}"/>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a:extLst>
            <a:ext uri="{FF2B5EF4-FFF2-40B4-BE49-F238E27FC236}">
              <a16:creationId xmlns:a16="http://schemas.microsoft.com/office/drawing/2014/main" id="{4A681B79-B303-4041-8C1B-8BD13209A482}"/>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a:extLst>
            <a:ext uri="{FF2B5EF4-FFF2-40B4-BE49-F238E27FC236}">
              <a16:creationId xmlns:a16="http://schemas.microsoft.com/office/drawing/2014/main" id="{EF16CFC1-0CCC-49A2-9D95-B9F607920CE4}"/>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a:extLst>
            <a:ext uri="{FF2B5EF4-FFF2-40B4-BE49-F238E27FC236}">
              <a16:creationId xmlns:a16="http://schemas.microsoft.com/office/drawing/2014/main" id="{397E2BC9-7A85-49F0-B3AB-770C384A5FE7}"/>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132415</xdr:rowOff>
    </xdr:from>
    <xdr:ext cx="469744" cy="259045"/>
    <xdr:sp macro="" textlink="">
      <xdr:nvSpPr>
        <xdr:cNvPr id="955" name="n_1mainValue【庁舎】&#10;一人当たり面積">
          <a:extLst>
            <a:ext uri="{FF2B5EF4-FFF2-40B4-BE49-F238E27FC236}">
              <a16:creationId xmlns:a16="http://schemas.microsoft.com/office/drawing/2014/main" id="{F67AE7B8-87E8-4DD1-8BBE-1D1C21A8F471}"/>
            </a:ext>
          </a:extLst>
        </xdr:cNvPr>
        <xdr:cNvSpPr txBox="1"/>
      </xdr:nvSpPr>
      <xdr:spPr>
        <a:xfrm>
          <a:off x="21075727" y="1830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135272</xdr:rowOff>
    </xdr:from>
    <xdr:ext cx="469744" cy="259045"/>
    <xdr:sp macro="" textlink="">
      <xdr:nvSpPr>
        <xdr:cNvPr id="956" name="n_2mainValue【庁舎】&#10;一人当たり面積">
          <a:extLst>
            <a:ext uri="{FF2B5EF4-FFF2-40B4-BE49-F238E27FC236}">
              <a16:creationId xmlns:a16="http://schemas.microsoft.com/office/drawing/2014/main" id="{6D0B6AA8-3882-4AA9-9114-9F2C9EEBD1F5}"/>
            </a:ext>
          </a:extLst>
        </xdr:cNvPr>
        <xdr:cNvSpPr txBox="1"/>
      </xdr:nvSpPr>
      <xdr:spPr>
        <a:xfrm>
          <a:off x="20199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957" name="n_3mainValue【庁舎】&#10;一人当たり面積">
          <a:extLst>
            <a:ext uri="{FF2B5EF4-FFF2-40B4-BE49-F238E27FC236}">
              <a16:creationId xmlns:a16="http://schemas.microsoft.com/office/drawing/2014/main" id="{D08DFB2B-F18A-4830-93E3-B4B8C71FACDA}"/>
            </a:ext>
          </a:extLst>
        </xdr:cNvPr>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138129</xdr:rowOff>
    </xdr:from>
    <xdr:ext cx="469744" cy="259045"/>
    <xdr:sp macro="" textlink="">
      <xdr:nvSpPr>
        <xdr:cNvPr id="958" name="n_4mainValue【庁舎】&#10;一人当たり面積">
          <a:extLst>
            <a:ext uri="{FF2B5EF4-FFF2-40B4-BE49-F238E27FC236}">
              <a16:creationId xmlns:a16="http://schemas.microsoft.com/office/drawing/2014/main" id="{68A5059F-2EED-49DA-9AD4-C3FCAF0CC79B}"/>
            </a:ext>
          </a:extLst>
        </xdr:cNvPr>
        <xdr:cNvSpPr txBox="1"/>
      </xdr:nvSpPr>
      <xdr:spPr>
        <a:xfrm>
          <a:off x="18421427" y="1831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F337EE9F-1B89-420D-A58D-A08D248968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250979E1-1EF4-4D6C-A183-F0B522B1742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67ED06E6-295F-4D3C-A50B-36D3EC824E4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年度に新体育館を整備しているため体育館の減価償却率が類似団体平均を大きく下回っている。また、庁舎についても、平成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年度に新庁舎を整備しているため類似団体平均を大きく下回っている。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一方で、福祉施設、保健センターは建設年次の古い施設が多いことから、有形固定資産減価償却率はいずれも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市民会館は、一人当たり面積が類似団体平均を上回っている。これらの施設は建設時から社会情勢等の変化によりニーズが低下し、稼働率も低下しているため、現状の利用状況からコスト等の効率化を目指し、機能の集約化や用途の変更、統廃合などを検討していく。</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年度に分庁舎を、令和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年度に犬山西公民館を解体しており、令和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年度は楽田出張所の解体を予定している。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73,030
70,601
74.90
30,556,129
29,208,294
1,164,787
16,003,776
20,333,537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近年ほぼ横ばいの数値ではあるが、</a:t>
          </a:r>
          <a:r>
            <a:rPr kumimoji="1" lang="en-US" altLang="ja-JP" sz="1200">
              <a:latin typeface="ＭＳ Ｐゴシック" panose="020B0600070205080204" pitchFamily="50" charset="-128"/>
              <a:ea typeface="ＭＳ Ｐゴシック" panose="020B0600070205080204" pitchFamily="50" charset="-128"/>
            </a:rPr>
            <a:t>0.91</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0.89</a:t>
          </a:r>
          <a:r>
            <a:rPr kumimoji="1" lang="ja-JP" altLang="en-US" sz="1200">
              <a:latin typeface="ＭＳ Ｐゴシック" panose="020B0600070205080204" pitchFamily="50" charset="-128"/>
              <a:ea typeface="ＭＳ Ｐゴシック" panose="020B0600070205080204" pitchFamily="50" charset="-128"/>
            </a:rPr>
            <a:t>へと減少した。類似団体平均との比較では高い水準にあるが、県内平均と比較すると下回っている。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新型コロナウイルス感染症の影響を受け市税が減少、障害福祉サービス等の社会福祉関係経費が増加した。今後も社会福祉関係経費は増加すると予測していることに加え、学校施設の更新・長寿命化対策工事等のため投資的経費の増加は免れない。そのため引き続き、真に必要な事業の見極め・選択や積極的な財源確保、市債発行額の抑制等に努め、健全な財政運営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140405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715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113595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100189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100189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年度は地方消費税交付金や法人事業税交付金等の各種交付金の増額や、普通交付税交付額が増加したことが影響し、前年度と比較して</a:t>
          </a:r>
          <a:r>
            <a:rPr kumimoji="1" lang="en-US" altLang="ja-JP" sz="1200">
              <a:latin typeface="ＭＳ Ｐゴシック" panose="020B0600070205080204" pitchFamily="50" charset="-128"/>
              <a:ea typeface="ＭＳ Ｐゴシック" panose="020B0600070205080204" pitchFamily="50" charset="-128"/>
            </a:rPr>
            <a:t>8.1</a:t>
          </a:r>
          <a:r>
            <a:rPr kumimoji="1" lang="ja-JP" altLang="en-US" sz="1200">
              <a:latin typeface="ＭＳ Ｐゴシック" panose="020B0600070205080204" pitchFamily="50" charset="-128"/>
              <a:ea typeface="ＭＳ Ｐゴシック" panose="020B0600070205080204" pitchFamily="50" charset="-128"/>
            </a:rPr>
            <a:t>ポイント減少したものの、類似団体平均に比べるとやや高い比率となった。</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今後については、令和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と同様の歳入が確保できる保証はなく、後期高齢者人口の増加や障害者扶助料の増加により扶助費等が増額となることが見込まれるため、事務事業の見直しや事務の効率化を進めること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67</xdr:row>
      <xdr:rowOff>137922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43260"/>
          <a:ext cx="8382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508</xdr:rowOff>
    </xdr:from>
    <xdr:to>
      <xdr:col>19</xdr:col>
      <xdr:colOff>133350</xdr:colOff>
      <xdr:row>67</xdr:row>
      <xdr:rowOff>137922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16208"/>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508</xdr:rowOff>
    </xdr:from>
    <xdr:to>
      <xdr:col>15</xdr:col>
      <xdr:colOff>82550</xdr:colOff>
      <xdr:row>66</xdr:row>
      <xdr:rowOff>508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1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508</xdr:rowOff>
    </xdr:from>
    <xdr:to>
      <xdr:col>11</xdr:col>
      <xdr:colOff>31750</xdr:colOff>
      <xdr:row>66</xdr:row>
      <xdr:rowOff>39116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162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87122</xdr:rowOff>
    </xdr:from>
    <xdr:to>
      <xdr:col>19</xdr:col>
      <xdr:colOff>184150</xdr:colOff>
      <xdr:row>68</xdr:row>
      <xdr:rowOff>17272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2049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66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121158</xdr:rowOff>
    </xdr:from>
    <xdr:to>
      <xdr:col>15</xdr:col>
      <xdr:colOff>133350</xdr:colOff>
      <xdr:row>66</xdr:row>
      <xdr:rowOff>51308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36085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159766</xdr:rowOff>
    </xdr:from>
    <xdr:to>
      <xdr:col>7</xdr:col>
      <xdr:colOff>31750</xdr:colOff>
      <xdr:row>66</xdr:row>
      <xdr:rowOff>89916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74693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7,439</a:t>
          </a:r>
          <a:r>
            <a:rPr kumimoji="1" lang="ja-JP" altLang="en-US" sz="1200">
              <a:latin typeface="ＭＳ Ｐゴシック" panose="020B0600070205080204" pitchFamily="50" charset="-128"/>
              <a:ea typeface="ＭＳ Ｐゴシック" panose="020B0600070205080204" pitchFamily="50" charset="-128"/>
            </a:rPr>
            <a:t>円増加しており、類似団体平均を上回っている。主な増加要因としては、</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スクールに対応するための備品購入（令和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年度執行）等に係る経費が皆減した一方で新型コロナウイルスワクチン接種に係る委託料が大きく増加したこと、職員の時間外勤務が増加したことによる影響が挙げられる。また、人口が</a:t>
          </a:r>
          <a:r>
            <a:rPr kumimoji="1" lang="en-US" altLang="ja-JP" sz="1200">
              <a:latin typeface="ＭＳ Ｐゴシック" panose="020B0600070205080204" pitchFamily="50" charset="-128"/>
              <a:ea typeface="ＭＳ Ｐゴシック" panose="020B0600070205080204" pitchFamily="50" charset="-128"/>
            </a:rPr>
            <a:t>368</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0.66</a:t>
          </a:r>
          <a:r>
            <a:rPr kumimoji="1" lang="ja-JP" altLang="en-US" sz="1200">
              <a:latin typeface="ＭＳ Ｐゴシック" panose="020B0600070205080204" pitchFamily="50" charset="-128"/>
              <a:ea typeface="ＭＳ Ｐゴシック" panose="020B0600070205080204" pitchFamily="50" charset="-128"/>
            </a:rPr>
            <a:t>％）減となったことも影響している。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引き続き事務事業の検証・見直しを行うなど、健全な財政運営に努める。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25374</xdr:rowOff>
    </xdr:from>
    <xdr:to>
      <xdr:col>23</xdr:col>
      <xdr:colOff>133350</xdr:colOff>
      <xdr:row>83</xdr:row>
      <xdr:rowOff>97174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55724"/>
          <a:ext cx="838200" cy="7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20597</xdr:rowOff>
    </xdr:from>
    <xdr:to>
      <xdr:col>19</xdr:col>
      <xdr:colOff>133350</xdr:colOff>
      <xdr:row>83</xdr:row>
      <xdr:rowOff>25374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79497"/>
          <a:ext cx="889000" cy="17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169906</xdr:rowOff>
    </xdr:from>
    <xdr:to>
      <xdr:col>15</xdr:col>
      <xdr:colOff>82550</xdr:colOff>
      <xdr:row>82</xdr:row>
      <xdr:rowOff>20597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57356"/>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160871</xdr:rowOff>
    </xdr:from>
    <xdr:to>
      <xdr:col>11</xdr:col>
      <xdr:colOff>31750</xdr:colOff>
      <xdr:row>81</xdr:row>
      <xdr:rowOff>169906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48321"/>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46374</xdr:rowOff>
    </xdr:from>
    <xdr:to>
      <xdr:col>23</xdr:col>
      <xdr:colOff>184150</xdr:colOff>
      <xdr:row>83</xdr:row>
      <xdr:rowOff>147974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18451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4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146024</xdr:rowOff>
    </xdr:from>
    <xdr:to>
      <xdr:col>19</xdr:col>
      <xdr:colOff>184150</xdr:colOff>
      <xdr:row>83</xdr:row>
      <xdr:rowOff>76174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60951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91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141247</xdr:rowOff>
    </xdr:from>
    <xdr:to>
      <xdr:col>15</xdr:col>
      <xdr:colOff>133350</xdr:colOff>
      <xdr:row>82</xdr:row>
      <xdr:rowOff>71397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81574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9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119106</xdr:rowOff>
    </xdr:from>
    <xdr:to>
      <xdr:col>11</xdr:col>
      <xdr:colOff>82550</xdr:colOff>
      <xdr:row>82</xdr:row>
      <xdr:rowOff>49256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59433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110071</xdr:rowOff>
    </xdr:from>
    <xdr:to>
      <xdr:col>7</xdr:col>
      <xdr:colOff>31750</xdr:colOff>
      <xdr:row>82</xdr:row>
      <xdr:rowOff>40221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9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50398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6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類似団体を上回る原因として、職員の年齢が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歳と若い水準にあり（類似団体平均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歳）、そのため昇格する年齢が相対的に若くなることや、国家公務員と異なる大学卒でない職員が管理職へ昇格する割合が高いことなどが理由として挙げられる。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しかし、高い水準にあるため、民間企業の平均給与の状況を踏まえ、給与の適正化に努め、管理職のポストを見直し、指数の低下に努める。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141816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8060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61384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87</xdr:row>
      <xdr:rowOff>23989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0608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定員適正化計画に基づき、従来から業務の外部委託や機構改革による部課の統廃合等を進め、組織・人員のスリム化を図ってきた。令和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年度当初の職員数は、地域消防力向上に向け、消防職員（救急救命士）を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人増員したことを含め、前年比で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人であった。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年度の当初の職員数は、保育環境の充実のため、保育士を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人増員、救急体制を継続して強化するため、消防職員を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人増員、教育環境の充実のため、市費常勤講師を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人配置するなど、令和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年度より採用者数を増やし、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人となり、計画上の目標値を超える達成となった。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161607</xdr:rowOff>
    </xdr:from>
    <xdr:to>
      <xdr:col>81</xdr:col>
      <xdr:colOff>44450</xdr:colOff>
      <xdr:row>61</xdr:row>
      <xdr:rowOff>167640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2005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91229</xdr:rowOff>
    </xdr:from>
    <xdr:to>
      <xdr:col>77</xdr:col>
      <xdr:colOff>44450</xdr:colOff>
      <xdr:row>61</xdr:row>
      <xdr:rowOff>161607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49679"/>
          <a:ext cx="8890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67098</xdr:rowOff>
    </xdr:from>
    <xdr:to>
      <xdr:col>72</xdr:col>
      <xdr:colOff>203200</xdr:colOff>
      <xdr:row>61</xdr:row>
      <xdr:rowOff>91229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2554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67098</xdr:rowOff>
    </xdr:from>
    <xdr:to>
      <xdr:col>68</xdr:col>
      <xdr:colOff>152400</xdr:colOff>
      <xdr:row>61</xdr:row>
      <xdr:rowOff>75142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5255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133367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110807</xdr:rowOff>
    </xdr:from>
    <xdr:to>
      <xdr:col>77</xdr:col>
      <xdr:colOff>95250</xdr:colOff>
      <xdr:row>62</xdr:row>
      <xdr:rowOff>40957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51134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40429</xdr:rowOff>
    </xdr:from>
    <xdr:to>
      <xdr:col>73</xdr:col>
      <xdr:colOff>44450</xdr:colOff>
      <xdr:row>61</xdr:row>
      <xdr:rowOff>142029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152206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16298</xdr:rowOff>
    </xdr:from>
    <xdr:to>
      <xdr:col>68</xdr:col>
      <xdr:colOff>203200</xdr:colOff>
      <xdr:row>61</xdr:row>
      <xdr:rowOff>117898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128075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136119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近年横ばい状態が続いているが、令和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ポイント減少した。類似団体平均と比較して低い水準ではあるものの、県内平均は上回っている。主な要因としては元利償還金の減少と、普通交付税の増額を受け標準財政規模が膨らんだことが挙げられる。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市債元金の償還終了などにより年度ごとの公債費は減少する見込みだが、老朽化した学校施設の改修をはじめ大規模事業の実施には市債の発行を予定しており、引き続き起債の適正活用に取り組んでいく必要があ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47498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68578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47498</xdr:rowOff>
    </xdr:from>
    <xdr:to>
      <xdr:col>77</xdr:col>
      <xdr:colOff>44450</xdr:colOff>
      <xdr:row>39</xdr:row>
      <xdr:rowOff>57150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7340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57150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57150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7147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119888</xdr:rowOff>
    </xdr:from>
    <xdr:to>
      <xdr:col>81</xdr:col>
      <xdr:colOff>95250</xdr:colOff>
      <xdr:row>39</xdr:row>
      <xdr:rowOff>50038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136415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168148</xdr:rowOff>
    </xdr:from>
    <xdr:to>
      <xdr:col>77</xdr:col>
      <xdr:colOff>95250</xdr:colOff>
      <xdr:row>39</xdr:row>
      <xdr:rowOff>98298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充当可能財源が将来負担額を上回ったことで実数値はマイナスとなり、将来負担比率としては</a:t>
          </a:r>
          <a:r>
            <a:rPr kumimoji="1" lang="en-US" altLang="ja-JP" sz="1200">
              <a:latin typeface="ＭＳ Ｐゴシック" panose="020B0600070205080204" pitchFamily="50" charset="-128"/>
              <a:ea typeface="ＭＳ Ｐゴシック" panose="020B0600070205080204" pitchFamily="50" charset="-128"/>
            </a:rPr>
            <a:t>0</a:t>
          </a:r>
          <a:r>
            <a:rPr kumimoji="1" lang="ja-JP" altLang="en-US" sz="1200">
              <a:latin typeface="ＭＳ Ｐゴシック" panose="020B0600070205080204" pitchFamily="50" charset="-128"/>
              <a:ea typeface="ＭＳ Ｐゴシック" panose="020B0600070205080204" pitchFamily="50" charset="-128"/>
            </a:rPr>
            <a:t>となった。主な要因は、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下水道事業において企業債残高が減少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企業債等繰入見込額が減少したこと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大きく減収を想定していた地方税の減額幅が想定より抑えられたことや普通交付税の追加交付などを受け剰余金の財政調整基金及び減債基金への積立を実施した結果充当可能財源が増加したこと等が挙げられる。今後も、老朽化した学校の改修等の大規模事業の財源とするため市債を発行する予定だが、将来負担が増加しないよう財政措置のある市債の活用や事業の取捨選択に努め健全な財政運営を図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88443</xdr:rowOff>
    </xdr:from>
    <xdr:to>
      <xdr:col>77</xdr:col>
      <xdr:colOff>44450</xdr:colOff>
      <xdr:row>14</xdr:row>
      <xdr:rowOff>166624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5290800" y="2488743"/>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82652</xdr:rowOff>
    </xdr:from>
    <xdr:to>
      <xdr:col>72</xdr:col>
      <xdr:colOff>203200</xdr:colOff>
      <xdr:row>14</xdr:row>
      <xdr:rowOff>88443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4401800" y="248295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157192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72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82652</xdr:rowOff>
    </xdr:from>
    <xdr:to>
      <xdr:col>68</xdr:col>
      <xdr:colOff>152400</xdr:colOff>
      <xdr:row>14</xdr:row>
      <xdr:rowOff>142494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2482952"/>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161053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159123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7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45585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115824</xdr:rowOff>
    </xdr:from>
    <xdr:to>
      <xdr:col>77</xdr:col>
      <xdr:colOff>95250</xdr:colOff>
      <xdr:row>15</xdr:row>
      <xdr:rowOff>45974</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56151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8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37643</xdr:rowOff>
    </xdr:from>
    <xdr:to>
      <xdr:col>73</xdr:col>
      <xdr:colOff>44450</xdr:colOff>
      <xdr:row>14</xdr:row>
      <xdr:rowOff>139243</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149420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31852</xdr:rowOff>
    </xdr:from>
    <xdr:to>
      <xdr:col>68</xdr:col>
      <xdr:colOff>203200</xdr:colOff>
      <xdr:row>14</xdr:row>
      <xdr:rowOff>133452</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4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143629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0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91694</xdr:rowOff>
    </xdr:from>
    <xdr:to>
      <xdr:col>64</xdr:col>
      <xdr:colOff>152400</xdr:colOff>
      <xdr:row>15</xdr:row>
      <xdr:rowOff>21844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32021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47625</xdr:rowOff>
    </xdr:from>
    <xdr:ext cx="9099176" cy="425758"/>
    <xdr:sp macro="" textlink="">
      <xdr:nvSpPr>
        <xdr:cNvPr id="462" name="テキスト ボックス 461">
          <a:extLst>
            <a:ext uri="{FF2B5EF4-FFF2-40B4-BE49-F238E27FC236}">
              <a16:creationId xmlns:a16="http://schemas.microsoft.com/office/drawing/2014/main" id="{FC35218F-FD2C-4A1E-ACF2-8832135E0ED5}"/>
            </a:ext>
          </a:extLst>
        </xdr:cNvPr>
        <xdr:cNvSpPr txBox="1"/>
      </xdr:nvSpPr>
      <xdr:spPr>
        <a:xfrm>
          <a:off x="771525" y="45053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73,030
70,601
74.90
30,556,129
29,208,294
1,164,787
16,003,776
20,333,537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年度は前年度と比較して</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の減となったが、依然として類似団体平均及び県内平均を上回っている。主な要因として職員数は類似団体平均と比べ少ないこともあり計画的に増員を図っていること、地域の消防力や保育・教育環境の充実のため採用人数を増やしていることが挙げられる。また、時間外勤務時間も増加している。業務の効率化よりも業務の増加量の方が上回っていることも一因と考えられるが、人員の適正配置等も含め人件費の適正化に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8890</xdr:rowOff>
    </xdr:from>
    <xdr:to>
      <xdr:col>24</xdr:col>
      <xdr:colOff>25400</xdr:colOff>
      <xdr:row>39</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954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39</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5254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95250</xdr:rowOff>
    </xdr:from>
    <xdr:to>
      <xdr:col>20</xdr:col>
      <xdr:colOff>38100</xdr:colOff>
      <xdr:row>40</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latin typeface="ＭＳ Ｐゴシック" panose="020B0600070205080204" pitchFamily="50" charset="-128"/>
              <a:ea typeface="ＭＳ Ｐゴシック" panose="020B0600070205080204" pitchFamily="50" charset="-128"/>
            </a:rPr>
            <a:t>類似団体平均及び県内平均と比較すると高い水準にある。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また歳出額としては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若干の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減少は普通交付税の増額等によって経常一般財源等が増加したため。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に係る物件費の主な増加要因には、市のがん検診において、新型コロナウイルス感染症の影響が顕著だった前年度より受診者数が増加し、各種がん検診委託料が増額したことが挙げられる。事業の検証・見直しの取組の一例としては成果連動型民間業務委託による施設管理委託料の節減を図っているところ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39370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750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39370</xdr:rowOff>
    </xdr:from>
    <xdr:to>
      <xdr:col>78</xdr:col>
      <xdr:colOff>69850</xdr:colOff>
      <xdr:row>20</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969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168910</xdr:rowOff>
    </xdr:from>
    <xdr:to>
      <xdr:col>73</xdr:col>
      <xdr:colOff>180975</xdr:colOff>
      <xdr:row>20</xdr:row>
      <xdr:rowOff>35560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26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168910</xdr:rowOff>
    </xdr:from>
    <xdr:to>
      <xdr:col>69</xdr:col>
      <xdr:colOff>92075</xdr:colOff>
      <xdr:row>19</xdr:row>
      <xdr:rowOff>168910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26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160020</xdr:rowOff>
    </xdr:from>
    <xdr:to>
      <xdr:col>78</xdr:col>
      <xdr:colOff>120650</xdr:colOff>
      <xdr:row>19</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74947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3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118110</xdr:rowOff>
    </xdr:from>
    <xdr:to>
      <xdr:col>69</xdr:col>
      <xdr:colOff>142875</xdr:colOff>
      <xdr:row>20</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33037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118110</xdr:rowOff>
    </xdr:from>
    <xdr:to>
      <xdr:col>65</xdr:col>
      <xdr:colOff>53975</xdr:colOff>
      <xdr:row>20</xdr:row>
      <xdr:rowOff>48260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33037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県内平均は下回ったものの類似団体平均を上回っている。また、歳出額としては増額しており、比率が減少しているのは普通交付税の増額等によって経常一般財源等が増加したためである。経常収支比率に係る扶助費の増加の要因としては、障害者自立支援給付や生活保護等扶助費が増加していることが挙げられる。一方で、少子化により児童手当等の対象児童が減少しており、今後も緩やかに扶助費が増加していくこと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935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59</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078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568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58</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24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ポイント減少し、類似団体平均とほぼ同数値となった。減少の主な要因は、介護保険特別会計繰出金の減少によるものである。これは令和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年度までの介護事業計画における介護給付の見込みが過大であったため、令和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年度に改訂された介護事業計画を基に算出した介護給付費繰出金が、前年度と比べると減少したことによる。高齢者の増加に伴い介護給付実績も増加していることから今後は繰出金の増加が見込まれる。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39915</xdr:rowOff>
    </xdr:from>
    <xdr:to>
      <xdr:col>82</xdr:col>
      <xdr:colOff>107950</xdr:colOff>
      <xdr:row>59</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840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9978</xdr:rowOff>
    </xdr:from>
    <xdr:to>
      <xdr:col>78</xdr:col>
      <xdr:colOff>69850</xdr:colOff>
      <xdr:row>59</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2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9978</xdr:rowOff>
    </xdr:from>
    <xdr:to>
      <xdr:col>73</xdr:col>
      <xdr:colOff>180975</xdr:colOff>
      <xdr:row>60</xdr:row>
      <xdr:rowOff>143328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125528"/>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143328</xdr:rowOff>
    </xdr:from>
    <xdr:to>
      <xdr:col>69</xdr:col>
      <xdr:colOff>92075</xdr:colOff>
      <xdr:row>60</xdr:row>
      <xdr:rowOff>154215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430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132642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70955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103415</xdr:rowOff>
    </xdr:from>
    <xdr:to>
      <xdr:col>65</xdr:col>
      <xdr:colOff>53975</xdr:colOff>
      <xdr:row>61</xdr:row>
      <xdr:rowOff>33565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18342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前年度比較で</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ポイント減少し、類似団体平均や県内平均と比較して低い水準にあるが歳出額は増額しており、比率が減少しているのは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普通交付税の増額等によって経常一般財源等が増加した</a:t>
          </a:r>
          <a:r>
            <a:rPr kumimoji="1" lang="ja-JP" altLang="en-US" sz="1200">
              <a:latin typeface="ＭＳ Ｐゴシック" panose="020B0600070205080204" pitchFamily="50" charset="-128"/>
              <a:ea typeface="ＭＳ Ｐゴシック" panose="020B0600070205080204" pitchFamily="50" charset="-128"/>
            </a:rPr>
            <a:t>ため。</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収支比率に係る補助費の主な増加要因には、民間保育所運営補助金や愛北広域事務組合負担金の増加等が挙げられる。一方で尾張北部環境組合への負担金が減少しているため補助費等の増額幅としては抑えられている。また、各種補助金については引き続き効果検証を行い廃止も含めた不断の見直しを継続す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0660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88138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83566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29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28702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11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ポイント減少し、類似団体平均を下回り、県内平均と同レベルとなった。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新型コロナウイルス感染症の影響による市税の減収幅が想定より小さかったこと</a:t>
          </a:r>
          <a:r>
            <a:rPr kumimoji="1" lang="ja-JP" altLang="en-US" sz="1200">
              <a:solidFill>
                <a:schemeClr val="tx1"/>
              </a:solidFill>
              <a:latin typeface="ＭＳ Ｐゴシック" panose="020B0600070205080204" pitchFamily="50" charset="-128"/>
              <a:ea typeface="ＭＳ Ｐゴシック" panose="020B0600070205080204" pitchFamily="50" charset="-128"/>
            </a:rPr>
            <a:t>等が影響しているが、以前</a:t>
          </a:r>
          <a:r>
            <a:rPr kumimoji="1" lang="ja-JP" altLang="en-US" sz="1200">
              <a:latin typeface="ＭＳ Ｐゴシック" panose="020B0600070205080204" pitchFamily="50" charset="-128"/>
              <a:ea typeface="ＭＳ Ｐゴシック" panose="020B0600070205080204" pitchFamily="50" charset="-128"/>
            </a:rPr>
            <a:t>より注力してきたふるさと寄附金の獲得や不用財産の売却等による財源確保の取組が功を奏し、市債の発行を抑制することができたとも言える。今後も、償還終了により年度毎の公債費は緩やかに減少する見込みだが、今後も大規模事業の実施には市債の発行は不可欠であり引き続き公債費の適正化に努めながら適切に市債を活用し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77</xdr:row>
      <xdr:rowOff>19558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297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19558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46989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120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46989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前年度と比べると</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ポイント減少し県内平均を下回った。公債費を除く費目に対する経常一般財源充当額自体は</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百万円程度の増となっており、比率の減少は普通交付税等の増額に伴い経常一般財源等が増加したためである。大きな割合を占めるのは人件費、物件費、扶助費であり、特に扶助費については今後も増加が見込まれるため、事務事業の検証・見直しによりコスト削減を図るなど健全な財政運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79</xdr:row>
      <xdr:rowOff>56135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21792"/>
          <a:ext cx="8382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79</xdr:row>
      <xdr:rowOff>56135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4635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90424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426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78</xdr:row>
      <xdr:rowOff>81280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108483</xdr:rowOff>
    </xdr:from>
    <xdr:to>
      <xdr:col>29</xdr:col>
      <xdr:colOff>127000</xdr:colOff>
      <xdr:row>17</xdr:row>
      <xdr:rowOff>4356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99308"/>
          <a:ext cx="647700" cy="67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4356</xdr:rowOff>
    </xdr:from>
    <xdr:to>
      <xdr:col>26</xdr:col>
      <xdr:colOff>50800</xdr:colOff>
      <xdr:row>17</xdr:row>
      <xdr:rowOff>160547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66631"/>
          <a:ext cx="698500" cy="15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156051</xdr:rowOff>
    </xdr:from>
    <xdr:to>
      <xdr:col>22</xdr:col>
      <xdr:colOff>114300</xdr:colOff>
      <xdr:row>17</xdr:row>
      <xdr:rowOff>160547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18326"/>
          <a:ext cx="698500" cy="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153670</xdr:rowOff>
    </xdr:from>
    <xdr:to>
      <xdr:col>18</xdr:col>
      <xdr:colOff>177800</xdr:colOff>
      <xdr:row>17</xdr:row>
      <xdr:rowOff>156051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15945"/>
          <a:ext cx="698500" cy="2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57683</xdr:rowOff>
    </xdr:from>
    <xdr:to>
      <xdr:col>29</xdr:col>
      <xdr:colOff>177800</xdr:colOff>
      <xdr:row>16</xdr:row>
      <xdr:rowOff>159283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8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29760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125006</xdr:rowOff>
    </xdr:from>
    <xdr:to>
      <xdr:col>26</xdr:col>
      <xdr:colOff>101600</xdr:colOff>
      <xdr:row>17</xdr:row>
      <xdr:rowOff>55156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1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39933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0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109747</xdr:rowOff>
    </xdr:from>
    <xdr:to>
      <xdr:col>22</xdr:col>
      <xdr:colOff>165100</xdr:colOff>
      <xdr:row>18</xdr:row>
      <xdr:rowOff>39897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7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24674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5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105251</xdr:rowOff>
    </xdr:from>
    <xdr:to>
      <xdr:col>19</xdr:col>
      <xdr:colOff>38100</xdr:colOff>
      <xdr:row>18</xdr:row>
      <xdr:rowOff>35401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20178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5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102870</xdr:rowOff>
    </xdr:from>
    <xdr:to>
      <xdr:col>15</xdr:col>
      <xdr:colOff>101600</xdr:colOff>
      <xdr:row>18</xdr:row>
      <xdr:rowOff>33020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17797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5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110617</xdr:rowOff>
    </xdr:from>
    <xdr:to>
      <xdr:col>29</xdr:col>
      <xdr:colOff>127000</xdr:colOff>
      <xdr:row>37</xdr:row>
      <xdr:rowOff>159842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35317"/>
          <a:ext cx="647700" cy="4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92291</xdr:rowOff>
    </xdr:from>
    <xdr:to>
      <xdr:col>26</xdr:col>
      <xdr:colOff>50800</xdr:colOff>
      <xdr:row>37</xdr:row>
      <xdr:rowOff>110617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16991"/>
          <a:ext cx="698500" cy="1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83604</xdr:rowOff>
    </xdr:from>
    <xdr:to>
      <xdr:col>22</xdr:col>
      <xdr:colOff>114300</xdr:colOff>
      <xdr:row>37</xdr:row>
      <xdr:rowOff>92291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08304"/>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83604</xdr:rowOff>
    </xdr:from>
    <xdr:to>
      <xdr:col>18</xdr:col>
      <xdr:colOff>177800</xdr:colOff>
      <xdr:row>37</xdr:row>
      <xdr:rowOff>114694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08304"/>
          <a:ext cx="698500" cy="31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109042</xdr:rowOff>
    </xdr:from>
    <xdr:to>
      <xdr:col>29</xdr:col>
      <xdr:colOff>177800</xdr:colOff>
      <xdr:row>37</xdr:row>
      <xdr:rowOff>210642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33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81119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59817</xdr:rowOff>
    </xdr:from>
    <xdr:to>
      <xdr:col>26</xdr:col>
      <xdr:colOff>101600</xdr:colOff>
      <xdr:row>37</xdr:row>
      <xdr:rowOff>161417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84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146194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70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41491</xdr:rowOff>
    </xdr:from>
    <xdr:to>
      <xdr:col>22</xdr:col>
      <xdr:colOff>165100</xdr:colOff>
      <xdr:row>37</xdr:row>
      <xdr:rowOff>143091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6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127868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5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32804</xdr:rowOff>
    </xdr:from>
    <xdr:to>
      <xdr:col>19</xdr:col>
      <xdr:colOff>38100</xdr:colOff>
      <xdr:row>37</xdr:row>
      <xdr:rowOff>134404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57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119181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4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63894</xdr:rowOff>
    </xdr:from>
    <xdr:to>
      <xdr:col>15</xdr:col>
      <xdr:colOff>101600</xdr:colOff>
      <xdr:row>37</xdr:row>
      <xdr:rowOff>165494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88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150271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7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73,030
70,601
74.90
30,556,129
29,208,294
1,164,787
16,003,776
20,333,537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129984</xdr:rowOff>
    </xdr:from>
    <xdr:to>
      <xdr:col>24</xdr:col>
      <xdr:colOff>63500</xdr:colOff>
      <xdr:row>36</xdr:row>
      <xdr:rowOff>16885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30734"/>
          <a:ext cx="838200" cy="5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16885</xdr:rowOff>
    </xdr:from>
    <xdr:to>
      <xdr:col>19</xdr:col>
      <xdr:colOff>177800</xdr:colOff>
      <xdr:row>37</xdr:row>
      <xdr:rowOff>118650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9085"/>
          <a:ext cx="889000" cy="27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118650</xdr:rowOff>
    </xdr:from>
    <xdr:to>
      <xdr:col>15</xdr:col>
      <xdr:colOff>50800</xdr:colOff>
      <xdr:row>37</xdr:row>
      <xdr:rowOff>153663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62300"/>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128518</xdr:rowOff>
    </xdr:from>
    <xdr:to>
      <xdr:col>10</xdr:col>
      <xdr:colOff>114300</xdr:colOff>
      <xdr:row>37</xdr:row>
      <xdr:rowOff>153663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7216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79184</xdr:rowOff>
    </xdr:from>
    <xdr:to>
      <xdr:col>24</xdr:col>
      <xdr:colOff>114300</xdr:colOff>
      <xdr:row>36</xdr:row>
      <xdr:rowOff>9334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57611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137535</xdr:rowOff>
    </xdr:from>
    <xdr:to>
      <xdr:col>20</xdr:col>
      <xdr:colOff>38100</xdr:colOff>
      <xdr:row>36</xdr:row>
      <xdr:rowOff>67685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58812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67850</xdr:rowOff>
    </xdr:from>
    <xdr:to>
      <xdr:col>15</xdr:col>
      <xdr:colOff>101600</xdr:colOff>
      <xdr:row>37</xdr:row>
      <xdr:rowOff>169450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160577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102863</xdr:rowOff>
    </xdr:from>
    <xdr:to>
      <xdr:col>10</xdr:col>
      <xdr:colOff>165100</xdr:colOff>
      <xdr:row>38</xdr:row>
      <xdr:rowOff>33013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24140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77718</xdr:rowOff>
    </xdr:from>
    <xdr:to>
      <xdr:col>6</xdr:col>
      <xdr:colOff>38100</xdr:colOff>
      <xdr:row>38</xdr:row>
      <xdr:rowOff>7868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170445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161213</xdr:rowOff>
    </xdr:from>
    <xdr:to>
      <xdr:col>24</xdr:col>
      <xdr:colOff>63500</xdr:colOff>
      <xdr:row>56</xdr:row>
      <xdr:rowOff>46444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90963"/>
          <a:ext cx="838200" cy="5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46444</xdr:rowOff>
    </xdr:from>
    <xdr:to>
      <xdr:col>19</xdr:col>
      <xdr:colOff>177800</xdr:colOff>
      <xdr:row>56</xdr:row>
      <xdr:rowOff>86792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47644"/>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86792</xdr:rowOff>
    </xdr:from>
    <xdr:to>
      <xdr:col>15</xdr:col>
      <xdr:colOff>50800</xdr:colOff>
      <xdr:row>56</xdr:row>
      <xdr:rowOff>105816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87992"/>
          <a:ext cx="889000" cy="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105816</xdr:rowOff>
    </xdr:from>
    <xdr:to>
      <xdr:col>10</xdr:col>
      <xdr:colOff>114300</xdr:colOff>
      <xdr:row>56</xdr:row>
      <xdr:rowOff>123279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07016"/>
          <a:ext cx="889000" cy="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110413</xdr:rowOff>
    </xdr:from>
    <xdr:to>
      <xdr:col>24</xdr:col>
      <xdr:colOff>114300</xdr:colOff>
      <xdr:row>56</xdr:row>
      <xdr:rowOff>40563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133290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167094</xdr:rowOff>
    </xdr:from>
    <xdr:to>
      <xdr:col>20</xdr:col>
      <xdr:colOff>38100</xdr:colOff>
      <xdr:row>56</xdr:row>
      <xdr:rowOff>97244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113771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35992</xdr:rowOff>
    </xdr:from>
    <xdr:to>
      <xdr:col>15</xdr:col>
      <xdr:colOff>101600</xdr:colOff>
      <xdr:row>56</xdr:row>
      <xdr:rowOff>137592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154119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55016</xdr:rowOff>
    </xdr:from>
    <xdr:to>
      <xdr:col>10</xdr:col>
      <xdr:colOff>165100</xdr:colOff>
      <xdr:row>56</xdr:row>
      <xdr:rowOff>156616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3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72479</xdr:rowOff>
    </xdr:from>
    <xdr:to>
      <xdr:col>6</xdr:col>
      <xdr:colOff>38100</xdr:colOff>
      <xdr:row>57</xdr:row>
      <xdr:rowOff>2629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19156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4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1549</xdr:rowOff>
    </xdr:from>
    <xdr:to>
      <xdr:col>24</xdr:col>
      <xdr:colOff>63500</xdr:colOff>
      <xdr:row>79</xdr:row>
      <xdr:rowOff>5474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46099"/>
          <a:ext cx="8382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1206</xdr:rowOff>
    </xdr:from>
    <xdr:to>
      <xdr:col>19</xdr:col>
      <xdr:colOff>177800</xdr:colOff>
      <xdr:row>79</xdr:row>
      <xdr:rowOff>1549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4575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1206</xdr:rowOff>
    </xdr:from>
    <xdr:to>
      <xdr:col>15</xdr:col>
      <xdr:colOff>50800</xdr:colOff>
      <xdr:row>79</xdr:row>
      <xdr:rowOff>7493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4575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165227</xdr:rowOff>
    </xdr:from>
    <xdr:to>
      <xdr:col>10</xdr:col>
      <xdr:colOff>114300</xdr:colOff>
      <xdr:row>79</xdr:row>
      <xdr:rowOff>7493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3832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126124</xdr:rowOff>
    </xdr:from>
    <xdr:to>
      <xdr:col>24</xdr:col>
      <xdr:colOff>114300</xdr:colOff>
      <xdr:row>79</xdr:row>
      <xdr:rowOff>56274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41051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122199</xdr:rowOff>
    </xdr:from>
    <xdr:to>
      <xdr:col>20</xdr:col>
      <xdr:colOff>38100</xdr:colOff>
      <xdr:row>79</xdr:row>
      <xdr:rowOff>52349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43476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8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121856</xdr:rowOff>
    </xdr:from>
    <xdr:to>
      <xdr:col>15</xdr:col>
      <xdr:colOff>101600</xdr:colOff>
      <xdr:row>79</xdr:row>
      <xdr:rowOff>52006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43133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8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128143</xdr:rowOff>
    </xdr:from>
    <xdr:to>
      <xdr:col>10</xdr:col>
      <xdr:colOff>165100</xdr:colOff>
      <xdr:row>79</xdr:row>
      <xdr:rowOff>58293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5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49420</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593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114427</xdr:rowOff>
    </xdr:from>
    <xdr:to>
      <xdr:col>6</xdr:col>
      <xdr:colOff>38100</xdr:colOff>
      <xdr:row>79</xdr:row>
      <xdr:rowOff>44577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35704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8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56947</xdr:rowOff>
    </xdr:from>
    <xdr:to>
      <xdr:col>24</xdr:col>
      <xdr:colOff>62865</xdr:colOff>
      <xdr:row>97</xdr:row>
      <xdr:rowOff>114122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58897"/>
          <a:ext cx="1270" cy="10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117949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114122</xdr:rowOff>
    </xdr:from>
    <xdr:to>
      <xdr:col>24</xdr:col>
      <xdr:colOff>152400</xdr:colOff>
      <xdr:row>97</xdr:row>
      <xdr:rowOff>114122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3624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56947</xdr:rowOff>
    </xdr:from>
    <xdr:to>
      <xdr:col>24</xdr:col>
      <xdr:colOff>152400</xdr:colOff>
      <xdr:row>91</xdr:row>
      <xdr:rowOff>56947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5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37173</xdr:rowOff>
    </xdr:from>
    <xdr:to>
      <xdr:col>24</xdr:col>
      <xdr:colOff>63500</xdr:colOff>
      <xdr:row>98</xdr:row>
      <xdr:rowOff>129439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67823"/>
          <a:ext cx="838200" cy="26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52621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29744</xdr:rowOff>
    </xdr:from>
    <xdr:to>
      <xdr:col>24</xdr:col>
      <xdr:colOff>114300</xdr:colOff>
      <xdr:row>95</xdr:row>
      <xdr:rowOff>131344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111316</xdr:rowOff>
    </xdr:from>
    <xdr:to>
      <xdr:col>19</xdr:col>
      <xdr:colOff>177800</xdr:colOff>
      <xdr:row>98</xdr:row>
      <xdr:rowOff>129439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913416"/>
          <a:ext cx="8890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158268</xdr:rowOff>
    </xdr:from>
    <xdr:to>
      <xdr:col>20</xdr:col>
      <xdr:colOff>38100</xdr:colOff>
      <xdr:row>97</xdr:row>
      <xdr:rowOff>88418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111316</xdr:rowOff>
    </xdr:from>
    <xdr:to>
      <xdr:col>15</xdr:col>
      <xdr:colOff>50800</xdr:colOff>
      <xdr:row>98</xdr:row>
      <xdr:rowOff>154039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13416"/>
          <a:ext cx="889000" cy="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149123</xdr:rowOff>
    </xdr:from>
    <xdr:to>
      <xdr:col>10</xdr:col>
      <xdr:colOff>114300</xdr:colOff>
      <xdr:row>98</xdr:row>
      <xdr:rowOff>154039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951223"/>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157823</xdr:rowOff>
    </xdr:from>
    <xdr:to>
      <xdr:col>24</xdr:col>
      <xdr:colOff>114300</xdr:colOff>
      <xdr:row>97</xdr:row>
      <xdr:rowOff>87973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72750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78639</xdr:rowOff>
    </xdr:from>
    <xdr:to>
      <xdr:col>20</xdr:col>
      <xdr:colOff>38100</xdr:colOff>
      <xdr:row>99</xdr:row>
      <xdr:rowOff>8789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171366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7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60516</xdr:rowOff>
    </xdr:from>
    <xdr:to>
      <xdr:col>15</xdr:col>
      <xdr:colOff>101600</xdr:colOff>
      <xdr:row>98</xdr:row>
      <xdr:rowOff>162116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153243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5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103239</xdr:rowOff>
    </xdr:from>
    <xdr:to>
      <xdr:col>10</xdr:col>
      <xdr:colOff>165100</xdr:colOff>
      <xdr:row>99</xdr:row>
      <xdr:rowOff>33389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24516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98323</xdr:rowOff>
    </xdr:from>
    <xdr:to>
      <xdr:col>6</xdr:col>
      <xdr:colOff>38100</xdr:colOff>
      <xdr:row>99</xdr:row>
      <xdr:rowOff>28473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19600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9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95314</xdr:rowOff>
    </xdr:from>
    <xdr:to>
      <xdr:col>54</xdr:col>
      <xdr:colOff>189865</xdr:colOff>
      <xdr:row>38</xdr:row>
      <xdr:rowOff>63281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81714"/>
          <a:ext cx="1270" cy="99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67108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63281</xdr:rowOff>
    </xdr:from>
    <xdr:to>
      <xdr:col>55</xdr:col>
      <xdr:colOff>88900</xdr:colOff>
      <xdr:row>38</xdr:row>
      <xdr:rowOff>63281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7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41991</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5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95314</xdr:rowOff>
    </xdr:from>
    <xdr:to>
      <xdr:col>55</xdr:col>
      <xdr:colOff>88900</xdr:colOff>
      <xdr:row>32</xdr:row>
      <xdr:rowOff>95314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8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93266</xdr:rowOff>
    </xdr:from>
    <xdr:to>
      <xdr:col>55</xdr:col>
      <xdr:colOff>0</xdr:colOff>
      <xdr:row>38</xdr:row>
      <xdr:rowOff>45259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579666"/>
          <a:ext cx="838200" cy="98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36320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3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13443</xdr:rowOff>
    </xdr:from>
    <xdr:to>
      <xdr:col>55</xdr:col>
      <xdr:colOff>50800</xdr:colOff>
      <xdr:row>36</xdr:row>
      <xdr:rowOff>115043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93266</xdr:rowOff>
    </xdr:from>
    <xdr:to>
      <xdr:col>50</xdr:col>
      <xdr:colOff>114300</xdr:colOff>
      <xdr:row>38</xdr:row>
      <xdr:rowOff>70224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579666"/>
          <a:ext cx="889000" cy="100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70224</xdr:rowOff>
    </xdr:from>
    <xdr:to>
      <xdr:col>45</xdr:col>
      <xdr:colOff>177800</xdr:colOff>
      <xdr:row>38</xdr:row>
      <xdr:rowOff>157026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85324"/>
          <a:ext cx="889000" cy="8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157026</xdr:rowOff>
    </xdr:from>
    <xdr:to>
      <xdr:col>41</xdr:col>
      <xdr:colOff>50800</xdr:colOff>
      <xdr:row>38</xdr:row>
      <xdr:rowOff>162055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7212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165909</xdr:rowOff>
    </xdr:from>
    <xdr:to>
      <xdr:col>55</xdr:col>
      <xdr:colOff>50800</xdr:colOff>
      <xdr:row>38</xdr:row>
      <xdr:rowOff>96059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80837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42466</xdr:rowOff>
    </xdr:from>
    <xdr:to>
      <xdr:col>50</xdr:col>
      <xdr:colOff>165100</xdr:colOff>
      <xdr:row>32</xdr:row>
      <xdr:rowOff>144066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5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135193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62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19424</xdr:rowOff>
    </xdr:from>
    <xdr:to>
      <xdr:col>46</xdr:col>
      <xdr:colOff>38100</xdr:colOff>
      <xdr:row>38</xdr:row>
      <xdr:rowOff>121024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112151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106226</xdr:rowOff>
    </xdr:from>
    <xdr:to>
      <xdr:col>41</xdr:col>
      <xdr:colOff>101600</xdr:colOff>
      <xdr:row>39</xdr:row>
      <xdr:rowOff>36376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27503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71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111255</xdr:rowOff>
    </xdr:from>
    <xdr:to>
      <xdr:col>36</xdr:col>
      <xdr:colOff>165100</xdr:colOff>
      <xdr:row>39</xdr:row>
      <xdr:rowOff>41405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2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32532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7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130225</xdr:rowOff>
    </xdr:from>
    <xdr:to>
      <xdr:col>55</xdr:col>
      <xdr:colOff>0</xdr:colOff>
      <xdr:row>57</xdr:row>
      <xdr:rowOff>58079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31425"/>
          <a:ext cx="838200" cy="9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90311</xdr:rowOff>
    </xdr:from>
    <xdr:to>
      <xdr:col>50</xdr:col>
      <xdr:colOff>114300</xdr:colOff>
      <xdr:row>56</xdr:row>
      <xdr:rowOff>130225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91511"/>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90311</xdr:rowOff>
    </xdr:from>
    <xdr:to>
      <xdr:col>45</xdr:col>
      <xdr:colOff>177800</xdr:colOff>
      <xdr:row>57</xdr:row>
      <xdr:rowOff>14730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691511"/>
          <a:ext cx="889000" cy="9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14730</xdr:rowOff>
    </xdr:from>
    <xdr:to>
      <xdr:col>41</xdr:col>
      <xdr:colOff>50800</xdr:colOff>
      <xdr:row>57</xdr:row>
      <xdr:rowOff>40402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87380"/>
          <a:ext cx="8890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7279</xdr:rowOff>
    </xdr:from>
    <xdr:to>
      <xdr:col>55</xdr:col>
      <xdr:colOff>50800</xdr:colOff>
      <xdr:row>57</xdr:row>
      <xdr:rowOff>108879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93656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9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79425</xdr:rowOff>
    </xdr:from>
    <xdr:to>
      <xdr:col>50</xdr:col>
      <xdr:colOff>165100</xdr:colOff>
      <xdr:row>57</xdr:row>
      <xdr:rowOff>9575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39511</xdr:rowOff>
    </xdr:from>
    <xdr:to>
      <xdr:col>46</xdr:col>
      <xdr:colOff>38100</xdr:colOff>
      <xdr:row>56</xdr:row>
      <xdr:rowOff>141111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132238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7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135380</xdr:rowOff>
    </xdr:from>
    <xdr:to>
      <xdr:col>41</xdr:col>
      <xdr:colOff>101600</xdr:colOff>
      <xdr:row>57</xdr:row>
      <xdr:rowOff>65530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56657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2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161052</xdr:rowOff>
    </xdr:from>
    <xdr:to>
      <xdr:col>36</xdr:col>
      <xdr:colOff>165100</xdr:colOff>
      <xdr:row>57</xdr:row>
      <xdr:rowOff>91202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82329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5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86043</xdr:rowOff>
    </xdr:from>
    <xdr:to>
      <xdr:col>55</xdr:col>
      <xdr:colOff>0</xdr:colOff>
      <xdr:row>78</xdr:row>
      <xdr:rowOff>163285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59143"/>
          <a:ext cx="838200" cy="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86043</xdr:rowOff>
    </xdr:from>
    <xdr:to>
      <xdr:col>50</xdr:col>
      <xdr:colOff>114300</xdr:colOff>
      <xdr:row>78</xdr:row>
      <xdr:rowOff>167106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59143"/>
          <a:ext cx="889000" cy="8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55626</xdr:rowOff>
    </xdr:from>
    <xdr:to>
      <xdr:col>45</xdr:col>
      <xdr:colOff>177800</xdr:colOff>
      <xdr:row>78</xdr:row>
      <xdr:rowOff>167106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28726"/>
          <a:ext cx="889000" cy="1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45859</xdr:rowOff>
    </xdr:from>
    <xdr:to>
      <xdr:col>41</xdr:col>
      <xdr:colOff>50800</xdr:colOff>
      <xdr:row>78</xdr:row>
      <xdr:rowOff>55626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18959"/>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112485</xdr:rowOff>
    </xdr:from>
    <xdr:to>
      <xdr:col>55</xdr:col>
      <xdr:colOff>50800</xdr:colOff>
      <xdr:row>79</xdr:row>
      <xdr:rowOff>42635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27412</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35243</xdr:rowOff>
    </xdr:from>
    <xdr:to>
      <xdr:col>50</xdr:col>
      <xdr:colOff>165100</xdr:colOff>
      <xdr:row>78</xdr:row>
      <xdr:rowOff>136843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127970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116306</xdr:rowOff>
    </xdr:from>
    <xdr:to>
      <xdr:col>46</xdr:col>
      <xdr:colOff>38100</xdr:colOff>
      <xdr:row>79</xdr:row>
      <xdr:rowOff>46456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8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37583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8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4826</xdr:rowOff>
    </xdr:from>
    <xdr:to>
      <xdr:col>41</xdr:col>
      <xdr:colOff>101600</xdr:colOff>
      <xdr:row>78</xdr:row>
      <xdr:rowOff>106426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97553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7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166509</xdr:rowOff>
    </xdr:from>
    <xdr:to>
      <xdr:col>36</xdr:col>
      <xdr:colOff>165100</xdr:colOff>
      <xdr:row>78</xdr:row>
      <xdr:rowOff>96659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87786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45199</xdr:rowOff>
    </xdr:from>
    <xdr:to>
      <xdr:col>55</xdr:col>
      <xdr:colOff>0</xdr:colOff>
      <xdr:row>98</xdr:row>
      <xdr:rowOff>3530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75849"/>
          <a:ext cx="838200" cy="12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17284</xdr:rowOff>
    </xdr:from>
    <xdr:to>
      <xdr:col>50</xdr:col>
      <xdr:colOff>114300</xdr:colOff>
      <xdr:row>97</xdr:row>
      <xdr:rowOff>45199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476484"/>
          <a:ext cx="889000" cy="1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17284</xdr:rowOff>
    </xdr:from>
    <xdr:to>
      <xdr:col>45</xdr:col>
      <xdr:colOff>177800</xdr:colOff>
      <xdr:row>98</xdr:row>
      <xdr:rowOff>2515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476484"/>
          <a:ext cx="889000" cy="32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2515</xdr:rowOff>
    </xdr:from>
    <xdr:to>
      <xdr:col>41</xdr:col>
      <xdr:colOff>50800</xdr:colOff>
      <xdr:row>98</xdr:row>
      <xdr:rowOff>89040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04615"/>
          <a:ext cx="8890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124180</xdr:rowOff>
    </xdr:from>
    <xdr:to>
      <xdr:col>55</xdr:col>
      <xdr:colOff>50800</xdr:colOff>
      <xdr:row>98</xdr:row>
      <xdr:rowOff>54330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39107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165849</xdr:rowOff>
    </xdr:from>
    <xdr:to>
      <xdr:col>50</xdr:col>
      <xdr:colOff>165100</xdr:colOff>
      <xdr:row>97</xdr:row>
      <xdr:rowOff>95999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87126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1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137934</xdr:rowOff>
    </xdr:from>
    <xdr:to>
      <xdr:col>46</xdr:col>
      <xdr:colOff>38100</xdr:colOff>
      <xdr:row>96</xdr:row>
      <xdr:rowOff>68084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84611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2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123165</xdr:rowOff>
    </xdr:from>
    <xdr:to>
      <xdr:col>41</xdr:col>
      <xdr:colOff>101600</xdr:colOff>
      <xdr:row>98</xdr:row>
      <xdr:rowOff>53315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44442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38240</xdr:rowOff>
    </xdr:from>
    <xdr:to>
      <xdr:col>36</xdr:col>
      <xdr:colOff>165100</xdr:colOff>
      <xdr:row>98</xdr:row>
      <xdr:rowOff>139840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130967</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38202</xdr:rowOff>
    </xdr:from>
    <xdr:to>
      <xdr:col>85</xdr:col>
      <xdr:colOff>127000</xdr:colOff>
      <xdr:row>39</xdr:row>
      <xdr:rowOff>44374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4752"/>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38202</xdr:rowOff>
    </xdr:from>
    <xdr:to>
      <xdr:col>81</xdr:col>
      <xdr:colOff>50800</xdr:colOff>
      <xdr:row>39</xdr:row>
      <xdr:rowOff>43459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4752"/>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18352</xdr:rowOff>
    </xdr:from>
    <xdr:to>
      <xdr:col>76</xdr:col>
      <xdr:colOff>114300</xdr:colOff>
      <xdr:row>39</xdr:row>
      <xdr:rowOff>43459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04902"/>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145262</xdr:rowOff>
    </xdr:from>
    <xdr:to>
      <xdr:col>71</xdr:col>
      <xdr:colOff>177800</xdr:colOff>
      <xdr:row>39</xdr:row>
      <xdr:rowOff>18352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60362"/>
          <a:ext cx="889000" cy="4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36542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165024</xdr:rowOff>
    </xdr:from>
    <xdr:to>
      <xdr:col>85</xdr:col>
      <xdr:colOff>177800</xdr:colOff>
      <xdr:row>39</xdr:row>
      <xdr:rowOff>95174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79951</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158852</xdr:rowOff>
    </xdr:from>
    <xdr:to>
      <xdr:col>81</xdr:col>
      <xdr:colOff>101600</xdr:colOff>
      <xdr:row>39</xdr:row>
      <xdr:rowOff>89002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80129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6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164109</xdr:rowOff>
    </xdr:from>
    <xdr:to>
      <xdr:col>76</xdr:col>
      <xdr:colOff>165100</xdr:colOff>
      <xdr:row>39</xdr:row>
      <xdr:rowOff>94259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85386</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139002</xdr:rowOff>
    </xdr:from>
    <xdr:to>
      <xdr:col>72</xdr:col>
      <xdr:colOff>38100</xdr:colOff>
      <xdr:row>39</xdr:row>
      <xdr:rowOff>69152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60279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46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94462</xdr:rowOff>
    </xdr:from>
    <xdr:to>
      <xdr:col>67</xdr:col>
      <xdr:colOff>101600</xdr:colOff>
      <xdr:row>39</xdr:row>
      <xdr:rowOff>24612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0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41139</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38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150118</xdr:rowOff>
    </xdr:from>
    <xdr:to>
      <xdr:col>85</xdr:col>
      <xdr:colOff>127000</xdr:colOff>
      <xdr:row>77</xdr:row>
      <xdr:rowOff>1822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180318"/>
          <a:ext cx="8382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150118</xdr:rowOff>
    </xdr:from>
    <xdr:to>
      <xdr:col>81</xdr:col>
      <xdr:colOff>50800</xdr:colOff>
      <xdr:row>76</xdr:row>
      <xdr:rowOff>153415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80318"/>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137838</xdr:rowOff>
    </xdr:from>
    <xdr:to>
      <xdr:col>76</xdr:col>
      <xdr:colOff>114300</xdr:colOff>
      <xdr:row>76</xdr:row>
      <xdr:rowOff>153415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68038"/>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137838</xdr:rowOff>
    </xdr:from>
    <xdr:to>
      <xdr:col>71</xdr:col>
      <xdr:colOff>177800</xdr:colOff>
      <xdr:row>76</xdr:row>
      <xdr:rowOff>153970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168038"/>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122472</xdr:rowOff>
    </xdr:from>
    <xdr:to>
      <xdr:col>85</xdr:col>
      <xdr:colOff>177800</xdr:colOff>
      <xdr:row>77</xdr:row>
      <xdr:rowOff>52622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100899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99318</xdr:rowOff>
    </xdr:from>
    <xdr:to>
      <xdr:col>81</xdr:col>
      <xdr:colOff>101600</xdr:colOff>
      <xdr:row>77</xdr:row>
      <xdr:rowOff>29468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20595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102615</xdr:rowOff>
    </xdr:from>
    <xdr:to>
      <xdr:col>76</xdr:col>
      <xdr:colOff>165100</xdr:colOff>
      <xdr:row>77</xdr:row>
      <xdr:rowOff>32765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23892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2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87038</xdr:rowOff>
    </xdr:from>
    <xdr:to>
      <xdr:col>72</xdr:col>
      <xdr:colOff>38100</xdr:colOff>
      <xdr:row>77</xdr:row>
      <xdr:rowOff>17188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103170</xdr:rowOff>
    </xdr:from>
    <xdr:to>
      <xdr:col>67</xdr:col>
      <xdr:colOff>101600</xdr:colOff>
      <xdr:row>77</xdr:row>
      <xdr:rowOff>33320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24447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59176</xdr:rowOff>
    </xdr:from>
    <xdr:to>
      <xdr:col>85</xdr:col>
      <xdr:colOff>127000</xdr:colOff>
      <xdr:row>96</xdr:row>
      <xdr:rowOff>52356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175476"/>
          <a:ext cx="838200" cy="33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170599</xdr:rowOff>
    </xdr:from>
    <xdr:to>
      <xdr:col>81</xdr:col>
      <xdr:colOff>50800</xdr:colOff>
      <xdr:row>96</xdr:row>
      <xdr:rowOff>52356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458349"/>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170599</xdr:rowOff>
    </xdr:from>
    <xdr:to>
      <xdr:col>76</xdr:col>
      <xdr:colOff>114300</xdr:colOff>
      <xdr:row>96</xdr:row>
      <xdr:rowOff>156350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458349"/>
          <a:ext cx="889000" cy="1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108192</xdr:rowOff>
    </xdr:from>
    <xdr:to>
      <xdr:col>71</xdr:col>
      <xdr:colOff>177800</xdr:colOff>
      <xdr:row>96</xdr:row>
      <xdr:rowOff>156350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67392"/>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8376</xdr:rowOff>
    </xdr:from>
    <xdr:to>
      <xdr:col>85</xdr:col>
      <xdr:colOff>177800</xdr:colOff>
      <xdr:row>94</xdr:row>
      <xdr:rowOff>109976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1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31253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59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1556</xdr:rowOff>
    </xdr:from>
    <xdr:to>
      <xdr:col>81</xdr:col>
      <xdr:colOff>101600</xdr:colOff>
      <xdr:row>96</xdr:row>
      <xdr:rowOff>103156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4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119683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2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119799</xdr:rowOff>
    </xdr:from>
    <xdr:to>
      <xdr:col>76</xdr:col>
      <xdr:colOff>165100</xdr:colOff>
      <xdr:row>96</xdr:row>
      <xdr:rowOff>49949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66476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1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105550</xdr:rowOff>
    </xdr:from>
    <xdr:to>
      <xdr:col>72</xdr:col>
      <xdr:colOff>38100</xdr:colOff>
      <xdr:row>97</xdr:row>
      <xdr:rowOff>35700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52227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3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57392</xdr:rowOff>
    </xdr:from>
    <xdr:to>
      <xdr:col>67</xdr:col>
      <xdr:colOff>101600</xdr:colOff>
      <xdr:row>96</xdr:row>
      <xdr:rowOff>158992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4069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2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6255</xdr:rowOff>
    </xdr:from>
    <xdr:to>
      <xdr:col>116</xdr:col>
      <xdr:colOff>63500</xdr:colOff>
      <xdr:row>36</xdr:row>
      <xdr:rowOff>50603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178455"/>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3569</xdr:rowOff>
    </xdr:from>
    <xdr:to>
      <xdr:col>111</xdr:col>
      <xdr:colOff>177800</xdr:colOff>
      <xdr:row>36</xdr:row>
      <xdr:rowOff>6255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175769"/>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3569</xdr:rowOff>
    </xdr:from>
    <xdr:to>
      <xdr:col>107</xdr:col>
      <xdr:colOff>50800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175769"/>
          <a:ext cx="889000" cy="3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171253</xdr:rowOff>
    </xdr:from>
    <xdr:to>
      <xdr:col>116</xdr:col>
      <xdr:colOff>114300</xdr:colOff>
      <xdr:row>36</xdr:row>
      <xdr:rowOff>101403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17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22680</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02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126905</xdr:rowOff>
    </xdr:from>
    <xdr:to>
      <xdr:col>112</xdr:col>
      <xdr:colOff>38100</xdr:colOff>
      <xdr:row>36</xdr:row>
      <xdr:rowOff>57055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12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73582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590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124219</xdr:rowOff>
    </xdr:from>
    <xdr:to>
      <xdr:col>107</xdr:col>
      <xdr:colOff>101600</xdr:colOff>
      <xdr:row>36</xdr:row>
      <xdr:rowOff>54369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1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70896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590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28524</xdr:rowOff>
    </xdr:from>
    <xdr:to>
      <xdr:col>116</xdr:col>
      <xdr:colOff>63500</xdr:colOff>
      <xdr:row>58</xdr:row>
      <xdr:rowOff>157988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72624"/>
          <a:ext cx="838200" cy="1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28524</xdr:rowOff>
    </xdr:from>
    <xdr:to>
      <xdr:col>111</xdr:col>
      <xdr:colOff>177800</xdr:colOff>
      <xdr:row>58</xdr:row>
      <xdr:rowOff>131623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972624"/>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131623</xdr:rowOff>
    </xdr:from>
    <xdr:to>
      <xdr:col>107</xdr:col>
      <xdr:colOff>50800</xdr:colOff>
      <xdr:row>58</xdr:row>
      <xdr:rowOff>131966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7572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131966</xdr:rowOff>
    </xdr:from>
    <xdr:to>
      <xdr:col>102</xdr:col>
      <xdr:colOff>114300</xdr:colOff>
      <xdr:row>58</xdr:row>
      <xdr:rowOff>132347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7606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107188</xdr:rowOff>
    </xdr:from>
    <xdr:to>
      <xdr:col>116</xdr:col>
      <xdr:colOff>114300</xdr:colOff>
      <xdr:row>59</xdr:row>
      <xdr:rowOff>37338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22115</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6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149174</xdr:rowOff>
    </xdr:from>
    <xdr:to>
      <xdr:col>112</xdr:col>
      <xdr:colOff>38100</xdr:colOff>
      <xdr:row>58</xdr:row>
      <xdr:rowOff>79324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70451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01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80823</xdr:rowOff>
    </xdr:from>
    <xdr:to>
      <xdr:col>107</xdr:col>
      <xdr:colOff>101600</xdr:colOff>
      <xdr:row>59</xdr:row>
      <xdr:rowOff>10973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2100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1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81166</xdr:rowOff>
    </xdr:from>
    <xdr:to>
      <xdr:col>102</xdr:col>
      <xdr:colOff>165100</xdr:colOff>
      <xdr:row>59</xdr:row>
      <xdr:rowOff>11316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2443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81547</xdr:rowOff>
    </xdr:from>
    <xdr:to>
      <xdr:col>98</xdr:col>
      <xdr:colOff>38100</xdr:colOff>
      <xdr:row>59</xdr:row>
      <xdr:rowOff>11697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2824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122898</xdr:rowOff>
    </xdr:from>
    <xdr:to>
      <xdr:col>116</xdr:col>
      <xdr:colOff>63500</xdr:colOff>
      <xdr:row>75</xdr:row>
      <xdr:rowOff>131070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81648"/>
          <a:ext cx="8382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131070</xdr:rowOff>
    </xdr:from>
    <xdr:to>
      <xdr:col>111</xdr:col>
      <xdr:colOff>177800</xdr:colOff>
      <xdr:row>76</xdr:row>
      <xdr:rowOff>4826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89820"/>
          <a:ext cx="889000" cy="4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44088</xdr:rowOff>
    </xdr:from>
    <xdr:to>
      <xdr:col>107</xdr:col>
      <xdr:colOff>50800</xdr:colOff>
      <xdr:row>76</xdr:row>
      <xdr:rowOff>4826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731388"/>
          <a:ext cx="889000" cy="30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44088</xdr:rowOff>
    </xdr:from>
    <xdr:to>
      <xdr:col>102</xdr:col>
      <xdr:colOff>114300</xdr:colOff>
      <xdr:row>74</xdr:row>
      <xdr:rowOff>98095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31388"/>
          <a:ext cx="889000" cy="5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72098</xdr:rowOff>
    </xdr:from>
    <xdr:to>
      <xdr:col>116</xdr:col>
      <xdr:colOff>114300</xdr:colOff>
      <xdr:row>76</xdr:row>
      <xdr:rowOff>2248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50525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0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80270</xdr:rowOff>
    </xdr:from>
    <xdr:to>
      <xdr:col>112</xdr:col>
      <xdr:colOff>38100</xdr:colOff>
      <xdr:row>76</xdr:row>
      <xdr:rowOff>10421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390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1548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0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125476</xdr:rowOff>
    </xdr:from>
    <xdr:to>
      <xdr:col>107</xdr:col>
      <xdr:colOff>101600</xdr:colOff>
      <xdr:row>76</xdr:row>
      <xdr:rowOff>55626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46753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164738</xdr:rowOff>
    </xdr:from>
    <xdr:to>
      <xdr:col>102</xdr:col>
      <xdr:colOff>165100</xdr:colOff>
      <xdr:row>74</xdr:row>
      <xdr:rowOff>94888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111415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4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47295</xdr:rowOff>
    </xdr:from>
    <xdr:to>
      <xdr:col>98</xdr:col>
      <xdr:colOff>38100</xdr:colOff>
      <xdr:row>74</xdr:row>
      <xdr:rowOff>148895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140022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399,949</a:t>
          </a:r>
          <a:r>
            <a:rPr kumimoji="1" lang="ja-JP" altLang="en-US" sz="1300">
              <a:latin typeface="ＭＳ Ｐゴシック" panose="020B0600070205080204" pitchFamily="50" charset="-128"/>
              <a:ea typeface="ＭＳ Ｐゴシック" panose="020B0600070205080204" pitchFamily="50" charset="-128"/>
            </a:rPr>
            <a:t>円となっている。補助費について、令和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年度に新型コロナウイルス感染症対策として特別定額給付金給付事業や休業協力金等の補助事業を実施したことが要因で令和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年度は大きく減となっている。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・人件費は一人当たり</a:t>
          </a:r>
          <a:r>
            <a:rPr kumimoji="1" lang="en-US" altLang="ja-JP" sz="1300">
              <a:latin typeface="ＭＳ Ｐゴシック" panose="020B0600070205080204" pitchFamily="50" charset="-128"/>
              <a:ea typeface="ＭＳ Ｐゴシック" panose="020B0600070205080204" pitchFamily="50" charset="-128"/>
            </a:rPr>
            <a:t>71,510</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3,063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％増加している。主な増加要因として常勤職員の計画的な増員を図っていることによる一般職給の増、業務量の増加に伴う職員時間外勤務時間の増加等が挙げられる。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・物件費は一人当たり</a:t>
          </a:r>
          <a:r>
            <a:rPr kumimoji="1" lang="en-US" altLang="ja-JP" sz="1300">
              <a:latin typeface="ＭＳ Ｐゴシック" panose="020B0600070205080204" pitchFamily="50" charset="-128"/>
              <a:ea typeface="ＭＳ Ｐゴシック" panose="020B0600070205080204" pitchFamily="50" charset="-128"/>
            </a:rPr>
            <a:t>74,806</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4,463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％増加している。これは、新型コロナウイルスワクチン接種事業のため接種委託料等が前年に比べ増加したことによる。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・扶助費は一人当たり</a:t>
          </a:r>
          <a:r>
            <a:rPr kumimoji="1" lang="en-US" altLang="ja-JP" sz="1300">
              <a:latin typeface="ＭＳ Ｐゴシック" panose="020B0600070205080204" pitchFamily="50" charset="-128"/>
              <a:ea typeface="ＭＳ Ｐゴシック" panose="020B0600070205080204" pitchFamily="50" charset="-128"/>
            </a:rPr>
            <a:t>87,573</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20,765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％増加している。これは、子育て世帯への臨時特別給付金や住民税非課税世帯等に対する臨時特別給付金事業を実施したほか、障害者自立支援給付費が増加したためである。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・普通建設事業費（うち更新整備）は一人当たり</a:t>
          </a:r>
          <a:r>
            <a:rPr kumimoji="1" lang="en-US" altLang="ja-JP" sz="1300">
              <a:latin typeface="ＭＳ Ｐゴシック" panose="020B0600070205080204" pitchFamily="50" charset="-128"/>
              <a:ea typeface="ＭＳ Ｐゴシック" panose="020B0600070205080204" pitchFamily="50" charset="-128"/>
            </a:rPr>
            <a:t>16,722</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37.9</a:t>
          </a:r>
          <a:r>
            <a:rPr kumimoji="1" lang="ja-JP" altLang="en-US" sz="1300">
              <a:latin typeface="ＭＳ Ｐゴシック" panose="020B0600070205080204" pitchFamily="50" charset="-128"/>
              <a:ea typeface="ＭＳ Ｐゴシック" panose="020B0600070205080204" pitchFamily="50" charset="-128"/>
            </a:rPr>
            <a:t>％減少している。これは、令和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年度に楽田小学校の長寿命化改良工事等の大規模事業を実施したことが要因で令和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年度は大きく減となったためである。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73,030
70,601
74.90
30,556,129
29,208,294
1,164,787
16,003,776
20,333,537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51918</xdr:rowOff>
    </xdr:from>
    <xdr:to>
      <xdr:col>24</xdr:col>
      <xdr:colOff>63500</xdr:colOff>
      <xdr:row>35</xdr:row>
      <xdr:rowOff>77521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52668"/>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32715</xdr:rowOff>
    </xdr:from>
    <xdr:to>
      <xdr:col>19</xdr:col>
      <xdr:colOff>177800</xdr:colOff>
      <xdr:row>35</xdr:row>
      <xdr:rowOff>51918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33465"/>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12598</xdr:rowOff>
    </xdr:from>
    <xdr:to>
      <xdr:col>15</xdr:col>
      <xdr:colOff>50800</xdr:colOff>
      <xdr:row>35</xdr:row>
      <xdr:rowOff>32715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1334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164389</xdr:rowOff>
    </xdr:from>
    <xdr:to>
      <xdr:col>10</xdr:col>
      <xdr:colOff>114300</xdr:colOff>
      <xdr:row>35</xdr:row>
      <xdr:rowOff>12598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9368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26721</xdr:rowOff>
    </xdr:from>
    <xdr:to>
      <xdr:col>24</xdr:col>
      <xdr:colOff>114300</xdr:colOff>
      <xdr:row>35</xdr:row>
      <xdr:rowOff>128321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49598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7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1118</xdr:rowOff>
    </xdr:from>
    <xdr:to>
      <xdr:col>20</xdr:col>
      <xdr:colOff>38100</xdr:colOff>
      <xdr:row>35</xdr:row>
      <xdr:rowOff>102718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153365</xdr:rowOff>
    </xdr:from>
    <xdr:to>
      <xdr:col>15</xdr:col>
      <xdr:colOff>101600</xdr:colOff>
      <xdr:row>35</xdr:row>
      <xdr:rowOff>83515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100042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5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133248</xdr:rowOff>
    </xdr:from>
    <xdr:to>
      <xdr:col>10</xdr:col>
      <xdr:colOff>165100</xdr:colOff>
      <xdr:row>35</xdr:row>
      <xdr:rowOff>63398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79925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162514</xdr:rowOff>
    </xdr:from>
    <xdr:to>
      <xdr:col>24</xdr:col>
      <xdr:colOff>63500</xdr:colOff>
      <xdr:row>55</xdr:row>
      <xdr:rowOff>121748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06464"/>
          <a:ext cx="838200" cy="6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162514</xdr:rowOff>
    </xdr:from>
    <xdr:to>
      <xdr:col>19</xdr:col>
      <xdr:colOff>177800</xdr:colOff>
      <xdr:row>56</xdr:row>
      <xdr:rowOff>86809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06464"/>
          <a:ext cx="889000" cy="7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86809</xdr:rowOff>
    </xdr:from>
    <xdr:to>
      <xdr:col>15</xdr:col>
      <xdr:colOff>50800</xdr:colOff>
      <xdr:row>56</xdr:row>
      <xdr:rowOff>165791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88009"/>
          <a:ext cx="889000" cy="7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164975</xdr:rowOff>
    </xdr:from>
    <xdr:to>
      <xdr:col>10</xdr:col>
      <xdr:colOff>114300</xdr:colOff>
      <xdr:row>56</xdr:row>
      <xdr:rowOff>165791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66175"/>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70948</xdr:rowOff>
    </xdr:from>
    <xdr:to>
      <xdr:col>24</xdr:col>
      <xdr:colOff>114300</xdr:colOff>
      <xdr:row>56</xdr:row>
      <xdr:rowOff>1098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93825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111714</xdr:rowOff>
    </xdr:from>
    <xdr:to>
      <xdr:col>20</xdr:col>
      <xdr:colOff>38100</xdr:colOff>
      <xdr:row>52</xdr:row>
      <xdr:rowOff>41864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32991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4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36009</xdr:rowOff>
    </xdr:from>
    <xdr:to>
      <xdr:col>15</xdr:col>
      <xdr:colOff>101600</xdr:colOff>
      <xdr:row>56</xdr:row>
      <xdr:rowOff>137609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154136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1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114991</xdr:rowOff>
    </xdr:from>
    <xdr:to>
      <xdr:col>10</xdr:col>
      <xdr:colOff>165100</xdr:colOff>
      <xdr:row>57</xdr:row>
      <xdr:rowOff>45141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1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36268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0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114175</xdr:rowOff>
    </xdr:from>
    <xdr:to>
      <xdr:col>6</xdr:col>
      <xdr:colOff>38100</xdr:colOff>
      <xdr:row>57</xdr:row>
      <xdr:rowOff>44325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35452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0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24079</xdr:rowOff>
    </xdr:from>
    <xdr:to>
      <xdr:col>24</xdr:col>
      <xdr:colOff>63500</xdr:colOff>
      <xdr:row>78</xdr:row>
      <xdr:rowOff>156287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25729"/>
          <a:ext cx="838200" cy="30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156287</xdr:rowOff>
    </xdr:from>
    <xdr:to>
      <xdr:col>19</xdr:col>
      <xdr:colOff>177800</xdr:colOff>
      <xdr:row>79</xdr:row>
      <xdr:rowOff>10477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529387"/>
          <a:ext cx="889000" cy="2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10477</xdr:rowOff>
    </xdr:from>
    <xdr:to>
      <xdr:col>15</xdr:col>
      <xdr:colOff>50800</xdr:colOff>
      <xdr:row>79</xdr:row>
      <xdr:rowOff>59995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555027"/>
          <a:ext cx="889000" cy="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59995</xdr:rowOff>
    </xdr:from>
    <xdr:to>
      <xdr:col>10</xdr:col>
      <xdr:colOff>114300</xdr:colOff>
      <xdr:row>79</xdr:row>
      <xdr:rowOff>74740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60454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144729</xdr:rowOff>
    </xdr:from>
    <xdr:to>
      <xdr:col>24</xdr:col>
      <xdr:colOff>114300</xdr:colOff>
      <xdr:row>77</xdr:row>
      <xdr:rowOff>74879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7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123156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5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105487</xdr:rowOff>
    </xdr:from>
    <xdr:to>
      <xdr:col>20</xdr:col>
      <xdr:colOff>38100</xdr:colOff>
      <xdr:row>79</xdr:row>
      <xdr:rowOff>35637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26764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7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131127</xdr:rowOff>
    </xdr:from>
    <xdr:to>
      <xdr:col>15</xdr:col>
      <xdr:colOff>101600</xdr:colOff>
      <xdr:row>79</xdr:row>
      <xdr:rowOff>61277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5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52404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9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9195</xdr:rowOff>
    </xdr:from>
    <xdr:to>
      <xdr:col>10</xdr:col>
      <xdr:colOff>165100</xdr:colOff>
      <xdr:row>79</xdr:row>
      <xdr:rowOff>110795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101922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4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23940</xdr:rowOff>
    </xdr:from>
    <xdr:to>
      <xdr:col>6</xdr:col>
      <xdr:colOff>38100</xdr:colOff>
      <xdr:row>79</xdr:row>
      <xdr:rowOff>125540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116667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6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140092</xdr:rowOff>
    </xdr:from>
    <xdr:to>
      <xdr:col>24</xdr:col>
      <xdr:colOff>63500</xdr:colOff>
      <xdr:row>98</xdr:row>
      <xdr:rowOff>33466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70742"/>
          <a:ext cx="838200" cy="6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33466</xdr:rowOff>
    </xdr:from>
    <xdr:to>
      <xdr:col>19</xdr:col>
      <xdr:colOff>177800</xdr:colOff>
      <xdr:row>98</xdr:row>
      <xdr:rowOff>86975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35566"/>
          <a:ext cx="889000" cy="5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86975</xdr:rowOff>
    </xdr:from>
    <xdr:to>
      <xdr:col>15</xdr:col>
      <xdr:colOff>50800</xdr:colOff>
      <xdr:row>98</xdr:row>
      <xdr:rowOff>131194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89075"/>
          <a:ext cx="889000" cy="4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131194</xdr:rowOff>
    </xdr:from>
    <xdr:to>
      <xdr:col>10</xdr:col>
      <xdr:colOff>114300</xdr:colOff>
      <xdr:row>98</xdr:row>
      <xdr:rowOff>147783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33294"/>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89292</xdr:rowOff>
    </xdr:from>
    <xdr:to>
      <xdr:col>24</xdr:col>
      <xdr:colOff>114300</xdr:colOff>
      <xdr:row>98</xdr:row>
      <xdr:rowOff>19442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1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67719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9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154116</xdr:rowOff>
    </xdr:from>
    <xdr:to>
      <xdr:col>20</xdr:col>
      <xdr:colOff>38100</xdr:colOff>
      <xdr:row>98</xdr:row>
      <xdr:rowOff>84266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75393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36175</xdr:rowOff>
    </xdr:from>
    <xdr:to>
      <xdr:col>15</xdr:col>
      <xdr:colOff>101600</xdr:colOff>
      <xdr:row>98</xdr:row>
      <xdr:rowOff>137775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128902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3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80394</xdr:rowOff>
    </xdr:from>
    <xdr:to>
      <xdr:col>10</xdr:col>
      <xdr:colOff>165100</xdr:colOff>
      <xdr:row>99</xdr:row>
      <xdr:rowOff>10544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8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1671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96983</xdr:rowOff>
    </xdr:from>
    <xdr:to>
      <xdr:col>6</xdr:col>
      <xdr:colOff>38100</xdr:colOff>
      <xdr:row>99</xdr:row>
      <xdr:rowOff>27133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18260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9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38659</xdr:rowOff>
    </xdr:from>
    <xdr:to>
      <xdr:col>55</xdr:col>
      <xdr:colOff>0</xdr:colOff>
      <xdr:row>39</xdr:row>
      <xdr:rowOff>39039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25209"/>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39039</xdr:rowOff>
    </xdr:from>
    <xdr:to>
      <xdr:col>50</xdr:col>
      <xdr:colOff>114300</xdr:colOff>
      <xdr:row>39</xdr:row>
      <xdr:rowOff>39039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25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38812</xdr:rowOff>
    </xdr:from>
    <xdr:to>
      <xdr:col>45</xdr:col>
      <xdr:colOff>177800</xdr:colOff>
      <xdr:row>39</xdr:row>
      <xdr:rowOff>39039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25362"/>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38812</xdr:rowOff>
    </xdr:from>
    <xdr:to>
      <xdr:col>41</xdr:col>
      <xdr:colOff>50800</xdr:colOff>
      <xdr:row>39</xdr:row>
      <xdr:rowOff>38888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2536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159309</xdr:rowOff>
    </xdr:from>
    <xdr:to>
      <xdr:col>55</xdr:col>
      <xdr:colOff>50800</xdr:colOff>
      <xdr:row>39</xdr:row>
      <xdr:rowOff>89459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74236</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9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159689</xdr:rowOff>
    </xdr:from>
    <xdr:to>
      <xdr:col>50</xdr:col>
      <xdr:colOff>165100</xdr:colOff>
      <xdr:row>39</xdr:row>
      <xdr:rowOff>89839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80966</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67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159689</xdr:rowOff>
    </xdr:from>
    <xdr:to>
      <xdr:col>46</xdr:col>
      <xdr:colOff>38100</xdr:colOff>
      <xdr:row>39</xdr:row>
      <xdr:rowOff>89839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80966</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67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159462</xdr:rowOff>
    </xdr:from>
    <xdr:to>
      <xdr:col>41</xdr:col>
      <xdr:colOff>101600</xdr:colOff>
      <xdr:row>39</xdr:row>
      <xdr:rowOff>89612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80739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67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159538</xdr:rowOff>
    </xdr:from>
    <xdr:to>
      <xdr:col>36</xdr:col>
      <xdr:colOff>165100</xdr:colOff>
      <xdr:row>39</xdr:row>
      <xdr:rowOff>89688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80815</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67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102356</xdr:rowOff>
    </xdr:from>
    <xdr:to>
      <xdr:col>55</xdr:col>
      <xdr:colOff>0</xdr:colOff>
      <xdr:row>58</xdr:row>
      <xdr:rowOff>114133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46456"/>
          <a:ext cx="8382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102356</xdr:rowOff>
    </xdr:from>
    <xdr:to>
      <xdr:col>50</xdr:col>
      <xdr:colOff>114300</xdr:colOff>
      <xdr:row>58</xdr:row>
      <xdr:rowOff>107961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46456"/>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107961</xdr:rowOff>
    </xdr:from>
    <xdr:to>
      <xdr:col>45</xdr:col>
      <xdr:colOff>177800</xdr:colOff>
      <xdr:row>58</xdr:row>
      <xdr:rowOff>109973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5206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102722</xdr:rowOff>
    </xdr:from>
    <xdr:to>
      <xdr:col>41</xdr:col>
      <xdr:colOff>50800</xdr:colOff>
      <xdr:row>58</xdr:row>
      <xdr:rowOff>109973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46822"/>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63333</xdr:rowOff>
    </xdr:from>
    <xdr:to>
      <xdr:col>55</xdr:col>
      <xdr:colOff>50800</xdr:colOff>
      <xdr:row>58</xdr:row>
      <xdr:rowOff>164933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149710</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2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51556</xdr:rowOff>
    </xdr:from>
    <xdr:to>
      <xdr:col>50</xdr:col>
      <xdr:colOff>165100</xdr:colOff>
      <xdr:row>58</xdr:row>
      <xdr:rowOff>153156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144283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57161</xdr:rowOff>
    </xdr:from>
    <xdr:to>
      <xdr:col>46</xdr:col>
      <xdr:colOff>38100</xdr:colOff>
      <xdr:row>58</xdr:row>
      <xdr:rowOff>158761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149888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59173</xdr:rowOff>
    </xdr:from>
    <xdr:to>
      <xdr:col>41</xdr:col>
      <xdr:colOff>101600</xdr:colOff>
      <xdr:row>58</xdr:row>
      <xdr:rowOff>160773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151900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51922</xdr:rowOff>
    </xdr:from>
    <xdr:to>
      <xdr:col>36</xdr:col>
      <xdr:colOff>165100</xdr:colOff>
      <xdr:row>58</xdr:row>
      <xdr:rowOff>153522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9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144649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8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57564</xdr:rowOff>
    </xdr:from>
    <xdr:to>
      <xdr:col>55</xdr:col>
      <xdr:colOff>0</xdr:colOff>
      <xdr:row>77</xdr:row>
      <xdr:rowOff>81156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087764"/>
          <a:ext cx="838200" cy="19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57564</xdr:rowOff>
    </xdr:from>
    <xdr:to>
      <xdr:col>50</xdr:col>
      <xdr:colOff>114300</xdr:colOff>
      <xdr:row>76</xdr:row>
      <xdr:rowOff>166332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087764"/>
          <a:ext cx="889000" cy="10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166332</xdr:rowOff>
    </xdr:from>
    <xdr:to>
      <xdr:col>45</xdr:col>
      <xdr:colOff>177800</xdr:colOff>
      <xdr:row>77</xdr:row>
      <xdr:rowOff>85271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196532"/>
          <a:ext cx="889000" cy="9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83533</xdr:rowOff>
    </xdr:from>
    <xdr:to>
      <xdr:col>41</xdr:col>
      <xdr:colOff>50800</xdr:colOff>
      <xdr:row>77</xdr:row>
      <xdr:rowOff>85271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85183"/>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30356</xdr:rowOff>
    </xdr:from>
    <xdr:to>
      <xdr:col>55</xdr:col>
      <xdr:colOff>50800</xdr:colOff>
      <xdr:row>77</xdr:row>
      <xdr:rowOff>131956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8783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1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6764</xdr:rowOff>
    </xdr:from>
    <xdr:to>
      <xdr:col>50</xdr:col>
      <xdr:colOff>165100</xdr:colOff>
      <xdr:row>76</xdr:row>
      <xdr:rowOff>108364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99491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115532</xdr:rowOff>
    </xdr:from>
    <xdr:to>
      <xdr:col>46</xdr:col>
      <xdr:colOff>38100</xdr:colOff>
      <xdr:row>77</xdr:row>
      <xdr:rowOff>45682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62209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2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34471</xdr:rowOff>
    </xdr:from>
    <xdr:to>
      <xdr:col>41</xdr:col>
      <xdr:colOff>101600</xdr:colOff>
      <xdr:row>77</xdr:row>
      <xdr:rowOff>136071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127198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2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32733</xdr:rowOff>
    </xdr:from>
    <xdr:to>
      <xdr:col>36</xdr:col>
      <xdr:colOff>165100</xdr:colOff>
      <xdr:row>77</xdr:row>
      <xdr:rowOff>134333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125460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32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60376</xdr:rowOff>
    </xdr:from>
    <xdr:to>
      <xdr:col>55</xdr:col>
      <xdr:colOff>0</xdr:colOff>
      <xdr:row>97</xdr:row>
      <xdr:rowOff>97904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91026"/>
          <a:ext cx="8382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60376</xdr:rowOff>
    </xdr:from>
    <xdr:to>
      <xdr:col>50</xdr:col>
      <xdr:colOff>114300</xdr:colOff>
      <xdr:row>98</xdr:row>
      <xdr:rowOff>10731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91026"/>
          <a:ext cx="889000" cy="1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10731</xdr:rowOff>
    </xdr:from>
    <xdr:to>
      <xdr:col>45</xdr:col>
      <xdr:colOff>177800</xdr:colOff>
      <xdr:row>98</xdr:row>
      <xdr:rowOff>71158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812831"/>
          <a:ext cx="8890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90932</xdr:rowOff>
    </xdr:from>
    <xdr:to>
      <xdr:col>41</xdr:col>
      <xdr:colOff>50800</xdr:colOff>
      <xdr:row>98</xdr:row>
      <xdr:rowOff>71158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21582"/>
          <a:ext cx="889000" cy="1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47104</xdr:rowOff>
    </xdr:from>
    <xdr:to>
      <xdr:col>55</xdr:col>
      <xdr:colOff>50800</xdr:colOff>
      <xdr:row>97</xdr:row>
      <xdr:rowOff>148704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7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25531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5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9576</xdr:rowOff>
    </xdr:from>
    <xdr:to>
      <xdr:col>50</xdr:col>
      <xdr:colOff>165100</xdr:colOff>
      <xdr:row>97</xdr:row>
      <xdr:rowOff>111176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102303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3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131381</xdr:rowOff>
    </xdr:from>
    <xdr:to>
      <xdr:col>46</xdr:col>
      <xdr:colOff>38100</xdr:colOff>
      <xdr:row>98</xdr:row>
      <xdr:rowOff>61531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6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52658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20358</xdr:rowOff>
    </xdr:from>
    <xdr:to>
      <xdr:col>41</xdr:col>
      <xdr:colOff>101600</xdr:colOff>
      <xdr:row>98</xdr:row>
      <xdr:rowOff>121958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2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113085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1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40132</xdr:rowOff>
    </xdr:from>
    <xdr:to>
      <xdr:col>36</xdr:col>
      <xdr:colOff>165100</xdr:colOff>
      <xdr:row>97</xdr:row>
      <xdr:rowOff>141732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132859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42956</xdr:rowOff>
    </xdr:from>
    <xdr:to>
      <xdr:col>85</xdr:col>
      <xdr:colOff>127000</xdr:colOff>
      <xdr:row>38</xdr:row>
      <xdr:rowOff>19959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86606"/>
          <a:ext cx="838200" cy="14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19959</xdr:rowOff>
    </xdr:from>
    <xdr:to>
      <xdr:col>81</xdr:col>
      <xdr:colOff>50800</xdr:colOff>
      <xdr:row>38</xdr:row>
      <xdr:rowOff>46477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35059"/>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169601</xdr:rowOff>
    </xdr:from>
    <xdr:to>
      <xdr:col>76</xdr:col>
      <xdr:colOff>114300</xdr:colOff>
      <xdr:row>38</xdr:row>
      <xdr:rowOff>46477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13251"/>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169601</xdr:rowOff>
    </xdr:from>
    <xdr:to>
      <xdr:col>71</xdr:col>
      <xdr:colOff>177800</xdr:colOff>
      <xdr:row>38</xdr:row>
      <xdr:rowOff>33721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13251"/>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163606</xdr:rowOff>
    </xdr:from>
    <xdr:to>
      <xdr:col>85</xdr:col>
      <xdr:colOff>177800</xdr:colOff>
      <xdr:row>37</xdr:row>
      <xdr:rowOff>93756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142033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1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140609</xdr:rowOff>
    </xdr:from>
    <xdr:to>
      <xdr:col>81</xdr:col>
      <xdr:colOff>101600</xdr:colOff>
      <xdr:row>38</xdr:row>
      <xdr:rowOff>70759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8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61886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7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167127</xdr:rowOff>
    </xdr:from>
    <xdr:to>
      <xdr:col>76</xdr:col>
      <xdr:colOff>165100</xdr:colOff>
      <xdr:row>38</xdr:row>
      <xdr:rowOff>97277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88404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0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118801</xdr:rowOff>
    </xdr:from>
    <xdr:to>
      <xdr:col>72</xdr:col>
      <xdr:colOff>38100</xdr:colOff>
      <xdr:row>38</xdr:row>
      <xdr:rowOff>48951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40078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154371</xdr:rowOff>
    </xdr:from>
    <xdr:to>
      <xdr:col>67</xdr:col>
      <xdr:colOff>101600</xdr:colOff>
      <xdr:row>38</xdr:row>
      <xdr:rowOff>84521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9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75648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9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123622</xdr:rowOff>
    </xdr:from>
    <xdr:to>
      <xdr:col>85</xdr:col>
      <xdr:colOff>127000</xdr:colOff>
      <xdr:row>57</xdr:row>
      <xdr:rowOff>28981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53372"/>
          <a:ext cx="838200" cy="2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46755</xdr:rowOff>
    </xdr:from>
    <xdr:to>
      <xdr:col>81</xdr:col>
      <xdr:colOff>50800</xdr:colOff>
      <xdr:row>55</xdr:row>
      <xdr:rowOff>123622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476505"/>
          <a:ext cx="889000" cy="7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46755</xdr:rowOff>
    </xdr:from>
    <xdr:to>
      <xdr:col>76</xdr:col>
      <xdr:colOff>114300</xdr:colOff>
      <xdr:row>56</xdr:row>
      <xdr:rowOff>133547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476505"/>
          <a:ext cx="889000" cy="25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133547</xdr:rowOff>
    </xdr:from>
    <xdr:to>
      <xdr:col>71</xdr:col>
      <xdr:colOff>177800</xdr:colOff>
      <xdr:row>57</xdr:row>
      <xdr:rowOff>147339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34747"/>
          <a:ext cx="889000" cy="18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149631</xdr:rowOff>
    </xdr:from>
    <xdr:to>
      <xdr:col>85</xdr:col>
      <xdr:colOff>177800</xdr:colOff>
      <xdr:row>57</xdr:row>
      <xdr:rowOff>79781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128058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72822</xdr:rowOff>
    </xdr:from>
    <xdr:to>
      <xdr:col>81</xdr:col>
      <xdr:colOff>101600</xdr:colOff>
      <xdr:row>56</xdr:row>
      <xdr:rowOff>2972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165549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59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167405</xdr:rowOff>
    </xdr:from>
    <xdr:to>
      <xdr:col>76</xdr:col>
      <xdr:colOff>165100</xdr:colOff>
      <xdr:row>55</xdr:row>
      <xdr:rowOff>97555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4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114082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2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82747</xdr:rowOff>
    </xdr:from>
    <xdr:to>
      <xdr:col>72</xdr:col>
      <xdr:colOff>38100</xdr:colOff>
      <xdr:row>57</xdr:row>
      <xdr:rowOff>12897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4024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7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96539</xdr:rowOff>
    </xdr:from>
    <xdr:to>
      <xdr:col>67</xdr:col>
      <xdr:colOff>101600</xdr:colOff>
      <xdr:row>58</xdr:row>
      <xdr:rowOff>26689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17816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38202</xdr:rowOff>
    </xdr:from>
    <xdr:to>
      <xdr:col>85</xdr:col>
      <xdr:colOff>127000</xdr:colOff>
      <xdr:row>79</xdr:row>
      <xdr:rowOff>44374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2752"/>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38202</xdr:rowOff>
    </xdr:from>
    <xdr:to>
      <xdr:col>81</xdr:col>
      <xdr:colOff>50800</xdr:colOff>
      <xdr:row>79</xdr:row>
      <xdr:rowOff>43459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82752"/>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18351</xdr:rowOff>
    </xdr:from>
    <xdr:to>
      <xdr:col>76</xdr:col>
      <xdr:colOff>114300</xdr:colOff>
      <xdr:row>79</xdr:row>
      <xdr:rowOff>43459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62901"/>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145262</xdr:rowOff>
    </xdr:from>
    <xdr:to>
      <xdr:col>71</xdr:col>
      <xdr:colOff>177800</xdr:colOff>
      <xdr:row>79</xdr:row>
      <xdr:rowOff>18351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18362"/>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36543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165024</xdr:rowOff>
    </xdr:from>
    <xdr:to>
      <xdr:col>85</xdr:col>
      <xdr:colOff>177800</xdr:colOff>
      <xdr:row>79</xdr:row>
      <xdr:rowOff>95174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79951</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158852</xdr:rowOff>
    </xdr:from>
    <xdr:to>
      <xdr:col>81</xdr:col>
      <xdr:colOff>101600</xdr:colOff>
      <xdr:row>79</xdr:row>
      <xdr:rowOff>89002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80129</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624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164109</xdr:rowOff>
    </xdr:from>
    <xdr:to>
      <xdr:col>76</xdr:col>
      <xdr:colOff>165100</xdr:colOff>
      <xdr:row>79</xdr:row>
      <xdr:rowOff>94259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85386</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35333" y="13629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139001</xdr:rowOff>
    </xdr:from>
    <xdr:to>
      <xdr:col>72</xdr:col>
      <xdr:colOff>38100</xdr:colOff>
      <xdr:row>79</xdr:row>
      <xdr:rowOff>69151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60278</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04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94462</xdr:rowOff>
    </xdr:from>
    <xdr:to>
      <xdr:col>67</xdr:col>
      <xdr:colOff>101600</xdr:colOff>
      <xdr:row>79</xdr:row>
      <xdr:rowOff>24612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41139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4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150118</xdr:rowOff>
    </xdr:from>
    <xdr:to>
      <xdr:col>85</xdr:col>
      <xdr:colOff>127000</xdr:colOff>
      <xdr:row>97</xdr:row>
      <xdr:rowOff>1822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609318"/>
          <a:ext cx="8382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150118</xdr:rowOff>
    </xdr:from>
    <xdr:to>
      <xdr:col>81</xdr:col>
      <xdr:colOff>50800</xdr:colOff>
      <xdr:row>96</xdr:row>
      <xdr:rowOff>153415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09318"/>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137838</xdr:rowOff>
    </xdr:from>
    <xdr:to>
      <xdr:col>76</xdr:col>
      <xdr:colOff>114300</xdr:colOff>
      <xdr:row>96</xdr:row>
      <xdr:rowOff>153415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597038"/>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137838</xdr:rowOff>
    </xdr:from>
    <xdr:to>
      <xdr:col>71</xdr:col>
      <xdr:colOff>177800</xdr:colOff>
      <xdr:row>96</xdr:row>
      <xdr:rowOff>153970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597038"/>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122472</xdr:rowOff>
    </xdr:from>
    <xdr:to>
      <xdr:col>85</xdr:col>
      <xdr:colOff>177800</xdr:colOff>
      <xdr:row>97</xdr:row>
      <xdr:rowOff>52622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100899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6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99318</xdr:rowOff>
    </xdr:from>
    <xdr:to>
      <xdr:col>81</xdr:col>
      <xdr:colOff>101600</xdr:colOff>
      <xdr:row>97</xdr:row>
      <xdr:rowOff>29468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20595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5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102615</xdr:rowOff>
    </xdr:from>
    <xdr:to>
      <xdr:col>76</xdr:col>
      <xdr:colOff>165100</xdr:colOff>
      <xdr:row>97</xdr:row>
      <xdr:rowOff>32765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23892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5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87038</xdr:rowOff>
    </xdr:from>
    <xdr:to>
      <xdr:col>72</xdr:col>
      <xdr:colOff>38100</xdr:colOff>
      <xdr:row>97</xdr:row>
      <xdr:rowOff>17188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8315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3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103170</xdr:rowOff>
    </xdr:from>
    <xdr:to>
      <xdr:col>67</xdr:col>
      <xdr:colOff>101600</xdr:colOff>
      <xdr:row>97</xdr:row>
      <xdr:rowOff>33320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24447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79,856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84,650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51.5</a:t>
          </a:r>
          <a:r>
            <a:rPr kumimoji="1" lang="ja-JP" altLang="en-US" sz="1300">
              <a:latin typeface="ＭＳ Ｐゴシック" panose="020B0600070205080204" pitchFamily="50" charset="-128"/>
              <a:ea typeface="ＭＳ Ｐゴシック" panose="020B0600070205080204" pitchFamily="50" charset="-128"/>
            </a:rPr>
            <a:t>％の減となった。これは令和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年度に国策である特別定額給付金給付事業を行ったことによるもので、一時的なものである。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148,604</a:t>
          </a:r>
          <a:r>
            <a:rPr kumimoji="1" lang="ja-JP" altLang="en-US" sz="1300">
              <a:latin typeface="ＭＳ Ｐゴシック" panose="020B0600070205080204" pitchFamily="50" charset="-128"/>
              <a:ea typeface="ＭＳ Ｐゴシック" panose="020B0600070205080204" pitchFamily="50" charset="-128"/>
            </a:rPr>
            <a:t>円となっており、最も大きな割合を占めている。前年度と比較して</a:t>
          </a:r>
          <a:r>
            <a:rPr kumimoji="1" lang="en-US" altLang="ja-JP" sz="1300">
              <a:latin typeface="ＭＳ Ｐゴシック" panose="020B0600070205080204" pitchFamily="50" charset="-128"/>
              <a:ea typeface="ＭＳ Ｐゴシック" panose="020B0600070205080204" pitchFamily="50" charset="-128"/>
            </a:rPr>
            <a:t>23,910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％の増となった。これは新型コロナウイルス感染症対策として子育て世帯への臨時特別給付金や住民税非課税世帯等への臨時特別給付金等の給付事業を実施したためである。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35,194</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％の減となった。これは令和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年度に内田西排水路及び細洞沢下流の排水路整備が完了したことによる減の一方で、都市計画道路富岡荒井線整備事業費の増により、減額幅が緩やかになったためである。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38,476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3,970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％の増となった。これは新型コロナウイルスワクチン接種事業費が増加した一方で、令和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年度の単年で新型コロナウイルス感染症対策民間病院経営維持資金（県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）の貸付を行ったことや都市美化センター地元補償のための広場整備事業に伴う用地購入費が令和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年度は皆減となったことにより、増額幅が緩やかになったためである。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38,812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％の減となった。これは令和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年度に楽田小学校整備事業や、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スクール構想に対応した学校情報通信ネットワーク整備事業が完了したためである。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新型コロナウイルス感染症の影響による市税の減収が想定よりは少なかったことや、普通交付税の当初算定及び再算定（追加交付）における交付金が増額したこと等により実質収支額が増加した。また、財政調整基金残高はそれらによって生じた剰余金の積立や、ふるさと寄附金等によって確保した財源を事業費に充てていることで取崩しが抑制されたこと等から</a:t>
          </a:r>
          <a:r>
            <a:rPr kumimoji="1" lang="en-US" altLang="ja-JP" sz="1300">
              <a:latin typeface="ＭＳ ゴシック" pitchFamily="49" charset="-128"/>
              <a:ea typeface="ＭＳ ゴシック" pitchFamily="49" charset="-128"/>
            </a:rPr>
            <a:t>12.5</a:t>
          </a:r>
          <a:r>
            <a:rPr kumimoji="1" lang="ja-JP" altLang="en-US" sz="1300">
              <a:latin typeface="ＭＳ ゴシック" pitchFamily="49" charset="-128"/>
              <a:ea typeface="ＭＳ ゴシック" pitchFamily="49" charset="-128"/>
            </a:rPr>
            <a:t>億円増加した。引き続き景気変動や災害発生対応に備え、標準財政規模比</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％程度を常時確保できるよう、適切な財源確保及び歳出の精査に努める。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年度は黒字額が全体で減少した。主に一般会計や水道事業会計において実質収支が増加している一方で、介護保険特別会計においてはそれが減少していることによる。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一般会計の黒字割合は</a:t>
          </a:r>
          <a:r>
            <a:rPr kumimoji="1" lang="en-US" altLang="ja-JP" sz="1300">
              <a:latin typeface="ＭＳ ゴシック" pitchFamily="49" charset="-128"/>
              <a:ea typeface="ＭＳ ゴシック" pitchFamily="49" charset="-128"/>
            </a:rPr>
            <a:t>0.25</a:t>
          </a:r>
          <a:r>
            <a:rPr kumimoji="1" lang="ja-JP" altLang="en-US" sz="1300">
              <a:latin typeface="ＭＳ ゴシック" pitchFamily="49" charset="-128"/>
              <a:ea typeface="ＭＳ ゴシック" pitchFamily="49" charset="-128"/>
            </a:rPr>
            <a:t>ポイント増加している。この主な要因は新型コロナウイルス感染症の影響による市税の減収幅が想定より小さかったこと、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普通交付税の当初算定及び再算定（追加交付）における交付金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や地方消費税交付金等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が増額したこと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等が挙げられる。なお、一般会計においては実質収支額を標準財政規模の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に留めることを目標としているが、例えば生活保護等の国庫負担を伴う事業で歳入と歳出の乖離を縮めること、言い換えると歳出執行予定額の見極めと適正な金額での国庫申請を行うことに課題があると認識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また、水道事業会計においても、黒字割合が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ポイント増加しており、大口需要者の使用料の増により給水収益が増えたことから現金預金等の流動資産増加したことが主な要因となっている。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その他、犬山城費特別会計においては、新型コロナウイルス感染症に起因して減少していた入場登閣者数が回復傾向となったことから事業収益が増加している。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今後も広域ごみ処理施設の整備や老朽化した学校の改修等の大型事業を予定しているため、不用財産の売却やふるさと納税の更なる推進等により積極的な財源確保に努め健全な財政運営に努める。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30556129</v>
      </c>
      <c r="BO4" s="405"/>
      <c r="BP4" s="405"/>
      <c r="BQ4" s="405"/>
      <c r="BR4" s="405"/>
      <c r="BS4" s="405"/>
      <c r="BT4" s="405"/>
      <c r="BU4" s="406"/>
      <c r="BV4" s="404">
        <v>36370387</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7.3</v>
      </c>
      <c r="CU4" s="411"/>
      <c r="CV4" s="411"/>
      <c r="CW4" s="411"/>
      <c r="CX4" s="411"/>
      <c r="CY4" s="411"/>
      <c r="CZ4" s="411"/>
      <c r="DA4" s="412"/>
      <c r="DB4" s="410">
        <v>7</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29208294</v>
      </c>
      <c r="BO5" s="442"/>
      <c r="BP5" s="442"/>
      <c r="BQ5" s="442"/>
      <c r="BR5" s="442"/>
      <c r="BS5" s="442"/>
      <c r="BT5" s="442"/>
      <c r="BU5" s="443"/>
      <c r="BV5" s="441">
        <v>35225452</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88</v>
      </c>
      <c r="CU5" s="439"/>
      <c r="CV5" s="439"/>
      <c r="CW5" s="439"/>
      <c r="CX5" s="439"/>
      <c r="CY5" s="439"/>
      <c r="CZ5" s="439"/>
      <c r="DA5" s="440"/>
      <c r="DB5" s="438">
        <v>96.1</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94</v>
      </c>
      <c r="AV6" s="474"/>
      <c r="AW6" s="474"/>
      <c r="AX6" s="474"/>
      <c r="AY6" s="475" t="s">
        <v>102</v>
      </c>
      <c r="AZ6" s="476"/>
      <c r="BA6" s="476"/>
      <c r="BB6" s="476"/>
      <c r="BC6" s="476"/>
      <c r="BD6" s="476"/>
      <c r="BE6" s="476"/>
      <c r="BF6" s="476"/>
      <c r="BG6" s="476"/>
      <c r="BH6" s="476"/>
      <c r="BI6" s="476"/>
      <c r="BJ6" s="476"/>
      <c r="BK6" s="476"/>
      <c r="BL6" s="476"/>
      <c r="BM6" s="477"/>
      <c r="BN6" s="441">
        <v>1347835</v>
      </c>
      <c r="BO6" s="442"/>
      <c r="BP6" s="442"/>
      <c r="BQ6" s="442"/>
      <c r="BR6" s="442"/>
      <c r="BS6" s="442"/>
      <c r="BT6" s="442"/>
      <c r="BU6" s="443"/>
      <c r="BV6" s="441">
        <v>1144935</v>
      </c>
      <c r="BW6" s="442"/>
      <c r="BX6" s="442"/>
      <c r="BY6" s="442"/>
      <c r="BZ6" s="442"/>
      <c r="CA6" s="442"/>
      <c r="CB6" s="442"/>
      <c r="CC6" s="443"/>
      <c r="CD6" s="444" t="s">
        <v>103</v>
      </c>
      <c r="CE6" s="445"/>
      <c r="CF6" s="445"/>
      <c r="CG6" s="445"/>
      <c r="CH6" s="445"/>
      <c r="CI6" s="445"/>
      <c r="CJ6" s="445"/>
      <c r="CK6" s="445"/>
      <c r="CL6" s="445"/>
      <c r="CM6" s="445"/>
      <c r="CN6" s="445"/>
      <c r="CO6" s="445"/>
      <c r="CP6" s="445"/>
      <c r="CQ6" s="445"/>
      <c r="CR6" s="445"/>
      <c r="CS6" s="446"/>
      <c r="CT6" s="478">
        <v>96.2</v>
      </c>
      <c r="CU6" s="479"/>
      <c r="CV6" s="479"/>
      <c r="CW6" s="479"/>
      <c r="CX6" s="479"/>
      <c r="CY6" s="479"/>
      <c r="CZ6" s="479"/>
      <c r="DA6" s="480"/>
      <c r="DB6" s="478">
        <v>101.8</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104</v>
      </c>
      <c r="AN7" s="471"/>
      <c r="AO7" s="471"/>
      <c r="AP7" s="471"/>
      <c r="AQ7" s="471"/>
      <c r="AR7" s="471"/>
      <c r="AS7" s="471"/>
      <c r="AT7" s="472"/>
      <c r="AU7" s="473" t="s">
        <v>94</v>
      </c>
      <c r="AV7" s="474"/>
      <c r="AW7" s="474"/>
      <c r="AX7" s="474"/>
      <c r="AY7" s="475" t="s">
        <v>105</v>
      </c>
      <c r="AZ7" s="476"/>
      <c r="BA7" s="476"/>
      <c r="BB7" s="476"/>
      <c r="BC7" s="476"/>
      <c r="BD7" s="476"/>
      <c r="BE7" s="476"/>
      <c r="BF7" s="476"/>
      <c r="BG7" s="476"/>
      <c r="BH7" s="476"/>
      <c r="BI7" s="476"/>
      <c r="BJ7" s="476"/>
      <c r="BK7" s="476"/>
      <c r="BL7" s="476"/>
      <c r="BM7" s="477"/>
      <c r="BN7" s="441">
        <v>183048</v>
      </c>
      <c r="BO7" s="442"/>
      <c r="BP7" s="442"/>
      <c r="BQ7" s="442"/>
      <c r="BR7" s="442"/>
      <c r="BS7" s="442"/>
      <c r="BT7" s="442"/>
      <c r="BU7" s="443"/>
      <c r="BV7" s="441">
        <v>76453</v>
      </c>
      <c r="BW7" s="442"/>
      <c r="BX7" s="442"/>
      <c r="BY7" s="442"/>
      <c r="BZ7" s="442"/>
      <c r="CA7" s="442"/>
      <c r="CB7" s="442"/>
      <c r="CC7" s="443"/>
      <c r="CD7" s="444" t="s">
        <v>106</v>
      </c>
      <c r="CE7" s="445"/>
      <c r="CF7" s="445"/>
      <c r="CG7" s="445"/>
      <c r="CH7" s="445"/>
      <c r="CI7" s="445"/>
      <c r="CJ7" s="445"/>
      <c r="CK7" s="445"/>
      <c r="CL7" s="445"/>
      <c r="CM7" s="445"/>
      <c r="CN7" s="445"/>
      <c r="CO7" s="445"/>
      <c r="CP7" s="445"/>
      <c r="CQ7" s="445"/>
      <c r="CR7" s="445"/>
      <c r="CS7" s="446"/>
      <c r="CT7" s="441">
        <v>16003776</v>
      </c>
      <c r="CU7" s="442"/>
      <c r="CV7" s="442"/>
      <c r="CW7" s="442"/>
      <c r="CX7" s="442"/>
      <c r="CY7" s="442"/>
      <c r="CZ7" s="442"/>
      <c r="DA7" s="443"/>
      <c r="DB7" s="441">
        <v>15205715</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107</v>
      </c>
      <c r="AN8" s="471"/>
      <c r="AO8" s="471"/>
      <c r="AP8" s="471"/>
      <c r="AQ8" s="471"/>
      <c r="AR8" s="471"/>
      <c r="AS8" s="471"/>
      <c r="AT8" s="472"/>
      <c r="AU8" s="473" t="s">
        <v>108</v>
      </c>
      <c r="AV8" s="474"/>
      <c r="AW8" s="474"/>
      <c r="AX8" s="474"/>
      <c r="AY8" s="475" t="s">
        <v>109</v>
      </c>
      <c r="AZ8" s="476"/>
      <c r="BA8" s="476"/>
      <c r="BB8" s="476"/>
      <c r="BC8" s="476"/>
      <c r="BD8" s="476"/>
      <c r="BE8" s="476"/>
      <c r="BF8" s="476"/>
      <c r="BG8" s="476"/>
      <c r="BH8" s="476"/>
      <c r="BI8" s="476"/>
      <c r="BJ8" s="476"/>
      <c r="BK8" s="476"/>
      <c r="BL8" s="476"/>
      <c r="BM8" s="477"/>
      <c r="BN8" s="441">
        <v>1164787</v>
      </c>
      <c r="BO8" s="442"/>
      <c r="BP8" s="442"/>
      <c r="BQ8" s="442"/>
      <c r="BR8" s="442"/>
      <c r="BS8" s="442"/>
      <c r="BT8" s="442"/>
      <c r="BU8" s="443"/>
      <c r="BV8" s="441">
        <v>1068482</v>
      </c>
      <c r="BW8" s="442"/>
      <c r="BX8" s="442"/>
      <c r="BY8" s="442"/>
      <c r="BZ8" s="442"/>
      <c r="CA8" s="442"/>
      <c r="CB8" s="442"/>
      <c r="CC8" s="443"/>
      <c r="CD8" s="444" t="s">
        <v>110</v>
      </c>
      <c r="CE8" s="445"/>
      <c r="CF8" s="445"/>
      <c r="CG8" s="445"/>
      <c r="CH8" s="445"/>
      <c r="CI8" s="445"/>
      <c r="CJ8" s="445"/>
      <c r="CK8" s="445"/>
      <c r="CL8" s="445"/>
      <c r="CM8" s="445"/>
      <c r="CN8" s="445"/>
      <c r="CO8" s="445"/>
      <c r="CP8" s="445"/>
      <c r="CQ8" s="445"/>
      <c r="CR8" s="445"/>
      <c r="CS8" s="446"/>
      <c r="CT8" s="481">
        <v>0.89</v>
      </c>
      <c r="CU8" s="482"/>
      <c r="CV8" s="482"/>
      <c r="CW8" s="482"/>
      <c r="CX8" s="482"/>
      <c r="CY8" s="482"/>
      <c r="CZ8" s="482"/>
      <c r="DA8" s="483"/>
      <c r="DB8" s="481">
        <v>0.91</v>
      </c>
      <c r="DC8" s="482"/>
      <c r="DD8" s="482"/>
      <c r="DE8" s="482"/>
      <c r="DF8" s="482"/>
      <c r="DG8" s="482"/>
      <c r="DH8" s="482"/>
      <c r="DI8" s="483"/>
    </row>
    <row r="9" spans="1:119" ht="18.75" customHeight="1" thickBot="1" x14ac:dyDescent="0.2">
      <c r="A9" s="178"/>
      <c r="B9" s="435" t="s">
        <v>111</v>
      </c>
      <c r="C9" s="436"/>
      <c r="D9" s="436"/>
      <c r="E9" s="436"/>
      <c r="F9" s="436"/>
      <c r="G9" s="436"/>
      <c r="H9" s="436"/>
      <c r="I9" s="436"/>
      <c r="J9" s="436"/>
      <c r="K9" s="484"/>
      <c r="L9" s="485" t="s">
        <v>112</v>
      </c>
      <c r="M9" s="486"/>
      <c r="N9" s="486"/>
      <c r="O9" s="486"/>
      <c r="P9" s="486"/>
      <c r="Q9" s="487"/>
      <c r="R9" s="488">
        <v>73090</v>
      </c>
      <c r="S9" s="489"/>
      <c r="T9" s="489"/>
      <c r="U9" s="489"/>
      <c r="V9" s="490"/>
      <c r="W9" s="398" t="s">
        <v>113</v>
      </c>
      <c r="X9" s="399"/>
      <c r="Y9" s="399"/>
      <c r="Z9" s="399"/>
      <c r="AA9" s="399"/>
      <c r="AB9" s="399"/>
      <c r="AC9" s="399"/>
      <c r="AD9" s="399"/>
      <c r="AE9" s="399"/>
      <c r="AF9" s="399"/>
      <c r="AG9" s="399"/>
      <c r="AH9" s="399"/>
      <c r="AI9" s="399"/>
      <c r="AJ9" s="399"/>
      <c r="AK9" s="399"/>
      <c r="AL9" s="400"/>
      <c r="AM9" s="470" t="s">
        <v>114</v>
      </c>
      <c r="AN9" s="471"/>
      <c r="AO9" s="471"/>
      <c r="AP9" s="471"/>
      <c r="AQ9" s="471"/>
      <c r="AR9" s="471"/>
      <c r="AS9" s="471"/>
      <c r="AT9" s="472"/>
      <c r="AU9" s="473" t="s">
        <v>115</v>
      </c>
      <c r="AV9" s="474"/>
      <c r="AW9" s="474"/>
      <c r="AX9" s="474"/>
      <c r="AY9" s="475" t="s">
        <v>116</v>
      </c>
      <c r="AZ9" s="476"/>
      <c r="BA9" s="476"/>
      <c r="BB9" s="476"/>
      <c r="BC9" s="476"/>
      <c r="BD9" s="476"/>
      <c r="BE9" s="476"/>
      <c r="BF9" s="476"/>
      <c r="BG9" s="476"/>
      <c r="BH9" s="476"/>
      <c r="BI9" s="476"/>
      <c r="BJ9" s="476"/>
      <c r="BK9" s="476"/>
      <c r="BL9" s="476"/>
      <c r="BM9" s="477"/>
      <c r="BN9" s="441">
        <v>96305</v>
      </c>
      <c r="BO9" s="442"/>
      <c r="BP9" s="442"/>
      <c r="BQ9" s="442"/>
      <c r="BR9" s="442"/>
      <c r="BS9" s="442"/>
      <c r="BT9" s="442"/>
      <c r="BU9" s="443"/>
      <c r="BV9" s="441">
        <v>157247</v>
      </c>
      <c r="BW9" s="442"/>
      <c r="BX9" s="442"/>
      <c r="BY9" s="442"/>
      <c r="BZ9" s="442"/>
      <c r="CA9" s="442"/>
      <c r="CB9" s="442"/>
      <c r="CC9" s="443"/>
      <c r="CD9" s="444" t="s">
        <v>117</v>
      </c>
      <c r="CE9" s="445"/>
      <c r="CF9" s="445"/>
      <c r="CG9" s="445"/>
      <c r="CH9" s="445"/>
      <c r="CI9" s="445"/>
      <c r="CJ9" s="445"/>
      <c r="CK9" s="445"/>
      <c r="CL9" s="445"/>
      <c r="CM9" s="445"/>
      <c r="CN9" s="445"/>
      <c r="CO9" s="445"/>
      <c r="CP9" s="445"/>
      <c r="CQ9" s="445"/>
      <c r="CR9" s="445"/>
      <c r="CS9" s="446"/>
      <c r="CT9" s="438">
        <v>9.4</v>
      </c>
      <c r="CU9" s="439"/>
      <c r="CV9" s="439"/>
      <c r="CW9" s="439"/>
      <c r="CX9" s="439"/>
      <c r="CY9" s="439"/>
      <c r="CZ9" s="439"/>
      <c r="DA9" s="440"/>
      <c r="DB9" s="438">
        <v>10.3</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118</v>
      </c>
      <c r="M10" s="471"/>
      <c r="N10" s="471"/>
      <c r="O10" s="471"/>
      <c r="P10" s="471"/>
      <c r="Q10" s="472"/>
      <c r="R10" s="492">
        <v>74308</v>
      </c>
      <c r="S10" s="493"/>
      <c r="T10" s="493"/>
      <c r="U10" s="493"/>
      <c r="V10" s="494"/>
      <c r="W10" s="429"/>
      <c r="X10" s="430"/>
      <c r="Y10" s="430"/>
      <c r="Z10" s="430"/>
      <c r="AA10" s="430"/>
      <c r="AB10" s="430"/>
      <c r="AC10" s="430"/>
      <c r="AD10" s="430"/>
      <c r="AE10" s="430"/>
      <c r="AF10" s="430"/>
      <c r="AG10" s="430"/>
      <c r="AH10" s="430"/>
      <c r="AI10" s="430"/>
      <c r="AJ10" s="430"/>
      <c r="AK10" s="430"/>
      <c r="AL10" s="433"/>
      <c r="AM10" s="470" t="s">
        <v>119</v>
      </c>
      <c r="AN10" s="471"/>
      <c r="AO10" s="471"/>
      <c r="AP10" s="471"/>
      <c r="AQ10" s="471"/>
      <c r="AR10" s="471"/>
      <c r="AS10" s="471"/>
      <c r="AT10" s="472"/>
      <c r="AU10" s="473" t="s">
        <v>120</v>
      </c>
      <c r="AV10" s="474"/>
      <c r="AW10" s="474"/>
      <c r="AX10" s="474"/>
      <c r="AY10" s="475" t="s">
        <v>121</v>
      </c>
      <c r="AZ10" s="476"/>
      <c r="BA10" s="476"/>
      <c r="BB10" s="476"/>
      <c r="BC10" s="476"/>
      <c r="BD10" s="476"/>
      <c r="BE10" s="476"/>
      <c r="BF10" s="476"/>
      <c r="BG10" s="476"/>
      <c r="BH10" s="476"/>
      <c r="BI10" s="476"/>
      <c r="BJ10" s="476"/>
      <c r="BK10" s="476"/>
      <c r="BL10" s="476"/>
      <c r="BM10" s="477"/>
      <c r="BN10" s="441">
        <v>1837732</v>
      </c>
      <c r="BO10" s="442"/>
      <c r="BP10" s="442"/>
      <c r="BQ10" s="442"/>
      <c r="BR10" s="442"/>
      <c r="BS10" s="442"/>
      <c r="BT10" s="442"/>
      <c r="BU10" s="443"/>
      <c r="BV10" s="441">
        <v>1043878</v>
      </c>
      <c r="BW10" s="442"/>
      <c r="BX10" s="442"/>
      <c r="BY10" s="442"/>
      <c r="BZ10" s="442"/>
      <c r="CA10" s="442"/>
      <c r="CB10" s="442"/>
      <c r="CC10" s="44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123</v>
      </c>
      <c r="M11" s="496"/>
      <c r="N11" s="496"/>
      <c r="O11" s="496"/>
      <c r="P11" s="496"/>
      <c r="Q11" s="497"/>
      <c r="R11" s="498" t="s">
        <v>124</v>
      </c>
      <c r="S11" s="499"/>
      <c r="T11" s="499"/>
      <c r="U11" s="499"/>
      <c r="V11" s="500"/>
      <c r="W11" s="429"/>
      <c r="X11" s="430"/>
      <c r="Y11" s="430"/>
      <c r="Z11" s="430"/>
      <c r="AA11" s="430"/>
      <c r="AB11" s="430"/>
      <c r="AC11" s="430"/>
      <c r="AD11" s="430"/>
      <c r="AE11" s="430"/>
      <c r="AF11" s="430"/>
      <c r="AG11" s="430"/>
      <c r="AH11" s="430"/>
      <c r="AI11" s="430"/>
      <c r="AJ11" s="430"/>
      <c r="AK11" s="430"/>
      <c r="AL11" s="433"/>
      <c r="AM11" s="470" t="s">
        <v>125</v>
      </c>
      <c r="AN11" s="471"/>
      <c r="AO11" s="471"/>
      <c r="AP11" s="471"/>
      <c r="AQ11" s="471"/>
      <c r="AR11" s="471"/>
      <c r="AS11" s="471"/>
      <c r="AT11" s="472"/>
      <c r="AU11" s="473" t="s">
        <v>120</v>
      </c>
      <c r="AV11" s="474"/>
      <c r="AW11" s="474"/>
      <c r="AX11" s="474"/>
      <c r="AY11" s="475" t="s">
        <v>126</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127</v>
      </c>
      <c r="CE11" s="445"/>
      <c r="CF11" s="445"/>
      <c r="CG11" s="445"/>
      <c r="CH11" s="445"/>
      <c r="CI11" s="445"/>
      <c r="CJ11" s="445"/>
      <c r="CK11" s="445"/>
      <c r="CL11" s="445"/>
      <c r="CM11" s="445"/>
      <c r="CN11" s="445"/>
      <c r="CO11" s="445"/>
      <c r="CP11" s="445"/>
      <c r="CQ11" s="445"/>
      <c r="CR11" s="445"/>
      <c r="CS11" s="446"/>
      <c r="CT11" s="481" t="s">
        <v>128</v>
      </c>
      <c r="CU11" s="482"/>
      <c r="CV11" s="482"/>
      <c r="CW11" s="482"/>
      <c r="CX11" s="482"/>
      <c r="CY11" s="482"/>
      <c r="CZ11" s="482"/>
      <c r="DA11" s="483"/>
      <c r="DB11" s="481" t="s">
        <v>129</v>
      </c>
      <c r="DC11" s="482"/>
      <c r="DD11" s="482"/>
      <c r="DE11" s="482"/>
      <c r="DF11" s="482"/>
      <c r="DG11" s="482"/>
      <c r="DH11" s="482"/>
      <c r="DI11" s="483"/>
    </row>
    <row r="12" spans="1:119" ht="18.75" customHeight="1" x14ac:dyDescent="0.15">
      <c r="A12" s="178"/>
      <c r="B12" s="501" t="s">
        <v>130</v>
      </c>
      <c r="C12" s="502"/>
      <c r="D12" s="502"/>
      <c r="E12" s="502"/>
      <c r="F12" s="502"/>
      <c r="G12" s="502"/>
      <c r="H12" s="502"/>
      <c r="I12" s="502"/>
      <c r="J12" s="502"/>
      <c r="K12" s="503"/>
      <c r="L12" s="510" t="s">
        <v>131</v>
      </c>
      <c r="M12" s="511"/>
      <c r="N12" s="511"/>
      <c r="O12" s="511"/>
      <c r="P12" s="511"/>
      <c r="Q12" s="512"/>
      <c r="R12" s="513">
        <v>73030</v>
      </c>
      <c r="S12" s="514"/>
      <c r="T12" s="514"/>
      <c r="U12" s="514"/>
      <c r="V12" s="515"/>
      <c r="W12" s="516" t="s">
        <v>1</v>
      </c>
      <c r="X12" s="474"/>
      <c r="Y12" s="474"/>
      <c r="Z12" s="474"/>
      <c r="AA12" s="474"/>
      <c r="AB12" s="517"/>
      <c r="AC12" s="518" t="s">
        <v>132</v>
      </c>
      <c r="AD12" s="519"/>
      <c r="AE12" s="519"/>
      <c r="AF12" s="519"/>
      <c r="AG12" s="520"/>
      <c r="AH12" s="518" t="s">
        <v>133</v>
      </c>
      <c r="AI12" s="519"/>
      <c r="AJ12" s="519"/>
      <c r="AK12" s="519"/>
      <c r="AL12" s="521"/>
      <c r="AM12" s="470" t="s">
        <v>134</v>
      </c>
      <c r="AN12" s="471"/>
      <c r="AO12" s="471"/>
      <c r="AP12" s="471"/>
      <c r="AQ12" s="471"/>
      <c r="AR12" s="471"/>
      <c r="AS12" s="471"/>
      <c r="AT12" s="472"/>
      <c r="AU12" s="473" t="s">
        <v>135</v>
      </c>
      <c r="AV12" s="474"/>
      <c r="AW12" s="474"/>
      <c r="AX12" s="474"/>
      <c r="AY12" s="475" t="s">
        <v>136</v>
      </c>
      <c r="AZ12" s="476"/>
      <c r="BA12" s="476"/>
      <c r="BB12" s="476"/>
      <c r="BC12" s="476"/>
      <c r="BD12" s="476"/>
      <c r="BE12" s="476"/>
      <c r="BF12" s="476"/>
      <c r="BG12" s="476"/>
      <c r="BH12" s="476"/>
      <c r="BI12" s="476"/>
      <c r="BJ12" s="476"/>
      <c r="BK12" s="476"/>
      <c r="BL12" s="476"/>
      <c r="BM12" s="477"/>
      <c r="BN12" s="441">
        <v>587305</v>
      </c>
      <c r="BO12" s="442"/>
      <c r="BP12" s="442"/>
      <c r="BQ12" s="442"/>
      <c r="BR12" s="442"/>
      <c r="BS12" s="442"/>
      <c r="BT12" s="442"/>
      <c r="BU12" s="443"/>
      <c r="BV12" s="441">
        <v>1104095</v>
      </c>
      <c r="BW12" s="442"/>
      <c r="BX12" s="442"/>
      <c r="BY12" s="442"/>
      <c r="BZ12" s="442"/>
      <c r="CA12" s="442"/>
      <c r="CB12" s="442"/>
      <c r="CC12" s="443"/>
      <c r="CD12" s="444" t="s">
        <v>137</v>
      </c>
      <c r="CE12" s="445"/>
      <c r="CF12" s="445"/>
      <c r="CG12" s="445"/>
      <c r="CH12" s="445"/>
      <c r="CI12" s="445"/>
      <c r="CJ12" s="445"/>
      <c r="CK12" s="445"/>
      <c r="CL12" s="445"/>
      <c r="CM12" s="445"/>
      <c r="CN12" s="445"/>
      <c r="CO12" s="445"/>
      <c r="CP12" s="445"/>
      <c r="CQ12" s="445"/>
      <c r="CR12" s="445"/>
      <c r="CS12" s="446"/>
      <c r="CT12" s="481" t="s">
        <v>138</v>
      </c>
      <c r="CU12" s="482"/>
      <c r="CV12" s="482"/>
      <c r="CW12" s="482"/>
      <c r="CX12" s="482"/>
      <c r="CY12" s="482"/>
      <c r="CZ12" s="482"/>
      <c r="DA12" s="483"/>
      <c r="DB12" s="481" t="s">
        <v>138</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139</v>
      </c>
      <c r="N13" s="533"/>
      <c r="O13" s="533"/>
      <c r="P13" s="533"/>
      <c r="Q13" s="534"/>
      <c r="R13" s="525">
        <v>70601</v>
      </c>
      <c r="S13" s="526"/>
      <c r="T13" s="526"/>
      <c r="U13" s="526"/>
      <c r="V13" s="527"/>
      <c r="W13" s="457" t="s">
        <v>140</v>
      </c>
      <c r="X13" s="458"/>
      <c r="Y13" s="458"/>
      <c r="Z13" s="458"/>
      <c r="AA13" s="458"/>
      <c r="AB13" s="448"/>
      <c r="AC13" s="492">
        <v>419</v>
      </c>
      <c r="AD13" s="493"/>
      <c r="AE13" s="493"/>
      <c r="AF13" s="493"/>
      <c r="AG13" s="535"/>
      <c r="AH13" s="492">
        <v>415</v>
      </c>
      <c r="AI13" s="493"/>
      <c r="AJ13" s="493"/>
      <c r="AK13" s="493"/>
      <c r="AL13" s="494"/>
      <c r="AM13" s="470" t="s">
        <v>141</v>
      </c>
      <c r="AN13" s="471"/>
      <c r="AO13" s="471"/>
      <c r="AP13" s="471"/>
      <c r="AQ13" s="471"/>
      <c r="AR13" s="471"/>
      <c r="AS13" s="471"/>
      <c r="AT13" s="472"/>
      <c r="AU13" s="473" t="s">
        <v>142</v>
      </c>
      <c r="AV13" s="474"/>
      <c r="AW13" s="474"/>
      <c r="AX13" s="474"/>
      <c r="AY13" s="475" t="s">
        <v>143</v>
      </c>
      <c r="AZ13" s="476"/>
      <c r="BA13" s="476"/>
      <c r="BB13" s="476"/>
      <c r="BC13" s="476"/>
      <c r="BD13" s="476"/>
      <c r="BE13" s="476"/>
      <c r="BF13" s="476"/>
      <c r="BG13" s="476"/>
      <c r="BH13" s="476"/>
      <c r="BI13" s="476"/>
      <c r="BJ13" s="476"/>
      <c r="BK13" s="476"/>
      <c r="BL13" s="476"/>
      <c r="BM13" s="477"/>
      <c r="BN13" s="441">
        <v>1346732</v>
      </c>
      <c r="BO13" s="442"/>
      <c r="BP13" s="442"/>
      <c r="BQ13" s="442"/>
      <c r="BR13" s="442"/>
      <c r="BS13" s="442"/>
      <c r="BT13" s="442"/>
      <c r="BU13" s="443"/>
      <c r="BV13" s="441">
        <v>97030</v>
      </c>
      <c r="BW13" s="442"/>
      <c r="BX13" s="442"/>
      <c r="BY13" s="442"/>
      <c r="BZ13" s="442"/>
      <c r="CA13" s="442"/>
      <c r="CB13" s="442"/>
      <c r="CC13" s="443"/>
      <c r="CD13" s="444" t="s">
        <v>144</v>
      </c>
      <c r="CE13" s="445"/>
      <c r="CF13" s="445"/>
      <c r="CG13" s="445"/>
      <c r="CH13" s="445"/>
      <c r="CI13" s="445"/>
      <c r="CJ13" s="445"/>
      <c r="CK13" s="445"/>
      <c r="CL13" s="445"/>
      <c r="CM13" s="445"/>
      <c r="CN13" s="445"/>
      <c r="CO13" s="445"/>
      <c r="CP13" s="445"/>
      <c r="CQ13" s="445"/>
      <c r="CR13" s="445"/>
      <c r="CS13" s="446"/>
      <c r="CT13" s="438">
        <v>4.4000000000000004</v>
      </c>
      <c r="CU13" s="439"/>
      <c r="CV13" s="439"/>
      <c r="CW13" s="439"/>
      <c r="CX13" s="439"/>
      <c r="CY13" s="439"/>
      <c r="CZ13" s="439"/>
      <c r="DA13" s="440"/>
      <c r="DB13" s="438">
        <v>4.9000000000000004</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145</v>
      </c>
      <c r="M14" s="523"/>
      <c r="N14" s="523"/>
      <c r="O14" s="523"/>
      <c r="P14" s="523"/>
      <c r="Q14" s="524"/>
      <c r="R14" s="525">
        <v>73398</v>
      </c>
      <c r="S14" s="526"/>
      <c r="T14" s="526"/>
      <c r="U14" s="526"/>
      <c r="V14" s="527"/>
      <c r="W14" s="431"/>
      <c r="X14" s="432"/>
      <c r="Y14" s="432"/>
      <c r="Z14" s="432"/>
      <c r="AA14" s="432"/>
      <c r="AB14" s="421"/>
      <c r="AC14" s="528">
        <v>1.2</v>
      </c>
      <c r="AD14" s="529"/>
      <c r="AE14" s="529"/>
      <c r="AF14" s="529"/>
      <c r="AG14" s="530"/>
      <c r="AH14" s="528">
        <v>1.2</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146</v>
      </c>
      <c r="CE14" s="537"/>
      <c r="CF14" s="537"/>
      <c r="CG14" s="537"/>
      <c r="CH14" s="537"/>
      <c r="CI14" s="537"/>
      <c r="CJ14" s="537"/>
      <c r="CK14" s="537"/>
      <c r="CL14" s="537"/>
      <c r="CM14" s="537"/>
      <c r="CN14" s="537"/>
      <c r="CO14" s="537"/>
      <c r="CP14" s="537"/>
      <c r="CQ14" s="537"/>
      <c r="CR14" s="537"/>
      <c r="CS14" s="538"/>
      <c r="CT14" s="539" t="s">
        <v>129</v>
      </c>
      <c r="CU14" s="540"/>
      <c r="CV14" s="540"/>
      <c r="CW14" s="540"/>
      <c r="CX14" s="540"/>
      <c r="CY14" s="540"/>
      <c r="CZ14" s="540"/>
      <c r="DA14" s="541"/>
      <c r="DB14" s="539">
        <v>12</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147</v>
      </c>
      <c r="N15" s="533"/>
      <c r="O15" s="533"/>
      <c r="P15" s="533"/>
      <c r="Q15" s="534"/>
      <c r="R15" s="525">
        <v>70932</v>
      </c>
      <c r="S15" s="526"/>
      <c r="T15" s="526"/>
      <c r="U15" s="526"/>
      <c r="V15" s="527"/>
      <c r="W15" s="457" t="s">
        <v>148</v>
      </c>
      <c r="X15" s="458"/>
      <c r="Y15" s="458"/>
      <c r="Z15" s="458"/>
      <c r="AA15" s="458"/>
      <c r="AB15" s="448"/>
      <c r="AC15" s="492">
        <v>11693</v>
      </c>
      <c r="AD15" s="493"/>
      <c r="AE15" s="493"/>
      <c r="AF15" s="493"/>
      <c r="AG15" s="535"/>
      <c r="AH15" s="492">
        <v>12192</v>
      </c>
      <c r="AI15" s="493"/>
      <c r="AJ15" s="493"/>
      <c r="AK15" s="493"/>
      <c r="AL15" s="494"/>
      <c r="AM15" s="470"/>
      <c r="AN15" s="471"/>
      <c r="AO15" s="471"/>
      <c r="AP15" s="471"/>
      <c r="AQ15" s="471"/>
      <c r="AR15" s="471"/>
      <c r="AS15" s="471"/>
      <c r="AT15" s="472"/>
      <c r="AU15" s="473"/>
      <c r="AV15" s="474"/>
      <c r="AW15" s="474"/>
      <c r="AX15" s="474"/>
      <c r="AY15" s="401" t="s">
        <v>149</v>
      </c>
      <c r="AZ15" s="402"/>
      <c r="BA15" s="402"/>
      <c r="BB15" s="402"/>
      <c r="BC15" s="402"/>
      <c r="BD15" s="402"/>
      <c r="BE15" s="402"/>
      <c r="BF15" s="402"/>
      <c r="BG15" s="402"/>
      <c r="BH15" s="402"/>
      <c r="BI15" s="402"/>
      <c r="BJ15" s="402"/>
      <c r="BK15" s="402"/>
      <c r="BL15" s="402"/>
      <c r="BM15" s="403"/>
      <c r="BN15" s="404">
        <v>10027025</v>
      </c>
      <c r="BO15" s="405"/>
      <c r="BP15" s="405"/>
      <c r="BQ15" s="405"/>
      <c r="BR15" s="405"/>
      <c r="BS15" s="405"/>
      <c r="BT15" s="405"/>
      <c r="BU15" s="406"/>
      <c r="BV15" s="404">
        <v>10425090</v>
      </c>
      <c r="BW15" s="405"/>
      <c r="BX15" s="405"/>
      <c r="BY15" s="405"/>
      <c r="BZ15" s="405"/>
      <c r="CA15" s="405"/>
      <c r="CB15" s="405"/>
      <c r="CC15" s="406"/>
      <c r="CD15" s="542" t="s">
        <v>150</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151</v>
      </c>
      <c r="M16" s="545"/>
      <c r="N16" s="545"/>
      <c r="O16" s="545"/>
      <c r="P16" s="545"/>
      <c r="Q16" s="546"/>
      <c r="R16" s="547" t="s">
        <v>152</v>
      </c>
      <c r="S16" s="548"/>
      <c r="T16" s="548"/>
      <c r="U16" s="548"/>
      <c r="V16" s="549"/>
      <c r="W16" s="431"/>
      <c r="X16" s="432"/>
      <c r="Y16" s="432"/>
      <c r="Z16" s="432"/>
      <c r="AA16" s="432"/>
      <c r="AB16" s="421"/>
      <c r="AC16" s="528">
        <v>34.700000000000003</v>
      </c>
      <c r="AD16" s="529"/>
      <c r="AE16" s="529"/>
      <c r="AF16" s="529"/>
      <c r="AG16" s="530"/>
      <c r="AH16" s="528">
        <v>36</v>
      </c>
      <c r="AI16" s="529"/>
      <c r="AJ16" s="529"/>
      <c r="AK16" s="529"/>
      <c r="AL16" s="531"/>
      <c r="AM16" s="470"/>
      <c r="AN16" s="471"/>
      <c r="AO16" s="471"/>
      <c r="AP16" s="471"/>
      <c r="AQ16" s="471"/>
      <c r="AR16" s="471"/>
      <c r="AS16" s="471"/>
      <c r="AT16" s="472"/>
      <c r="AU16" s="473"/>
      <c r="AV16" s="474"/>
      <c r="AW16" s="474"/>
      <c r="AX16" s="474"/>
      <c r="AY16" s="475" t="s">
        <v>153</v>
      </c>
      <c r="AZ16" s="476"/>
      <c r="BA16" s="476"/>
      <c r="BB16" s="476"/>
      <c r="BC16" s="476"/>
      <c r="BD16" s="476"/>
      <c r="BE16" s="476"/>
      <c r="BF16" s="476"/>
      <c r="BG16" s="476"/>
      <c r="BH16" s="476"/>
      <c r="BI16" s="476"/>
      <c r="BJ16" s="476"/>
      <c r="BK16" s="476"/>
      <c r="BL16" s="476"/>
      <c r="BM16" s="477"/>
      <c r="BN16" s="441">
        <v>11832105</v>
      </c>
      <c r="BO16" s="442"/>
      <c r="BP16" s="442"/>
      <c r="BQ16" s="442"/>
      <c r="BR16" s="442"/>
      <c r="BS16" s="442"/>
      <c r="BT16" s="442"/>
      <c r="BU16" s="443"/>
      <c r="BV16" s="441">
        <v>11516181</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154</v>
      </c>
      <c r="N17" s="553"/>
      <c r="O17" s="553"/>
      <c r="P17" s="553"/>
      <c r="Q17" s="554"/>
      <c r="R17" s="547" t="s">
        <v>155</v>
      </c>
      <c r="S17" s="548"/>
      <c r="T17" s="548"/>
      <c r="U17" s="548"/>
      <c r="V17" s="549"/>
      <c r="W17" s="457" t="s">
        <v>156</v>
      </c>
      <c r="X17" s="458"/>
      <c r="Y17" s="458"/>
      <c r="Z17" s="458"/>
      <c r="AA17" s="458"/>
      <c r="AB17" s="448"/>
      <c r="AC17" s="492">
        <v>21608</v>
      </c>
      <c r="AD17" s="493"/>
      <c r="AE17" s="493"/>
      <c r="AF17" s="493"/>
      <c r="AG17" s="535"/>
      <c r="AH17" s="492">
        <v>21235</v>
      </c>
      <c r="AI17" s="493"/>
      <c r="AJ17" s="493"/>
      <c r="AK17" s="493"/>
      <c r="AL17" s="494"/>
      <c r="AM17" s="470"/>
      <c r="AN17" s="471"/>
      <c r="AO17" s="471"/>
      <c r="AP17" s="471"/>
      <c r="AQ17" s="471"/>
      <c r="AR17" s="471"/>
      <c r="AS17" s="471"/>
      <c r="AT17" s="472"/>
      <c r="AU17" s="473"/>
      <c r="AV17" s="474"/>
      <c r="AW17" s="474"/>
      <c r="AX17" s="474"/>
      <c r="AY17" s="475" t="s">
        <v>157</v>
      </c>
      <c r="AZ17" s="476"/>
      <c r="BA17" s="476"/>
      <c r="BB17" s="476"/>
      <c r="BC17" s="476"/>
      <c r="BD17" s="476"/>
      <c r="BE17" s="476"/>
      <c r="BF17" s="476"/>
      <c r="BG17" s="476"/>
      <c r="BH17" s="476"/>
      <c r="BI17" s="476"/>
      <c r="BJ17" s="476"/>
      <c r="BK17" s="476"/>
      <c r="BL17" s="476"/>
      <c r="BM17" s="477"/>
      <c r="BN17" s="441">
        <v>12740885</v>
      </c>
      <c r="BO17" s="442"/>
      <c r="BP17" s="442"/>
      <c r="BQ17" s="442"/>
      <c r="BR17" s="442"/>
      <c r="BS17" s="442"/>
      <c r="BT17" s="442"/>
      <c r="BU17" s="443"/>
      <c r="BV17" s="441">
        <v>13283761</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158</v>
      </c>
      <c r="C18" s="484"/>
      <c r="D18" s="484"/>
      <c r="E18" s="564"/>
      <c r="F18" s="564"/>
      <c r="G18" s="564"/>
      <c r="H18" s="564"/>
      <c r="I18" s="564"/>
      <c r="J18" s="564"/>
      <c r="K18" s="564"/>
      <c r="L18" s="565">
        <v>74.900000000000006</v>
      </c>
      <c r="M18" s="565"/>
      <c r="N18" s="565"/>
      <c r="O18" s="565"/>
      <c r="P18" s="565"/>
      <c r="Q18" s="565"/>
      <c r="R18" s="566"/>
      <c r="S18" s="566"/>
      <c r="T18" s="566"/>
      <c r="U18" s="566"/>
      <c r="V18" s="567"/>
      <c r="W18" s="459"/>
      <c r="X18" s="460"/>
      <c r="Y18" s="460"/>
      <c r="Z18" s="460"/>
      <c r="AA18" s="460"/>
      <c r="AB18" s="451"/>
      <c r="AC18" s="568">
        <v>64.099999999999994</v>
      </c>
      <c r="AD18" s="569"/>
      <c r="AE18" s="569"/>
      <c r="AF18" s="569"/>
      <c r="AG18" s="570"/>
      <c r="AH18" s="568">
        <v>62.7</v>
      </c>
      <c r="AI18" s="569"/>
      <c r="AJ18" s="569"/>
      <c r="AK18" s="569"/>
      <c r="AL18" s="571"/>
      <c r="AM18" s="470"/>
      <c r="AN18" s="471"/>
      <c r="AO18" s="471"/>
      <c r="AP18" s="471"/>
      <c r="AQ18" s="471"/>
      <c r="AR18" s="471"/>
      <c r="AS18" s="471"/>
      <c r="AT18" s="472"/>
      <c r="AU18" s="473"/>
      <c r="AV18" s="474"/>
      <c r="AW18" s="474"/>
      <c r="AX18" s="474"/>
      <c r="AY18" s="475" t="s">
        <v>159</v>
      </c>
      <c r="AZ18" s="476"/>
      <c r="BA18" s="476"/>
      <c r="BB18" s="476"/>
      <c r="BC18" s="476"/>
      <c r="BD18" s="476"/>
      <c r="BE18" s="476"/>
      <c r="BF18" s="476"/>
      <c r="BG18" s="476"/>
      <c r="BH18" s="476"/>
      <c r="BI18" s="476"/>
      <c r="BJ18" s="476"/>
      <c r="BK18" s="476"/>
      <c r="BL18" s="476"/>
      <c r="BM18" s="477"/>
      <c r="BN18" s="441">
        <v>14558311</v>
      </c>
      <c r="BO18" s="442"/>
      <c r="BP18" s="442"/>
      <c r="BQ18" s="442"/>
      <c r="BR18" s="442"/>
      <c r="BS18" s="442"/>
      <c r="BT18" s="442"/>
      <c r="BU18" s="443"/>
      <c r="BV18" s="441">
        <v>14411502</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160</v>
      </c>
      <c r="C19" s="484"/>
      <c r="D19" s="484"/>
      <c r="E19" s="564"/>
      <c r="F19" s="564"/>
      <c r="G19" s="564"/>
      <c r="H19" s="564"/>
      <c r="I19" s="564"/>
      <c r="J19" s="564"/>
      <c r="K19" s="564"/>
      <c r="L19" s="572">
        <v>976</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161</v>
      </c>
      <c r="AZ19" s="476"/>
      <c r="BA19" s="476"/>
      <c r="BB19" s="476"/>
      <c r="BC19" s="476"/>
      <c r="BD19" s="476"/>
      <c r="BE19" s="476"/>
      <c r="BF19" s="476"/>
      <c r="BG19" s="476"/>
      <c r="BH19" s="476"/>
      <c r="BI19" s="476"/>
      <c r="BJ19" s="476"/>
      <c r="BK19" s="476"/>
      <c r="BL19" s="476"/>
      <c r="BM19" s="477"/>
      <c r="BN19" s="441">
        <v>20953261</v>
      </c>
      <c r="BO19" s="442"/>
      <c r="BP19" s="442"/>
      <c r="BQ19" s="442"/>
      <c r="BR19" s="442"/>
      <c r="BS19" s="442"/>
      <c r="BT19" s="442"/>
      <c r="BU19" s="443"/>
      <c r="BV19" s="441">
        <v>20132340</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162</v>
      </c>
      <c r="C20" s="484"/>
      <c r="D20" s="484"/>
      <c r="E20" s="564"/>
      <c r="F20" s="564"/>
      <c r="G20" s="564"/>
      <c r="H20" s="564"/>
      <c r="I20" s="564"/>
      <c r="J20" s="564"/>
      <c r="K20" s="564"/>
      <c r="L20" s="572">
        <v>29453</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163</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164</v>
      </c>
      <c r="C22" s="585"/>
      <c r="D22" s="586"/>
      <c r="E22" s="453" t="s">
        <v>1</v>
      </c>
      <c r="F22" s="458"/>
      <c r="G22" s="458"/>
      <c r="H22" s="458"/>
      <c r="I22" s="458"/>
      <c r="J22" s="458"/>
      <c r="K22" s="448"/>
      <c r="L22" s="453" t="s">
        <v>165</v>
      </c>
      <c r="M22" s="458"/>
      <c r="N22" s="458"/>
      <c r="O22" s="458"/>
      <c r="P22" s="448"/>
      <c r="Q22" s="616" t="s">
        <v>166</v>
      </c>
      <c r="R22" s="617"/>
      <c r="S22" s="617"/>
      <c r="T22" s="617"/>
      <c r="U22" s="617"/>
      <c r="V22" s="618"/>
      <c r="W22" s="584" t="s">
        <v>167</v>
      </c>
      <c r="X22" s="585"/>
      <c r="Y22" s="586"/>
      <c r="Z22" s="453" t="s">
        <v>1</v>
      </c>
      <c r="AA22" s="458"/>
      <c r="AB22" s="458"/>
      <c r="AC22" s="458"/>
      <c r="AD22" s="458"/>
      <c r="AE22" s="458"/>
      <c r="AF22" s="458"/>
      <c r="AG22" s="448"/>
      <c r="AH22" s="622" t="s">
        <v>168</v>
      </c>
      <c r="AI22" s="458"/>
      <c r="AJ22" s="458"/>
      <c r="AK22" s="458"/>
      <c r="AL22" s="448"/>
      <c r="AM22" s="622" t="s">
        <v>169</v>
      </c>
      <c r="AN22" s="623"/>
      <c r="AO22" s="623"/>
      <c r="AP22" s="623"/>
      <c r="AQ22" s="623"/>
      <c r="AR22" s="624"/>
      <c r="AS22" s="616" t="s">
        <v>166</v>
      </c>
      <c r="AT22" s="617"/>
      <c r="AU22" s="617"/>
      <c r="AV22" s="617"/>
      <c r="AW22" s="617"/>
      <c r="AX22" s="628"/>
      <c r="AY22" s="401" t="s">
        <v>170</v>
      </c>
      <c r="AZ22" s="402"/>
      <c r="BA22" s="402"/>
      <c r="BB22" s="402"/>
      <c r="BC22" s="402"/>
      <c r="BD22" s="402"/>
      <c r="BE22" s="402"/>
      <c r="BF22" s="402"/>
      <c r="BG22" s="402"/>
      <c r="BH22" s="402"/>
      <c r="BI22" s="402"/>
      <c r="BJ22" s="402"/>
      <c r="BK22" s="402"/>
      <c r="BL22" s="402"/>
      <c r="BM22" s="403"/>
      <c r="BN22" s="404">
        <v>20333537</v>
      </c>
      <c r="BO22" s="405"/>
      <c r="BP22" s="405"/>
      <c r="BQ22" s="405"/>
      <c r="BR22" s="405"/>
      <c r="BS22" s="405"/>
      <c r="BT22" s="405"/>
      <c r="BU22" s="406"/>
      <c r="BV22" s="404">
        <v>20340388</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171</v>
      </c>
      <c r="AZ23" s="476"/>
      <c r="BA23" s="476"/>
      <c r="BB23" s="476"/>
      <c r="BC23" s="476"/>
      <c r="BD23" s="476"/>
      <c r="BE23" s="476"/>
      <c r="BF23" s="476"/>
      <c r="BG23" s="476"/>
      <c r="BH23" s="476"/>
      <c r="BI23" s="476"/>
      <c r="BJ23" s="476"/>
      <c r="BK23" s="476"/>
      <c r="BL23" s="476"/>
      <c r="BM23" s="477"/>
      <c r="BN23" s="441">
        <v>14603101</v>
      </c>
      <c r="BO23" s="442"/>
      <c r="BP23" s="442"/>
      <c r="BQ23" s="442"/>
      <c r="BR23" s="442"/>
      <c r="BS23" s="442"/>
      <c r="BT23" s="442"/>
      <c r="BU23" s="443"/>
      <c r="BV23" s="441">
        <v>14204012</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172</v>
      </c>
      <c r="F24" s="471"/>
      <c r="G24" s="471"/>
      <c r="H24" s="471"/>
      <c r="I24" s="471"/>
      <c r="J24" s="471"/>
      <c r="K24" s="472"/>
      <c r="L24" s="492">
        <v>1</v>
      </c>
      <c r="M24" s="493"/>
      <c r="N24" s="493"/>
      <c r="O24" s="493"/>
      <c r="P24" s="535"/>
      <c r="Q24" s="492">
        <v>9640</v>
      </c>
      <c r="R24" s="493"/>
      <c r="S24" s="493"/>
      <c r="T24" s="493"/>
      <c r="U24" s="493"/>
      <c r="V24" s="535"/>
      <c r="W24" s="587"/>
      <c r="X24" s="588"/>
      <c r="Y24" s="589"/>
      <c r="Z24" s="491" t="s">
        <v>173</v>
      </c>
      <c r="AA24" s="471"/>
      <c r="AB24" s="471"/>
      <c r="AC24" s="471"/>
      <c r="AD24" s="471"/>
      <c r="AE24" s="471"/>
      <c r="AF24" s="471"/>
      <c r="AG24" s="472"/>
      <c r="AH24" s="492">
        <v>509</v>
      </c>
      <c r="AI24" s="493"/>
      <c r="AJ24" s="493"/>
      <c r="AK24" s="493"/>
      <c r="AL24" s="535"/>
      <c r="AM24" s="492">
        <v>1514275</v>
      </c>
      <c r="AN24" s="493"/>
      <c r="AO24" s="493"/>
      <c r="AP24" s="493"/>
      <c r="AQ24" s="493"/>
      <c r="AR24" s="535"/>
      <c r="AS24" s="492">
        <v>2975</v>
      </c>
      <c r="AT24" s="493"/>
      <c r="AU24" s="493"/>
      <c r="AV24" s="493"/>
      <c r="AW24" s="493"/>
      <c r="AX24" s="494"/>
      <c r="AY24" s="557" t="s">
        <v>174</v>
      </c>
      <c r="AZ24" s="558"/>
      <c r="BA24" s="558"/>
      <c r="BB24" s="558"/>
      <c r="BC24" s="558"/>
      <c r="BD24" s="558"/>
      <c r="BE24" s="558"/>
      <c r="BF24" s="558"/>
      <c r="BG24" s="558"/>
      <c r="BH24" s="558"/>
      <c r="BI24" s="558"/>
      <c r="BJ24" s="558"/>
      <c r="BK24" s="558"/>
      <c r="BL24" s="558"/>
      <c r="BM24" s="559"/>
      <c r="BN24" s="441">
        <v>7946093</v>
      </c>
      <c r="BO24" s="442"/>
      <c r="BP24" s="442"/>
      <c r="BQ24" s="442"/>
      <c r="BR24" s="442"/>
      <c r="BS24" s="442"/>
      <c r="BT24" s="442"/>
      <c r="BU24" s="443"/>
      <c r="BV24" s="441">
        <v>8396558</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175</v>
      </c>
      <c r="F25" s="471"/>
      <c r="G25" s="471"/>
      <c r="H25" s="471"/>
      <c r="I25" s="471"/>
      <c r="J25" s="471"/>
      <c r="K25" s="472"/>
      <c r="L25" s="492">
        <v>1</v>
      </c>
      <c r="M25" s="493"/>
      <c r="N25" s="493"/>
      <c r="O25" s="493"/>
      <c r="P25" s="535"/>
      <c r="Q25" s="492">
        <v>8000</v>
      </c>
      <c r="R25" s="493"/>
      <c r="S25" s="493"/>
      <c r="T25" s="493"/>
      <c r="U25" s="493"/>
      <c r="V25" s="535"/>
      <c r="W25" s="587"/>
      <c r="X25" s="588"/>
      <c r="Y25" s="589"/>
      <c r="Z25" s="491" t="s">
        <v>176</v>
      </c>
      <c r="AA25" s="471"/>
      <c r="AB25" s="471"/>
      <c r="AC25" s="471"/>
      <c r="AD25" s="471"/>
      <c r="AE25" s="471"/>
      <c r="AF25" s="471"/>
      <c r="AG25" s="472"/>
      <c r="AH25" s="492">
        <v>103</v>
      </c>
      <c r="AI25" s="493"/>
      <c r="AJ25" s="493"/>
      <c r="AK25" s="493"/>
      <c r="AL25" s="535"/>
      <c r="AM25" s="492">
        <v>290563</v>
      </c>
      <c r="AN25" s="493"/>
      <c r="AO25" s="493"/>
      <c r="AP25" s="493"/>
      <c r="AQ25" s="493"/>
      <c r="AR25" s="535"/>
      <c r="AS25" s="492">
        <v>2821</v>
      </c>
      <c r="AT25" s="493"/>
      <c r="AU25" s="493"/>
      <c r="AV25" s="493"/>
      <c r="AW25" s="493"/>
      <c r="AX25" s="494"/>
      <c r="AY25" s="401" t="s">
        <v>177</v>
      </c>
      <c r="AZ25" s="402"/>
      <c r="BA25" s="402"/>
      <c r="BB25" s="402"/>
      <c r="BC25" s="402"/>
      <c r="BD25" s="402"/>
      <c r="BE25" s="402"/>
      <c r="BF25" s="402"/>
      <c r="BG25" s="402"/>
      <c r="BH25" s="402"/>
      <c r="BI25" s="402"/>
      <c r="BJ25" s="402"/>
      <c r="BK25" s="402"/>
      <c r="BL25" s="402"/>
      <c r="BM25" s="403"/>
      <c r="BN25" s="404">
        <v>1518802</v>
      </c>
      <c r="BO25" s="405"/>
      <c r="BP25" s="405"/>
      <c r="BQ25" s="405"/>
      <c r="BR25" s="405"/>
      <c r="BS25" s="405"/>
      <c r="BT25" s="405"/>
      <c r="BU25" s="406"/>
      <c r="BV25" s="404">
        <v>1899874</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178</v>
      </c>
      <c r="F26" s="471"/>
      <c r="G26" s="471"/>
      <c r="H26" s="471"/>
      <c r="I26" s="471"/>
      <c r="J26" s="471"/>
      <c r="K26" s="472"/>
      <c r="L26" s="492">
        <v>1</v>
      </c>
      <c r="M26" s="493"/>
      <c r="N26" s="493"/>
      <c r="O26" s="493"/>
      <c r="P26" s="535"/>
      <c r="Q26" s="492">
        <v>7100</v>
      </c>
      <c r="R26" s="493"/>
      <c r="S26" s="493"/>
      <c r="T26" s="493"/>
      <c r="U26" s="493"/>
      <c r="V26" s="535"/>
      <c r="W26" s="587"/>
      <c r="X26" s="588"/>
      <c r="Y26" s="589"/>
      <c r="Z26" s="491" t="s">
        <v>179</v>
      </c>
      <c r="AA26" s="593"/>
      <c r="AB26" s="593"/>
      <c r="AC26" s="593"/>
      <c r="AD26" s="593"/>
      <c r="AE26" s="593"/>
      <c r="AF26" s="593"/>
      <c r="AG26" s="594"/>
      <c r="AH26" s="492">
        <v>2</v>
      </c>
      <c r="AI26" s="493"/>
      <c r="AJ26" s="493"/>
      <c r="AK26" s="493"/>
      <c r="AL26" s="535"/>
      <c r="AM26" s="492" t="s">
        <v>180</v>
      </c>
      <c r="AN26" s="493"/>
      <c r="AO26" s="493"/>
      <c r="AP26" s="493"/>
      <c r="AQ26" s="493"/>
      <c r="AR26" s="535"/>
      <c r="AS26" s="492" t="s">
        <v>181</v>
      </c>
      <c r="AT26" s="493"/>
      <c r="AU26" s="493"/>
      <c r="AV26" s="493"/>
      <c r="AW26" s="493"/>
      <c r="AX26" s="494"/>
      <c r="AY26" s="444" t="s">
        <v>182</v>
      </c>
      <c r="AZ26" s="445"/>
      <c r="BA26" s="445"/>
      <c r="BB26" s="445"/>
      <c r="BC26" s="445"/>
      <c r="BD26" s="445"/>
      <c r="BE26" s="445"/>
      <c r="BF26" s="445"/>
      <c r="BG26" s="445"/>
      <c r="BH26" s="445"/>
      <c r="BI26" s="445"/>
      <c r="BJ26" s="445"/>
      <c r="BK26" s="445"/>
      <c r="BL26" s="445"/>
      <c r="BM26" s="446"/>
      <c r="BN26" s="441" t="s">
        <v>138</v>
      </c>
      <c r="BO26" s="442"/>
      <c r="BP26" s="442"/>
      <c r="BQ26" s="442"/>
      <c r="BR26" s="442"/>
      <c r="BS26" s="442"/>
      <c r="BT26" s="442"/>
      <c r="BU26" s="443"/>
      <c r="BV26" s="441" t="s">
        <v>129</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183</v>
      </c>
      <c r="F27" s="471"/>
      <c r="G27" s="471"/>
      <c r="H27" s="471"/>
      <c r="I27" s="471"/>
      <c r="J27" s="471"/>
      <c r="K27" s="472"/>
      <c r="L27" s="492">
        <v>1</v>
      </c>
      <c r="M27" s="493"/>
      <c r="N27" s="493"/>
      <c r="O27" s="493"/>
      <c r="P27" s="535"/>
      <c r="Q27" s="492">
        <v>5270</v>
      </c>
      <c r="R27" s="493"/>
      <c r="S27" s="493"/>
      <c r="T27" s="493"/>
      <c r="U27" s="493"/>
      <c r="V27" s="535"/>
      <c r="W27" s="587"/>
      <c r="X27" s="588"/>
      <c r="Y27" s="589"/>
      <c r="Z27" s="491" t="s">
        <v>184</v>
      </c>
      <c r="AA27" s="471"/>
      <c r="AB27" s="471"/>
      <c r="AC27" s="471"/>
      <c r="AD27" s="471"/>
      <c r="AE27" s="471"/>
      <c r="AF27" s="471"/>
      <c r="AG27" s="472"/>
      <c r="AH27" s="492">
        <v>7</v>
      </c>
      <c r="AI27" s="493"/>
      <c r="AJ27" s="493"/>
      <c r="AK27" s="493"/>
      <c r="AL27" s="535"/>
      <c r="AM27" s="492">
        <v>18109</v>
      </c>
      <c r="AN27" s="493"/>
      <c r="AO27" s="493"/>
      <c r="AP27" s="493"/>
      <c r="AQ27" s="493"/>
      <c r="AR27" s="535"/>
      <c r="AS27" s="492">
        <v>2587</v>
      </c>
      <c r="AT27" s="493"/>
      <c r="AU27" s="493"/>
      <c r="AV27" s="493"/>
      <c r="AW27" s="493"/>
      <c r="AX27" s="494"/>
      <c r="AY27" s="536" t="s">
        <v>185</v>
      </c>
      <c r="AZ27" s="537"/>
      <c r="BA27" s="537"/>
      <c r="BB27" s="537"/>
      <c r="BC27" s="537"/>
      <c r="BD27" s="537"/>
      <c r="BE27" s="537"/>
      <c r="BF27" s="537"/>
      <c r="BG27" s="537"/>
      <c r="BH27" s="537"/>
      <c r="BI27" s="537"/>
      <c r="BJ27" s="537"/>
      <c r="BK27" s="537"/>
      <c r="BL27" s="537"/>
      <c r="BM27" s="538"/>
      <c r="BN27" s="560" t="s">
        <v>129</v>
      </c>
      <c r="BO27" s="561"/>
      <c r="BP27" s="561"/>
      <c r="BQ27" s="561"/>
      <c r="BR27" s="561"/>
      <c r="BS27" s="561"/>
      <c r="BT27" s="561"/>
      <c r="BU27" s="562"/>
      <c r="BV27" s="560" t="s">
        <v>186</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187</v>
      </c>
      <c r="F28" s="471"/>
      <c r="G28" s="471"/>
      <c r="H28" s="471"/>
      <c r="I28" s="471"/>
      <c r="J28" s="471"/>
      <c r="K28" s="472"/>
      <c r="L28" s="492">
        <v>1</v>
      </c>
      <c r="M28" s="493"/>
      <c r="N28" s="493"/>
      <c r="O28" s="493"/>
      <c r="P28" s="535"/>
      <c r="Q28" s="492">
        <v>4870</v>
      </c>
      <c r="R28" s="493"/>
      <c r="S28" s="493"/>
      <c r="T28" s="493"/>
      <c r="U28" s="493"/>
      <c r="V28" s="535"/>
      <c r="W28" s="587"/>
      <c r="X28" s="588"/>
      <c r="Y28" s="589"/>
      <c r="Z28" s="491" t="s">
        <v>188</v>
      </c>
      <c r="AA28" s="471"/>
      <c r="AB28" s="471"/>
      <c r="AC28" s="471"/>
      <c r="AD28" s="471"/>
      <c r="AE28" s="471"/>
      <c r="AF28" s="471"/>
      <c r="AG28" s="472"/>
      <c r="AH28" s="492">
        <v>7</v>
      </c>
      <c r="AI28" s="493"/>
      <c r="AJ28" s="493"/>
      <c r="AK28" s="493"/>
      <c r="AL28" s="535"/>
      <c r="AM28" s="492">
        <v>19348</v>
      </c>
      <c r="AN28" s="493"/>
      <c r="AO28" s="493"/>
      <c r="AP28" s="493"/>
      <c r="AQ28" s="493"/>
      <c r="AR28" s="535"/>
      <c r="AS28" s="492">
        <v>2764</v>
      </c>
      <c r="AT28" s="493"/>
      <c r="AU28" s="493"/>
      <c r="AV28" s="493"/>
      <c r="AW28" s="493"/>
      <c r="AX28" s="494"/>
      <c r="AY28" s="595" t="s">
        <v>189</v>
      </c>
      <c r="AZ28" s="596"/>
      <c r="BA28" s="596"/>
      <c r="BB28" s="597"/>
      <c r="BC28" s="401" t="s">
        <v>48</v>
      </c>
      <c r="BD28" s="402"/>
      <c r="BE28" s="402"/>
      <c r="BF28" s="402"/>
      <c r="BG28" s="402"/>
      <c r="BH28" s="402"/>
      <c r="BI28" s="402"/>
      <c r="BJ28" s="402"/>
      <c r="BK28" s="402"/>
      <c r="BL28" s="402"/>
      <c r="BM28" s="403"/>
      <c r="BN28" s="404">
        <v>2935479</v>
      </c>
      <c r="BO28" s="405"/>
      <c r="BP28" s="405"/>
      <c r="BQ28" s="405"/>
      <c r="BR28" s="405"/>
      <c r="BS28" s="405"/>
      <c r="BT28" s="405"/>
      <c r="BU28" s="406"/>
      <c r="BV28" s="404">
        <v>1685052</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190</v>
      </c>
      <c r="F29" s="471"/>
      <c r="G29" s="471"/>
      <c r="H29" s="471"/>
      <c r="I29" s="471"/>
      <c r="J29" s="471"/>
      <c r="K29" s="472"/>
      <c r="L29" s="492">
        <v>18</v>
      </c>
      <c r="M29" s="493"/>
      <c r="N29" s="493"/>
      <c r="O29" s="493"/>
      <c r="P29" s="535"/>
      <c r="Q29" s="492">
        <v>4720</v>
      </c>
      <c r="R29" s="493"/>
      <c r="S29" s="493"/>
      <c r="T29" s="493"/>
      <c r="U29" s="493"/>
      <c r="V29" s="535"/>
      <c r="W29" s="590"/>
      <c r="X29" s="591"/>
      <c r="Y29" s="592"/>
      <c r="Z29" s="491" t="s">
        <v>191</v>
      </c>
      <c r="AA29" s="471"/>
      <c r="AB29" s="471"/>
      <c r="AC29" s="471"/>
      <c r="AD29" s="471"/>
      <c r="AE29" s="471"/>
      <c r="AF29" s="471"/>
      <c r="AG29" s="472"/>
      <c r="AH29" s="492">
        <v>523</v>
      </c>
      <c r="AI29" s="493"/>
      <c r="AJ29" s="493"/>
      <c r="AK29" s="493"/>
      <c r="AL29" s="535"/>
      <c r="AM29" s="492">
        <v>1551732</v>
      </c>
      <c r="AN29" s="493"/>
      <c r="AO29" s="493"/>
      <c r="AP29" s="493"/>
      <c r="AQ29" s="493"/>
      <c r="AR29" s="535"/>
      <c r="AS29" s="492">
        <v>2967</v>
      </c>
      <c r="AT29" s="493"/>
      <c r="AU29" s="493"/>
      <c r="AV29" s="493"/>
      <c r="AW29" s="493"/>
      <c r="AX29" s="494"/>
      <c r="AY29" s="598"/>
      <c r="AZ29" s="599"/>
      <c r="BA29" s="599"/>
      <c r="BB29" s="600"/>
      <c r="BC29" s="475" t="s">
        <v>192</v>
      </c>
      <c r="BD29" s="476"/>
      <c r="BE29" s="476"/>
      <c r="BF29" s="476"/>
      <c r="BG29" s="476"/>
      <c r="BH29" s="476"/>
      <c r="BI29" s="476"/>
      <c r="BJ29" s="476"/>
      <c r="BK29" s="476"/>
      <c r="BL29" s="476"/>
      <c r="BM29" s="477"/>
      <c r="BN29" s="441">
        <v>385930</v>
      </c>
      <c r="BO29" s="442"/>
      <c r="BP29" s="442"/>
      <c r="BQ29" s="442"/>
      <c r="BR29" s="442"/>
      <c r="BS29" s="442"/>
      <c r="BT29" s="442"/>
      <c r="BU29" s="443"/>
      <c r="BV29" s="441">
        <v>765</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193</v>
      </c>
      <c r="X30" s="609"/>
      <c r="Y30" s="609"/>
      <c r="Z30" s="609"/>
      <c r="AA30" s="609"/>
      <c r="AB30" s="609"/>
      <c r="AC30" s="609"/>
      <c r="AD30" s="609"/>
      <c r="AE30" s="609"/>
      <c r="AF30" s="609"/>
      <c r="AG30" s="610"/>
      <c r="AH30" s="568">
        <v>101.1</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2633899</v>
      </c>
      <c r="BO30" s="561"/>
      <c r="BP30" s="561"/>
      <c r="BQ30" s="561"/>
      <c r="BR30" s="561"/>
      <c r="BS30" s="561"/>
      <c r="BT30" s="561"/>
      <c r="BU30" s="562"/>
      <c r="BV30" s="560">
        <v>2382711</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194</v>
      </c>
      <c r="D32" s="604"/>
      <c r="E32" s="604"/>
      <c r="F32" s="604"/>
      <c r="G32" s="604"/>
      <c r="H32" s="604"/>
      <c r="I32" s="604"/>
      <c r="J32" s="604"/>
      <c r="K32" s="604"/>
      <c r="L32" s="604"/>
      <c r="M32" s="604"/>
      <c r="N32" s="604"/>
      <c r="O32" s="604"/>
      <c r="P32" s="604"/>
      <c r="Q32" s="604"/>
      <c r="R32" s="604"/>
      <c r="S32" s="604"/>
      <c r="U32" s="445" t="s">
        <v>195</v>
      </c>
      <c r="V32" s="445"/>
      <c r="W32" s="445"/>
      <c r="X32" s="445"/>
      <c r="Y32" s="445"/>
      <c r="Z32" s="445"/>
      <c r="AA32" s="445"/>
      <c r="AB32" s="445"/>
      <c r="AC32" s="445"/>
      <c r="AD32" s="445"/>
      <c r="AE32" s="445"/>
      <c r="AF32" s="445"/>
      <c r="AG32" s="445"/>
      <c r="AH32" s="445"/>
      <c r="AI32" s="445"/>
      <c r="AJ32" s="445"/>
      <c r="AK32" s="445"/>
      <c r="AM32" s="445" t="s">
        <v>196</v>
      </c>
      <c r="AN32" s="445"/>
      <c r="AO32" s="445"/>
      <c r="AP32" s="445"/>
      <c r="AQ32" s="445"/>
      <c r="AR32" s="445"/>
      <c r="AS32" s="445"/>
      <c r="AT32" s="445"/>
      <c r="AU32" s="445"/>
      <c r="AV32" s="445"/>
      <c r="AW32" s="445"/>
      <c r="AX32" s="445"/>
      <c r="AY32" s="445"/>
      <c r="AZ32" s="445"/>
      <c r="BA32" s="445"/>
      <c r="BB32" s="445"/>
      <c r="BC32" s="445"/>
      <c r="BE32" s="445" t="s">
        <v>197</v>
      </c>
      <c r="BF32" s="445"/>
      <c r="BG32" s="445"/>
      <c r="BH32" s="445"/>
      <c r="BI32" s="445"/>
      <c r="BJ32" s="445"/>
      <c r="BK32" s="445"/>
      <c r="BL32" s="445"/>
      <c r="BM32" s="445"/>
      <c r="BN32" s="445"/>
      <c r="BO32" s="445"/>
      <c r="BP32" s="445"/>
      <c r="BQ32" s="445"/>
      <c r="BR32" s="445"/>
      <c r="BS32" s="445"/>
      <c r="BT32" s="445"/>
      <c r="BU32" s="445"/>
      <c r="BW32" s="445" t="s">
        <v>198</v>
      </c>
      <c r="BX32" s="445"/>
      <c r="BY32" s="445"/>
      <c r="BZ32" s="445"/>
      <c r="CA32" s="445"/>
      <c r="CB32" s="445"/>
      <c r="CC32" s="445"/>
      <c r="CD32" s="445"/>
      <c r="CE32" s="445"/>
      <c r="CF32" s="445"/>
      <c r="CG32" s="445"/>
      <c r="CH32" s="445"/>
      <c r="CI32" s="445"/>
      <c r="CJ32" s="445"/>
      <c r="CK32" s="445"/>
      <c r="CL32" s="445"/>
      <c r="CM32" s="445"/>
      <c r="CO32" s="445" t="s">
        <v>199</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200</v>
      </c>
      <c r="D33" s="465"/>
      <c r="E33" s="430" t="s">
        <v>201</v>
      </c>
      <c r="F33" s="430"/>
      <c r="G33" s="430"/>
      <c r="H33" s="430"/>
      <c r="I33" s="430"/>
      <c r="J33" s="430"/>
      <c r="K33" s="430"/>
      <c r="L33" s="430"/>
      <c r="M33" s="430"/>
      <c r="N33" s="430"/>
      <c r="O33" s="430"/>
      <c r="P33" s="430"/>
      <c r="Q33" s="430"/>
      <c r="R33" s="430"/>
      <c r="S33" s="430"/>
      <c r="T33" s="203"/>
      <c r="U33" s="465" t="s">
        <v>202</v>
      </c>
      <c r="V33" s="465"/>
      <c r="W33" s="430" t="s">
        <v>203</v>
      </c>
      <c r="X33" s="430"/>
      <c r="Y33" s="430"/>
      <c r="Z33" s="430"/>
      <c r="AA33" s="430"/>
      <c r="AB33" s="430"/>
      <c r="AC33" s="430"/>
      <c r="AD33" s="430"/>
      <c r="AE33" s="430"/>
      <c r="AF33" s="430"/>
      <c r="AG33" s="430"/>
      <c r="AH33" s="430"/>
      <c r="AI33" s="430"/>
      <c r="AJ33" s="430"/>
      <c r="AK33" s="430"/>
      <c r="AL33" s="203"/>
      <c r="AM33" s="465" t="s">
        <v>202</v>
      </c>
      <c r="AN33" s="465"/>
      <c r="AO33" s="430" t="s">
        <v>204</v>
      </c>
      <c r="AP33" s="430"/>
      <c r="AQ33" s="430"/>
      <c r="AR33" s="430"/>
      <c r="AS33" s="430"/>
      <c r="AT33" s="430"/>
      <c r="AU33" s="430"/>
      <c r="AV33" s="430"/>
      <c r="AW33" s="430"/>
      <c r="AX33" s="430"/>
      <c r="AY33" s="430"/>
      <c r="AZ33" s="430"/>
      <c r="BA33" s="430"/>
      <c r="BB33" s="430"/>
      <c r="BC33" s="430"/>
      <c r="BD33" s="204"/>
      <c r="BE33" s="430" t="s">
        <v>205</v>
      </c>
      <c r="BF33" s="430"/>
      <c r="BG33" s="430" t="s">
        <v>206</v>
      </c>
      <c r="BH33" s="430"/>
      <c r="BI33" s="430"/>
      <c r="BJ33" s="430"/>
      <c r="BK33" s="430"/>
      <c r="BL33" s="430"/>
      <c r="BM33" s="430"/>
      <c r="BN33" s="430"/>
      <c r="BO33" s="430"/>
      <c r="BP33" s="430"/>
      <c r="BQ33" s="430"/>
      <c r="BR33" s="430"/>
      <c r="BS33" s="430"/>
      <c r="BT33" s="430"/>
      <c r="BU33" s="430"/>
      <c r="BV33" s="204"/>
      <c r="BW33" s="465" t="s">
        <v>205</v>
      </c>
      <c r="BX33" s="465"/>
      <c r="BY33" s="430" t="s">
        <v>207</v>
      </c>
      <c r="BZ33" s="430"/>
      <c r="CA33" s="430"/>
      <c r="CB33" s="430"/>
      <c r="CC33" s="430"/>
      <c r="CD33" s="430"/>
      <c r="CE33" s="430"/>
      <c r="CF33" s="430"/>
      <c r="CG33" s="430"/>
      <c r="CH33" s="430"/>
      <c r="CI33" s="430"/>
      <c r="CJ33" s="430"/>
      <c r="CK33" s="430"/>
      <c r="CL33" s="430"/>
      <c r="CM33" s="430"/>
      <c r="CN33" s="203"/>
      <c r="CO33" s="465" t="s">
        <v>202</v>
      </c>
      <c r="CP33" s="465"/>
      <c r="CQ33" s="430" t="s">
        <v>208</v>
      </c>
      <c r="CR33" s="430"/>
      <c r="CS33" s="430"/>
      <c r="CT33" s="430"/>
      <c r="CU33" s="430"/>
      <c r="CV33" s="430"/>
      <c r="CW33" s="430"/>
      <c r="CX33" s="430"/>
      <c r="CY33" s="430"/>
      <c r="CZ33" s="430"/>
      <c r="DA33" s="430"/>
      <c r="DB33" s="430"/>
      <c r="DC33" s="430"/>
      <c r="DD33" s="430"/>
      <c r="DE33" s="430"/>
      <c r="DF33" s="203"/>
      <c r="DG33" s="630" t="s">
        <v>209</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2</v>
      </c>
      <c r="V34" s="631"/>
      <c r="W34" s="632" t="str">
        <f>IF('各会計、関係団体の財政状況及び健全化判断比率'!B28="","",'各会計、関係団体の財政状況及び健全化判断比率'!B28)</f>
        <v>国民健康保険特別会計</v>
      </c>
      <c r="X34" s="632"/>
      <c r="Y34" s="632"/>
      <c r="Z34" s="632"/>
      <c r="AA34" s="632"/>
      <c r="AB34" s="632"/>
      <c r="AC34" s="632"/>
      <c r="AD34" s="632"/>
      <c r="AE34" s="632"/>
      <c r="AF34" s="632"/>
      <c r="AG34" s="632"/>
      <c r="AH34" s="632"/>
      <c r="AI34" s="632"/>
      <c r="AJ34" s="632"/>
      <c r="AK34" s="632"/>
      <c r="AL34" s="178"/>
      <c r="AM34" s="631">
        <f>IF(AO34="","",MAX(C34:D43,U34:V43)+1)</f>
        <v>5</v>
      </c>
      <c r="AN34" s="631"/>
      <c r="AO34" s="632" t="str">
        <f>IF('各会計、関係団体の財政状況及び健全化判断比率'!B31="","",'各会計、関係団体の財政状況及び健全化判断比率'!B31)</f>
        <v>水道事業会計</v>
      </c>
      <c r="AP34" s="632"/>
      <c r="AQ34" s="632"/>
      <c r="AR34" s="632"/>
      <c r="AS34" s="632"/>
      <c r="AT34" s="632"/>
      <c r="AU34" s="632"/>
      <c r="AV34" s="632"/>
      <c r="AW34" s="632"/>
      <c r="AX34" s="632"/>
      <c r="AY34" s="632"/>
      <c r="AZ34" s="632"/>
      <c r="BA34" s="632"/>
      <c r="BB34" s="632"/>
      <c r="BC34" s="632"/>
      <c r="BD34" s="178"/>
      <c r="BE34" s="631">
        <f>IF(BG34="","",MAX(C34:D43,U34:V43,AM34:AN43)+1)</f>
        <v>7</v>
      </c>
      <c r="BF34" s="631"/>
      <c r="BG34" s="632" t="str">
        <f>IF('各会計、関係団体の財政状況及び健全化判断比率'!B33="","",'各会計、関係団体の財政状況及び健全化判断比率'!B33)</f>
        <v>犬山城費特別会計</v>
      </c>
      <c r="BH34" s="632"/>
      <c r="BI34" s="632"/>
      <c r="BJ34" s="632"/>
      <c r="BK34" s="632"/>
      <c r="BL34" s="632"/>
      <c r="BM34" s="632"/>
      <c r="BN34" s="632"/>
      <c r="BO34" s="632"/>
      <c r="BP34" s="632"/>
      <c r="BQ34" s="632"/>
      <c r="BR34" s="632"/>
      <c r="BS34" s="632"/>
      <c r="BT34" s="632"/>
      <c r="BU34" s="632"/>
      <c r="BV34" s="178"/>
      <c r="BW34" s="631">
        <f>IF(BY34="","",MAX(C34:D43,U34:V43,AM34:AN43,BE34:BF43)+1)</f>
        <v>9</v>
      </c>
      <c r="BX34" s="631"/>
      <c r="BY34" s="632" t="str">
        <f>IF('各会計、関係団体の財政状況及び健全化判断比率'!B68="","",'各会計、関係団体の財政状況及び健全化判断比率'!B68)</f>
        <v>愛知県後期高齢者医療広域連合（一般会計）</v>
      </c>
      <c r="BZ34" s="632"/>
      <c r="CA34" s="632"/>
      <c r="CB34" s="632"/>
      <c r="CC34" s="632"/>
      <c r="CD34" s="632"/>
      <c r="CE34" s="632"/>
      <c r="CF34" s="632"/>
      <c r="CG34" s="632"/>
      <c r="CH34" s="632"/>
      <c r="CI34" s="632"/>
      <c r="CJ34" s="632"/>
      <c r="CK34" s="632"/>
      <c r="CL34" s="632"/>
      <c r="CM34" s="632"/>
      <c r="CN34" s="178"/>
      <c r="CO34" s="631">
        <f>IF(CQ34="","",MAX(C34:D43,U34:V43,AM34:AN43,BE34:BF43,BW34:BX43)+1)</f>
        <v>13</v>
      </c>
      <c r="CP34" s="631"/>
      <c r="CQ34" s="632" t="str">
        <f>IF('各会計、関係団体の財政状況及び健全化判断比率'!BS7="","",'各会計、関係団体の財政状況及び健全化判断比率'!BS7)</f>
        <v>犬山市土地開発公社</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t="str">
        <f>IF(E35="","",C34+1)</f>
        <v/>
      </c>
      <c r="D35" s="631"/>
      <c r="E35" s="632" t="str">
        <f>IF('各会計、関係団体の財政状況及び健全化判断比率'!B8="","",'各会計、関係団体の財政状況及び健全化判断比率'!B8)</f>
        <v/>
      </c>
      <c r="F35" s="632"/>
      <c r="G35" s="632"/>
      <c r="H35" s="632"/>
      <c r="I35" s="632"/>
      <c r="J35" s="632"/>
      <c r="K35" s="632"/>
      <c r="L35" s="632"/>
      <c r="M35" s="632"/>
      <c r="N35" s="632"/>
      <c r="O35" s="632"/>
      <c r="P35" s="632"/>
      <c r="Q35" s="632"/>
      <c r="R35" s="632"/>
      <c r="S35" s="632"/>
      <c r="T35" s="178"/>
      <c r="U35" s="631">
        <f>IF(W35="","",U34+1)</f>
        <v>3</v>
      </c>
      <c r="V35" s="631"/>
      <c r="W35" s="632" t="str">
        <f>IF('各会計、関係団体の財政状況及び健全化判断比率'!B29="","",'各会計、関係団体の財政状況及び健全化判断比率'!B29)</f>
        <v>介護保険特別会計</v>
      </c>
      <c r="X35" s="632"/>
      <c r="Y35" s="632"/>
      <c r="Z35" s="632"/>
      <c r="AA35" s="632"/>
      <c r="AB35" s="632"/>
      <c r="AC35" s="632"/>
      <c r="AD35" s="632"/>
      <c r="AE35" s="632"/>
      <c r="AF35" s="632"/>
      <c r="AG35" s="632"/>
      <c r="AH35" s="632"/>
      <c r="AI35" s="632"/>
      <c r="AJ35" s="632"/>
      <c r="AK35" s="632"/>
      <c r="AL35" s="178"/>
      <c r="AM35" s="631">
        <f t="shared" ref="AM35:AM43" si="0">IF(AO35="","",AM34+1)</f>
        <v>6</v>
      </c>
      <c r="AN35" s="631"/>
      <c r="AO35" s="632" t="str">
        <f>IF('各会計、関係団体の財政状況及び健全化判断比率'!B32="","",'各会計、関係団体の財政状況及び健全化判断比率'!B32)</f>
        <v>下水道事業会計</v>
      </c>
      <c r="AP35" s="632"/>
      <c r="AQ35" s="632"/>
      <c r="AR35" s="632"/>
      <c r="AS35" s="632"/>
      <c r="AT35" s="632"/>
      <c r="AU35" s="632"/>
      <c r="AV35" s="632"/>
      <c r="AW35" s="632"/>
      <c r="AX35" s="632"/>
      <c r="AY35" s="632"/>
      <c r="AZ35" s="632"/>
      <c r="BA35" s="632"/>
      <c r="BB35" s="632"/>
      <c r="BC35" s="632"/>
      <c r="BD35" s="178"/>
      <c r="BE35" s="631">
        <f t="shared" ref="BE35:BE43" si="1">IF(BG35="","",BE34+1)</f>
        <v>8</v>
      </c>
      <c r="BF35" s="631"/>
      <c r="BG35" s="632" t="str">
        <f>IF('各会計、関係団体の財政状況及び健全化判断比率'!B34="","",'各会計、関係団体の財政状況及び健全化判断比率'!B34)</f>
        <v>木曽川うかい事業費特別会計</v>
      </c>
      <c r="BH35" s="632"/>
      <c r="BI35" s="632"/>
      <c r="BJ35" s="632"/>
      <c r="BK35" s="632"/>
      <c r="BL35" s="632"/>
      <c r="BM35" s="632"/>
      <c r="BN35" s="632"/>
      <c r="BO35" s="632"/>
      <c r="BP35" s="632"/>
      <c r="BQ35" s="632"/>
      <c r="BR35" s="632"/>
      <c r="BS35" s="632"/>
      <c r="BT35" s="632"/>
      <c r="BU35" s="632"/>
      <c r="BV35" s="178"/>
      <c r="BW35" s="631">
        <f t="shared" ref="BW35:BW43" si="2">IF(BY35="","",BW34+1)</f>
        <v>10</v>
      </c>
      <c r="BX35" s="631"/>
      <c r="BY35" s="632" t="str">
        <f>IF('各会計、関係団体の財政状況及び健全化判断比率'!B69="","",'各会計、関係団体の財政状況及び健全化判断比率'!B69)</f>
        <v>愛知県後期高齢者医療広域連合（後期高齢者医療特別会計）</v>
      </c>
      <c r="BZ35" s="632"/>
      <c r="CA35" s="632"/>
      <c r="CB35" s="632"/>
      <c r="CC35" s="632"/>
      <c r="CD35" s="632"/>
      <c r="CE35" s="632"/>
      <c r="CF35" s="632"/>
      <c r="CG35" s="632"/>
      <c r="CH35" s="632"/>
      <c r="CI35" s="632"/>
      <c r="CJ35" s="632"/>
      <c r="CK35" s="632"/>
      <c r="CL35" s="632"/>
      <c r="CM35" s="632"/>
      <c r="CN35" s="178"/>
      <c r="CO35" s="631">
        <f t="shared" ref="CO35:CO43" si="3">IF(CQ35="","",CO34+1)</f>
        <v>14</v>
      </c>
      <c r="CP35" s="631"/>
      <c r="CQ35" s="632" t="str">
        <f>IF('各会計、関係団体の財政状況及び健全化判断比率'!BS8="","",'各会計、関係団体の財政状況及び健全化判断比率'!BS8)</f>
        <v>犬山まちづくり株式会社</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8"/>
      <c r="U36" s="631">
        <f t="shared" ref="U36:U43" si="4">IF(W36="","",U35+1)</f>
        <v>4</v>
      </c>
      <c r="V36" s="631"/>
      <c r="W36" s="632" t="str">
        <f>IF('各会計、関係団体の財政状況及び健全化判断比率'!B30="","",'各会計、関係団体の財政状況及び健全化判断比率'!B30)</f>
        <v>後期高齢者医療特別会計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11</v>
      </c>
      <c r="BX36" s="631"/>
      <c r="BY36" s="632" t="str">
        <f>IF('各会計、関係団体の財政状況及び健全化判断比率'!B70="","",'各会計、関係団体の財政状況及び健全化判断比率'!B70)</f>
        <v>愛北広域事務組合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12</v>
      </c>
      <c r="BX37" s="631"/>
      <c r="BY37" s="632" t="str">
        <f>IF('各会計、関係団体の財政状況及び健全化判断比率'!B71="","",'各会計、関係団体の財政状況及び健全化判断比率'!B71)</f>
        <v>尾張北部環境組合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t="str">
        <f t="shared" si="2"/>
        <v/>
      </c>
      <c r="BX38" s="631"/>
      <c r="BY38" s="632" t="str">
        <f>IF('各会計、関係団体の財政状況及び健全化判断比率'!B72="","",'各会計、関係団体の財政状況及び健全化判断比率'!B72)</f>
        <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t="str">
        <f t="shared" si="2"/>
        <v/>
      </c>
      <c r="BX39" s="631"/>
      <c r="BY39" s="632" t="str">
        <f>IF('各会計、関係団体の財政状況及び健全化判断比率'!B73="","",'各会計、関係団体の財政状況及び健全化判断比率'!B73)</f>
        <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t="str">
        <f t="shared" si="2"/>
        <v/>
      </c>
      <c r="BX40" s="631"/>
      <c r="BY40" s="632" t="str">
        <f>IF('各会計、関係団体の財政状況及び健全化判断比率'!B74="","",'各会計、関係団体の財政状況及び健全化判断比率'!B74)</f>
        <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t="str">
        <f t="shared" si="2"/>
        <v/>
      </c>
      <c r="BX41" s="631"/>
      <c r="BY41" s="632" t="str">
        <f>IF('各会計、関係団体の財政状況及び健全化判断比率'!B75="","",'各会計、関係団体の財政状況及び健全化判断比率'!B75)</f>
        <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34" t="s">
        <v>211</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212</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213</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214</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215</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216</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217</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46" t="s">
        <v>601</v>
      </c>
    </row>
    <row r="54" spans="5:113" x14ac:dyDescent="0.15"/>
    <row r="55" spans="5:113" x14ac:dyDescent="0.15"/>
    <row r="56" spans="5:113" x14ac:dyDescent="0.15"/>
  </sheetData>
  <sheetProtection algorithmName="SHA-512" hashValue="chB9g0bJ5krpkc49Yj3u/JurV1lM/JCFLYGDoayCIN3ddBgBFMriZn9ATFJzhAQiIZg+A6O2Ha09qbNVbihsLQ==" saltValue="fzhdsIhROZOIJIWli7xq9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85" t="s">
        <v>571</v>
      </c>
      <c r="D34" s="1185"/>
      <c r="E34" s="1186"/>
      <c r="F34" s="32">
        <v>7.93</v>
      </c>
      <c r="G34" s="33">
        <v>7.96</v>
      </c>
      <c r="H34" s="33">
        <v>7.95</v>
      </c>
      <c r="I34" s="33">
        <v>7.66</v>
      </c>
      <c r="J34" s="34">
        <v>7.79</v>
      </c>
      <c r="K34" s="22"/>
      <c r="L34" s="22"/>
      <c r="M34" s="22"/>
      <c r="N34" s="22"/>
      <c r="O34" s="22"/>
      <c r="P34" s="22"/>
    </row>
    <row r="35" spans="1:16" ht="39" customHeight="1" x14ac:dyDescent="0.15">
      <c r="A35" s="22"/>
      <c r="B35" s="35"/>
      <c r="C35" s="1179" t="s">
        <v>572</v>
      </c>
      <c r="D35" s="1180"/>
      <c r="E35" s="1181"/>
      <c r="F35" s="36">
        <v>5.87</v>
      </c>
      <c r="G35" s="37">
        <v>7.11</v>
      </c>
      <c r="H35" s="37">
        <v>6.21</v>
      </c>
      <c r="I35" s="37">
        <v>7.02</v>
      </c>
      <c r="J35" s="38">
        <v>7.27</v>
      </c>
      <c r="K35" s="22"/>
      <c r="L35" s="22"/>
      <c r="M35" s="22"/>
      <c r="N35" s="22"/>
      <c r="O35" s="22"/>
      <c r="P35" s="22"/>
    </row>
    <row r="36" spans="1:16" ht="39" customHeight="1" x14ac:dyDescent="0.15">
      <c r="A36" s="22"/>
      <c r="B36" s="35"/>
      <c r="C36" s="1179" t="s">
        <v>573</v>
      </c>
      <c r="D36" s="1180"/>
      <c r="E36" s="1181"/>
      <c r="F36" s="36">
        <v>3.06</v>
      </c>
      <c r="G36" s="37">
        <v>2.21</v>
      </c>
      <c r="H36" s="37">
        <v>3.62</v>
      </c>
      <c r="I36" s="37">
        <v>3.25</v>
      </c>
      <c r="J36" s="38">
        <v>2.04</v>
      </c>
      <c r="K36" s="22"/>
      <c r="L36" s="22"/>
      <c r="M36" s="22"/>
      <c r="N36" s="22"/>
      <c r="O36" s="22"/>
      <c r="P36" s="22"/>
    </row>
    <row r="37" spans="1:16" ht="39" customHeight="1" x14ac:dyDescent="0.15">
      <c r="A37" s="22"/>
      <c r="B37" s="35"/>
      <c r="C37" s="1179" t="s">
        <v>574</v>
      </c>
      <c r="D37" s="1180"/>
      <c r="E37" s="1181"/>
      <c r="F37" s="36" t="s">
        <v>523</v>
      </c>
      <c r="G37" s="37" t="s">
        <v>523</v>
      </c>
      <c r="H37" s="37">
        <v>1.07</v>
      </c>
      <c r="I37" s="37">
        <v>1.71</v>
      </c>
      <c r="J37" s="38">
        <v>1.81</v>
      </c>
      <c r="K37" s="22"/>
      <c r="L37" s="22"/>
      <c r="M37" s="22"/>
      <c r="N37" s="22"/>
      <c r="O37" s="22"/>
      <c r="P37" s="22"/>
    </row>
    <row r="38" spans="1:16" ht="39" customHeight="1" x14ac:dyDescent="0.15">
      <c r="A38" s="22"/>
      <c r="B38" s="35"/>
      <c r="C38" s="1179" t="s">
        <v>575</v>
      </c>
      <c r="D38" s="1180"/>
      <c r="E38" s="1181"/>
      <c r="F38" s="36">
        <v>2.74</v>
      </c>
      <c r="G38" s="37">
        <v>0.83</v>
      </c>
      <c r="H38" s="37">
        <v>0.64</v>
      </c>
      <c r="I38" s="37">
        <v>0.93</v>
      </c>
      <c r="J38" s="38">
        <v>0.97</v>
      </c>
      <c r="K38" s="22"/>
      <c r="L38" s="22"/>
      <c r="M38" s="22"/>
      <c r="N38" s="22"/>
      <c r="O38" s="22"/>
      <c r="P38" s="22"/>
    </row>
    <row r="39" spans="1:16" ht="39" customHeight="1" x14ac:dyDescent="0.15">
      <c r="A39" s="22"/>
      <c r="B39" s="35"/>
      <c r="C39" s="1179" t="s">
        <v>576</v>
      </c>
      <c r="D39" s="1180"/>
      <c r="E39" s="1181"/>
      <c r="F39" s="36">
        <v>0.87</v>
      </c>
      <c r="G39" s="37">
        <v>0.89</v>
      </c>
      <c r="H39" s="37">
        <v>0.4</v>
      </c>
      <c r="I39" s="37">
        <v>0.21</v>
      </c>
      <c r="J39" s="38">
        <v>0.28999999999999998</v>
      </c>
      <c r="K39" s="22"/>
      <c r="L39" s="22"/>
      <c r="M39" s="22"/>
      <c r="N39" s="22"/>
      <c r="O39" s="22"/>
      <c r="P39" s="22"/>
    </row>
    <row r="40" spans="1:16" ht="39" customHeight="1" x14ac:dyDescent="0.15">
      <c r="A40" s="22"/>
      <c r="B40" s="35"/>
      <c r="C40" s="1179" t="s">
        <v>577</v>
      </c>
      <c r="D40" s="1180"/>
      <c r="E40" s="1181"/>
      <c r="F40" s="36">
        <v>0.12</v>
      </c>
      <c r="G40" s="37">
        <v>0.15</v>
      </c>
      <c r="H40" s="37">
        <v>0.15</v>
      </c>
      <c r="I40" s="37">
        <v>0.15</v>
      </c>
      <c r="J40" s="38">
        <v>0.15</v>
      </c>
      <c r="K40" s="22"/>
      <c r="L40" s="22"/>
      <c r="M40" s="22"/>
      <c r="N40" s="22"/>
      <c r="O40" s="22"/>
      <c r="P40" s="22"/>
    </row>
    <row r="41" spans="1:16" ht="39" customHeight="1" x14ac:dyDescent="0.15">
      <c r="A41" s="22"/>
      <c r="B41" s="35"/>
      <c r="C41" s="1179" t="s">
        <v>578</v>
      </c>
      <c r="D41" s="1180"/>
      <c r="E41" s="1181"/>
      <c r="F41" s="36">
        <v>0.06</v>
      </c>
      <c r="G41" s="37">
        <v>7.0000000000000007E-2</v>
      </c>
      <c r="H41" s="37">
        <v>0.08</v>
      </c>
      <c r="I41" s="37">
        <v>0.02</v>
      </c>
      <c r="J41" s="38">
        <v>0.05</v>
      </c>
      <c r="K41" s="22"/>
      <c r="L41" s="22"/>
      <c r="M41" s="22"/>
      <c r="N41" s="22"/>
      <c r="O41" s="22"/>
      <c r="P41" s="22"/>
    </row>
    <row r="42" spans="1:16" ht="39" customHeight="1" x14ac:dyDescent="0.15">
      <c r="A42" s="22"/>
      <c r="B42" s="39"/>
      <c r="C42" s="1179" t="s">
        <v>579</v>
      </c>
      <c r="D42" s="1180"/>
      <c r="E42" s="1181"/>
      <c r="F42" s="36" t="s">
        <v>523</v>
      </c>
      <c r="G42" s="37" t="s">
        <v>523</v>
      </c>
      <c r="H42" s="37" t="s">
        <v>523</v>
      </c>
      <c r="I42" s="37" t="s">
        <v>523</v>
      </c>
      <c r="J42" s="38" t="s">
        <v>523</v>
      </c>
      <c r="K42" s="22"/>
      <c r="L42" s="22"/>
      <c r="M42" s="22"/>
      <c r="N42" s="22"/>
      <c r="O42" s="22"/>
      <c r="P42" s="22"/>
    </row>
    <row r="43" spans="1:16" ht="39" customHeight="1" thickBot="1" x14ac:dyDescent="0.2">
      <c r="A43" s="22"/>
      <c r="B43" s="40"/>
      <c r="C43" s="1182" t="s">
        <v>580</v>
      </c>
      <c r="D43" s="1183"/>
      <c r="E43" s="1184"/>
      <c r="F43" s="41">
        <v>0.48</v>
      </c>
      <c r="G43" s="42">
        <v>0.39</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FXBMyPLNiQ4RnXzL/qnQy1OcGwnYEh2/1hXNR+94SZa5gcrcYq4eHCGTYnkWfqV+mw5o5zfzC35YFYsg9rxpg==" saltValue="wN5N4P+lbiiD6Dg4ekV5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87" t="s">
        <v>11</v>
      </c>
      <c r="C45" s="1188"/>
      <c r="D45" s="58"/>
      <c r="E45" s="1193" t="s">
        <v>12</v>
      </c>
      <c r="F45" s="1193"/>
      <c r="G45" s="1193"/>
      <c r="H45" s="1193"/>
      <c r="I45" s="1193"/>
      <c r="J45" s="1194"/>
      <c r="K45" s="59">
        <v>2095</v>
      </c>
      <c r="L45" s="60">
        <v>2160</v>
      </c>
      <c r="M45" s="60">
        <v>2081</v>
      </c>
      <c r="N45" s="60">
        <v>2082</v>
      </c>
      <c r="O45" s="61">
        <v>1968</v>
      </c>
      <c r="P45" s="48"/>
      <c r="Q45" s="48"/>
      <c r="R45" s="48"/>
      <c r="S45" s="48"/>
      <c r="T45" s="48"/>
      <c r="U45" s="48"/>
    </row>
    <row r="46" spans="1:21" ht="30.75" customHeight="1" x14ac:dyDescent="0.15">
      <c r="A46" s="48"/>
      <c r="B46" s="1189"/>
      <c r="C46" s="1190"/>
      <c r="D46" s="62"/>
      <c r="E46" s="1195" t="s">
        <v>13</v>
      </c>
      <c r="F46" s="1195"/>
      <c r="G46" s="1195"/>
      <c r="H46" s="1195"/>
      <c r="I46" s="1195"/>
      <c r="J46" s="1196"/>
      <c r="K46" s="63" t="s">
        <v>523</v>
      </c>
      <c r="L46" s="64" t="s">
        <v>523</v>
      </c>
      <c r="M46" s="64" t="s">
        <v>523</v>
      </c>
      <c r="N46" s="64" t="s">
        <v>523</v>
      </c>
      <c r="O46" s="65" t="s">
        <v>523</v>
      </c>
      <c r="P46" s="48"/>
      <c r="Q46" s="48"/>
      <c r="R46" s="48"/>
      <c r="S46" s="48"/>
      <c r="T46" s="48"/>
      <c r="U46" s="48"/>
    </row>
    <row r="47" spans="1:21" ht="30.75" customHeight="1" x14ac:dyDescent="0.15">
      <c r="A47" s="48"/>
      <c r="B47" s="1189"/>
      <c r="C47" s="1190"/>
      <c r="D47" s="62"/>
      <c r="E47" s="1195" t="s">
        <v>14</v>
      </c>
      <c r="F47" s="1195"/>
      <c r="G47" s="1195"/>
      <c r="H47" s="1195"/>
      <c r="I47" s="1195"/>
      <c r="J47" s="1196"/>
      <c r="K47" s="63" t="s">
        <v>523</v>
      </c>
      <c r="L47" s="64" t="s">
        <v>523</v>
      </c>
      <c r="M47" s="64" t="s">
        <v>523</v>
      </c>
      <c r="N47" s="64" t="s">
        <v>523</v>
      </c>
      <c r="O47" s="65" t="s">
        <v>523</v>
      </c>
      <c r="P47" s="48"/>
      <c r="Q47" s="48"/>
      <c r="R47" s="48"/>
      <c r="S47" s="48"/>
      <c r="T47" s="48"/>
      <c r="U47" s="48"/>
    </row>
    <row r="48" spans="1:21" ht="30.75" customHeight="1" x14ac:dyDescent="0.15">
      <c r="A48" s="48"/>
      <c r="B48" s="1189"/>
      <c r="C48" s="1190"/>
      <c r="D48" s="62"/>
      <c r="E48" s="1195" t="s">
        <v>15</v>
      </c>
      <c r="F48" s="1195"/>
      <c r="G48" s="1195"/>
      <c r="H48" s="1195"/>
      <c r="I48" s="1195"/>
      <c r="J48" s="1196"/>
      <c r="K48" s="63">
        <v>694</v>
      </c>
      <c r="L48" s="64">
        <v>760</v>
      </c>
      <c r="M48" s="64">
        <v>759</v>
      </c>
      <c r="N48" s="64">
        <v>707</v>
      </c>
      <c r="O48" s="65">
        <v>717</v>
      </c>
      <c r="P48" s="48"/>
      <c r="Q48" s="48"/>
      <c r="R48" s="48"/>
      <c r="S48" s="48"/>
      <c r="T48" s="48"/>
      <c r="U48" s="48"/>
    </row>
    <row r="49" spans="1:21" ht="30.75" customHeight="1" x14ac:dyDescent="0.15">
      <c r="A49" s="48"/>
      <c r="B49" s="1189"/>
      <c r="C49" s="1190"/>
      <c r="D49" s="62"/>
      <c r="E49" s="1195" t="s">
        <v>16</v>
      </c>
      <c r="F49" s="1195"/>
      <c r="G49" s="1195"/>
      <c r="H49" s="1195"/>
      <c r="I49" s="1195"/>
      <c r="J49" s="1196"/>
      <c r="K49" s="63" t="s">
        <v>523</v>
      </c>
      <c r="L49" s="64" t="s">
        <v>523</v>
      </c>
      <c r="M49" s="64" t="s">
        <v>523</v>
      </c>
      <c r="N49" s="64" t="s">
        <v>523</v>
      </c>
      <c r="O49" s="65" t="s">
        <v>523</v>
      </c>
      <c r="P49" s="48"/>
      <c r="Q49" s="48"/>
      <c r="R49" s="48"/>
      <c r="S49" s="48"/>
      <c r="T49" s="48"/>
      <c r="U49" s="48"/>
    </row>
    <row r="50" spans="1:21" ht="30.75" customHeight="1" x14ac:dyDescent="0.15">
      <c r="A50" s="48"/>
      <c r="B50" s="1189"/>
      <c r="C50" s="1190"/>
      <c r="D50" s="62"/>
      <c r="E50" s="1195" t="s">
        <v>17</v>
      </c>
      <c r="F50" s="1195"/>
      <c r="G50" s="1195"/>
      <c r="H50" s="1195"/>
      <c r="I50" s="1195"/>
      <c r="J50" s="1196"/>
      <c r="K50" s="63">
        <v>5</v>
      </c>
      <c r="L50" s="64">
        <v>5</v>
      </c>
      <c r="M50" s="64">
        <v>5</v>
      </c>
      <c r="N50" s="64">
        <v>5</v>
      </c>
      <c r="O50" s="65">
        <v>5</v>
      </c>
      <c r="P50" s="48"/>
      <c r="Q50" s="48"/>
      <c r="R50" s="48"/>
      <c r="S50" s="48"/>
      <c r="T50" s="48"/>
      <c r="U50" s="48"/>
    </row>
    <row r="51" spans="1:21" ht="30.75" customHeight="1" x14ac:dyDescent="0.15">
      <c r="A51" s="48"/>
      <c r="B51" s="1191"/>
      <c r="C51" s="1192"/>
      <c r="D51" s="66"/>
      <c r="E51" s="1195" t="s">
        <v>18</v>
      </c>
      <c r="F51" s="1195"/>
      <c r="G51" s="1195"/>
      <c r="H51" s="1195"/>
      <c r="I51" s="1195"/>
      <c r="J51" s="1196"/>
      <c r="K51" s="63" t="s">
        <v>523</v>
      </c>
      <c r="L51" s="64" t="s">
        <v>523</v>
      </c>
      <c r="M51" s="64" t="s">
        <v>523</v>
      </c>
      <c r="N51" s="64" t="s">
        <v>523</v>
      </c>
      <c r="O51" s="65" t="s">
        <v>523</v>
      </c>
      <c r="P51" s="48"/>
      <c r="Q51" s="48"/>
      <c r="R51" s="48"/>
      <c r="S51" s="48"/>
      <c r="T51" s="48"/>
      <c r="U51" s="48"/>
    </row>
    <row r="52" spans="1:21" ht="30.75" customHeight="1" x14ac:dyDescent="0.15">
      <c r="A52" s="48"/>
      <c r="B52" s="1197" t="s">
        <v>19</v>
      </c>
      <c r="C52" s="1198"/>
      <c r="D52" s="66"/>
      <c r="E52" s="1195" t="s">
        <v>20</v>
      </c>
      <c r="F52" s="1195"/>
      <c r="G52" s="1195"/>
      <c r="H52" s="1195"/>
      <c r="I52" s="1195"/>
      <c r="J52" s="1196"/>
      <c r="K52" s="63">
        <v>2175</v>
      </c>
      <c r="L52" s="64">
        <v>2247</v>
      </c>
      <c r="M52" s="64">
        <v>2187</v>
      </c>
      <c r="N52" s="64">
        <v>2176</v>
      </c>
      <c r="O52" s="65">
        <v>2168</v>
      </c>
      <c r="P52" s="48"/>
      <c r="Q52" s="48"/>
      <c r="R52" s="48"/>
      <c r="S52" s="48"/>
      <c r="T52" s="48"/>
      <c r="U52" s="48"/>
    </row>
    <row r="53" spans="1:21" ht="30.75" customHeight="1" thickBot="1" x14ac:dyDescent="0.2">
      <c r="A53" s="48"/>
      <c r="B53" s="1199" t="s">
        <v>21</v>
      </c>
      <c r="C53" s="1200"/>
      <c r="D53" s="67"/>
      <c r="E53" s="1201" t="s">
        <v>22</v>
      </c>
      <c r="F53" s="1201"/>
      <c r="G53" s="1201"/>
      <c r="H53" s="1201"/>
      <c r="I53" s="1201"/>
      <c r="J53" s="1202"/>
      <c r="K53" s="68">
        <v>619</v>
      </c>
      <c r="L53" s="69">
        <v>678</v>
      </c>
      <c r="M53" s="69">
        <v>658</v>
      </c>
      <c r="N53" s="69">
        <v>618</v>
      </c>
      <c r="O53" s="70">
        <v>522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03" t="s">
        <v>25</v>
      </c>
      <c r="C57" s="1204"/>
      <c r="D57" s="1207" t="s">
        <v>26</v>
      </c>
      <c r="E57" s="1208"/>
      <c r="F57" s="1208"/>
      <c r="G57" s="1208"/>
      <c r="H57" s="1208"/>
      <c r="I57" s="1208"/>
      <c r="J57" s="1209"/>
      <c r="K57" s="83" t="s">
        <v>600</v>
      </c>
      <c r="L57" s="84" t="s">
        <v>600</v>
      </c>
      <c r="M57" s="84" t="s">
        <v>600</v>
      </c>
      <c r="N57" s="84" t="s">
        <v>600</v>
      </c>
      <c r="O57" s="85" t="s">
        <v>600</v>
      </c>
    </row>
    <row r="58" spans="1:21" ht="31.5" customHeight="1" thickBot="1" x14ac:dyDescent="0.2">
      <c r="B58" s="1205"/>
      <c r="C58" s="1206"/>
      <c r="D58" s="1210" t="s">
        <v>27</v>
      </c>
      <c r="E58" s="1211"/>
      <c r="F58" s="1211"/>
      <c r="G58" s="1211"/>
      <c r="H58" s="1211"/>
      <c r="I58" s="1211"/>
      <c r="J58" s="1212"/>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vIBFKXsgmXRKbV4978Xytno6ul29anHRVpqqGyABKBVKX4GVcCAXlyC4KKk5nVHuyz1I57ZieI7pcUfFI3lGA==" saltValue="p+p+2JSfoS/hZdranfwH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13" t="s">
        <v>30</v>
      </c>
      <c r="C41" s="1214"/>
      <c r="D41" s="102"/>
      <c r="E41" s="1219" t="s">
        <v>31</v>
      </c>
      <c r="F41" s="1219"/>
      <c r="G41" s="1219"/>
      <c r="H41" s="1220"/>
      <c r="I41" s="337">
        <v>19665</v>
      </c>
      <c r="J41" s="338">
        <v>19361</v>
      </c>
      <c r="K41" s="338">
        <v>19634</v>
      </c>
      <c r="L41" s="338">
        <v>20340</v>
      </c>
      <c r="M41" s="339">
        <v>20334</v>
      </c>
    </row>
    <row r="42" spans="2:13" ht="27.75" customHeight="1" x14ac:dyDescent="0.15">
      <c r="B42" s="1215"/>
      <c r="C42" s="1216"/>
      <c r="D42" s="103"/>
      <c r="E42" s="1221" t="s">
        <v>32</v>
      </c>
      <c r="F42" s="1221"/>
      <c r="G42" s="1221"/>
      <c r="H42" s="1222"/>
      <c r="I42" s="340">
        <v>90</v>
      </c>
      <c r="J42" s="341">
        <v>85</v>
      </c>
      <c r="K42" s="341">
        <v>79</v>
      </c>
      <c r="L42" s="341">
        <v>74</v>
      </c>
      <c r="M42" s="342">
        <v>69</v>
      </c>
    </row>
    <row r="43" spans="2:13" ht="27.75" customHeight="1" x14ac:dyDescent="0.15">
      <c r="B43" s="1215"/>
      <c r="C43" s="1216"/>
      <c r="D43" s="103"/>
      <c r="E43" s="1221" t="s">
        <v>33</v>
      </c>
      <c r="F43" s="1221"/>
      <c r="G43" s="1221"/>
      <c r="H43" s="1222"/>
      <c r="I43" s="340">
        <v>6984</v>
      </c>
      <c r="J43" s="341">
        <v>6509</v>
      </c>
      <c r="K43" s="341">
        <v>6037</v>
      </c>
      <c r="L43" s="341">
        <v>5660</v>
      </c>
      <c r="M43" s="342">
        <v>5237</v>
      </c>
    </row>
    <row r="44" spans="2:13" ht="27.75" customHeight="1" x14ac:dyDescent="0.15">
      <c r="B44" s="1215"/>
      <c r="C44" s="1216"/>
      <c r="D44" s="103"/>
      <c r="E44" s="1221" t="s">
        <v>34</v>
      </c>
      <c r="F44" s="1221"/>
      <c r="G44" s="1221"/>
      <c r="H44" s="1222"/>
      <c r="I44" s="340" t="s">
        <v>523</v>
      </c>
      <c r="J44" s="341" t="s">
        <v>523</v>
      </c>
      <c r="K44" s="341" t="s">
        <v>523</v>
      </c>
      <c r="L44" s="341" t="s">
        <v>523</v>
      </c>
      <c r="M44" s="342" t="s">
        <v>523</v>
      </c>
    </row>
    <row r="45" spans="2:13" ht="27.75" customHeight="1" x14ac:dyDescent="0.15">
      <c r="B45" s="1215"/>
      <c r="C45" s="1216"/>
      <c r="D45" s="103"/>
      <c r="E45" s="1221" t="s">
        <v>35</v>
      </c>
      <c r="F45" s="1221"/>
      <c r="G45" s="1221"/>
      <c r="H45" s="1222"/>
      <c r="I45" s="340">
        <v>2913</v>
      </c>
      <c r="J45" s="341">
        <v>2895</v>
      </c>
      <c r="K45" s="341">
        <v>2859</v>
      </c>
      <c r="L45" s="341">
        <v>2946</v>
      </c>
      <c r="M45" s="342">
        <v>3021</v>
      </c>
    </row>
    <row r="46" spans="2:13" ht="27.75" customHeight="1" x14ac:dyDescent="0.15">
      <c r="B46" s="1215"/>
      <c r="C46" s="1216"/>
      <c r="D46" s="104"/>
      <c r="E46" s="1221" t="s">
        <v>36</v>
      </c>
      <c r="F46" s="1221"/>
      <c r="G46" s="1221"/>
      <c r="H46" s="1222"/>
      <c r="I46" s="340" t="s">
        <v>523</v>
      </c>
      <c r="J46" s="341" t="s">
        <v>523</v>
      </c>
      <c r="K46" s="341" t="s">
        <v>523</v>
      </c>
      <c r="L46" s="341" t="s">
        <v>523</v>
      </c>
      <c r="M46" s="342" t="s">
        <v>523</v>
      </c>
    </row>
    <row r="47" spans="2:13" ht="27.75" customHeight="1" x14ac:dyDescent="0.15">
      <c r="B47" s="1215"/>
      <c r="C47" s="1216"/>
      <c r="D47" s="105"/>
      <c r="E47" s="1223" t="s">
        <v>37</v>
      </c>
      <c r="F47" s="1224"/>
      <c r="G47" s="1224"/>
      <c r="H47" s="1225"/>
      <c r="I47" s="340" t="s">
        <v>523</v>
      </c>
      <c r="J47" s="341" t="s">
        <v>523</v>
      </c>
      <c r="K47" s="341" t="s">
        <v>523</v>
      </c>
      <c r="L47" s="341" t="s">
        <v>523</v>
      </c>
      <c r="M47" s="342" t="s">
        <v>523</v>
      </c>
    </row>
    <row r="48" spans="2:13" ht="27.75" customHeight="1" x14ac:dyDescent="0.15">
      <c r="B48" s="1215"/>
      <c r="C48" s="1216"/>
      <c r="D48" s="103"/>
      <c r="E48" s="1221" t="s">
        <v>38</v>
      </c>
      <c r="F48" s="1221"/>
      <c r="G48" s="1221"/>
      <c r="H48" s="1222"/>
      <c r="I48" s="340" t="s">
        <v>523</v>
      </c>
      <c r="J48" s="341" t="s">
        <v>523</v>
      </c>
      <c r="K48" s="341" t="s">
        <v>523</v>
      </c>
      <c r="L48" s="341" t="s">
        <v>523</v>
      </c>
      <c r="M48" s="342" t="s">
        <v>523</v>
      </c>
    </row>
    <row r="49" spans="2:13" ht="27.75" customHeight="1" x14ac:dyDescent="0.15">
      <c r="B49" s="1217"/>
      <c r="C49" s="1218"/>
      <c r="D49" s="103"/>
      <c r="E49" s="1221" t="s">
        <v>39</v>
      </c>
      <c r="F49" s="1221"/>
      <c r="G49" s="1221"/>
      <c r="H49" s="1222"/>
      <c r="I49" s="340" t="s">
        <v>523</v>
      </c>
      <c r="J49" s="341" t="s">
        <v>523</v>
      </c>
      <c r="K49" s="341" t="s">
        <v>523</v>
      </c>
      <c r="L49" s="341" t="s">
        <v>523</v>
      </c>
      <c r="M49" s="342" t="s">
        <v>523</v>
      </c>
    </row>
    <row r="50" spans="2:13" ht="27.75" customHeight="1" x14ac:dyDescent="0.15">
      <c r="B50" s="1226" t="s">
        <v>40</v>
      </c>
      <c r="C50" s="1227"/>
      <c r="D50" s="106"/>
      <c r="E50" s="1221" t="s">
        <v>41</v>
      </c>
      <c r="F50" s="1221"/>
      <c r="G50" s="1221"/>
      <c r="H50" s="1222"/>
      <c r="I50" s="340">
        <v>5034</v>
      </c>
      <c r="J50" s="341">
        <v>5555</v>
      </c>
      <c r="K50" s="341">
        <v>5454</v>
      </c>
      <c r="L50" s="341">
        <v>5188</v>
      </c>
      <c r="M50" s="342">
        <v>7103</v>
      </c>
    </row>
    <row r="51" spans="2:13" ht="27.75" customHeight="1" x14ac:dyDescent="0.15">
      <c r="B51" s="1215"/>
      <c r="C51" s="1216"/>
      <c r="D51" s="103"/>
      <c r="E51" s="1221" t="s">
        <v>42</v>
      </c>
      <c r="F51" s="1221"/>
      <c r="G51" s="1221"/>
      <c r="H51" s="1222"/>
      <c r="I51" s="340">
        <v>4923</v>
      </c>
      <c r="J51" s="341">
        <v>4545</v>
      </c>
      <c r="K51" s="341">
        <v>4304</v>
      </c>
      <c r="L51" s="341">
        <v>4045</v>
      </c>
      <c r="M51" s="342">
        <v>3720</v>
      </c>
    </row>
    <row r="52" spans="2:13" ht="27.75" customHeight="1" x14ac:dyDescent="0.15">
      <c r="B52" s="1217"/>
      <c r="C52" s="1218"/>
      <c r="D52" s="103"/>
      <c r="E52" s="1221" t="s">
        <v>43</v>
      </c>
      <c r="F52" s="1221"/>
      <c r="G52" s="1221"/>
      <c r="H52" s="1222"/>
      <c r="I52" s="340">
        <v>18472</v>
      </c>
      <c r="J52" s="341">
        <v>18305</v>
      </c>
      <c r="K52" s="341">
        <v>18335</v>
      </c>
      <c r="L52" s="341">
        <v>18150</v>
      </c>
      <c r="M52" s="342">
        <v>17975</v>
      </c>
    </row>
    <row r="53" spans="2:13" ht="27.75" customHeight="1" thickBot="1" x14ac:dyDescent="0.2">
      <c r="B53" s="1228" t="s">
        <v>44</v>
      </c>
      <c r="C53" s="1229"/>
      <c r="D53" s="107"/>
      <c r="E53" s="1230" t="s">
        <v>45</v>
      </c>
      <c r="F53" s="1230"/>
      <c r="G53" s="1230"/>
      <c r="H53" s="1231"/>
      <c r="I53" s="343">
        <v>1223</v>
      </c>
      <c r="J53" s="344">
        <v>446</v>
      </c>
      <c r="K53" s="344">
        <v>516</v>
      </c>
      <c r="L53" s="344">
        <v>1637</v>
      </c>
      <c r="M53" s="345">
        <v>-138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TNIzy5Z0u+Qf8Jh7Gt9l/yzAAQxa7AvmRYqGkg0V6l32pfQlbLxtzMbrRu7cjRVGqNsyQKJL8fs3vIFvX8bMA==" saltValue="p/KipdS0bN6Z62TEa100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40" t="s">
        <v>48</v>
      </c>
      <c r="D55" s="1240"/>
      <c r="E55" s="1241"/>
      <c r="F55" s="119">
        <v>1745</v>
      </c>
      <c r="G55" s="119">
        <v>1685</v>
      </c>
      <c r="H55" s="120">
        <v>2935</v>
      </c>
    </row>
    <row r="56" spans="2:8" ht="52.5" customHeight="1" x14ac:dyDescent="0.15">
      <c r="B56" s="121"/>
      <c r="C56" s="1242" t="s">
        <v>49</v>
      </c>
      <c r="D56" s="1242"/>
      <c r="E56" s="1243"/>
      <c r="F56" s="122">
        <v>1</v>
      </c>
      <c r="G56" s="122">
        <v>1</v>
      </c>
      <c r="H56" s="123">
        <v>386</v>
      </c>
    </row>
    <row r="57" spans="2:8" ht="53.25" customHeight="1" x14ac:dyDescent="0.15">
      <c r="B57" s="121"/>
      <c r="C57" s="1244" t="s">
        <v>50</v>
      </c>
      <c r="D57" s="1244"/>
      <c r="E57" s="1245"/>
      <c r="F57" s="124">
        <v>2494</v>
      </c>
      <c r="G57" s="124">
        <v>2383</v>
      </c>
      <c r="H57" s="125">
        <v>2634</v>
      </c>
    </row>
    <row r="58" spans="2:8" ht="45.75" customHeight="1" x14ac:dyDescent="0.15">
      <c r="B58" s="126"/>
      <c r="C58" s="1232" t="s">
        <v>594</v>
      </c>
      <c r="D58" s="1233"/>
      <c r="E58" s="1234"/>
      <c r="F58" s="127">
        <v>960</v>
      </c>
      <c r="G58" s="127">
        <v>1051</v>
      </c>
      <c r="H58" s="128">
        <v>1141</v>
      </c>
    </row>
    <row r="59" spans="2:8" ht="45.75" customHeight="1" x14ac:dyDescent="0.15">
      <c r="B59" s="126"/>
      <c r="C59" s="1232" t="s">
        <v>595</v>
      </c>
      <c r="D59" s="1233"/>
      <c r="E59" s="1234"/>
      <c r="F59" s="127">
        <v>742</v>
      </c>
      <c r="G59" s="127">
        <v>806</v>
      </c>
      <c r="H59" s="128">
        <v>952</v>
      </c>
    </row>
    <row r="60" spans="2:8" ht="45.75" customHeight="1" x14ac:dyDescent="0.15">
      <c r="B60" s="126"/>
      <c r="C60" s="1232" t="s">
        <v>596</v>
      </c>
      <c r="D60" s="1233"/>
      <c r="E60" s="1234"/>
      <c r="F60" s="127">
        <v>361</v>
      </c>
      <c r="G60" s="127">
        <v>197</v>
      </c>
      <c r="H60" s="128">
        <v>215</v>
      </c>
    </row>
    <row r="61" spans="2:8" ht="45.75" customHeight="1" x14ac:dyDescent="0.15">
      <c r="B61" s="126"/>
      <c r="C61" s="1232" t="s">
        <v>597</v>
      </c>
      <c r="D61" s="1233"/>
      <c r="E61" s="1234"/>
      <c r="F61" s="127">
        <v>179</v>
      </c>
      <c r="G61" s="127">
        <v>179</v>
      </c>
      <c r="H61" s="128">
        <v>176</v>
      </c>
    </row>
    <row r="62" spans="2:8" ht="45.75" customHeight="1" thickBot="1" x14ac:dyDescent="0.2">
      <c r="B62" s="129"/>
      <c r="C62" s="1235" t="s">
        <v>598</v>
      </c>
      <c r="D62" s="1236"/>
      <c r="E62" s="1237"/>
      <c r="F62" s="130">
        <v>31</v>
      </c>
      <c r="G62" s="130">
        <v>35</v>
      </c>
      <c r="H62" s="131">
        <v>36</v>
      </c>
    </row>
    <row r="63" spans="2:8" ht="52.5" customHeight="1" thickBot="1" x14ac:dyDescent="0.2">
      <c r="B63" s="132"/>
      <c r="C63" s="1238" t="s">
        <v>51</v>
      </c>
      <c r="D63" s="1238"/>
      <c r="E63" s="1239"/>
      <c r="F63" s="133">
        <v>4240</v>
      </c>
      <c r="G63" s="133">
        <v>4069</v>
      </c>
      <c r="H63" s="134">
        <v>5955</v>
      </c>
    </row>
    <row r="64" spans="2:8" x14ac:dyDescent="0.15"/>
    <row r="65" s="1" customFormat="1" ht="13.5" hidden="1" customHeight="1" x14ac:dyDescent="0.15"/>
    <row r="66" s="1" customFormat="1" ht="13.5" hidden="1" customHeight="1" x14ac:dyDescent="0.15"/>
  </sheetData>
  <sheetProtection algorithmName="SHA-512" hashValue="yX7PTAtASoTP3N+ru2FKKUAade/WBhcwdKEWX47nb0AU1NN5RNtU5MHH1IEsdUA7EyJsGQGrznhOLQL1cIjuKw==" saltValue="HQvG6DBuRVRR+YpucV+n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5CC9D-3471-4207-A813-44390179816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602</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603</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4" t="s">
        <v>611</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x14ac:dyDescent="0.15">
      <c r="B44" s="370"/>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x14ac:dyDescent="0.15">
      <c r="B45" s="370"/>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x14ac:dyDescent="0.15">
      <c r="B46" s="370"/>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x14ac:dyDescent="0.15">
      <c r="B47" s="370"/>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604</v>
      </c>
    </row>
    <row r="50" spans="1:109" x14ac:dyDescent="0.15">
      <c r="B50" s="370"/>
      <c r="G50" s="1246"/>
      <c r="H50" s="1246"/>
      <c r="I50" s="1246"/>
      <c r="J50" s="1246"/>
      <c r="K50" s="380"/>
      <c r="L50" s="380"/>
      <c r="M50" s="381"/>
      <c r="N50" s="381"/>
      <c r="AN50" s="1264"/>
      <c r="AO50" s="1265"/>
      <c r="AP50" s="1265"/>
      <c r="AQ50" s="1265"/>
      <c r="AR50" s="1265"/>
      <c r="AS50" s="1265"/>
      <c r="AT50" s="1265"/>
      <c r="AU50" s="1265"/>
      <c r="AV50" s="1265"/>
      <c r="AW50" s="1265"/>
      <c r="AX50" s="1265"/>
      <c r="AY50" s="1265"/>
      <c r="AZ50" s="1265"/>
      <c r="BA50" s="1265"/>
      <c r="BB50" s="1265"/>
      <c r="BC50" s="1265"/>
      <c r="BD50" s="1265"/>
      <c r="BE50" s="1265"/>
      <c r="BF50" s="1265"/>
      <c r="BG50" s="1265"/>
      <c r="BH50" s="1265"/>
      <c r="BI50" s="1265"/>
      <c r="BJ50" s="1265"/>
      <c r="BK50" s="1265"/>
      <c r="BL50" s="1265"/>
      <c r="BM50" s="1265"/>
      <c r="BN50" s="1265"/>
      <c r="BO50" s="1266"/>
      <c r="BP50" s="1252" t="s">
        <v>564</v>
      </c>
      <c r="BQ50" s="1252"/>
      <c r="BR50" s="1252"/>
      <c r="BS50" s="1252"/>
      <c r="BT50" s="1252"/>
      <c r="BU50" s="1252"/>
      <c r="BV50" s="1252"/>
      <c r="BW50" s="1252"/>
      <c r="BX50" s="1252" t="s">
        <v>565</v>
      </c>
      <c r="BY50" s="1252"/>
      <c r="BZ50" s="1252"/>
      <c r="CA50" s="1252"/>
      <c r="CB50" s="1252"/>
      <c r="CC50" s="1252"/>
      <c r="CD50" s="1252"/>
      <c r="CE50" s="1252"/>
      <c r="CF50" s="1252" t="s">
        <v>566</v>
      </c>
      <c r="CG50" s="1252"/>
      <c r="CH50" s="1252"/>
      <c r="CI50" s="1252"/>
      <c r="CJ50" s="1252"/>
      <c r="CK50" s="1252"/>
      <c r="CL50" s="1252"/>
      <c r="CM50" s="1252"/>
      <c r="CN50" s="1252" t="s">
        <v>567</v>
      </c>
      <c r="CO50" s="1252"/>
      <c r="CP50" s="1252"/>
      <c r="CQ50" s="1252"/>
      <c r="CR50" s="1252"/>
      <c r="CS50" s="1252"/>
      <c r="CT50" s="1252"/>
      <c r="CU50" s="1252"/>
      <c r="CV50" s="1252" t="s">
        <v>568</v>
      </c>
      <c r="CW50" s="1252"/>
      <c r="CX50" s="1252"/>
      <c r="CY50" s="1252"/>
      <c r="CZ50" s="1252"/>
      <c r="DA50" s="1252"/>
      <c r="DB50" s="1252"/>
      <c r="DC50" s="1252"/>
    </row>
    <row r="51" spans="1:109" ht="13.5" customHeight="1" x14ac:dyDescent="0.15">
      <c r="B51" s="370"/>
      <c r="G51" s="1263"/>
      <c r="H51" s="1263"/>
      <c r="I51" s="1267"/>
      <c r="J51" s="1267"/>
      <c r="K51" s="1253"/>
      <c r="L51" s="1253"/>
      <c r="M51" s="1253"/>
      <c r="N51" s="1253"/>
      <c r="AM51" s="379"/>
      <c r="AN51" s="1251" t="s">
        <v>605</v>
      </c>
      <c r="AO51" s="1251"/>
      <c r="AP51" s="1251"/>
      <c r="AQ51" s="1251"/>
      <c r="AR51" s="1251"/>
      <c r="AS51" s="1251"/>
      <c r="AT51" s="1251"/>
      <c r="AU51" s="1251"/>
      <c r="AV51" s="1251"/>
      <c r="AW51" s="1251"/>
      <c r="AX51" s="1251"/>
      <c r="AY51" s="1251"/>
      <c r="AZ51" s="1251"/>
      <c r="BA51" s="1251"/>
      <c r="BB51" s="1251" t="s">
        <v>606</v>
      </c>
      <c r="BC51" s="1251"/>
      <c r="BD51" s="1251"/>
      <c r="BE51" s="1251"/>
      <c r="BF51" s="1251"/>
      <c r="BG51" s="1251"/>
      <c r="BH51" s="1251"/>
      <c r="BI51" s="1251"/>
      <c r="BJ51" s="1251"/>
      <c r="BK51" s="1251"/>
      <c r="BL51" s="1251"/>
      <c r="BM51" s="1251"/>
      <c r="BN51" s="1251"/>
      <c r="BO51" s="1251"/>
      <c r="BP51" s="1248">
        <v>9.5</v>
      </c>
      <c r="BQ51" s="1248"/>
      <c r="BR51" s="1248"/>
      <c r="BS51" s="1248"/>
      <c r="BT51" s="1248"/>
      <c r="BU51" s="1248"/>
      <c r="BV51" s="1248"/>
      <c r="BW51" s="1248"/>
      <c r="BX51" s="1248">
        <v>3.3</v>
      </c>
      <c r="BY51" s="1248"/>
      <c r="BZ51" s="1248"/>
      <c r="CA51" s="1248"/>
      <c r="CB51" s="1248"/>
      <c r="CC51" s="1248"/>
      <c r="CD51" s="1248"/>
      <c r="CE51" s="1248"/>
      <c r="CF51" s="1248">
        <v>3.9</v>
      </c>
      <c r="CG51" s="1248"/>
      <c r="CH51" s="1248"/>
      <c r="CI51" s="1248"/>
      <c r="CJ51" s="1248"/>
      <c r="CK51" s="1248"/>
      <c r="CL51" s="1248"/>
      <c r="CM51" s="1248"/>
      <c r="CN51" s="1248">
        <v>12</v>
      </c>
      <c r="CO51" s="1248"/>
      <c r="CP51" s="1248"/>
      <c r="CQ51" s="1248"/>
      <c r="CR51" s="1248"/>
      <c r="CS51" s="1248"/>
      <c r="CT51" s="1248"/>
      <c r="CU51" s="1248"/>
      <c r="CV51" s="1248"/>
      <c r="CW51" s="1248"/>
      <c r="CX51" s="1248"/>
      <c r="CY51" s="1248"/>
      <c r="CZ51" s="1248"/>
      <c r="DA51" s="1248"/>
      <c r="DB51" s="1248"/>
      <c r="DC51" s="1248"/>
    </row>
    <row r="52" spans="1:109" x14ac:dyDescent="0.15">
      <c r="B52" s="370"/>
      <c r="G52" s="1263"/>
      <c r="H52" s="1263"/>
      <c r="I52" s="1267"/>
      <c r="J52" s="1267"/>
      <c r="K52" s="1253"/>
      <c r="L52" s="1253"/>
      <c r="M52" s="1253"/>
      <c r="N52" s="1253"/>
      <c r="AM52" s="379"/>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x14ac:dyDescent="0.15">
      <c r="A53" s="378"/>
      <c r="B53" s="370"/>
      <c r="G53" s="1263"/>
      <c r="H53" s="1263"/>
      <c r="I53" s="1246"/>
      <c r="J53" s="1246"/>
      <c r="K53" s="1253"/>
      <c r="L53" s="1253"/>
      <c r="M53" s="1253"/>
      <c r="N53" s="1253"/>
      <c r="AM53" s="379"/>
      <c r="AN53" s="1251"/>
      <c r="AO53" s="1251"/>
      <c r="AP53" s="1251"/>
      <c r="AQ53" s="1251"/>
      <c r="AR53" s="1251"/>
      <c r="AS53" s="1251"/>
      <c r="AT53" s="1251"/>
      <c r="AU53" s="1251"/>
      <c r="AV53" s="1251"/>
      <c r="AW53" s="1251"/>
      <c r="AX53" s="1251"/>
      <c r="AY53" s="1251"/>
      <c r="AZ53" s="1251"/>
      <c r="BA53" s="1251"/>
      <c r="BB53" s="1251" t="s">
        <v>607</v>
      </c>
      <c r="BC53" s="1251"/>
      <c r="BD53" s="1251"/>
      <c r="BE53" s="1251"/>
      <c r="BF53" s="1251"/>
      <c r="BG53" s="1251"/>
      <c r="BH53" s="1251"/>
      <c r="BI53" s="1251"/>
      <c r="BJ53" s="1251"/>
      <c r="BK53" s="1251"/>
      <c r="BL53" s="1251"/>
      <c r="BM53" s="1251"/>
      <c r="BN53" s="1251"/>
      <c r="BO53" s="1251"/>
      <c r="BP53" s="1248">
        <v>59.9</v>
      </c>
      <c r="BQ53" s="1248"/>
      <c r="BR53" s="1248"/>
      <c r="BS53" s="1248"/>
      <c r="BT53" s="1248"/>
      <c r="BU53" s="1248"/>
      <c r="BV53" s="1248"/>
      <c r="BW53" s="1248"/>
      <c r="BX53" s="1248">
        <v>61.1</v>
      </c>
      <c r="BY53" s="1248"/>
      <c r="BZ53" s="1248"/>
      <c r="CA53" s="1248"/>
      <c r="CB53" s="1248"/>
      <c r="CC53" s="1248"/>
      <c r="CD53" s="1248"/>
      <c r="CE53" s="1248"/>
      <c r="CF53" s="1248">
        <v>61.5</v>
      </c>
      <c r="CG53" s="1248"/>
      <c r="CH53" s="1248"/>
      <c r="CI53" s="1248"/>
      <c r="CJ53" s="1248"/>
      <c r="CK53" s="1248"/>
      <c r="CL53" s="1248"/>
      <c r="CM53" s="1248"/>
      <c r="CN53" s="1248">
        <v>61.8</v>
      </c>
      <c r="CO53" s="1248"/>
      <c r="CP53" s="1248"/>
      <c r="CQ53" s="1248"/>
      <c r="CR53" s="1248"/>
      <c r="CS53" s="1248"/>
      <c r="CT53" s="1248"/>
      <c r="CU53" s="1248"/>
      <c r="CV53" s="1248">
        <v>61.4</v>
      </c>
      <c r="CW53" s="1248"/>
      <c r="CX53" s="1248"/>
      <c r="CY53" s="1248"/>
      <c r="CZ53" s="1248"/>
      <c r="DA53" s="1248"/>
      <c r="DB53" s="1248"/>
      <c r="DC53" s="1248"/>
    </row>
    <row r="54" spans="1:109" x14ac:dyDescent="0.15">
      <c r="A54" s="378"/>
      <c r="B54" s="370"/>
      <c r="G54" s="1263"/>
      <c r="H54" s="1263"/>
      <c r="I54" s="1246"/>
      <c r="J54" s="1246"/>
      <c r="K54" s="1253"/>
      <c r="L54" s="1253"/>
      <c r="M54" s="1253"/>
      <c r="N54" s="1253"/>
      <c r="AM54" s="379"/>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x14ac:dyDescent="0.15">
      <c r="A55" s="378"/>
      <c r="B55" s="370"/>
      <c r="G55" s="1246"/>
      <c r="H55" s="1246"/>
      <c r="I55" s="1246"/>
      <c r="J55" s="1246"/>
      <c r="K55" s="1253"/>
      <c r="L55" s="1253"/>
      <c r="M55" s="1253"/>
      <c r="N55" s="1253"/>
      <c r="AN55" s="1252" t="s">
        <v>608</v>
      </c>
      <c r="AO55" s="1252"/>
      <c r="AP55" s="1252"/>
      <c r="AQ55" s="1252"/>
      <c r="AR55" s="1252"/>
      <c r="AS55" s="1252"/>
      <c r="AT55" s="1252"/>
      <c r="AU55" s="1252"/>
      <c r="AV55" s="1252"/>
      <c r="AW55" s="1252"/>
      <c r="AX55" s="1252"/>
      <c r="AY55" s="1252"/>
      <c r="AZ55" s="1252"/>
      <c r="BA55" s="1252"/>
      <c r="BB55" s="1251" t="s">
        <v>606</v>
      </c>
      <c r="BC55" s="1251"/>
      <c r="BD55" s="1251"/>
      <c r="BE55" s="1251"/>
      <c r="BF55" s="1251"/>
      <c r="BG55" s="1251"/>
      <c r="BH55" s="1251"/>
      <c r="BI55" s="1251"/>
      <c r="BJ55" s="1251"/>
      <c r="BK55" s="1251"/>
      <c r="BL55" s="1251"/>
      <c r="BM55" s="1251"/>
      <c r="BN55" s="1251"/>
      <c r="BO55" s="1251"/>
      <c r="BP55" s="1248">
        <v>31.3</v>
      </c>
      <c r="BQ55" s="1248"/>
      <c r="BR55" s="1248"/>
      <c r="BS55" s="1248"/>
      <c r="BT55" s="1248"/>
      <c r="BU55" s="1248"/>
      <c r="BV55" s="1248"/>
      <c r="BW55" s="1248"/>
      <c r="BX55" s="1248">
        <v>25.3</v>
      </c>
      <c r="BY55" s="1248"/>
      <c r="BZ55" s="1248"/>
      <c r="CA55" s="1248"/>
      <c r="CB55" s="1248"/>
      <c r="CC55" s="1248"/>
      <c r="CD55" s="1248"/>
      <c r="CE55" s="1248"/>
      <c r="CF55" s="1248">
        <v>25.5</v>
      </c>
      <c r="CG55" s="1248"/>
      <c r="CH55" s="1248"/>
      <c r="CI55" s="1248"/>
      <c r="CJ55" s="1248"/>
      <c r="CK55" s="1248"/>
      <c r="CL55" s="1248"/>
      <c r="CM55" s="1248"/>
      <c r="CN55" s="1248">
        <v>25.1</v>
      </c>
      <c r="CO55" s="1248"/>
      <c r="CP55" s="1248"/>
      <c r="CQ55" s="1248"/>
      <c r="CR55" s="1248"/>
      <c r="CS55" s="1248"/>
      <c r="CT55" s="1248"/>
      <c r="CU55" s="1248"/>
      <c r="CV55" s="1248">
        <v>18</v>
      </c>
      <c r="CW55" s="1248"/>
      <c r="CX55" s="1248"/>
      <c r="CY55" s="1248"/>
      <c r="CZ55" s="1248"/>
      <c r="DA55" s="1248"/>
      <c r="DB55" s="1248"/>
      <c r="DC55" s="1248"/>
    </row>
    <row r="56" spans="1:109" x14ac:dyDescent="0.15">
      <c r="A56" s="378"/>
      <c r="B56" s="370"/>
      <c r="G56" s="1246"/>
      <c r="H56" s="1246"/>
      <c r="I56" s="1246"/>
      <c r="J56" s="1246"/>
      <c r="K56" s="1253"/>
      <c r="L56" s="1253"/>
      <c r="M56" s="1253"/>
      <c r="N56" s="1253"/>
      <c r="AN56" s="1252"/>
      <c r="AO56" s="1252"/>
      <c r="AP56" s="1252"/>
      <c r="AQ56" s="1252"/>
      <c r="AR56" s="1252"/>
      <c r="AS56" s="1252"/>
      <c r="AT56" s="1252"/>
      <c r="AU56" s="1252"/>
      <c r="AV56" s="1252"/>
      <c r="AW56" s="1252"/>
      <c r="AX56" s="1252"/>
      <c r="AY56" s="1252"/>
      <c r="AZ56" s="1252"/>
      <c r="BA56" s="1252"/>
      <c r="BB56" s="1251"/>
      <c r="BC56" s="1251"/>
      <c r="BD56" s="1251"/>
      <c r="BE56" s="1251"/>
      <c r="BF56" s="1251"/>
      <c r="BG56" s="1251"/>
      <c r="BH56" s="1251"/>
      <c r="BI56" s="1251"/>
      <c r="BJ56" s="1251"/>
      <c r="BK56" s="1251"/>
      <c r="BL56" s="1251"/>
      <c r="BM56" s="1251"/>
      <c r="BN56" s="1251"/>
      <c r="BO56" s="1251"/>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378" customFormat="1" x14ac:dyDescent="0.15">
      <c r="B57" s="382"/>
      <c r="G57" s="1246"/>
      <c r="H57" s="1246"/>
      <c r="I57" s="1249"/>
      <c r="J57" s="1249"/>
      <c r="K57" s="1253"/>
      <c r="L57" s="1253"/>
      <c r="M57" s="1253"/>
      <c r="N57" s="1253"/>
      <c r="AM57" s="364"/>
      <c r="AN57" s="1252"/>
      <c r="AO57" s="1252"/>
      <c r="AP57" s="1252"/>
      <c r="AQ57" s="1252"/>
      <c r="AR57" s="1252"/>
      <c r="AS57" s="1252"/>
      <c r="AT57" s="1252"/>
      <c r="AU57" s="1252"/>
      <c r="AV57" s="1252"/>
      <c r="AW57" s="1252"/>
      <c r="AX57" s="1252"/>
      <c r="AY57" s="1252"/>
      <c r="AZ57" s="1252"/>
      <c r="BA57" s="1252"/>
      <c r="BB57" s="1251" t="s">
        <v>607</v>
      </c>
      <c r="BC57" s="1251"/>
      <c r="BD57" s="1251"/>
      <c r="BE57" s="1251"/>
      <c r="BF57" s="1251"/>
      <c r="BG57" s="1251"/>
      <c r="BH57" s="1251"/>
      <c r="BI57" s="1251"/>
      <c r="BJ57" s="1251"/>
      <c r="BK57" s="1251"/>
      <c r="BL57" s="1251"/>
      <c r="BM57" s="1251"/>
      <c r="BN57" s="1251"/>
      <c r="BO57" s="1251"/>
      <c r="BP57" s="1248">
        <v>58.4</v>
      </c>
      <c r="BQ57" s="1248"/>
      <c r="BR57" s="1248"/>
      <c r="BS57" s="1248"/>
      <c r="BT57" s="1248"/>
      <c r="BU57" s="1248"/>
      <c r="BV57" s="1248"/>
      <c r="BW57" s="1248"/>
      <c r="BX57" s="1248">
        <v>59.7</v>
      </c>
      <c r="BY57" s="1248"/>
      <c r="BZ57" s="1248"/>
      <c r="CA57" s="1248"/>
      <c r="CB57" s="1248"/>
      <c r="CC57" s="1248"/>
      <c r="CD57" s="1248"/>
      <c r="CE57" s="1248"/>
      <c r="CF57" s="1248">
        <v>60.9</v>
      </c>
      <c r="CG57" s="1248"/>
      <c r="CH57" s="1248"/>
      <c r="CI57" s="1248"/>
      <c r="CJ57" s="1248"/>
      <c r="CK57" s="1248"/>
      <c r="CL57" s="1248"/>
      <c r="CM57" s="1248"/>
      <c r="CN57" s="1248">
        <v>61</v>
      </c>
      <c r="CO57" s="1248"/>
      <c r="CP57" s="1248"/>
      <c r="CQ57" s="1248"/>
      <c r="CR57" s="1248"/>
      <c r="CS57" s="1248"/>
      <c r="CT57" s="1248"/>
      <c r="CU57" s="1248"/>
      <c r="CV57" s="1248">
        <v>62.4</v>
      </c>
      <c r="CW57" s="1248"/>
      <c r="CX57" s="1248"/>
      <c r="CY57" s="1248"/>
      <c r="CZ57" s="1248"/>
      <c r="DA57" s="1248"/>
      <c r="DB57" s="1248"/>
      <c r="DC57" s="1248"/>
      <c r="DD57" s="383"/>
      <c r="DE57" s="382"/>
    </row>
    <row r="58" spans="1:109" s="378" customFormat="1" x14ac:dyDescent="0.15">
      <c r="A58" s="364"/>
      <c r="B58" s="382"/>
      <c r="G58" s="1246"/>
      <c r="H58" s="1246"/>
      <c r="I58" s="1249"/>
      <c r="J58" s="1249"/>
      <c r="K58" s="1253"/>
      <c r="L58" s="1253"/>
      <c r="M58" s="1253"/>
      <c r="N58" s="1253"/>
      <c r="AM58" s="364"/>
      <c r="AN58" s="1252"/>
      <c r="AO58" s="1252"/>
      <c r="AP58" s="1252"/>
      <c r="AQ58" s="1252"/>
      <c r="AR58" s="1252"/>
      <c r="AS58" s="1252"/>
      <c r="AT58" s="1252"/>
      <c r="AU58" s="1252"/>
      <c r="AV58" s="1252"/>
      <c r="AW58" s="1252"/>
      <c r="AX58" s="1252"/>
      <c r="AY58" s="1252"/>
      <c r="AZ58" s="1252"/>
      <c r="BA58" s="1252"/>
      <c r="BB58" s="1251"/>
      <c r="BC58" s="1251"/>
      <c r="BD58" s="1251"/>
      <c r="BE58" s="1251"/>
      <c r="BF58" s="1251"/>
      <c r="BG58" s="1251"/>
      <c r="BH58" s="1251"/>
      <c r="BI58" s="1251"/>
      <c r="BJ58" s="1251"/>
      <c r="BK58" s="1251"/>
      <c r="BL58" s="1251"/>
      <c r="BM58" s="1251"/>
      <c r="BN58" s="1251"/>
      <c r="BO58" s="1251"/>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609</v>
      </c>
    </row>
    <row r="64" spans="1:109" x14ac:dyDescent="0.15">
      <c r="B64" s="370"/>
      <c r="G64" s="377"/>
      <c r="I64" s="390"/>
      <c r="J64" s="390"/>
      <c r="K64" s="390"/>
      <c r="L64" s="390"/>
      <c r="M64" s="390"/>
      <c r="N64" s="391"/>
      <c r="AM64" s="377"/>
      <c r="AN64" s="377" t="s">
        <v>603</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4" t="s">
        <v>612</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x14ac:dyDescent="0.15">
      <c r="B66" s="370"/>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x14ac:dyDescent="0.15">
      <c r="B67" s="370"/>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x14ac:dyDescent="0.15">
      <c r="B68" s="370"/>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x14ac:dyDescent="0.15">
      <c r="B69" s="370"/>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604</v>
      </c>
    </row>
    <row r="72" spans="2:107" x14ac:dyDescent="0.15">
      <c r="B72" s="370"/>
      <c r="G72" s="1246"/>
      <c r="H72" s="1246"/>
      <c r="I72" s="1246"/>
      <c r="J72" s="1246"/>
      <c r="K72" s="380"/>
      <c r="L72" s="380"/>
      <c r="M72" s="381"/>
      <c r="N72" s="381"/>
      <c r="AN72" s="1264"/>
      <c r="AO72" s="1265"/>
      <c r="AP72" s="1265"/>
      <c r="AQ72" s="1265"/>
      <c r="AR72" s="1265"/>
      <c r="AS72" s="1265"/>
      <c r="AT72" s="1265"/>
      <c r="AU72" s="1265"/>
      <c r="AV72" s="1265"/>
      <c r="AW72" s="1265"/>
      <c r="AX72" s="1265"/>
      <c r="AY72" s="1265"/>
      <c r="AZ72" s="1265"/>
      <c r="BA72" s="1265"/>
      <c r="BB72" s="1265"/>
      <c r="BC72" s="1265"/>
      <c r="BD72" s="1265"/>
      <c r="BE72" s="1265"/>
      <c r="BF72" s="1265"/>
      <c r="BG72" s="1265"/>
      <c r="BH72" s="1265"/>
      <c r="BI72" s="1265"/>
      <c r="BJ72" s="1265"/>
      <c r="BK72" s="1265"/>
      <c r="BL72" s="1265"/>
      <c r="BM72" s="1265"/>
      <c r="BN72" s="1265"/>
      <c r="BO72" s="1266"/>
      <c r="BP72" s="1252" t="s">
        <v>564</v>
      </c>
      <c r="BQ72" s="1252"/>
      <c r="BR72" s="1252"/>
      <c r="BS72" s="1252"/>
      <c r="BT72" s="1252"/>
      <c r="BU72" s="1252"/>
      <c r="BV72" s="1252"/>
      <c r="BW72" s="1252"/>
      <c r="BX72" s="1252" t="s">
        <v>565</v>
      </c>
      <c r="BY72" s="1252"/>
      <c r="BZ72" s="1252"/>
      <c r="CA72" s="1252"/>
      <c r="CB72" s="1252"/>
      <c r="CC72" s="1252"/>
      <c r="CD72" s="1252"/>
      <c r="CE72" s="1252"/>
      <c r="CF72" s="1252" t="s">
        <v>566</v>
      </c>
      <c r="CG72" s="1252"/>
      <c r="CH72" s="1252"/>
      <c r="CI72" s="1252"/>
      <c r="CJ72" s="1252"/>
      <c r="CK72" s="1252"/>
      <c r="CL72" s="1252"/>
      <c r="CM72" s="1252"/>
      <c r="CN72" s="1252" t="s">
        <v>567</v>
      </c>
      <c r="CO72" s="1252"/>
      <c r="CP72" s="1252"/>
      <c r="CQ72" s="1252"/>
      <c r="CR72" s="1252"/>
      <c r="CS72" s="1252"/>
      <c r="CT72" s="1252"/>
      <c r="CU72" s="1252"/>
      <c r="CV72" s="1252" t="s">
        <v>568</v>
      </c>
      <c r="CW72" s="1252"/>
      <c r="CX72" s="1252"/>
      <c r="CY72" s="1252"/>
      <c r="CZ72" s="1252"/>
      <c r="DA72" s="1252"/>
      <c r="DB72" s="1252"/>
      <c r="DC72" s="1252"/>
    </row>
    <row r="73" spans="2:107" x14ac:dyDescent="0.15">
      <c r="B73" s="370"/>
      <c r="G73" s="1263"/>
      <c r="H73" s="1263"/>
      <c r="I73" s="1263"/>
      <c r="J73" s="1263"/>
      <c r="K73" s="1247"/>
      <c r="L73" s="1247"/>
      <c r="M73" s="1247"/>
      <c r="N73" s="1247"/>
      <c r="AM73" s="379"/>
      <c r="AN73" s="1251" t="s">
        <v>605</v>
      </c>
      <c r="AO73" s="1251"/>
      <c r="AP73" s="1251"/>
      <c r="AQ73" s="1251"/>
      <c r="AR73" s="1251"/>
      <c r="AS73" s="1251"/>
      <c r="AT73" s="1251"/>
      <c r="AU73" s="1251"/>
      <c r="AV73" s="1251"/>
      <c r="AW73" s="1251"/>
      <c r="AX73" s="1251"/>
      <c r="AY73" s="1251"/>
      <c r="AZ73" s="1251"/>
      <c r="BA73" s="1251"/>
      <c r="BB73" s="1251" t="s">
        <v>606</v>
      </c>
      <c r="BC73" s="1251"/>
      <c r="BD73" s="1251"/>
      <c r="BE73" s="1251"/>
      <c r="BF73" s="1251"/>
      <c r="BG73" s="1251"/>
      <c r="BH73" s="1251"/>
      <c r="BI73" s="1251"/>
      <c r="BJ73" s="1251"/>
      <c r="BK73" s="1251"/>
      <c r="BL73" s="1251"/>
      <c r="BM73" s="1251"/>
      <c r="BN73" s="1251"/>
      <c r="BO73" s="1251"/>
      <c r="BP73" s="1248">
        <v>9.5</v>
      </c>
      <c r="BQ73" s="1248"/>
      <c r="BR73" s="1248"/>
      <c r="BS73" s="1248"/>
      <c r="BT73" s="1248"/>
      <c r="BU73" s="1248"/>
      <c r="BV73" s="1248"/>
      <c r="BW73" s="1248"/>
      <c r="BX73" s="1248">
        <v>3.3</v>
      </c>
      <c r="BY73" s="1248"/>
      <c r="BZ73" s="1248"/>
      <c r="CA73" s="1248"/>
      <c r="CB73" s="1248"/>
      <c r="CC73" s="1248"/>
      <c r="CD73" s="1248"/>
      <c r="CE73" s="1248"/>
      <c r="CF73" s="1248">
        <v>3.9</v>
      </c>
      <c r="CG73" s="1248"/>
      <c r="CH73" s="1248"/>
      <c r="CI73" s="1248"/>
      <c r="CJ73" s="1248"/>
      <c r="CK73" s="1248"/>
      <c r="CL73" s="1248"/>
      <c r="CM73" s="1248"/>
      <c r="CN73" s="1248">
        <v>12</v>
      </c>
      <c r="CO73" s="1248"/>
      <c r="CP73" s="1248"/>
      <c r="CQ73" s="1248"/>
      <c r="CR73" s="1248"/>
      <c r="CS73" s="1248"/>
      <c r="CT73" s="1248"/>
      <c r="CU73" s="1248"/>
      <c r="CV73" s="1248"/>
      <c r="CW73" s="1248"/>
      <c r="CX73" s="1248"/>
      <c r="CY73" s="1248"/>
      <c r="CZ73" s="1248"/>
      <c r="DA73" s="1248"/>
      <c r="DB73" s="1248"/>
      <c r="DC73" s="1248"/>
    </row>
    <row r="74" spans="2:107" x14ac:dyDescent="0.15">
      <c r="B74" s="370"/>
      <c r="G74" s="1263"/>
      <c r="H74" s="1263"/>
      <c r="I74" s="1263"/>
      <c r="J74" s="1263"/>
      <c r="K74" s="1247"/>
      <c r="L74" s="1247"/>
      <c r="M74" s="1247"/>
      <c r="N74" s="1247"/>
      <c r="AM74" s="379"/>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x14ac:dyDescent="0.15">
      <c r="B75" s="370"/>
      <c r="G75" s="1263"/>
      <c r="H75" s="1263"/>
      <c r="I75" s="1246"/>
      <c r="J75" s="1246"/>
      <c r="K75" s="1253"/>
      <c r="L75" s="1253"/>
      <c r="M75" s="1253"/>
      <c r="N75" s="1253"/>
      <c r="AM75" s="379"/>
      <c r="AN75" s="1251"/>
      <c r="AO75" s="1251"/>
      <c r="AP75" s="1251"/>
      <c r="AQ75" s="1251"/>
      <c r="AR75" s="1251"/>
      <c r="AS75" s="1251"/>
      <c r="AT75" s="1251"/>
      <c r="AU75" s="1251"/>
      <c r="AV75" s="1251"/>
      <c r="AW75" s="1251"/>
      <c r="AX75" s="1251"/>
      <c r="AY75" s="1251"/>
      <c r="AZ75" s="1251"/>
      <c r="BA75" s="1251"/>
      <c r="BB75" s="1251" t="s">
        <v>610</v>
      </c>
      <c r="BC75" s="1251"/>
      <c r="BD75" s="1251"/>
      <c r="BE75" s="1251"/>
      <c r="BF75" s="1251"/>
      <c r="BG75" s="1251"/>
      <c r="BH75" s="1251"/>
      <c r="BI75" s="1251"/>
      <c r="BJ75" s="1251"/>
      <c r="BK75" s="1251"/>
      <c r="BL75" s="1251"/>
      <c r="BM75" s="1251"/>
      <c r="BN75" s="1251"/>
      <c r="BO75" s="1251"/>
      <c r="BP75" s="1248">
        <v>4.7</v>
      </c>
      <c r="BQ75" s="1248"/>
      <c r="BR75" s="1248"/>
      <c r="BS75" s="1248"/>
      <c r="BT75" s="1248"/>
      <c r="BU75" s="1248"/>
      <c r="BV75" s="1248"/>
      <c r="BW75" s="1248"/>
      <c r="BX75" s="1248">
        <v>5</v>
      </c>
      <c r="BY75" s="1248"/>
      <c r="BZ75" s="1248"/>
      <c r="CA75" s="1248"/>
      <c r="CB75" s="1248"/>
      <c r="CC75" s="1248"/>
      <c r="CD75" s="1248"/>
      <c r="CE75" s="1248"/>
      <c r="CF75" s="1248">
        <v>5</v>
      </c>
      <c r="CG75" s="1248"/>
      <c r="CH75" s="1248"/>
      <c r="CI75" s="1248"/>
      <c r="CJ75" s="1248"/>
      <c r="CK75" s="1248"/>
      <c r="CL75" s="1248"/>
      <c r="CM75" s="1248"/>
      <c r="CN75" s="1248">
        <v>4.9000000000000004</v>
      </c>
      <c r="CO75" s="1248"/>
      <c r="CP75" s="1248"/>
      <c r="CQ75" s="1248"/>
      <c r="CR75" s="1248"/>
      <c r="CS75" s="1248"/>
      <c r="CT75" s="1248"/>
      <c r="CU75" s="1248"/>
      <c r="CV75" s="1248">
        <v>4.4000000000000004</v>
      </c>
      <c r="CW75" s="1248"/>
      <c r="CX75" s="1248"/>
      <c r="CY75" s="1248"/>
      <c r="CZ75" s="1248"/>
      <c r="DA75" s="1248"/>
      <c r="DB75" s="1248"/>
      <c r="DC75" s="1248"/>
    </row>
    <row r="76" spans="2:107" x14ac:dyDescent="0.15">
      <c r="B76" s="370"/>
      <c r="G76" s="1263"/>
      <c r="H76" s="1263"/>
      <c r="I76" s="1246"/>
      <c r="J76" s="1246"/>
      <c r="K76" s="1253"/>
      <c r="L76" s="1253"/>
      <c r="M76" s="1253"/>
      <c r="N76" s="1253"/>
      <c r="AM76" s="379"/>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x14ac:dyDescent="0.15">
      <c r="B77" s="370"/>
      <c r="G77" s="1246"/>
      <c r="H77" s="1246"/>
      <c r="I77" s="1246"/>
      <c r="J77" s="1246"/>
      <c r="K77" s="1247"/>
      <c r="L77" s="1247"/>
      <c r="M77" s="1247"/>
      <c r="N77" s="1247"/>
      <c r="AN77" s="1252" t="s">
        <v>608</v>
      </c>
      <c r="AO77" s="1252"/>
      <c r="AP77" s="1252"/>
      <c r="AQ77" s="1252"/>
      <c r="AR77" s="1252"/>
      <c r="AS77" s="1252"/>
      <c r="AT77" s="1252"/>
      <c r="AU77" s="1252"/>
      <c r="AV77" s="1252"/>
      <c r="AW77" s="1252"/>
      <c r="AX77" s="1252"/>
      <c r="AY77" s="1252"/>
      <c r="AZ77" s="1252"/>
      <c r="BA77" s="1252"/>
      <c r="BB77" s="1251" t="s">
        <v>606</v>
      </c>
      <c r="BC77" s="1251"/>
      <c r="BD77" s="1251"/>
      <c r="BE77" s="1251"/>
      <c r="BF77" s="1251"/>
      <c r="BG77" s="1251"/>
      <c r="BH77" s="1251"/>
      <c r="BI77" s="1251"/>
      <c r="BJ77" s="1251"/>
      <c r="BK77" s="1251"/>
      <c r="BL77" s="1251"/>
      <c r="BM77" s="1251"/>
      <c r="BN77" s="1251"/>
      <c r="BO77" s="1251"/>
      <c r="BP77" s="1248">
        <v>31.3</v>
      </c>
      <c r="BQ77" s="1248"/>
      <c r="BR77" s="1248"/>
      <c r="BS77" s="1248"/>
      <c r="BT77" s="1248"/>
      <c r="BU77" s="1248"/>
      <c r="BV77" s="1248"/>
      <c r="BW77" s="1248"/>
      <c r="BX77" s="1248">
        <v>25.3</v>
      </c>
      <c r="BY77" s="1248"/>
      <c r="BZ77" s="1248"/>
      <c r="CA77" s="1248"/>
      <c r="CB77" s="1248"/>
      <c r="CC77" s="1248"/>
      <c r="CD77" s="1248"/>
      <c r="CE77" s="1248"/>
      <c r="CF77" s="1248">
        <v>25.5</v>
      </c>
      <c r="CG77" s="1248"/>
      <c r="CH77" s="1248"/>
      <c r="CI77" s="1248"/>
      <c r="CJ77" s="1248"/>
      <c r="CK77" s="1248"/>
      <c r="CL77" s="1248"/>
      <c r="CM77" s="1248"/>
      <c r="CN77" s="1248">
        <v>25.1</v>
      </c>
      <c r="CO77" s="1248"/>
      <c r="CP77" s="1248"/>
      <c r="CQ77" s="1248"/>
      <c r="CR77" s="1248"/>
      <c r="CS77" s="1248"/>
      <c r="CT77" s="1248"/>
      <c r="CU77" s="1248"/>
      <c r="CV77" s="1248">
        <v>18</v>
      </c>
      <c r="CW77" s="1248"/>
      <c r="CX77" s="1248"/>
      <c r="CY77" s="1248"/>
      <c r="CZ77" s="1248"/>
      <c r="DA77" s="1248"/>
      <c r="DB77" s="1248"/>
      <c r="DC77" s="1248"/>
    </row>
    <row r="78" spans="2:107" x14ac:dyDescent="0.15">
      <c r="B78" s="370"/>
      <c r="G78" s="1246"/>
      <c r="H78" s="1246"/>
      <c r="I78" s="1246"/>
      <c r="J78" s="1246"/>
      <c r="K78" s="1247"/>
      <c r="L78" s="1247"/>
      <c r="M78" s="1247"/>
      <c r="N78" s="1247"/>
      <c r="AN78" s="1252"/>
      <c r="AO78" s="1252"/>
      <c r="AP78" s="1252"/>
      <c r="AQ78" s="1252"/>
      <c r="AR78" s="1252"/>
      <c r="AS78" s="1252"/>
      <c r="AT78" s="1252"/>
      <c r="AU78" s="1252"/>
      <c r="AV78" s="1252"/>
      <c r="AW78" s="1252"/>
      <c r="AX78" s="1252"/>
      <c r="AY78" s="1252"/>
      <c r="AZ78" s="1252"/>
      <c r="BA78" s="1252"/>
      <c r="BB78" s="1251"/>
      <c r="BC78" s="1251"/>
      <c r="BD78" s="1251"/>
      <c r="BE78" s="1251"/>
      <c r="BF78" s="1251"/>
      <c r="BG78" s="1251"/>
      <c r="BH78" s="1251"/>
      <c r="BI78" s="1251"/>
      <c r="BJ78" s="1251"/>
      <c r="BK78" s="1251"/>
      <c r="BL78" s="1251"/>
      <c r="BM78" s="1251"/>
      <c r="BN78" s="1251"/>
      <c r="BO78" s="1251"/>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x14ac:dyDescent="0.15">
      <c r="B79" s="370"/>
      <c r="G79" s="1246"/>
      <c r="H79" s="1246"/>
      <c r="I79" s="1249"/>
      <c r="J79" s="1249"/>
      <c r="K79" s="1250"/>
      <c r="L79" s="1250"/>
      <c r="M79" s="1250"/>
      <c r="N79" s="1250"/>
      <c r="AN79" s="1252"/>
      <c r="AO79" s="1252"/>
      <c r="AP79" s="1252"/>
      <c r="AQ79" s="1252"/>
      <c r="AR79" s="1252"/>
      <c r="AS79" s="1252"/>
      <c r="AT79" s="1252"/>
      <c r="AU79" s="1252"/>
      <c r="AV79" s="1252"/>
      <c r="AW79" s="1252"/>
      <c r="AX79" s="1252"/>
      <c r="AY79" s="1252"/>
      <c r="AZ79" s="1252"/>
      <c r="BA79" s="1252"/>
      <c r="BB79" s="1251" t="s">
        <v>610</v>
      </c>
      <c r="BC79" s="1251"/>
      <c r="BD79" s="1251"/>
      <c r="BE79" s="1251"/>
      <c r="BF79" s="1251"/>
      <c r="BG79" s="1251"/>
      <c r="BH79" s="1251"/>
      <c r="BI79" s="1251"/>
      <c r="BJ79" s="1251"/>
      <c r="BK79" s="1251"/>
      <c r="BL79" s="1251"/>
      <c r="BM79" s="1251"/>
      <c r="BN79" s="1251"/>
      <c r="BO79" s="1251"/>
      <c r="BP79" s="1248">
        <v>7.2</v>
      </c>
      <c r="BQ79" s="1248"/>
      <c r="BR79" s="1248"/>
      <c r="BS79" s="1248"/>
      <c r="BT79" s="1248"/>
      <c r="BU79" s="1248"/>
      <c r="BV79" s="1248"/>
      <c r="BW79" s="1248"/>
      <c r="BX79" s="1248">
        <v>6.9</v>
      </c>
      <c r="BY79" s="1248"/>
      <c r="BZ79" s="1248"/>
      <c r="CA79" s="1248"/>
      <c r="CB79" s="1248"/>
      <c r="CC79" s="1248"/>
      <c r="CD79" s="1248"/>
      <c r="CE79" s="1248"/>
      <c r="CF79" s="1248">
        <v>6.6</v>
      </c>
      <c r="CG79" s="1248"/>
      <c r="CH79" s="1248"/>
      <c r="CI79" s="1248"/>
      <c r="CJ79" s="1248"/>
      <c r="CK79" s="1248"/>
      <c r="CL79" s="1248"/>
      <c r="CM79" s="1248"/>
      <c r="CN79" s="1248">
        <v>6.4</v>
      </c>
      <c r="CO79" s="1248"/>
      <c r="CP79" s="1248"/>
      <c r="CQ79" s="1248"/>
      <c r="CR79" s="1248"/>
      <c r="CS79" s="1248"/>
      <c r="CT79" s="1248"/>
      <c r="CU79" s="1248"/>
      <c r="CV79" s="1248">
        <v>6.6</v>
      </c>
      <c r="CW79" s="1248"/>
      <c r="CX79" s="1248"/>
      <c r="CY79" s="1248"/>
      <c r="CZ79" s="1248"/>
      <c r="DA79" s="1248"/>
      <c r="DB79" s="1248"/>
      <c r="DC79" s="1248"/>
    </row>
    <row r="80" spans="2:107" x14ac:dyDescent="0.15">
      <c r="B80" s="370"/>
      <c r="G80" s="1246"/>
      <c r="H80" s="1246"/>
      <c r="I80" s="1249"/>
      <c r="J80" s="1249"/>
      <c r="K80" s="1250"/>
      <c r="L80" s="1250"/>
      <c r="M80" s="1250"/>
      <c r="N80" s="1250"/>
      <c r="AN80" s="1252"/>
      <c r="AO80" s="1252"/>
      <c r="AP80" s="1252"/>
      <c r="AQ80" s="1252"/>
      <c r="AR80" s="1252"/>
      <c r="AS80" s="1252"/>
      <c r="AT80" s="1252"/>
      <c r="AU80" s="1252"/>
      <c r="AV80" s="1252"/>
      <c r="AW80" s="1252"/>
      <c r="AX80" s="1252"/>
      <c r="AY80" s="1252"/>
      <c r="AZ80" s="1252"/>
      <c r="BA80" s="1252"/>
      <c r="BB80" s="1251"/>
      <c r="BC80" s="1251"/>
      <c r="BD80" s="1251"/>
      <c r="BE80" s="1251"/>
      <c r="BF80" s="1251"/>
      <c r="BG80" s="1251"/>
      <c r="BH80" s="1251"/>
      <c r="BI80" s="1251"/>
      <c r="BJ80" s="1251"/>
      <c r="BK80" s="1251"/>
      <c r="BL80" s="1251"/>
      <c r="BM80" s="1251"/>
      <c r="BN80" s="1251"/>
      <c r="BO80" s="1251"/>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oGlOHC6cA09X+JtAZNiKKlT5s7kIdExO4gLA1ZYmwlG1gu1XR5RP/ri95+vhdC4XZQ8RaTFBv7uFD/IZY0zbSw==" saltValue="l7JLhCGgRQkxFGq9ZoVse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7B832-CA72-4AE7-B3B4-EFCFC6DA07EF}">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511</v>
      </c>
    </row>
  </sheetData>
  <sheetProtection algorithmName="SHA-512" hashValue="OmcDG2StwDvyrBhDtJFqSo9KhcRwjoufSjW1IgwU8BnbUdXiiPiTC44FYLbysu3kbW1DG2pDgjyiy+tsvY2FCQ==" saltValue="pJVKeawZ9FRUX2WTcnRc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B701A-11D0-4B7D-A256-EEDBB115D953}">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511</v>
      </c>
    </row>
  </sheetData>
  <sheetProtection algorithmName="SHA-512" hashValue="PK+njvmgNNMV9bfDA0p4tVTMvqjvf7kKmrnGQCheItWww0vmQDhgMPqUHuiIxTnK/a/Aq0iMxm9DjjydVym68Q==" saltValue="zK4Img77PuKGVsbjVPR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561</v>
      </c>
      <c r="G2" s="148"/>
      <c r="H2" s="149"/>
    </row>
    <row r="3" spans="1:8" x14ac:dyDescent="0.15">
      <c r="A3" s="145" t="s">
        <v>554</v>
      </c>
      <c r="B3" s="150"/>
      <c r="C3" s="151"/>
      <c r="D3" s="152">
        <v>27375</v>
      </c>
      <c r="E3" s="153"/>
      <c r="F3" s="154">
        <v>54110</v>
      </c>
      <c r="G3" s="155"/>
      <c r="H3" s="156"/>
    </row>
    <row r="4" spans="1:8" x14ac:dyDescent="0.15">
      <c r="A4" s="157"/>
      <c r="B4" s="158"/>
      <c r="C4" s="159"/>
      <c r="D4" s="160">
        <v>19576</v>
      </c>
      <c r="E4" s="161"/>
      <c r="F4" s="162">
        <v>30620</v>
      </c>
      <c r="G4" s="163"/>
      <c r="H4" s="164"/>
    </row>
    <row r="5" spans="1:8" x14ac:dyDescent="0.15">
      <c r="A5" s="145" t="s">
        <v>556</v>
      </c>
      <c r="B5" s="150"/>
      <c r="C5" s="151"/>
      <c r="D5" s="152">
        <v>31867</v>
      </c>
      <c r="E5" s="153"/>
      <c r="F5" s="154">
        <v>54684</v>
      </c>
      <c r="G5" s="155"/>
      <c r="H5" s="156"/>
    </row>
    <row r="6" spans="1:8" x14ac:dyDescent="0.15">
      <c r="A6" s="157"/>
      <c r="B6" s="158"/>
      <c r="C6" s="159"/>
      <c r="D6" s="160">
        <v>21755</v>
      </c>
      <c r="E6" s="161"/>
      <c r="F6" s="162">
        <v>32829</v>
      </c>
      <c r="G6" s="163"/>
      <c r="H6" s="164"/>
    </row>
    <row r="7" spans="1:8" x14ac:dyDescent="0.15">
      <c r="A7" s="145" t="s">
        <v>557</v>
      </c>
      <c r="B7" s="150"/>
      <c r="C7" s="151"/>
      <c r="D7" s="152">
        <v>48642</v>
      </c>
      <c r="E7" s="153"/>
      <c r="F7" s="154">
        <v>62383</v>
      </c>
      <c r="G7" s="155"/>
      <c r="H7" s="156"/>
    </row>
    <row r="8" spans="1:8" x14ac:dyDescent="0.15">
      <c r="A8" s="157"/>
      <c r="B8" s="158"/>
      <c r="C8" s="159"/>
      <c r="D8" s="160">
        <v>32064</v>
      </c>
      <c r="E8" s="161"/>
      <c r="F8" s="162">
        <v>35325</v>
      </c>
      <c r="G8" s="163"/>
      <c r="H8" s="164"/>
    </row>
    <row r="9" spans="1:8" x14ac:dyDescent="0.15">
      <c r="A9" s="145" t="s">
        <v>558</v>
      </c>
      <c r="B9" s="150"/>
      <c r="C9" s="151"/>
      <c r="D9" s="152">
        <v>41658</v>
      </c>
      <c r="E9" s="153"/>
      <c r="F9" s="154">
        <v>63812</v>
      </c>
      <c r="G9" s="155"/>
      <c r="H9" s="156"/>
    </row>
    <row r="10" spans="1:8" x14ac:dyDescent="0.15">
      <c r="A10" s="157"/>
      <c r="B10" s="158"/>
      <c r="C10" s="159"/>
      <c r="D10" s="160">
        <v>27661</v>
      </c>
      <c r="E10" s="161"/>
      <c r="F10" s="162">
        <v>33848</v>
      </c>
      <c r="G10" s="163"/>
      <c r="H10" s="164"/>
    </row>
    <row r="11" spans="1:8" x14ac:dyDescent="0.15">
      <c r="A11" s="145" t="s">
        <v>559</v>
      </c>
      <c r="B11" s="150"/>
      <c r="C11" s="151"/>
      <c r="D11" s="152">
        <v>24282</v>
      </c>
      <c r="E11" s="153"/>
      <c r="F11" s="154">
        <v>54225</v>
      </c>
      <c r="G11" s="155"/>
      <c r="H11" s="156"/>
    </row>
    <row r="12" spans="1:8" x14ac:dyDescent="0.15">
      <c r="A12" s="157"/>
      <c r="B12" s="158"/>
      <c r="C12" s="165"/>
      <c r="D12" s="160">
        <v>14634</v>
      </c>
      <c r="E12" s="161"/>
      <c r="F12" s="162">
        <v>27337</v>
      </c>
      <c r="G12" s="163"/>
      <c r="H12" s="164"/>
    </row>
    <row r="13" spans="1:8" x14ac:dyDescent="0.15">
      <c r="A13" s="145"/>
      <c r="B13" s="150"/>
      <c r="C13" s="166"/>
      <c r="D13" s="167">
        <v>34765</v>
      </c>
      <c r="E13" s="168"/>
      <c r="F13" s="169">
        <v>57843</v>
      </c>
      <c r="G13" s="170"/>
      <c r="H13" s="156"/>
    </row>
    <row r="14" spans="1:8" x14ac:dyDescent="0.15">
      <c r="A14" s="157"/>
      <c r="B14" s="158"/>
      <c r="C14" s="159"/>
      <c r="D14" s="160">
        <v>23138</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5.88</v>
      </c>
      <c r="C19" s="171">
        <f>ROUND(VALUE(SUBSTITUTE(実質収支比率等に係る経年分析!G$48,"▲","-")),2)</f>
        <v>7.12</v>
      </c>
      <c r="D19" s="171">
        <f>ROUND(VALUE(SUBSTITUTE(実質収支比率等に係る経年分析!H$48,"▲","-")),2)</f>
        <v>6.21</v>
      </c>
      <c r="E19" s="171">
        <f>ROUND(VALUE(SUBSTITUTE(実質収支比率等に係る経年分析!I$48,"▲","-")),2)</f>
        <v>7.03</v>
      </c>
      <c r="F19" s="171">
        <f>ROUND(VALUE(SUBSTITUTE(実質収支比率等に係る経年分析!J$48,"▲","-")),2)</f>
        <v>7.28</v>
      </c>
    </row>
    <row r="20" spans="1:11" x14ac:dyDescent="0.15">
      <c r="A20" s="171" t="s">
        <v>55</v>
      </c>
      <c r="B20" s="171">
        <f>ROUND(VALUE(SUBSTITUTE(実質収支比率等に係る経年分析!F$47,"▲","-")),2)</f>
        <v>12.14</v>
      </c>
      <c r="C20" s="171">
        <f>ROUND(VALUE(SUBSTITUTE(実質収支比率等に係る経年分析!G$47,"▲","-")),2)</f>
        <v>12.46</v>
      </c>
      <c r="D20" s="171">
        <f>ROUND(VALUE(SUBSTITUTE(実質収支比率等に係る経年分析!H$47,"▲","-")),2)</f>
        <v>11.9</v>
      </c>
      <c r="E20" s="171">
        <f>ROUND(VALUE(SUBSTITUTE(実質収支比率等に係る経年分析!I$47,"▲","-")),2)</f>
        <v>11.08</v>
      </c>
      <c r="F20" s="171">
        <f>ROUND(VALUE(SUBSTITUTE(実質収支比率等に係る経年分析!J$47,"▲","-")),2)</f>
        <v>18.34</v>
      </c>
    </row>
    <row r="21" spans="1:11" x14ac:dyDescent="0.15">
      <c r="A21" s="171" t="s">
        <v>56</v>
      </c>
      <c r="B21" s="171">
        <f>IF(ISNUMBER(VALUE(SUBSTITUTE(実質収支比率等に係る経年分析!F$49,"▲","-"))),ROUND(VALUE(SUBSTITUTE(実質収支比率等に係る経年分析!F$49,"▲","-")),2),NA())</f>
        <v>-0.73</v>
      </c>
      <c r="C21" s="171">
        <f>IF(ISNUMBER(VALUE(SUBSTITUTE(実質収支比率等に係る経年分析!G$49,"▲","-"))),ROUND(VALUE(SUBSTITUTE(実質収支比率等に係る経年分析!G$49,"▲","-")),2),NA())</f>
        <v>1.98</v>
      </c>
      <c r="D21" s="171">
        <f>IF(ISNUMBER(VALUE(SUBSTITUTE(実質収支比率等に係る経年分析!H$49,"▲","-"))),ROUND(VALUE(SUBSTITUTE(実質収支比率等に係る経年分析!H$49,"▲","-")),2),NA())</f>
        <v>-1.63</v>
      </c>
      <c r="E21" s="171">
        <f>IF(ISNUMBER(VALUE(SUBSTITUTE(実質収支比率等に係る経年分析!I$49,"▲","-"))),ROUND(VALUE(SUBSTITUTE(実質収支比率等に係る経年分析!I$49,"▲","-")),2),NA())</f>
        <v>0.64</v>
      </c>
      <c r="F21" s="171">
        <f>IF(ISNUMBER(VALUE(SUBSTITUTE(実質収支比率等に係る経年分析!J$49,"▲","-"))),ROUND(VALUE(SUBSTITUTE(実質収支比率等に係る経年分析!J$49,"▲","-")),2),NA())</f>
        <v>8.42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0.39</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木曽川うかい事業費特別会計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0.15</v>
      </c>
    </row>
    <row r="31" spans="1:11" x14ac:dyDescent="0.15">
      <c r="A31" s="172" t="str">
        <f>IF(連結実質赤字比率に係る赤字・黒字の構成分析!C$39="",NA(),連結実質赤字比率に係る赤字・黒字の構成分析!C$39)</f>
        <v>犬山城費特別会計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0.87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0.28999999999999998</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2.74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0.97</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1.81</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2.21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3.62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7.11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6.21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7.27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7.95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7.79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2175</v>
      </c>
      <c r="E42" s="173"/>
      <c r="F42" s="173"/>
      <c r="G42" s="173">
        <f>'実質公債費比率（分子）の構造'!L$52</f>
        <v>2247</v>
      </c>
      <c r="H42" s="173"/>
      <c r="I42" s="173"/>
      <c r="J42" s="173">
        <f>'実質公債費比率（分子）の構造'!M$52</f>
        <v>2187</v>
      </c>
      <c r="K42" s="173"/>
      <c r="L42" s="173"/>
      <c r="M42" s="173">
        <f>'実質公債費比率（分子）の構造'!N$52</f>
        <v>2176</v>
      </c>
      <c r="N42" s="173"/>
      <c r="O42" s="173"/>
      <c r="P42" s="173">
        <f>'実質公債費比率（分子）の構造'!O$52</f>
        <v>2168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v>
      </c>
      <c r="C44" s="173"/>
      <c r="D44" s="173"/>
      <c r="E44" s="173">
        <f>'実質公債費比率（分子）の構造'!L$50</f>
        <v>5</v>
      </c>
      <c r="F44" s="173"/>
      <c r="G44" s="173"/>
      <c r="H44" s="173">
        <f>'実質公債費比率（分子）の構造'!M$50</f>
        <v>5</v>
      </c>
      <c r="I44" s="173"/>
      <c r="J44" s="173"/>
      <c r="K44" s="173">
        <f>'実質公債費比率（分子）の構造'!N$50</f>
        <v>5</v>
      </c>
      <c r="L44" s="173"/>
      <c r="M44" s="173"/>
      <c r="N44" s="173">
        <f>'実質公債費比率（分子）の構造'!O$50</f>
        <v>5</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694</v>
      </c>
      <c r="C46" s="173"/>
      <c r="D46" s="173"/>
      <c r="E46" s="173">
        <f>'実質公債費比率（分子）の構造'!L$48</f>
        <v>760</v>
      </c>
      <c r="F46" s="173"/>
      <c r="G46" s="173"/>
      <c r="H46" s="173">
        <f>'実質公債費比率（分子）の構造'!M$48</f>
        <v>759</v>
      </c>
      <c r="I46" s="173"/>
      <c r="J46" s="173"/>
      <c r="K46" s="173">
        <f>'実質公債費比率（分子）の構造'!N$48</f>
        <v>707</v>
      </c>
      <c r="L46" s="173"/>
      <c r="M46" s="173"/>
      <c r="N46" s="173">
        <f>'実質公債費比率（分子）の構造'!O$48</f>
        <v>717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2095</v>
      </c>
      <c r="C49" s="173"/>
      <c r="D49" s="173"/>
      <c r="E49" s="173">
        <f>'実質公債費比率（分子）の構造'!L$45</f>
        <v>2160</v>
      </c>
      <c r="F49" s="173"/>
      <c r="G49" s="173"/>
      <c r="H49" s="173">
        <f>'実質公債費比率（分子）の構造'!M$45</f>
        <v>2081</v>
      </c>
      <c r="I49" s="173"/>
      <c r="J49" s="173"/>
      <c r="K49" s="173">
        <f>'実質公債費比率（分子）の構造'!N$45</f>
        <v>2082</v>
      </c>
      <c r="L49" s="173"/>
      <c r="M49" s="173"/>
      <c r="N49" s="173">
        <f>'実質公債費比率（分子）の構造'!O$45</f>
        <v>1968</v>
      </c>
      <c r="O49" s="173"/>
      <c r="P49" s="173"/>
    </row>
    <row r="50" spans="1:16" x14ac:dyDescent="0.15">
      <c r="A50" s="173" t="s">
        <v>71</v>
      </c>
      <c r="B50" s="173" t="e">
        <f>NA()</f>
        <v>#N/A</v>
      </c>
      <c r="C50" s="173">
        <f>IF(ISNUMBER('実質公債費比率（分子）の構造'!K$53),'実質公債費比率（分子）の構造'!K$53,NA())</f>
        <v>619</v>
      </c>
      <c r="D50" s="173" t="e">
        <f>NA()</f>
        <v>#N/A</v>
      </c>
      <c r="E50" s="173" t="e">
        <f>NA()</f>
        <v>#N/A</v>
      </c>
      <c r="F50" s="173">
        <f>IF(ISNUMBER('実質公債費比率（分子）の構造'!L$53),'実質公債費比率（分子）の構造'!L$53,NA())</f>
        <v>678</v>
      </c>
      <c r="G50" s="173" t="e">
        <f>NA()</f>
        <v>#N/A</v>
      </c>
      <c r="H50" s="173" t="e">
        <f>NA()</f>
        <v>#N/A</v>
      </c>
      <c r="I50" s="173">
        <f>IF(ISNUMBER('実質公債費比率（分子）の構造'!M$53),'実質公債費比率（分子）の構造'!M$53,NA())</f>
        <v>658</v>
      </c>
      <c r="J50" s="173" t="e">
        <f>NA()</f>
        <v>#N/A</v>
      </c>
      <c r="K50" s="173" t="e">
        <f>NA()</f>
        <v>#N/A</v>
      </c>
      <c r="L50" s="173">
        <f>IF(ISNUMBER('実質公債費比率（分子）の構造'!N$53),'実質公債費比率（分子）の構造'!N$53,NA())</f>
        <v>618</v>
      </c>
      <c r="M50" s="173" t="e">
        <f>NA()</f>
        <v>#N/A</v>
      </c>
      <c r="N50" s="173" t="e">
        <f>NA()</f>
        <v>#N/A</v>
      </c>
      <c r="O50" s="173">
        <f>IF(ISNUMBER('実質公債費比率（分子）の構造'!O$53),'実質公債費比率（分子）の構造'!O$53,NA())</f>
        <v>522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18472</v>
      </c>
      <c r="E56" s="172"/>
      <c r="F56" s="172"/>
      <c r="G56" s="172">
        <f>'将来負担比率（分子）の構造'!J$52</f>
        <v>18305</v>
      </c>
      <c r="H56" s="172"/>
      <c r="I56" s="172"/>
      <c r="J56" s="172">
        <f>'将来負担比率（分子）の構造'!K$52</f>
        <v>18335</v>
      </c>
      <c r="K56" s="172"/>
      <c r="L56" s="172"/>
      <c r="M56" s="172">
        <f>'将来負担比率（分子）の構造'!L$52</f>
        <v>18150</v>
      </c>
      <c r="N56" s="172"/>
      <c r="O56" s="172"/>
      <c r="P56" s="172">
        <f>'将来負担比率（分子）の構造'!M$52</f>
        <v>17975</v>
      </c>
    </row>
    <row r="57" spans="1:16" x14ac:dyDescent="0.15">
      <c r="A57" s="172" t="s">
        <v>42</v>
      </c>
      <c r="B57" s="172"/>
      <c r="C57" s="172"/>
      <c r="D57" s="172">
        <f>'将来負担比率（分子）の構造'!I$51</f>
        <v>4923</v>
      </c>
      <c r="E57" s="172"/>
      <c r="F57" s="172"/>
      <c r="G57" s="172">
        <f>'将来負担比率（分子）の構造'!J$51</f>
        <v>4545</v>
      </c>
      <c r="H57" s="172"/>
      <c r="I57" s="172"/>
      <c r="J57" s="172">
        <f>'将来負担比率（分子）の構造'!K$51</f>
        <v>4304</v>
      </c>
      <c r="K57" s="172"/>
      <c r="L57" s="172"/>
      <c r="M57" s="172">
        <f>'将来負担比率（分子）の構造'!L$51</f>
        <v>4045</v>
      </c>
      <c r="N57" s="172"/>
      <c r="O57" s="172"/>
      <c r="P57" s="172">
        <f>'将来負担比率（分子）の構造'!M$51</f>
        <v>3720</v>
      </c>
    </row>
    <row r="58" spans="1:16" x14ac:dyDescent="0.15">
      <c r="A58" s="172" t="s">
        <v>41</v>
      </c>
      <c r="B58" s="172"/>
      <c r="C58" s="172"/>
      <c r="D58" s="172">
        <f>'将来負担比率（分子）の構造'!I$50</f>
        <v>5034</v>
      </c>
      <c r="E58" s="172"/>
      <c r="F58" s="172"/>
      <c r="G58" s="172">
        <f>'将来負担比率（分子）の構造'!J$50</f>
        <v>5555</v>
      </c>
      <c r="H58" s="172"/>
      <c r="I58" s="172"/>
      <c r="J58" s="172">
        <f>'将来負担比率（分子）の構造'!K$50</f>
        <v>5454</v>
      </c>
      <c r="K58" s="172"/>
      <c r="L58" s="172"/>
      <c r="M58" s="172">
        <f>'将来負担比率（分子）の構造'!L$50</f>
        <v>5188</v>
      </c>
      <c r="N58" s="172"/>
      <c r="O58" s="172"/>
      <c r="P58" s="172">
        <f>'将来負担比率（分子）の構造'!M$50</f>
        <v>7103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2913</v>
      </c>
      <c r="C62" s="172"/>
      <c r="D62" s="172"/>
      <c r="E62" s="172">
        <f>'将来負担比率（分子）の構造'!J$45</f>
        <v>2895</v>
      </c>
      <c r="F62" s="172"/>
      <c r="G62" s="172"/>
      <c r="H62" s="172">
        <f>'将来負担比率（分子）の構造'!K$45</f>
        <v>2859</v>
      </c>
      <c r="I62" s="172"/>
      <c r="J62" s="172"/>
      <c r="K62" s="172">
        <f>'将来負担比率（分子）の構造'!L$45</f>
        <v>2946</v>
      </c>
      <c r="L62" s="172"/>
      <c r="M62" s="172"/>
      <c r="N62" s="172">
        <f>'将来負担比率（分子）の構造'!M$45</f>
        <v>3021</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6984</v>
      </c>
      <c r="C64" s="172"/>
      <c r="D64" s="172"/>
      <c r="E64" s="172">
        <f>'将来負担比率（分子）の構造'!J$43</f>
        <v>6509</v>
      </c>
      <c r="F64" s="172"/>
      <c r="G64" s="172"/>
      <c r="H64" s="172">
        <f>'将来負担比率（分子）の構造'!K$43</f>
        <v>6037</v>
      </c>
      <c r="I64" s="172"/>
      <c r="J64" s="172"/>
      <c r="K64" s="172">
        <f>'将来負担比率（分子）の構造'!L$43</f>
        <v>5660</v>
      </c>
      <c r="L64" s="172"/>
      <c r="M64" s="172"/>
      <c r="N64" s="172">
        <f>'将来負担比率（分子）の構造'!M$43</f>
        <v>5237</v>
      </c>
      <c r="O64" s="172"/>
      <c r="P64" s="172"/>
    </row>
    <row r="65" spans="1:16" x14ac:dyDescent="0.15">
      <c r="A65" s="172" t="s">
        <v>32</v>
      </c>
      <c r="B65" s="172">
        <f>'将来負担比率（分子）の構造'!I$42</f>
        <v>90</v>
      </c>
      <c r="C65" s="172"/>
      <c r="D65" s="172"/>
      <c r="E65" s="172">
        <f>'将来負担比率（分子）の構造'!J$42</f>
        <v>85</v>
      </c>
      <c r="F65" s="172"/>
      <c r="G65" s="172"/>
      <c r="H65" s="172">
        <f>'将来負担比率（分子）の構造'!K$42</f>
        <v>79</v>
      </c>
      <c r="I65" s="172"/>
      <c r="J65" s="172"/>
      <c r="K65" s="172">
        <f>'将来負担比率（分子）の構造'!L$42</f>
        <v>74</v>
      </c>
      <c r="L65" s="172"/>
      <c r="M65" s="172"/>
      <c r="N65" s="172">
        <f>'将来負担比率（分子）の構造'!M$42</f>
        <v>69</v>
      </c>
      <c r="O65" s="172"/>
      <c r="P65" s="172"/>
    </row>
    <row r="66" spans="1:16" x14ac:dyDescent="0.15">
      <c r="A66" s="172" t="s">
        <v>31</v>
      </c>
      <c r="B66" s="172">
        <f>'将来負担比率（分子）の構造'!I$41</f>
        <v>19665</v>
      </c>
      <c r="C66" s="172"/>
      <c r="D66" s="172"/>
      <c r="E66" s="172">
        <f>'将来負担比率（分子）の構造'!J$41</f>
        <v>19361</v>
      </c>
      <c r="F66" s="172"/>
      <c r="G66" s="172"/>
      <c r="H66" s="172">
        <f>'将来負担比率（分子）の構造'!K$41</f>
        <v>19634</v>
      </c>
      <c r="I66" s="172"/>
      <c r="J66" s="172"/>
      <c r="K66" s="172">
        <f>'将来負担比率（分子）の構造'!L$41</f>
        <v>20340</v>
      </c>
      <c r="L66" s="172"/>
      <c r="M66" s="172"/>
      <c r="N66" s="172">
        <f>'将来負担比率（分子）の構造'!M$41</f>
        <v>20334</v>
      </c>
      <c r="O66" s="172"/>
      <c r="P66" s="172"/>
    </row>
    <row r="67" spans="1:16" x14ac:dyDescent="0.15">
      <c r="A67" s="172" t="s">
        <v>75</v>
      </c>
      <c r="B67" s="172" t="e">
        <f>NA()</f>
        <v>#N/A</v>
      </c>
      <c r="C67" s="172">
        <f>IF(ISNUMBER('将来負担比率（分子）の構造'!I$53), IF('将来負担比率（分子）の構造'!I$53 &lt; 0, 0, '将来負担比率（分子）の構造'!I$53), NA())</f>
        <v>1223</v>
      </c>
      <c r="D67" s="172" t="e">
        <f>NA()</f>
        <v>#N/A</v>
      </c>
      <c r="E67" s="172" t="e">
        <f>NA()</f>
        <v>#N/A</v>
      </c>
      <c r="F67" s="172">
        <f>IF(ISNUMBER('将来負担比率（分子）の構造'!J$53), IF('将来負担比率（分子）の構造'!J$53 &lt; 0, 0, '将来負担比率（分子）の構造'!J$53), NA())</f>
        <v>446</v>
      </c>
      <c r="G67" s="172" t="e">
        <f>NA()</f>
        <v>#N/A</v>
      </c>
      <c r="H67" s="172" t="e">
        <f>NA()</f>
        <v>#N/A</v>
      </c>
      <c r="I67" s="172">
        <f>IF(ISNUMBER('将来負担比率（分子）の構造'!K$53), IF('将来負担比率（分子）の構造'!K$53 &lt; 0, 0, '将来負担比率（分子）の構造'!K$53), NA())</f>
        <v>516</v>
      </c>
      <c r="J67" s="172" t="e">
        <f>NA()</f>
        <v>#N/A</v>
      </c>
      <c r="K67" s="172" t="e">
        <f>NA()</f>
        <v>#N/A</v>
      </c>
      <c r="L67" s="172">
        <f>IF(ISNUMBER('将来負担比率（分子）の構造'!L$53), IF('将来負担比率（分子）の構造'!L$53 &lt; 0, 0, '将来負担比率（分子）の構造'!L$53), NA())</f>
        <v>1637</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1745</v>
      </c>
      <c r="C72" s="176">
        <f>基金残高に係る経年分析!G55</f>
        <v>1685</v>
      </c>
      <c r="D72" s="176">
        <f>基金残高に係る経年分析!H55</f>
        <v>2935</v>
      </c>
    </row>
    <row r="73" spans="1:16" x14ac:dyDescent="0.15">
      <c r="A73" s="175" t="s">
        <v>78</v>
      </c>
      <c r="B73" s="176">
        <f>基金残高に係る経年分析!F56</f>
        <v>1</v>
      </c>
      <c r="C73" s="176">
        <f>基金残高に係る経年分析!G56</f>
        <v>1</v>
      </c>
      <c r="D73" s="176">
        <f>基金残高に係る経年分析!H56</f>
        <v>386</v>
      </c>
    </row>
    <row r="74" spans="1:16" x14ac:dyDescent="0.15">
      <c r="A74" s="175" t="s">
        <v>79</v>
      </c>
      <c r="B74" s="176">
        <f>基金残高に係る経年分析!F57</f>
        <v>2494</v>
      </c>
      <c r="C74" s="176">
        <f>基金残高に係る経年分析!G57</f>
        <v>2383</v>
      </c>
      <c r="D74" s="176">
        <f>基金残高に係る経年分析!H57</f>
        <v>2634</v>
      </c>
    </row>
  </sheetData>
  <sheetProtection algorithmName="SHA-512" hashValue="vjFZ6lz84Kz+gyRmd/KqufJd4PSaV224ytEN7Qlp0uxQA8xieESoAcggUR6PnF51H06T5wPLSGRfAVNA0hiusA==" saltValue="+ky9onafa5FisuF2eSnea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F7D43-5DD9-49E7-9B83-C4A265AB1DFE}">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36" t="s">
        <v>218</v>
      </c>
      <c r="DI1" s="637"/>
      <c r="DJ1" s="637"/>
      <c r="DK1" s="637"/>
      <c r="DL1" s="637"/>
      <c r="DM1" s="637"/>
      <c r="DN1" s="638"/>
      <c r="DO1" s="349"/>
      <c r="DP1" s="636" t="s">
        <v>219</v>
      </c>
      <c r="DQ1" s="637"/>
      <c r="DR1" s="637"/>
      <c r="DS1" s="637"/>
      <c r="DT1" s="637"/>
      <c r="DU1" s="637"/>
      <c r="DV1" s="637"/>
      <c r="DW1" s="637"/>
      <c r="DX1" s="637"/>
      <c r="DY1" s="637"/>
      <c r="DZ1" s="637"/>
      <c r="EA1" s="637"/>
      <c r="EB1" s="637"/>
      <c r="EC1" s="638"/>
      <c r="ED1" s="348"/>
      <c r="EE1" s="348"/>
      <c r="EF1" s="348"/>
      <c r="EG1" s="348"/>
      <c r="EH1" s="348"/>
      <c r="EI1" s="348"/>
      <c r="EJ1" s="348"/>
      <c r="EK1" s="348"/>
      <c r="EL1" s="348"/>
      <c r="EM1" s="348"/>
    </row>
    <row r="2" spans="2:143" ht="22.5" customHeight="1" x14ac:dyDescent="0.15">
      <c r="B2" s="350" t="s">
        <v>220</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39" t="s">
        <v>221</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222</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223</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224</v>
      </c>
      <c r="S4" s="640"/>
      <c r="T4" s="640"/>
      <c r="U4" s="640"/>
      <c r="V4" s="640"/>
      <c r="W4" s="640"/>
      <c r="X4" s="640"/>
      <c r="Y4" s="641"/>
      <c r="Z4" s="639" t="s">
        <v>225</v>
      </c>
      <c r="AA4" s="640"/>
      <c r="AB4" s="640"/>
      <c r="AC4" s="641"/>
      <c r="AD4" s="639" t="s">
        <v>226</v>
      </c>
      <c r="AE4" s="640"/>
      <c r="AF4" s="640"/>
      <c r="AG4" s="640"/>
      <c r="AH4" s="640"/>
      <c r="AI4" s="640"/>
      <c r="AJ4" s="640"/>
      <c r="AK4" s="641"/>
      <c r="AL4" s="639" t="s">
        <v>225</v>
      </c>
      <c r="AM4" s="640"/>
      <c r="AN4" s="640"/>
      <c r="AO4" s="641"/>
      <c r="AP4" s="642" t="s">
        <v>227</v>
      </c>
      <c r="AQ4" s="642"/>
      <c r="AR4" s="642"/>
      <c r="AS4" s="642"/>
      <c r="AT4" s="642"/>
      <c r="AU4" s="642"/>
      <c r="AV4" s="642"/>
      <c r="AW4" s="642"/>
      <c r="AX4" s="642"/>
      <c r="AY4" s="642"/>
      <c r="AZ4" s="642"/>
      <c r="BA4" s="642"/>
      <c r="BB4" s="642"/>
      <c r="BC4" s="642"/>
      <c r="BD4" s="642"/>
      <c r="BE4" s="642"/>
      <c r="BF4" s="642"/>
      <c r="BG4" s="642" t="s">
        <v>228</v>
      </c>
      <c r="BH4" s="642"/>
      <c r="BI4" s="642"/>
      <c r="BJ4" s="642"/>
      <c r="BK4" s="642"/>
      <c r="BL4" s="642"/>
      <c r="BM4" s="642"/>
      <c r="BN4" s="642"/>
      <c r="BO4" s="642" t="s">
        <v>225</v>
      </c>
      <c r="BP4" s="642"/>
      <c r="BQ4" s="642"/>
      <c r="BR4" s="642"/>
      <c r="BS4" s="642" t="s">
        <v>229</v>
      </c>
      <c r="BT4" s="642"/>
      <c r="BU4" s="642"/>
      <c r="BV4" s="642"/>
      <c r="BW4" s="642"/>
      <c r="BX4" s="642"/>
      <c r="BY4" s="642"/>
      <c r="BZ4" s="642"/>
      <c r="CA4" s="642"/>
      <c r="CB4" s="642"/>
      <c r="CD4" s="639" t="s">
        <v>230</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231</v>
      </c>
      <c r="C5" s="644"/>
      <c r="D5" s="644"/>
      <c r="E5" s="644"/>
      <c r="F5" s="644"/>
      <c r="G5" s="644"/>
      <c r="H5" s="644"/>
      <c r="I5" s="644"/>
      <c r="J5" s="644"/>
      <c r="K5" s="644"/>
      <c r="L5" s="644"/>
      <c r="M5" s="644"/>
      <c r="N5" s="644"/>
      <c r="O5" s="644"/>
      <c r="P5" s="644"/>
      <c r="Q5" s="645"/>
      <c r="R5" s="646">
        <v>11515684</v>
      </c>
      <c r="S5" s="647"/>
      <c r="T5" s="647"/>
      <c r="U5" s="647"/>
      <c r="V5" s="647"/>
      <c r="W5" s="647"/>
      <c r="X5" s="647"/>
      <c r="Y5" s="648"/>
      <c r="Z5" s="649">
        <v>37.700000000000003</v>
      </c>
      <c r="AA5" s="649"/>
      <c r="AB5" s="649"/>
      <c r="AC5" s="649"/>
      <c r="AD5" s="650">
        <v>10596517</v>
      </c>
      <c r="AE5" s="650"/>
      <c r="AF5" s="650"/>
      <c r="AG5" s="650"/>
      <c r="AH5" s="650"/>
      <c r="AI5" s="650"/>
      <c r="AJ5" s="650"/>
      <c r="AK5" s="650"/>
      <c r="AL5" s="651">
        <v>70</v>
      </c>
      <c r="AM5" s="652"/>
      <c r="AN5" s="652"/>
      <c r="AO5" s="653"/>
      <c r="AP5" s="643" t="s">
        <v>232</v>
      </c>
      <c r="AQ5" s="644"/>
      <c r="AR5" s="644"/>
      <c r="AS5" s="644"/>
      <c r="AT5" s="644"/>
      <c r="AU5" s="644"/>
      <c r="AV5" s="644"/>
      <c r="AW5" s="644"/>
      <c r="AX5" s="644"/>
      <c r="AY5" s="644"/>
      <c r="AZ5" s="644"/>
      <c r="BA5" s="644"/>
      <c r="BB5" s="644"/>
      <c r="BC5" s="644"/>
      <c r="BD5" s="644"/>
      <c r="BE5" s="644"/>
      <c r="BF5" s="645"/>
      <c r="BG5" s="657">
        <v>10773691</v>
      </c>
      <c r="BH5" s="658"/>
      <c r="BI5" s="658"/>
      <c r="BJ5" s="658"/>
      <c r="BK5" s="658"/>
      <c r="BL5" s="658"/>
      <c r="BM5" s="658"/>
      <c r="BN5" s="659"/>
      <c r="BO5" s="660">
        <v>93.6</v>
      </c>
      <c r="BP5" s="660"/>
      <c r="BQ5" s="660"/>
      <c r="BR5" s="660"/>
      <c r="BS5" s="661">
        <v>178651</v>
      </c>
      <c r="BT5" s="661"/>
      <c r="BU5" s="661"/>
      <c r="BV5" s="661"/>
      <c r="BW5" s="661"/>
      <c r="BX5" s="661"/>
      <c r="BY5" s="661"/>
      <c r="BZ5" s="661"/>
      <c r="CA5" s="661"/>
      <c r="CB5" s="665"/>
      <c r="CD5" s="639" t="s">
        <v>227</v>
      </c>
      <c r="CE5" s="640"/>
      <c r="CF5" s="640"/>
      <c r="CG5" s="640"/>
      <c r="CH5" s="640"/>
      <c r="CI5" s="640"/>
      <c r="CJ5" s="640"/>
      <c r="CK5" s="640"/>
      <c r="CL5" s="640"/>
      <c r="CM5" s="640"/>
      <c r="CN5" s="640"/>
      <c r="CO5" s="640"/>
      <c r="CP5" s="640"/>
      <c r="CQ5" s="641"/>
      <c r="CR5" s="639" t="s">
        <v>233</v>
      </c>
      <c r="CS5" s="640"/>
      <c r="CT5" s="640"/>
      <c r="CU5" s="640"/>
      <c r="CV5" s="640"/>
      <c r="CW5" s="640"/>
      <c r="CX5" s="640"/>
      <c r="CY5" s="641"/>
      <c r="CZ5" s="639" t="s">
        <v>225</v>
      </c>
      <c r="DA5" s="640"/>
      <c r="DB5" s="640"/>
      <c r="DC5" s="641"/>
      <c r="DD5" s="639" t="s">
        <v>234</v>
      </c>
      <c r="DE5" s="640"/>
      <c r="DF5" s="640"/>
      <c r="DG5" s="640"/>
      <c r="DH5" s="640"/>
      <c r="DI5" s="640"/>
      <c r="DJ5" s="640"/>
      <c r="DK5" s="640"/>
      <c r="DL5" s="640"/>
      <c r="DM5" s="640"/>
      <c r="DN5" s="640"/>
      <c r="DO5" s="640"/>
      <c r="DP5" s="641"/>
      <c r="DQ5" s="639" t="s">
        <v>235</v>
      </c>
      <c r="DR5" s="640"/>
      <c r="DS5" s="640"/>
      <c r="DT5" s="640"/>
      <c r="DU5" s="640"/>
      <c r="DV5" s="640"/>
      <c r="DW5" s="640"/>
      <c r="DX5" s="640"/>
      <c r="DY5" s="640"/>
      <c r="DZ5" s="640"/>
      <c r="EA5" s="640"/>
      <c r="EB5" s="640"/>
      <c r="EC5" s="641"/>
    </row>
    <row r="6" spans="2:143" ht="11.25" customHeight="1" x14ac:dyDescent="0.15">
      <c r="B6" s="654" t="s">
        <v>236</v>
      </c>
      <c r="C6" s="655"/>
      <c r="D6" s="655"/>
      <c r="E6" s="655"/>
      <c r="F6" s="655"/>
      <c r="G6" s="655"/>
      <c r="H6" s="655"/>
      <c r="I6" s="655"/>
      <c r="J6" s="655"/>
      <c r="K6" s="655"/>
      <c r="L6" s="655"/>
      <c r="M6" s="655"/>
      <c r="N6" s="655"/>
      <c r="O6" s="655"/>
      <c r="P6" s="655"/>
      <c r="Q6" s="656"/>
      <c r="R6" s="657">
        <v>237513</v>
      </c>
      <c r="S6" s="658"/>
      <c r="T6" s="658"/>
      <c r="U6" s="658"/>
      <c r="V6" s="658"/>
      <c r="W6" s="658"/>
      <c r="X6" s="658"/>
      <c r="Y6" s="659"/>
      <c r="Z6" s="660">
        <v>0.8</v>
      </c>
      <c r="AA6" s="660"/>
      <c r="AB6" s="660"/>
      <c r="AC6" s="660"/>
      <c r="AD6" s="661">
        <v>237513</v>
      </c>
      <c r="AE6" s="661"/>
      <c r="AF6" s="661"/>
      <c r="AG6" s="661"/>
      <c r="AH6" s="661"/>
      <c r="AI6" s="661"/>
      <c r="AJ6" s="661"/>
      <c r="AK6" s="661"/>
      <c r="AL6" s="662">
        <v>1.6</v>
      </c>
      <c r="AM6" s="663"/>
      <c r="AN6" s="663"/>
      <c r="AO6" s="664"/>
      <c r="AP6" s="654" t="s">
        <v>237</v>
      </c>
      <c r="AQ6" s="655"/>
      <c r="AR6" s="655"/>
      <c r="AS6" s="655"/>
      <c r="AT6" s="655"/>
      <c r="AU6" s="655"/>
      <c r="AV6" s="655"/>
      <c r="AW6" s="655"/>
      <c r="AX6" s="655"/>
      <c r="AY6" s="655"/>
      <c r="AZ6" s="655"/>
      <c r="BA6" s="655"/>
      <c r="BB6" s="655"/>
      <c r="BC6" s="655"/>
      <c r="BD6" s="655"/>
      <c r="BE6" s="655"/>
      <c r="BF6" s="656"/>
      <c r="BG6" s="657">
        <v>10773691</v>
      </c>
      <c r="BH6" s="658"/>
      <c r="BI6" s="658"/>
      <c r="BJ6" s="658"/>
      <c r="BK6" s="658"/>
      <c r="BL6" s="658"/>
      <c r="BM6" s="658"/>
      <c r="BN6" s="659"/>
      <c r="BO6" s="660">
        <v>93.6</v>
      </c>
      <c r="BP6" s="660"/>
      <c r="BQ6" s="660"/>
      <c r="BR6" s="660"/>
      <c r="BS6" s="661">
        <v>178651</v>
      </c>
      <c r="BT6" s="661"/>
      <c r="BU6" s="661"/>
      <c r="BV6" s="661"/>
      <c r="BW6" s="661"/>
      <c r="BX6" s="661"/>
      <c r="BY6" s="661"/>
      <c r="BZ6" s="661"/>
      <c r="CA6" s="661"/>
      <c r="CB6" s="665"/>
      <c r="CD6" s="643" t="s">
        <v>238</v>
      </c>
      <c r="CE6" s="644"/>
      <c r="CF6" s="644"/>
      <c r="CG6" s="644"/>
      <c r="CH6" s="644"/>
      <c r="CI6" s="644"/>
      <c r="CJ6" s="644"/>
      <c r="CK6" s="644"/>
      <c r="CL6" s="644"/>
      <c r="CM6" s="644"/>
      <c r="CN6" s="644"/>
      <c r="CO6" s="644"/>
      <c r="CP6" s="644"/>
      <c r="CQ6" s="645"/>
      <c r="CR6" s="657">
        <v>238151</v>
      </c>
      <c r="CS6" s="658"/>
      <c r="CT6" s="658"/>
      <c r="CU6" s="658"/>
      <c r="CV6" s="658"/>
      <c r="CW6" s="658"/>
      <c r="CX6" s="658"/>
      <c r="CY6" s="659"/>
      <c r="CZ6" s="651">
        <v>0.8</v>
      </c>
      <c r="DA6" s="652"/>
      <c r="DB6" s="652"/>
      <c r="DC6" s="668"/>
      <c r="DD6" s="666" t="s">
        <v>128</v>
      </c>
      <c r="DE6" s="658"/>
      <c r="DF6" s="658"/>
      <c r="DG6" s="658"/>
      <c r="DH6" s="658"/>
      <c r="DI6" s="658"/>
      <c r="DJ6" s="658"/>
      <c r="DK6" s="658"/>
      <c r="DL6" s="658"/>
      <c r="DM6" s="658"/>
      <c r="DN6" s="658"/>
      <c r="DO6" s="658"/>
      <c r="DP6" s="659"/>
      <c r="DQ6" s="666">
        <v>238151</v>
      </c>
      <c r="DR6" s="658"/>
      <c r="DS6" s="658"/>
      <c r="DT6" s="658"/>
      <c r="DU6" s="658"/>
      <c r="DV6" s="658"/>
      <c r="DW6" s="658"/>
      <c r="DX6" s="658"/>
      <c r="DY6" s="658"/>
      <c r="DZ6" s="658"/>
      <c r="EA6" s="658"/>
      <c r="EB6" s="658"/>
      <c r="EC6" s="667"/>
    </row>
    <row r="7" spans="2:143" ht="11.25" customHeight="1" x14ac:dyDescent="0.15">
      <c r="B7" s="654" t="s">
        <v>239</v>
      </c>
      <c r="C7" s="655"/>
      <c r="D7" s="655"/>
      <c r="E7" s="655"/>
      <c r="F7" s="655"/>
      <c r="G7" s="655"/>
      <c r="H7" s="655"/>
      <c r="I7" s="655"/>
      <c r="J7" s="655"/>
      <c r="K7" s="655"/>
      <c r="L7" s="655"/>
      <c r="M7" s="655"/>
      <c r="N7" s="655"/>
      <c r="O7" s="655"/>
      <c r="P7" s="655"/>
      <c r="Q7" s="656"/>
      <c r="R7" s="657">
        <v>6932</v>
      </c>
      <c r="S7" s="658"/>
      <c r="T7" s="658"/>
      <c r="U7" s="658"/>
      <c r="V7" s="658"/>
      <c r="W7" s="658"/>
      <c r="X7" s="658"/>
      <c r="Y7" s="659"/>
      <c r="Z7" s="660">
        <v>0</v>
      </c>
      <c r="AA7" s="660"/>
      <c r="AB7" s="660"/>
      <c r="AC7" s="660"/>
      <c r="AD7" s="661">
        <v>6932</v>
      </c>
      <c r="AE7" s="661"/>
      <c r="AF7" s="661"/>
      <c r="AG7" s="661"/>
      <c r="AH7" s="661"/>
      <c r="AI7" s="661"/>
      <c r="AJ7" s="661"/>
      <c r="AK7" s="661"/>
      <c r="AL7" s="662">
        <v>0</v>
      </c>
      <c r="AM7" s="663"/>
      <c r="AN7" s="663"/>
      <c r="AO7" s="664"/>
      <c r="AP7" s="654" t="s">
        <v>240</v>
      </c>
      <c r="AQ7" s="655"/>
      <c r="AR7" s="655"/>
      <c r="AS7" s="655"/>
      <c r="AT7" s="655"/>
      <c r="AU7" s="655"/>
      <c r="AV7" s="655"/>
      <c r="AW7" s="655"/>
      <c r="AX7" s="655"/>
      <c r="AY7" s="655"/>
      <c r="AZ7" s="655"/>
      <c r="BA7" s="655"/>
      <c r="BB7" s="655"/>
      <c r="BC7" s="655"/>
      <c r="BD7" s="655"/>
      <c r="BE7" s="655"/>
      <c r="BF7" s="656"/>
      <c r="BG7" s="657">
        <v>4970239</v>
      </c>
      <c r="BH7" s="658"/>
      <c r="BI7" s="658"/>
      <c r="BJ7" s="658"/>
      <c r="BK7" s="658"/>
      <c r="BL7" s="658"/>
      <c r="BM7" s="658"/>
      <c r="BN7" s="659"/>
      <c r="BO7" s="660">
        <v>43.2</v>
      </c>
      <c r="BP7" s="660"/>
      <c r="BQ7" s="660"/>
      <c r="BR7" s="660"/>
      <c r="BS7" s="661">
        <v>178651</v>
      </c>
      <c r="BT7" s="661"/>
      <c r="BU7" s="661"/>
      <c r="BV7" s="661"/>
      <c r="BW7" s="661"/>
      <c r="BX7" s="661"/>
      <c r="BY7" s="661"/>
      <c r="BZ7" s="661"/>
      <c r="CA7" s="661"/>
      <c r="CB7" s="665"/>
      <c r="CD7" s="654" t="s">
        <v>241</v>
      </c>
      <c r="CE7" s="655"/>
      <c r="CF7" s="655"/>
      <c r="CG7" s="655"/>
      <c r="CH7" s="655"/>
      <c r="CI7" s="655"/>
      <c r="CJ7" s="655"/>
      <c r="CK7" s="655"/>
      <c r="CL7" s="655"/>
      <c r="CM7" s="655"/>
      <c r="CN7" s="655"/>
      <c r="CO7" s="655"/>
      <c r="CP7" s="655"/>
      <c r="CQ7" s="656"/>
      <c r="CR7" s="657">
        <v>5831869</v>
      </c>
      <c r="CS7" s="658"/>
      <c r="CT7" s="658"/>
      <c r="CU7" s="658"/>
      <c r="CV7" s="658"/>
      <c r="CW7" s="658"/>
      <c r="CX7" s="658"/>
      <c r="CY7" s="659"/>
      <c r="CZ7" s="660">
        <v>20</v>
      </c>
      <c r="DA7" s="660"/>
      <c r="DB7" s="660"/>
      <c r="DC7" s="660"/>
      <c r="DD7" s="666">
        <v>51383</v>
      </c>
      <c r="DE7" s="658"/>
      <c r="DF7" s="658"/>
      <c r="DG7" s="658"/>
      <c r="DH7" s="658"/>
      <c r="DI7" s="658"/>
      <c r="DJ7" s="658"/>
      <c r="DK7" s="658"/>
      <c r="DL7" s="658"/>
      <c r="DM7" s="658"/>
      <c r="DN7" s="658"/>
      <c r="DO7" s="658"/>
      <c r="DP7" s="659"/>
      <c r="DQ7" s="666">
        <v>4614762</v>
      </c>
      <c r="DR7" s="658"/>
      <c r="DS7" s="658"/>
      <c r="DT7" s="658"/>
      <c r="DU7" s="658"/>
      <c r="DV7" s="658"/>
      <c r="DW7" s="658"/>
      <c r="DX7" s="658"/>
      <c r="DY7" s="658"/>
      <c r="DZ7" s="658"/>
      <c r="EA7" s="658"/>
      <c r="EB7" s="658"/>
      <c r="EC7" s="667"/>
    </row>
    <row r="8" spans="2:143" ht="11.25" customHeight="1" x14ac:dyDescent="0.15">
      <c r="B8" s="654" t="s">
        <v>242</v>
      </c>
      <c r="C8" s="655"/>
      <c r="D8" s="655"/>
      <c r="E8" s="655"/>
      <c r="F8" s="655"/>
      <c r="G8" s="655"/>
      <c r="H8" s="655"/>
      <c r="I8" s="655"/>
      <c r="J8" s="655"/>
      <c r="K8" s="655"/>
      <c r="L8" s="655"/>
      <c r="M8" s="655"/>
      <c r="N8" s="655"/>
      <c r="O8" s="655"/>
      <c r="P8" s="655"/>
      <c r="Q8" s="656"/>
      <c r="R8" s="657">
        <v>84994</v>
      </c>
      <c r="S8" s="658"/>
      <c r="T8" s="658"/>
      <c r="U8" s="658"/>
      <c r="V8" s="658"/>
      <c r="W8" s="658"/>
      <c r="X8" s="658"/>
      <c r="Y8" s="659"/>
      <c r="Z8" s="660">
        <v>0.3</v>
      </c>
      <c r="AA8" s="660"/>
      <c r="AB8" s="660"/>
      <c r="AC8" s="660"/>
      <c r="AD8" s="661">
        <v>84994</v>
      </c>
      <c r="AE8" s="661"/>
      <c r="AF8" s="661"/>
      <c r="AG8" s="661"/>
      <c r="AH8" s="661"/>
      <c r="AI8" s="661"/>
      <c r="AJ8" s="661"/>
      <c r="AK8" s="661"/>
      <c r="AL8" s="662">
        <v>0.6</v>
      </c>
      <c r="AM8" s="663"/>
      <c r="AN8" s="663"/>
      <c r="AO8" s="664"/>
      <c r="AP8" s="654" t="s">
        <v>243</v>
      </c>
      <c r="AQ8" s="655"/>
      <c r="AR8" s="655"/>
      <c r="AS8" s="655"/>
      <c r="AT8" s="655"/>
      <c r="AU8" s="655"/>
      <c r="AV8" s="655"/>
      <c r="AW8" s="655"/>
      <c r="AX8" s="655"/>
      <c r="AY8" s="655"/>
      <c r="AZ8" s="655"/>
      <c r="BA8" s="655"/>
      <c r="BB8" s="655"/>
      <c r="BC8" s="655"/>
      <c r="BD8" s="655"/>
      <c r="BE8" s="655"/>
      <c r="BF8" s="656"/>
      <c r="BG8" s="657">
        <v>136907</v>
      </c>
      <c r="BH8" s="658"/>
      <c r="BI8" s="658"/>
      <c r="BJ8" s="658"/>
      <c r="BK8" s="658"/>
      <c r="BL8" s="658"/>
      <c r="BM8" s="658"/>
      <c r="BN8" s="659"/>
      <c r="BO8" s="660">
        <v>1.2</v>
      </c>
      <c r="BP8" s="660"/>
      <c r="BQ8" s="660"/>
      <c r="BR8" s="660"/>
      <c r="BS8" s="661" t="s">
        <v>128</v>
      </c>
      <c r="BT8" s="661"/>
      <c r="BU8" s="661"/>
      <c r="BV8" s="661"/>
      <c r="BW8" s="661"/>
      <c r="BX8" s="661"/>
      <c r="BY8" s="661"/>
      <c r="BZ8" s="661"/>
      <c r="CA8" s="661"/>
      <c r="CB8" s="665"/>
      <c r="CD8" s="654" t="s">
        <v>244</v>
      </c>
      <c r="CE8" s="655"/>
      <c r="CF8" s="655"/>
      <c r="CG8" s="655"/>
      <c r="CH8" s="655"/>
      <c r="CI8" s="655"/>
      <c r="CJ8" s="655"/>
      <c r="CK8" s="655"/>
      <c r="CL8" s="655"/>
      <c r="CM8" s="655"/>
      <c r="CN8" s="655"/>
      <c r="CO8" s="655"/>
      <c r="CP8" s="655"/>
      <c r="CQ8" s="656"/>
      <c r="CR8" s="657">
        <v>10852569</v>
      </c>
      <c r="CS8" s="658"/>
      <c r="CT8" s="658"/>
      <c r="CU8" s="658"/>
      <c r="CV8" s="658"/>
      <c r="CW8" s="658"/>
      <c r="CX8" s="658"/>
      <c r="CY8" s="659"/>
      <c r="CZ8" s="660">
        <v>37.200000000000003</v>
      </c>
      <c r="DA8" s="660"/>
      <c r="DB8" s="660"/>
      <c r="DC8" s="660"/>
      <c r="DD8" s="666">
        <v>135608</v>
      </c>
      <c r="DE8" s="658"/>
      <c r="DF8" s="658"/>
      <c r="DG8" s="658"/>
      <c r="DH8" s="658"/>
      <c r="DI8" s="658"/>
      <c r="DJ8" s="658"/>
      <c r="DK8" s="658"/>
      <c r="DL8" s="658"/>
      <c r="DM8" s="658"/>
      <c r="DN8" s="658"/>
      <c r="DO8" s="658"/>
      <c r="DP8" s="659"/>
      <c r="DQ8" s="666">
        <v>5363530</v>
      </c>
      <c r="DR8" s="658"/>
      <c r="DS8" s="658"/>
      <c r="DT8" s="658"/>
      <c r="DU8" s="658"/>
      <c r="DV8" s="658"/>
      <c r="DW8" s="658"/>
      <c r="DX8" s="658"/>
      <c r="DY8" s="658"/>
      <c r="DZ8" s="658"/>
      <c r="EA8" s="658"/>
      <c r="EB8" s="658"/>
      <c r="EC8" s="667"/>
    </row>
    <row r="9" spans="2:143" ht="11.25" customHeight="1" x14ac:dyDescent="0.15">
      <c r="B9" s="654" t="s">
        <v>245</v>
      </c>
      <c r="C9" s="655"/>
      <c r="D9" s="655"/>
      <c r="E9" s="655"/>
      <c r="F9" s="655"/>
      <c r="G9" s="655"/>
      <c r="H9" s="655"/>
      <c r="I9" s="655"/>
      <c r="J9" s="655"/>
      <c r="K9" s="655"/>
      <c r="L9" s="655"/>
      <c r="M9" s="655"/>
      <c r="N9" s="655"/>
      <c r="O9" s="655"/>
      <c r="P9" s="655"/>
      <c r="Q9" s="656"/>
      <c r="R9" s="657">
        <v>97003</v>
      </c>
      <c r="S9" s="658"/>
      <c r="T9" s="658"/>
      <c r="U9" s="658"/>
      <c r="V9" s="658"/>
      <c r="W9" s="658"/>
      <c r="X9" s="658"/>
      <c r="Y9" s="659"/>
      <c r="Z9" s="660">
        <v>0.3</v>
      </c>
      <c r="AA9" s="660"/>
      <c r="AB9" s="660"/>
      <c r="AC9" s="660"/>
      <c r="AD9" s="661">
        <v>97003</v>
      </c>
      <c r="AE9" s="661"/>
      <c r="AF9" s="661"/>
      <c r="AG9" s="661"/>
      <c r="AH9" s="661"/>
      <c r="AI9" s="661"/>
      <c r="AJ9" s="661"/>
      <c r="AK9" s="661"/>
      <c r="AL9" s="662">
        <v>0.6</v>
      </c>
      <c r="AM9" s="663"/>
      <c r="AN9" s="663"/>
      <c r="AO9" s="664"/>
      <c r="AP9" s="654" t="s">
        <v>246</v>
      </c>
      <c r="AQ9" s="655"/>
      <c r="AR9" s="655"/>
      <c r="AS9" s="655"/>
      <c r="AT9" s="655"/>
      <c r="AU9" s="655"/>
      <c r="AV9" s="655"/>
      <c r="AW9" s="655"/>
      <c r="AX9" s="655"/>
      <c r="AY9" s="655"/>
      <c r="AZ9" s="655"/>
      <c r="BA9" s="655"/>
      <c r="BB9" s="655"/>
      <c r="BC9" s="655"/>
      <c r="BD9" s="655"/>
      <c r="BE9" s="655"/>
      <c r="BF9" s="656"/>
      <c r="BG9" s="657">
        <v>4006078</v>
      </c>
      <c r="BH9" s="658"/>
      <c r="BI9" s="658"/>
      <c r="BJ9" s="658"/>
      <c r="BK9" s="658"/>
      <c r="BL9" s="658"/>
      <c r="BM9" s="658"/>
      <c r="BN9" s="659"/>
      <c r="BO9" s="660">
        <v>34.799999999999997</v>
      </c>
      <c r="BP9" s="660"/>
      <c r="BQ9" s="660"/>
      <c r="BR9" s="660"/>
      <c r="BS9" s="661" t="s">
        <v>128</v>
      </c>
      <c r="BT9" s="661"/>
      <c r="BU9" s="661"/>
      <c r="BV9" s="661"/>
      <c r="BW9" s="661"/>
      <c r="BX9" s="661"/>
      <c r="BY9" s="661"/>
      <c r="BZ9" s="661"/>
      <c r="CA9" s="661"/>
      <c r="CB9" s="665"/>
      <c r="CD9" s="654" t="s">
        <v>247</v>
      </c>
      <c r="CE9" s="655"/>
      <c r="CF9" s="655"/>
      <c r="CG9" s="655"/>
      <c r="CH9" s="655"/>
      <c r="CI9" s="655"/>
      <c r="CJ9" s="655"/>
      <c r="CK9" s="655"/>
      <c r="CL9" s="655"/>
      <c r="CM9" s="655"/>
      <c r="CN9" s="655"/>
      <c r="CO9" s="655"/>
      <c r="CP9" s="655"/>
      <c r="CQ9" s="656"/>
      <c r="CR9" s="657">
        <v>2809908</v>
      </c>
      <c r="CS9" s="658"/>
      <c r="CT9" s="658"/>
      <c r="CU9" s="658"/>
      <c r="CV9" s="658"/>
      <c r="CW9" s="658"/>
      <c r="CX9" s="658"/>
      <c r="CY9" s="659"/>
      <c r="CZ9" s="660">
        <v>9.6</v>
      </c>
      <c r="DA9" s="660"/>
      <c r="DB9" s="660"/>
      <c r="DC9" s="660"/>
      <c r="DD9" s="666">
        <v>136721</v>
      </c>
      <c r="DE9" s="658"/>
      <c r="DF9" s="658"/>
      <c r="DG9" s="658"/>
      <c r="DH9" s="658"/>
      <c r="DI9" s="658"/>
      <c r="DJ9" s="658"/>
      <c r="DK9" s="658"/>
      <c r="DL9" s="658"/>
      <c r="DM9" s="658"/>
      <c r="DN9" s="658"/>
      <c r="DO9" s="658"/>
      <c r="DP9" s="659"/>
      <c r="DQ9" s="666">
        <v>1765062</v>
      </c>
      <c r="DR9" s="658"/>
      <c r="DS9" s="658"/>
      <c r="DT9" s="658"/>
      <c r="DU9" s="658"/>
      <c r="DV9" s="658"/>
      <c r="DW9" s="658"/>
      <c r="DX9" s="658"/>
      <c r="DY9" s="658"/>
      <c r="DZ9" s="658"/>
      <c r="EA9" s="658"/>
      <c r="EB9" s="658"/>
      <c r="EC9" s="667"/>
    </row>
    <row r="10" spans="2:143" ht="11.25" customHeight="1" x14ac:dyDescent="0.15">
      <c r="B10" s="654" t="s">
        <v>248</v>
      </c>
      <c r="C10" s="655"/>
      <c r="D10" s="655"/>
      <c r="E10" s="655"/>
      <c r="F10" s="655"/>
      <c r="G10" s="655"/>
      <c r="H10" s="655"/>
      <c r="I10" s="655"/>
      <c r="J10" s="655"/>
      <c r="K10" s="655"/>
      <c r="L10" s="655"/>
      <c r="M10" s="655"/>
      <c r="N10" s="655"/>
      <c r="O10" s="655"/>
      <c r="P10" s="655"/>
      <c r="Q10" s="656"/>
      <c r="R10" s="657" t="s">
        <v>128</v>
      </c>
      <c r="S10" s="658"/>
      <c r="T10" s="658"/>
      <c r="U10" s="658"/>
      <c r="V10" s="658"/>
      <c r="W10" s="658"/>
      <c r="X10" s="658"/>
      <c r="Y10" s="659"/>
      <c r="Z10" s="660" t="s">
        <v>128</v>
      </c>
      <c r="AA10" s="660"/>
      <c r="AB10" s="660"/>
      <c r="AC10" s="660"/>
      <c r="AD10" s="661" t="s">
        <v>128</v>
      </c>
      <c r="AE10" s="661"/>
      <c r="AF10" s="661"/>
      <c r="AG10" s="661"/>
      <c r="AH10" s="661"/>
      <c r="AI10" s="661"/>
      <c r="AJ10" s="661"/>
      <c r="AK10" s="661"/>
      <c r="AL10" s="662" t="s">
        <v>128</v>
      </c>
      <c r="AM10" s="663"/>
      <c r="AN10" s="663"/>
      <c r="AO10" s="664"/>
      <c r="AP10" s="654" t="s">
        <v>250</v>
      </c>
      <c r="AQ10" s="655"/>
      <c r="AR10" s="655"/>
      <c r="AS10" s="655"/>
      <c r="AT10" s="655"/>
      <c r="AU10" s="655"/>
      <c r="AV10" s="655"/>
      <c r="AW10" s="655"/>
      <c r="AX10" s="655"/>
      <c r="AY10" s="655"/>
      <c r="AZ10" s="655"/>
      <c r="BA10" s="655"/>
      <c r="BB10" s="655"/>
      <c r="BC10" s="655"/>
      <c r="BD10" s="655"/>
      <c r="BE10" s="655"/>
      <c r="BF10" s="656"/>
      <c r="BG10" s="657">
        <v>191519</v>
      </c>
      <c r="BH10" s="658"/>
      <c r="BI10" s="658"/>
      <c r="BJ10" s="658"/>
      <c r="BK10" s="658"/>
      <c r="BL10" s="658"/>
      <c r="BM10" s="658"/>
      <c r="BN10" s="659"/>
      <c r="BO10" s="660">
        <v>1.7</v>
      </c>
      <c r="BP10" s="660"/>
      <c r="BQ10" s="660"/>
      <c r="BR10" s="660"/>
      <c r="BS10" s="661" t="s">
        <v>128</v>
      </c>
      <c r="BT10" s="661"/>
      <c r="BU10" s="661"/>
      <c r="BV10" s="661"/>
      <c r="BW10" s="661"/>
      <c r="BX10" s="661"/>
      <c r="BY10" s="661"/>
      <c r="BZ10" s="661"/>
      <c r="CA10" s="661"/>
      <c r="CB10" s="665"/>
      <c r="CD10" s="654" t="s">
        <v>251</v>
      </c>
      <c r="CE10" s="655"/>
      <c r="CF10" s="655"/>
      <c r="CG10" s="655"/>
      <c r="CH10" s="655"/>
      <c r="CI10" s="655"/>
      <c r="CJ10" s="655"/>
      <c r="CK10" s="655"/>
      <c r="CL10" s="655"/>
      <c r="CM10" s="655"/>
      <c r="CN10" s="655"/>
      <c r="CO10" s="655"/>
      <c r="CP10" s="655"/>
      <c r="CQ10" s="656"/>
      <c r="CR10" s="657">
        <v>5577</v>
      </c>
      <c r="CS10" s="658"/>
      <c r="CT10" s="658"/>
      <c r="CU10" s="658"/>
      <c r="CV10" s="658"/>
      <c r="CW10" s="658"/>
      <c r="CX10" s="658"/>
      <c r="CY10" s="659"/>
      <c r="CZ10" s="660">
        <v>0</v>
      </c>
      <c r="DA10" s="660"/>
      <c r="DB10" s="660"/>
      <c r="DC10" s="660"/>
      <c r="DD10" s="666" t="s">
        <v>128</v>
      </c>
      <c r="DE10" s="658"/>
      <c r="DF10" s="658"/>
      <c r="DG10" s="658"/>
      <c r="DH10" s="658"/>
      <c r="DI10" s="658"/>
      <c r="DJ10" s="658"/>
      <c r="DK10" s="658"/>
      <c r="DL10" s="658"/>
      <c r="DM10" s="658"/>
      <c r="DN10" s="658"/>
      <c r="DO10" s="658"/>
      <c r="DP10" s="659"/>
      <c r="DQ10" s="666">
        <v>577</v>
      </c>
      <c r="DR10" s="658"/>
      <c r="DS10" s="658"/>
      <c r="DT10" s="658"/>
      <c r="DU10" s="658"/>
      <c r="DV10" s="658"/>
      <c r="DW10" s="658"/>
      <c r="DX10" s="658"/>
      <c r="DY10" s="658"/>
      <c r="DZ10" s="658"/>
      <c r="EA10" s="658"/>
      <c r="EB10" s="658"/>
      <c r="EC10" s="667"/>
    </row>
    <row r="11" spans="2:143" ht="11.25" customHeight="1" x14ac:dyDescent="0.15">
      <c r="B11" s="654" t="s">
        <v>252</v>
      </c>
      <c r="C11" s="655"/>
      <c r="D11" s="655"/>
      <c r="E11" s="655"/>
      <c r="F11" s="655"/>
      <c r="G11" s="655"/>
      <c r="H11" s="655"/>
      <c r="I11" s="655"/>
      <c r="J11" s="655"/>
      <c r="K11" s="655"/>
      <c r="L11" s="655"/>
      <c r="M11" s="655"/>
      <c r="N11" s="655"/>
      <c r="O11" s="655"/>
      <c r="P11" s="655"/>
      <c r="Q11" s="656"/>
      <c r="R11" s="657">
        <v>1749492</v>
      </c>
      <c r="S11" s="658"/>
      <c r="T11" s="658"/>
      <c r="U11" s="658"/>
      <c r="V11" s="658"/>
      <c r="W11" s="658"/>
      <c r="X11" s="658"/>
      <c r="Y11" s="659"/>
      <c r="Z11" s="662">
        <v>5.7</v>
      </c>
      <c r="AA11" s="663"/>
      <c r="AB11" s="663"/>
      <c r="AC11" s="669"/>
      <c r="AD11" s="666">
        <v>1749492</v>
      </c>
      <c r="AE11" s="658"/>
      <c r="AF11" s="658"/>
      <c r="AG11" s="658"/>
      <c r="AH11" s="658"/>
      <c r="AI11" s="658"/>
      <c r="AJ11" s="658"/>
      <c r="AK11" s="659"/>
      <c r="AL11" s="662">
        <v>11.6</v>
      </c>
      <c r="AM11" s="663"/>
      <c r="AN11" s="663"/>
      <c r="AO11" s="664"/>
      <c r="AP11" s="654" t="s">
        <v>253</v>
      </c>
      <c r="AQ11" s="655"/>
      <c r="AR11" s="655"/>
      <c r="AS11" s="655"/>
      <c r="AT11" s="655"/>
      <c r="AU11" s="655"/>
      <c r="AV11" s="655"/>
      <c r="AW11" s="655"/>
      <c r="AX11" s="655"/>
      <c r="AY11" s="655"/>
      <c r="AZ11" s="655"/>
      <c r="BA11" s="655"/>
      <c r="BB11" s="655"/>
      <c r="BC11" s="655"/>
      <c r="BD11" s="655"/>
      <c r="BE11" s="655"/>
      <c r="BF11" s="656"/>
      <c r="BG11" s="657">
        <v>635735</v>
      </c>
      <c r="BH11" s="658"/>
      <c r="BI11" s="658"/>
      <c r="BJ11" s="658"/>
      <c r="BK11" s="658"/>
      <c r="BL11" s="658"/>
      <c r="BM11" s="658"/>
      <c r="BN11" s="659"/>
      <c r="BO11" s="660">
        <v>5.5</v>
      </c>
      <c r="BP11" s="660"/>
      <c r="BQ11" s="660"/>
      <c r="BR11" s="660"/>
      <c r="BS11" s="661">
        <v>178651</v>
      </c>
      <c r="BT11" s="661"/>
      <c r="BU11" s="661"/>
      <c r="BV11" s="661"/>
      <c r="BW11" s="661"/>
      <c r="BX11" s="661"/>
      <c r="BY11" s="661"/>
      <c r="BZ11" s="661"/>
      <c r="CA11" s="661"/>
      <c r="CB11" s="665"/>
      <c r="CD11" s="654" t="s">
        <v>254</v>
      </c>
      <c r="CE11" s="655"/>
      <c r="CF11" s="655"/>
      <c r="CG11" s="655"/>
      <c r="CH11" s="655"/>
      <c r="CI11" s="655"/>
      <c r="CJ11" s="655"/>
      <c r="CK11" s="655"/>
      <c r="CL11" s="655"/>
      <c r="CM11" s="655"/>
      <c r="CN11" s="655"/>
      <c r="CO11" s="655"/>
      <c r="CP11" s="655"/>
      <c r="CQ11" s="656"/>
      <c r="CR11" s="657">
        <v>204208</v>
      </c>
      <c r="CS11" s="658"/>
      <c r="CT11" s="658"/>
      <c r="CU11" s="658"/>
      <c r="CV11" s="658"/>
      <c r="CW11" s="658"/>
      <c r="CX11" s="658"/>
      <c r="CY11" s="659"/>
      <c r="CZ11" s="660">
        <v>0.7</v>
      </c>
      <c r="DA11" s="660"/>
      <c r="DB11" s="660"/>
      <c r="DC11" s="660"/>
      <c r="DD11" s="666">
        <v>95133</v>
      </c>
      <c r="DE11" s="658"/>
      <c r="DF11" s="658"/>
      <c r="DG11" s="658"/>
      <c r="DH11" s="658"/>
      <c r="DI11" s="658"/>
      <c r="DJ11" s="658"/>
      <c r="DK11" s="658"/>
      <c r="DL11" s="658"/>
      <c r="DM11" s="658"/>
      <c r="DN11" s="658"/>
      <c r="DO11" s="658"/>
      <c r="DP11" s="659"/>
      <c r="DQ11" s="666">
        <v>134960</v>
      </c>
      <c r="DR11" s="658"/>
      <c r="DS11" s="658"/>
      <c r="DT11" s="658"/>
      <c r="DU11" s="658"/>
      <c r="DV11" s="658"/>
      <c r="DW11" s="658"/>
      <c r="DX11" s="658"/>
      <c r="DY11" s="658"/>
      <c r="DZ11" s="658"/>
      <c r="EA11" s="658"/>
      <c r="EB11" s="658"/>
      <c r="EC11" s="667"/>
    </row>
    <row r="12" spans="2:143" ht="11.25" customHeight="1" x14ac:dyDescent="0.15">
      <c r="B12" s="654" t="s">
        <v>255</v>
      </c>
      <c r="C12" s="655"/>
      <c r="D12" s="655"/>
      <c r="E12" s="655"/>
      <c r="F12" s="655"/>
      <c r="G12" s="655"/>
      <c r="H12" s="655"/>
      <c r="I12" s="655"/>
      <c r="J12" s="655"/>
      <c r="K12" s="655"/>
      <c r="L12" s="655"/>
      <c r="M12" s="655"/>
      <c r="N12" s="655"/>
      <c r="O12" s="655"/>
      <c r="P12" s="655"/>
      <c r="Q12" s="656"/>
      <c r="R12" s="657">
        <v>20467</v>
      </c>
      <c r="S12" s="658"/>
      <c r="T12" s="658"/>
      <c r="U12" s="658"/>
      <c r="V12" s="658"/>
      <c r="W12" s="658"/>
      <c r="X12" s="658"/>
      <c r="Y12" s="659"/>
      <c r="Z12" s="660">
        <v>0.1</v>
      </c>
      <c r="AA12" s="660"/>
      <c r="AB12" s="660"/>
      <c r="AC12" s="660"/>
      <c r="AD12" s="661">
        <v>20467</v>
      </c>
      <c r="AE12" s="661"/>
      <c r="AF12" s="661"/>
      <c r="AG12" s="661"/>
      <c r="AH12" s="661"/>
      <c r="AI12" s="661"/>
      <c r="AJ12" s="661"/>
      <c r="AK12" s="661"/>
      <c r="AL12" s="662">
        <v>0.1</v>
      </c>
      <c r="AM12" s="663"/>
      <c r="AN12" s="663"/>
      <c r="AO12" s="664"/>
      <c r="AP12" s="654" t="s">
        <v>256</v>
      </c>
      <c r="AQ12" s="655"/>
      <c r="AR12" s="655"/>
      <c r="AS12" s="655"/>
      <c r="AT12" s="655"/>
      <c r="AU12" s="655"/>
      <c r="AV12" s="655"/>
      <c r="AW12" s="655"/>
      <c r="AX12" s="655"/>
      <c r="AY12" s="655"/>
      <c r="AZ12" s="655"/>
      <c r="BA12" s="655"/>
      <c r="BB12" s="655"/>
      <c r="BC12" s="655"/>
      <c r="BD12" s="655"/>
      <c r="BE12" s="655"/>
      <c r="BF12" s="656"/>
      <c r="BG12" s="657">
        <v>5237902</v>
      </c>
      <c r="BH12" s="658"/>
      <c r="BI12" s="658"/>
      <c r="BJ12" s="658"/>
      <c r="BK12" s="658"/>
      <c r="BL12" s="658"/>
      <c r="BM12" s="658"/>
      <c r="BN12" s="659"/>
      <c r="BO12" s="660">
        <v>45.5</v>
      </c>
      <c r="BP12" s="660"/>
      <c r="BQ12" s="660"/>
      <c r="BR12" s="660"/>
      <c r="BS12" s="661" t="s">
        <v>128</v>
      </c>
      <c r="BT12" s="661"/>
      <c r="BU12" s="661"/>
      <c r="BV12" s="661"/>
      <c r="BW12" s="661"/>
      <c r="BX12" s="661"/>
      <c r="BY12" s="661"/>
      <c r="BZ12" s="661"/>
      <c r="CA12" s="661"/>
      <c r="CB12" s="665"/>
      <c r="CD12" s="654" t="s">
        <v>257</v>
      </c>
      <c r="CE12" s="655"/>
      <c r="CF12" s="655"/>
      <c r="CG12" s="655"/>
      <c r="CH12" s="655"/>
      <c r="CI12" s="655"/>
      <c r="CJ12" s="655"/>
      <c r="CK12" s="655"/>
      <c r="CL12" s="655"/>
      <c r="CM12" s="655"/>
      <c r="CN12" s="655"/>
      <c r="CO12" s="655"/>
      <c r="CP12" s="655"/>
      <c r="CQ12" s="656"/>
      <c r="CR12" s="657">
        <v>734762</v>
      </c>
      <c r="CS12" s="658"/>
      <c r="CT12" s="658"/>
      <c r="CU12" s="658"/>
      <c r="CV12" s="658"/>
      <c r="CW12" s="658"/>
      <c r="CX12" s="658"/>
      <c r="CY12" s="659"/>
      <c r="CZ12" s="660">
        <v>2.5</v>
      </c>
      <c r="DA12" s="660"/>
      <c r="DB12" s="660"/>
      <c r="DC12" s="660"/>
      <c r="DD12" s="666">
        <v>272</v>
      </c>
      <c r="DE12" s="658"/>
      <c r="DF12" s="658"/>
      <c r="DG12" s="658"/>
      <c r="DH12" s="658"/>
      <c r="DI12" s="658"/>
      <c r="DJ12" s="658"/>
      <c r="DK12" s="658"/>
      <c r="DL12" s="658"/>
      <c r="DM12" s="658"/>
      <c r="DN12" s="658"/>
      <c r="DO12" s="658"/>
      <c r="DP12" s="659"/>
      <c r="DQ12" s="666">
        <v>533397</v>
      </c>
      <c r="DR12" s="658"/>
      <c r="DS12" s="658"/>
      <c r="DT12" s="658"/>
      <c r="DU12" s="658"/>
      <c r="DV12" s="658"/>
      <c r="DW12" s="658"/>
      <c r="DX12" s="658"/>
      <c r="DY12" s="658"/>
      <c r="DZ12" s="658"/>
      <c r="EA12" s="658"/>
      <c r="EB12" s="658"/>
      <c r="EC12" s="667"/>
    </row>
    <row r="13" spans="2:143" ht="11.25" customHeight="1" x14ac:dyDescent="0.15">
      <c r="B13" s="654" t="s">
        <v>258</v>
      </c>
      <c r="C13" s="655"/>
      <c r="D13" s="655"/>
      <c r="E13" s="655"/>
      <c r="F13" s="655"/>
      <c r="G13" s="655"/>
      <c r="H13" s="655"/>
      <c r="I13" s="655"/>
      <c r="J13" s="655"/>
      <c r="K13" s="655"/>
      <c r="L13" s="655"/>
      <c r="M13" s="655"/>
      <c r="N13" s="655"/>
      <c r="O13" s="655"/>
      <c r="P13" s="655"/>
      <c r="Q13" s="656"/>
      <c r="R13" s="657" t="s">
        <v>128</v>
      </c>
      <c r="S13" s="658"/>
      <c r="T13" s="658"/>
      <c r="U13" s="658"/>
      <c r="V13" s="658"/>
      <c r="W13" s="658"/>
      <c r="X13" s="658"/>
      <c r="Y13" s="659"/>
      <c r="Z13" s="660" t="s">
        <v>128</v>
      </c>
      <c r="AA13" s="660"/>
      <c r="AB13" s="660"/>
      <c r="AC13" s="660"/>
      <c r="AD13" s="661" t="s">
        <v>128</v>
      </c>
      <c r="AE13" s="661"/>
      <c r="AF13" s="661"/>
      <c r="AG13" s="661"/>
      <c r="AH13" s="661"/>
      <c r="AI13" s="661"/>
      <c r="AJ13" s="661"/>
      <c r="AK13" s="661"/>
      <c r="AL13" s="662" t="s">
        <v>128</v>
      </c>
      <c r="AM13" s="663"/>
      <c r="AN13" s="663"/>
      <c r="AO13" s="664"/>
      <c r="AP13" s="654" t="s">
        <v>259</v>
      </c>
      <c r="AQ13" s="655"/>
      <c r="AR13" s="655"/>
      <c r="AS13" s="655"/>
      <c r="AT13" s="655"/>
      <c r="AU13" s="655"/>
      <c r="AV13" s="655"/>
      <c r="AW13" s="655"/>
      <c r="AX13" s="655"/>
      <c r="AY13" s="655"/>
      <c r="AZ13" s="655"/>
      <c r="BA13" s="655"/>
      <c r="BB13" s="655"/>
      <c r="BC13" s="655"/>
      <c r="BD13" s="655"/>
      <c r="BE13" s="655"/>
      <c r="BF13" s="656"/>
      <c r="BG13" s="657">
        <v>5194867</v>
      </c>
      <c r="BH13" s="658"/>
      <c r="BI13" s="658"/>
      <c r="BJ13" s="658"/>
      <c r="BK13" s="658"/>
      <c r="BL13" s="658"/>
      <c r="BM13" s="658"/>
      <c r="BN13" s="659"/>
      <c r="BO13" s="660">
        <v>45.1</v>
      </c>
      <c r="BP13" s="660"/>
      <c r="BQ13" s="660"/>
      <c r="BR13" s="660"/>
      <c r="BS13" s="661" t="s">
        <v>128</v>
      </c>
      <c r="BT13" s="661"/>
      <c r="BU13" s="661"/>
      <c r="BV13" s="661"/>
      <c r="BW13" s="661"/>
      <c r="BX13" s="661"/>
      <c r="BY13" s="661"/>
      <c r="BZ13" s="661"/>
      <c r="CA13" s="661"/>
      <c r="CB13" s="665"/>
      <c r="CD13" s="654" t="s">
        <v>260</v>
      </c>
      <c r="CE13" s="655"/>
      <c r="CF13" s="655"/>
      <c r="CG13" s="655"/>
      <c r="CH13" s="655"/>
      <c r="CI13" s="655"/>
      <c r="CJ13" s="655"/>
      <c r="CK13" s="655"/>
      <c r="CL13" s="655"/>
      <c r="CM13" s="655"/>
      <c r="CN13" s="655"/>
      <c r="CO13" s="655"/>
      <c r="CP13" s="655"/>
      <c r="CQ13" s="656"/>
      <c r="CR13" s="657">
        <v>2570242</v>
      </c>
      <c r="CS13" s="658"/>
      <c r="CT13" s="658"/>
      <c r="CU13" s="658"/>
      <c r="CV13" s="658"/>
      <c r="CW13" s="658"/>
      <c r="CX13" s="658"/>
      <c r="CY13" s="659"/>
      <c r="CZ13" s="660">
        <v>8.8000000000000007</v>
      </c>
      <c r="DA13" s="660"/>
      <c r="DB13" s="660"/>
      <c r="DC13" s="660"/>
      <c r="DD13" s="666">
        <v>879413</v>
      </c>
      <c r="DE13" s="658"/>
      <c r="DF13" s="658"/>
      <c r="DG13" s="658"/>
      <c r="DH13" s="658"/>
      <c r="DI13" s="658"/>
      <c r="DJ13" s="658"/>
      <c r="DK13" s="658"/>
      <c r="DL13" s="658"/>
      <c r="DM13" s="658"/>
      <c r="DN13" s="658"/>
      <c r="DO13" s="658"/>
      <c r="DP13" s="659"/>
      <c r="DQ13" s="666">
        <v>1871350</v>
      </c>
      <c r="DR13" s="658"/>
      <c r="DS13" s="658"/>
      <c r="DT13" s="658"/>
      <c r="DU13" s="658"/>
      <c r="DV13" s="658"/>
      <c r="DW13" s="658"/>
      <c r="DX13" s="658"/>
      <c r="DY13" s="658"/>
      <c r="DZ13" s="658"/>
      <c r="EA13" s="658"/>
      <c r="EB13" s="658"/>
      <c r="EC13" s="667"/>
    </row>
    <row r="14" spans="2:143" ht="11.25" customHeight="1" x14ac:dyDescent="0.15">
      <c r="B14" s="654" t="s">
        <v>261</v>
      </c>
      <c r="C14" s="655"/>
      <c r="D14" s="655"/>
      <c r="E14" s="655"/>
      <c r="F14" s="655"/>
      <c r="G14" s="655"/>
      <c r="H14" s="655"/>
      <c r="I14" s="655"/>
      <c r="J14" s="655"/>
      <c r="K14" s="655"/>
      <c r="L14" s="655"/>
      <c r="M14" s="655"/>
      <c r="N14" s="655"/>
      <c r="O14" s="655"/>
      <c r="P14" s="655"/>
      <c r="Q14" s="656"/>
      <c r="R14" s="657">
        <v>4</v>
      </c>
      <c r="S14" s="658"/>
      <c r="T14" s="658"/>
      <c r="U14" s="658"/>
      <c r="V14" s="658"/>
      <c r="W14" s="658"/>
      <c r="X14" s="658"/>
      <c r="Y14" s="659"/>
      <c r="Z14" s="660">
        <v>0</v>
      </c>
      <c r="AA14" s="660"/>
      <c r="AB14" s="660"/>
      <c r="AC14" s="660"/>
      <c r="AD14" s="661">
        <v>4</v>
      </c>
      <c r="AE14" s="661"/>
      <c r="AF14" s="661"/>
      <c r="AG14" s="661"/>
      <c r="AH14" s="661"/>
      <c r="AI14" s="661"/>
      <c r="AJ14" s="661"/>
      <c r="AK14" s="661"/>
      <c r="AL14" s="662">
        <v>0</v>
      </c>
      <c r="AM14" s="663"/>
      <c r="AN14" s="663"/>
      <c r="AO14" s="664"/>
      <c r="AP14" s="654" t="s">
        <v>262</v>
      </c>
      <c r="AQ14" s="655"/>
      <c r="AR14" s="655"/>
      <c r="AS14" s="655"/>
      <c r="AT14" s="655"/>
      <c r="AU14" s="655"/>
      <c r="AV14" s="655"/>
      <c r="AW14" s="655"/>
      <c r="AX14" s="655"/>
      <c r="AY14" s="655"/>
      <c r="AZ14" s="655"/>
      <c r="BA14" s="655"/>
      <c r="BB14" s="655"/>
      <c r="BC14" s="655"/>
      <c r="BD14" s="655"/>
      <c r="BE14" s="655"/>
      <c r="BF14" s="656"/>
      <c r="BG14" s="657">
        <v>181233</v>
      </c>
      <c r="BH14" s="658"/>
      <c r="BI14" s="658"/>
      <c r="BJ14" s="658"/>
      <c r="BK14" s="658"/>
      <c r="BL14" s="658"/>
      <c r="BM14" s="658"/>
      <c r="BN14" s="659"/>
      <c r="BO14" s="660">
        <v>1.6</v>
      </c>
      <c r="BP14" s="660"/>
      <c r="BQ14" s="660"/>
      <c r="BR14" s="660"/>
      <c r="BS14" s="661" t="s">
        <v>128</v>
      </c>
      <c r="BT14" s="661"/>
      <c r="BU14" s="661"/>
      <c r="BV14" s="661"/>
      <c r="BW14" s="661"/>
      <c r="BX14" s="661"/>
      <c r="BY14" s="661"/>
      <c r="BZ14" s="661"/>
      <c r="CA14" s="661"/>
      <c r="CB14" s="665"/>
      <c r="CD14" s="654" t="s">
        <v>263</v>
      </c>
      <c r="CE14" s="655"/>
      <c r="CF14" s="655"/>
      <c r="CG14" s="655"/>
      <c r="CH14" s="655"/>
      <c r="CI14" s="655"/>
      <c r="CJ14" s="655"/>
      <c r="CK14" s="655"/>
      <c r="CL14" s="655"/>
      <c r="CM14" s="655"/>
      <c r="CN14" s="655"/>
      <c r="CO14" s="655"/>
      <c r="CP14" s="655"/>
      <c r="CQ14" s="656"/>
      <c r="CR14" s="657">
        <v>1158709</v>
      </c>
      <c r="CS14" s="658"/>
      <c r="CT14" s="658"/>
      <c r="CU14" s="658"/>
      <c r="CV14" s="658"/>
      <c r="CW14" s="658"/>
      <c r="CX14" s="658"/>
      <c r="CY14" s="659"/>
      <c r="CZ14" s="660">
        <v>4</v>
      </c>
      <c r="DA14" s="660"/>
      <c r="DB14" s="660"/>
      <c r="DC14" s="660"/>
      <c r="DD14" s="666">
        <v>228783</v>
      </c>
      <c r="DE14" s="658"/>
      <c r="DF14" s="658"/>
      <c r="DG14" s="658"/>
      <c r="DH14" s="658"/>
      <c r="DI14" s="658"/>
      <c r="DJ14" s="658"/>
      <c r="DK14" s="658"/>
      <c r="DL14" s="658"/>
      <c r="DM14" s="658"/>
      <c r="DN14" s="658"/>
      <c r="DO14" s="658"/>
      <c r="DP14" s="659"/>
      <c r="DQ14" s="666">
        <v>1012541</v>
      </c>
      <c r="DR14" s="658"/>
      <c r="DS14" s="658"/>
      <c r="DT14" s="658"/>
      <c r="DU14" s="658"/>
      <c r="DV14" s="658"/>
      <c r="DW14" s="658"/>
      <c r="DX14" s="658"/>
      <c r="DY14" s="658"/>
      <c r="DZ14" s="658"/>
      <c r="EA14" s="658"/>
      <c r="EB14" s="658"/>
      <c r="EC14" s="667"/>
    </row>
    <row r="15" spans="2:143" ht="11.25" customHeight="1" x14ac:dyDescent="0.15">
      <c r="B15" s="654" t="s">
        <v>264</v>
      </c>
      <c r="C15" s="655"/>
      <c r="D15" s="655"/>
      <c r="E15" s="655"/>
      <c r="F15" s="655"/>
      <c r="G15" s="655"/>
      <c r="H15" s="655"/>
      <c r="I15" s="655"/>
      <c r="J15" s="655"/>
      <c r="K15" s="655"/>
      <c r="L15" s="655"/>
      <c r="M15" s="655"/>
      <c r="N15" s="655"/>
      <c r="O15" s="655"/>
      <c r="P15" s="655"/>
      <c r="Q15" s="656"/>
      <c r="R15" s="657" t="s">
        <v>128</v>
      </c>
      <c r="S15" s="658"/>
      <c r="T15" s="658"/>
      <c r="U15" s="658"/>
      <c r="V15" s="658"/>
      <c r="W15" s="658"/>
      <c r="X15" s="658"/>
      <c r="Y15" s="659"/>
      <c r="Z15" s="660" t="s">
        <v>128</v>
      </c>
      <c r="AA15" s="660"/>
      <c r="AB15" s="660"/>
      <c r="AC15" s="660"/>
      <c r="AD15" s="661" t="s">
        <v>128</v>
      </c>
      <c r="AE15" s="661"/>
      <c r="AF15" s="661"/>
      <c r="AG15" s="661"/>
      <c r="AH15" s="661"/>
      <c r="AI15" s="661"/>
      <c r="AJ15" s="661"/>
      <c r="AK15" s="661"/>
      <c r="AL15" s="662" t="s">
        <v>128</v>
      </c>
      <c r="AM15" s="663"/>
      <c r="AN15" s="663"/>
      <c r="AO15" s="664"/>
      <c r="AP15" s="654" t="s">
        <v>265</v>
      </c>
      <c r="AQ15" s="655"/>
      <c r="AR15" s="655"/>
      <c r="AS15" s="655"/>
      <c r="AT15" s="655"/>
      <c r="AU15" s="655"/>
      <c r="AV15" s="655"/>
      <c r="AW15" s="655"/>
      <c r="AX15" s="655"/>
      <c r="AY15" s="655"/>
      <c r="AZ15" s="655"/>
      <c r="BA15" s="655"/>
      <c r="BB15" s="655"/>
      <c r="BC15" s="655"/>
      <c r="BD15" s="655"/>
      <c r="BE15" s="655"/>
      <c r="BF15" s="656"/>
      <c r="BG15" s="657">
        <v>384317</v>
      </c>
      <c r="BH15" s="658"/>
      <c r="BI15" s="658"/>
      <c r="BJ15" s="658"/>
      <c r="BK15" s="658"/>
      <c r="BL15" s="658"/>
      <c r="BM15" s="658"/>
      <c r="BN15" s="659"/>
      <c r="BO15" s="660">
        <v>3.3</v>
      </c>
      <c r="BP15" s="660"/>
      <c r="BQ15" s="660"/>
      <c r="BR15" s="660"/>
      <c r="BS15" s="661" t="s">
        <v>128</v>
      </c>
      <c r="BT15" s="661"/>
      <c r="BU15" s="661"/>
      <c r="BV15" s="661"/>
      <c r="BW15" s="661"/>
      <c r="BX15" s="661"/>
      <c r="BY15" s="661"/>
      <c r="BZ15" s="661"/>
      <c r="CA15" s="661"/>
      <c r="CB15" s="665"/>
      <c r="CD15" s="654" t="s">
        <v>266</v>
      </c>
      <c r="CE15" s="655"/>
      <c r="CF15" s="655"/>
      <c r="CG15" s="655"/>
      <c r="CH15" s="655"/>
      <c r="CI15" s="655"/>
      <c r="CJ15" s="655"/>
      <c r="CK15" s="655"/>
      <c r="CL15" s="655"/>
      <c r="CM15" s="655"/>
      <c r="CN15" s="655"/>
      <c r="CO15" s="655"/>
      <c r="CP15" s="655"/>
      <c r="CQ15" s="656"/>
      <c r="CR15" s="657">
        <v>2834425</v>
      </c>
      <c r="CS15" s="658"/>
      <c r="CT15" s="658"/>
      <c r="CU15" s="658"/>
      <c r="CV15" s="658"/>
      <c r="CW15" s="658"/>
      <c r="CX15" s="658"/>
      <c r="CY15" s="659"/>
      <c r="CZ15" s="660">
        <v>9.6999999999999993</v>
      </c>
      <c r="DA15" s="660"/>
      <c r="DB15" s="660"/>
      <c r="DC15" s="660"/>
      <c r="DD15" s="666">
        <v>245995</v>
      </c>
      <c r="DE15" s="658"/>
      <c r="DF15" s="658"/>
      <c r="DG15" s="658"/>
      <c r="DH15" s="658"/>
      <c r="DI15" s="658"/>
      <c r="DJ15" s="658"/>
      <c r="DK15" s="658"/>
      <c r="DL15" s="658"/>
      <c r="DM15" s="658"/>
      <c r="DN15" s="658"/>
      <c r="DO15" s="658"/>
      <c r="DP15" s="659"/>
      <c r="DQ15" s="666">
        <v>2103222</v>
      </c>
      <c r="DR15" s="658"/>
      <c r="DS15" s="658"/>
      <c r="DT15" s="658"/>
      <c r="DU15" s="658"/>
      <c r="DV15" s="658"/>
      <c r="DW15" s="658"/>
      <c r="DX15" s="658"/>
      <c r="DY15" s="658"/>
      <c r="DZ15" s="658"/>
      <c r="EA15" s="658"/>
      <c r="EB15" s="658"/>
      <c r="EC15" s="667"/>
    </row>
    <row r="16" spans="2:143" ht="11.25" customHeight="1" x14ac:dyDescent="0.15">
      <c r="B16" s="654" t="s">
        <v>267</v>
      </c>
      <c r="C16" s="655"/>
      <c r="D16" s="655"/>
      <c r="E16" s="655"/>
      <c r="F16" s="655"/>
      <c r="G16" s="655"/>
      <c r="H16" s="655"/>
      <c r="I16" s="655"/>
      <c r="J16" s="655"/>
      <c r="K16" s="655"/>
      <c r="L16" s="655"/>
      <c r="M16" s="655"/>
      <c r="N16" s="655"/>
      <c r="O16" s="655"/>
      <c r="P16" s="655"/>
      <c r="Q16" s="656"/>
      <c r="R16" s="657">
        <v>44405</v>
      </c>
      <c r="S16" s="658"/>
      <c r="T16" s="658"/>
      <c r="U16" s="658"/>
      <c r="V16" s="658"/>
      <c r="W16" s="658"/>
      <c r="X16" s="658"/>
      <c r="Y16" s="659"/>
      <c r="Z16" s="660">
        <v>0.1</v>
      </c>
      <c r="AA16" s="660"/>
      <c r="AB16" s="660"/>
      <c r="AC16" s="660"/>
      <c r="AD16" s="661">
        <v>44405</v>
      </c>
      <c r="AE16" s="661"/>
      <c r="AF16" s="661"/>
      <c r="AG16" s="661"/>
      <c r="AH16" s="661"/>
      <c r="AI16" s="661"/>
      <c r="AJ16" s="661"/>
      <c r="AK16" s="661"/>
      <c r="AL16" s="662">
        <v>0.3</v>
      </c>
      <c r="AM16" s="663"/>
      <c r="AN16" s="663"/>
      <c r="AO16" s="664"/>
      <c r="AP16" s="654" t="s">
        <v>268</v>
      </c>
      <c r="AQ16" s="655"/>
      <c r="AR16" s="655"/>
      <c r="AS16" s="655"/>
      <c r="AT16" s="655"/>
      <c r="AU16" s="655"/>
      <c r="AV16" s="655"/>
      <c r="AW16" s="655"/>
      <c r="AX16" s="655"/>
      <c r="AY16" s="655"/>
      <c r="AZ16" s="655"/>
      <c r="BA16" s="655"/>
      <c r="BB16" s="655"/>
      <c r="BC16" s="655"/>
      <c r="BD16" s="655"/>
      <c r="BE16" s="655"/>
      <c r="BF16" s="656"/>
      <c r="BG16" s="657" t="s">
        <v>128</v>
      </c>
      <c r="BH16" s="658"/>
      <c r="BI16" s="658"/>
      <c r="BJ16" s="658"/>
      <c r="BK16" s="658"/>
      <c r="BL16" s="658"/>
      <c r="BM16" s="658"/>
      <c r="BN16" s="659"/>
      <c r="BO16" s="660" t="s">
        <v>128</v>
      </c>
      <c r="BP16" s="660"/>
      <c r="BQ16" s="660"/>
      <c r="BR16" s="660"/>
      <c r="BS16" s="661" t="s">
        <v>128</v>
      </c>
      <c r="BT16" s="661"/>
      <c r="BU16" s="661"/>
      <c r="BV16" s="661"/>
      <c r="BW16" s="661"/>
      <c r="BX16" s="661"/>
      <c r="BY16" s="661"/>
      <c r="BZ16" s="661"/>
      <c r="CA16" s="661"/>
      <c r="CB16" s="665"/>
      <c r="CD16" s="654" t="s">
        <v>269</v>
      </c>
      <c r="CE16" s="655"/>
      <c r="CF16" s="655"/>
      <c r="CG16" s="655"/>
      <c r="CH16" s="655"/>
      <c r="CI16" s="655"/>
      <c r="CJ16" s="655"/>
      <c r="CK16" s="655"/>
      <c r="CL16" s="655"/>
      <c r="CM16" s="655"/>
      <c r="CN16" s="655"/>
      <c r="CO16" s="655"/>
      <c r="CP16" s="655"/>
      <c r="CQ16" s="656"/>
      <c r="CR16" s="657">
        <v>145</v>
      </c>
      <c r="CS16" s="658"/>
      <c r="CT16" s="658"/>
      <c r="CU16" s="658"/>
      <c r="CV16" s="658"/>
      <c r="CW16" s="658"/>
      <c r="CX16" s="658"/>
      <c r="CY16" s="659"/>
      <c r="CZ16" s="660">
        <v>0</v>
      </c>
      <c r="DA16" s="660"/>
      <c r="DB16" s="660"/>
      <c r="DC16" s="660"/>
      <c r="DD16" s="666" t="s">
        <v>128</v>
      </c>
      <c r="DE16" s="658"/>
      <c r="DF16" s="658"/>
      <c r="DG16" s="658"/>
      <c r="DH16" s="658"/>
      <c r="DI16" s="658"/>
      <c r="DJ16" s="658"/>
      <c r="DK16" s="658"/>
      <c r="DL16" s="658"/>
      <c r="DM16" s="658"/>
      <c r="DN16" s="658"/>
      <c r="DO16" s="658"/>
      <c r="DP16" s="659"/>
      <c r="DQ16" s="666">
        <v>145</v>
      </c>
      <c r="DR16" s="658"/>
      <c r="DS16" s="658"/>
      <c r="DT16" s="658"/>
      <c r="DU16" s="658"/>
      <c r="DV16" s="658"/>
      <c r="DW16" s="658"/>
      <c r="DX16" s="658"/>
      <c r="DY16" s="658"/>
      <c r="DZ16" s="658"/>
      <c r="EA16" s="658"/>
      <c r="EB16" s="658"/>
      <c r="EC16" s="667"/>
    </row>
    <row r="17" spans="2:133" ht="11.25" customHeight="1" x14ac:dyDescent="0.15">
      <c r="B17" s="654" t="s">
        <v>270</v>
      </c>
      <c r="C17" s="655"/>
      <c r="D17" s="655"/>
      <c r="E17" s="655"/>
      <c r="F17" s="655"/>
      <c r="G17" s="655"/>
      <c r="H17" s="655"/>
      <c r="I17" s="655"/>
      <c r="J17" s="655"/>
      <c r="K17" s="655"/>
      <c r="L17" s="655"/>
      <c r="M17" s="655"/>
      <c r="N17" s="655"/>
      <c r="O17" s="655"/>
      <c r="P17" s="655"/>
      <c r="Q17" s="656"/>
      <c r="R17" s="657">
        <v>157591</v>
      </c>
      <c r="S17" s="658"/>
      <c r="T17" s="658"/>
      <c r="U17" s="658"/>
      <c r="V17" s="658"/>
      <c r="W17" s="658"/>
      <c r="X17" s="658"/>
      <c r="Y17" s="659"/>
      <c r="Z17" s="660">
        <v>0.5</v>
      </c>
      <c r="AA17" s="660"/>
      <c r="AB17" s="660"/>
      <c r="AC17" s="660"/>
      <c r="AD17" s="661">
        <v>157591</v>
      </c>
      <c r="AE17" s="661"/>
      <c r="AF17" s="661"/>
      <c r="AG17" s="661"/>
      <c r="AH17" s="661"/>
      <c r="AI17" s="661"/>
      <c r="AJ17" s="661"/>
      <c r="AK17" s="661"/>
      <c r="AL17" s="662">
        <v>1</v>
      </c>
      <c r="AM17" s="663"/>
      <c r="AN17" s="663"/>
      <c r="AO17" s="664"/>
      <c r="AP17" s="654" t="s">
        <v>271</v>
      </c>
      <c r="AQ17" s="655"/>
      <c r="AR17" s="655"/>
      <c r="AS17" s="655"/>
      <c r="AT17" s="655"/>
      <c r="AU17" s="655"/>
      <c r="AV17" s="655"/>
      <c r="AW17" s="655"/>
      <c r="AX17" s="655"/>
      <c r="AY17" s="655"/>
      <c r="AZ17" s="655"/>
      <c r="BA17" s="655"/>
      <c r="BB17" s="655"/>
      <c r="BC17" s="655"/>
      <c r="BD17" s="655"/>
      <c r="BE17" s="655"/>
      <c r="BF17" s="656"/>
      <c r="BG17" s="657" t="s">
        <v>128</v>
      </c>
      <c r="BH17" s="658"/>
      <c r="BI17" s="658"/>
      <c r="BJ17" s="658"/>
      <c r="BK17" s="658"/>
      <c r="BL17" s="658"/>
      <c r="BM17" s="658"/>
      <c r="BN17" s="659"/>
      <c r="BO17" s="660" t="s">
        <v>128</v>
      </c>
      <c r="BP17" s="660"/>
      <c r="BQ17" s="660"/>
      <c r="BR17" s="660"/>
      <c r="BS17" s="661" t="s">
        <v>128</v>
      </c>
      <c r="BT17" s="661"/>
      <c r="BU17" s="661"/>
      <c r="BV17" s="661"/>
      <c r="BW17" s="661"/>
      <c r="BX17" s="661"/>
      <c r="BY17" s="661"/>
      <c r="BZ17" s="661"/>
      <c r="CA17" s="661"/>
      <c r="CB17" s="665"/>
      <c r="CD17" s="654" t="s">
        <v>272</v>
      </c>
      <c r="CE17" s="655"/>
      <c r="CF17" s="655"/>
      <c r="CG17" s="655"/>
      <c r="CH17" s="655"/>
      <c r="CI17" s="655"/>
      <c r="CJ17" s="655"/>
      <c r="CK17" s="655"/>
      <c r="CL17" s="655"/>
      <c r="CM17" s="655"/>
      <c r="CN17" s="655"/>
      <c r="CO17" s="655"/>
      <c r="CP17" s="655"/>
      <c r="CQ17" s="656"/>
      <c r="CR17" s="657">
        <v>1967729</v>
      </c>
      <c r="CS17" s="658"/>
      <c r="CT17" s="658"/>
      <c r="CU17" s="658"/>
      <c r="CV17" s="658"/>
      <c r="CW17" s="658"/>
      <c r="CX17" s="658"/>
      <c r="CY17" s="659"/>
      <c r="CZ17" s="660">
        <v>6.7</v>
      </c>
      <c r="DA17" s="660"/>
      <c r="DB17" s="660"/>
      <c r="DC17" s="660"/>
      <c r="DD17" s="666" t="s">
        <v>128</v>
      </c>
      <c r="DE17" s="658"/>
      <c r="DF17" s="658"/>
      <c r="DG17" s="658"/>
      <c r="DH17" s="658"/>
      <c r="DI17" s="658"/>
      <c r="DJ17" s="658"/>
      <c r="DK17" s="658"/>
      <c r="DL17" s="658"/>
      <c r="DM17" s="658"/>
      <c r="DN17" s="658"/>
      <c r="DO17" s="658"/>
      <c r="DP17" s="659"/>
      <c r="DQ17" s="666">
        <v>1967729</v>
      </c>
      <c r="DR17" s="658"/>
      <c r="DS17" s="658"/>
      <c r="DT17" s="658"/>
      <c r="DU17" s="658"/>
      <c r="DV17" s="658"/>
      <c r="DW17" s="658"/>
      <c r="DX17" s="658"/>
      <c r="DY17" s="658"/>
      <c r="DZ17" s="658"/>
      <c r="EA17" s="658"/>
      <c r="EB17" s="658"/>
      <c r="EC17" s="667"/>
    </row>
    <row r="18" spans="2:133" ht="11.25" customHeight="1" x14ac:dyDescent="0.15">
      <c r="B18" s="654" t="s">
        <v>273</v>
      </c>
      <c r="C18" s="655"/>
      <c r="D18" s="655"/>
      <c r="E18" s="655"/>
      <c r="F18" s="655"/>
      <c r="G18" s="655"/>
      <c r="H18" s="655"/>
      <c r="I18" s="655"/>
      <c r="J18" s="655"/>
      <c r="K18" s="655"/>
      <c r="L18" s="655"/>
      <c r="M18" s="655"/>
      <c r="N18" s="655"/>
      <c r="O18" s="655"/>
      <c r="P18" s="655"/>
      <c r="Q18" s="656"/>
      <c r="R18" s="657">
        <v>213966</v>
      </c>
      <c r="S18" s="658"/>
      <c r="T18" s="658"/>
      <c r="U18" s="658"/>
      <c r="V18" s="658"/>
      <c r="W18" s="658"/>
      <c r="X18" s="658"/>
      <c r="Y18" s="659"/>
      <c r="Z18" s="660">
        <v>0.7</v>
      </c>
      <c r="AA18" s="660"/>
      <c r="AB18" s="660"/>
      <c r="AC18" s="660"/>
      <c r="AD18" s="661">
        <v>203399</v>
      </c>
      <c r="AE18" s="661"/>
      <c r="AF18" s="661"/>
      <c r="AG18" s="661"/>
      <c r="AH18" s="661"/>
      <c r="AI18" s="661"/>
      <c r="AJ18" s="661"/>
      <c r="AK18" s="661"/>
      <c r="AL18" s="662">
        <v>1.2999999523162842</v>
      </c>
      <c r="AM18" s="663"/>
      <c r="AN18" s="663"/>
      <c r="AO18" s="664"/>
      <c r="AP18" s="654" t="s">
        <v>274</v>
      </c>
      <c r="AQ18" s="655"/>
      <c r="AR18" s="655"/>
      <c r="AS18" s="655"/>
      <c r="AT18" s="655"/>
      <c r="AU18" s="655"/>
      <c r="AV18" s="655"/>
      <c r="AW18" s="655"/>
      <c r="AX18" s="655"/>
      <c r="AY18" s="655"/>
      <c r="AZ18" s="655"/>
      <c r="BA18" s="655"/>
      <c r="BB18" s="655"/>
      <c r="BC18" s="655"/>
      <c r="BD18" s="655"/>
      <c r="BE18" s="655"/>
      <c r="BF18" s="656"/>
      <c r="BG18" s="657" t="s">
        <v>128</v>
      </c>
      <c r="BH18" s="658"/>
      <c r="BI18" s="658"/>
      <c r="BJ18" s="658"/>
      <c r="BK18" s="658"/>
      <c r="BL18" s="658"/>
      <c r="BM18" s="658"/>
      <c r="BN18" s="659"/>
      <c r="BO18" s="660" t="s">
        <v>128</v>
      </c>
      <c r="BP18" s="660"/>
      <c r="BQ18" s="660"/>
      <c r="BR18" s="660"/>
      <c r="BS18" s="661" t="s">
        <v>128</v>
      </c>
      <c r="BT18" s="661"/>
      <c r="BU18" s="661"/>
      <c r="BV18" s="661"/>
      <c r="BW18" s="661"/>
      <c r="BX18" s="661"/>
      <c r="BY18" s="661"/>
      <c r="BZ18" s="661"/>
      <c r="CA18" s="661"/>
      <c r="CB18" s="665"/>
      <c r="CD18" s="654" t="s">
        <v>275</v>
      </c>
      <c r="CE18" s="655"/>
      <c r="CF18" s="655"/>
      <c r="CG18" s="655"/>
      <c r="CH18" s="655"/>
      <c r="CI18" s="655"/>
      <c r="CJ18" s="655"/>
      <c r="CK18" s="655"/>
      <c r="CL18" s="655"/>
      <c r="CM18" s="655"/>
      <c r="CN18" s="655"/>
      <c r="CO18" s="655"/>
      <c r="CP18" s="655"/>
      <c r="CQ18" s="656"/>
      <c r="CR18" s="657" t="s">
        <v>128</v>
      </c>
      <c r="CS18" s="658"/>
      <c r="CT18" s="658"/>
      <c r="CU18" s="658"/>
      <c r="CV18" s="658"/>
      <c r="CW18" s="658"/>
      <c r="CX18" s="658"/>
      <c r="CY18" s="659"/>
      <c r="CZ18" s="660" t="s">
        <v>128</v>
      </c>
      <c r="DA18" s="660"/>
      <c r="DB18" s="660"/>
      <c r="DC18" s="660"/>
      <c r="DD18" s="666" t="s">
        <v>128</v>
      </c>
      <c r="DE18" s="658"/>
      <c r="DF18" s="658"/>
      <c r="DG18" s="658"/>
      <c r="DH18" s="658"/>
      <c r="DI18" s="658"/>
      <c r="DJ18" s="658"/>
      <c r="DK18" s="658"/>
      <c r="DL18" s="658"/>
      <c r="DM18" s="658"/>
      <c r="DN18" s="658"/>
      <c r="DO18" s="658"/>
      <c r="DP18" s="659"/>
      <c r="DQ18" s="666" t="s">
        <v>128</v>
      </c>
      <c r="DR18" s="658"/>
      <c r="DS18" s="658"/>
      <c r="DT18" s="658"/>
      <c r="DU18" s="658"/>
      <c r="DV18" s="658"/>
      <c r="DW18" s="658"/>
      <c r="DX18" s="658"/>
      <c r="DY18" s="658"/>
      <c r="DZ18" s="658"/>
      <c r="EA18" s="658"/>
      <c r="EB18" s="658"/>
      <c r="EC18" s="667"/>
    </row>
    <row r="19" spans="2:133" ht="11.25" customHeight="1" x14ac:dyDescent="0.15">
      <c r="B19" s="654" t="s">
        <v>276</v>
      </c>
      <c r="C19" s="655"/>
      <c r="D19" s="655"/>
      <c r="E19" s="655"/>
      <c r="F19" s="655"/>
      <c r="G19" s="655"/>
      <c r="H19" s="655"/>
      <c r="I19" s="655"/>
      <c r="J19" s="655"/>
      <c r="K19" s="655"/>
      <c r="L19" s="655"/>
      <c r="M19" s="655"/>
      <c r="N19" s="655"/>
      <c r="O19" s="655"/>
      <c r="P19" s="655"/>
      <c r="Q19" s="656"/>
      <c r="R19" s="657">
        <v>72804</v>
      </c>
      <c r="S19" s="658"/>
      <c r="T19" s="658"/>
      <c r="U19" s="658"/>
      <c r="V19" s="658"/>
      <c r="W19" s="658"/>
      <c r="X19" s="658"/>
      <c r="Y19" s="659"/>
      <c r="Z19" s="660">
        <v>0.2</v>
      </c>
      <c r="AA19" s="660"/>
      <c r="AB19" s="660"/>
      <c r="AC19" s="660"/>
      <c r="AD19" s="661">
        <v>72804</v>
      </c>
      <c r="AE19" s="661"/>
      <c r="AF19" s="661"/>
      <c r="AG19" s="661"/>
      <c r="AH19" s="661"/>
      <c r="AI19" s="661"/>
      <c r="AJ19" s="661"/>
      <c r="AK19" s="661"/>
      <c r="AL19" s="662">
        <v>0.5</v>
      </c>
      <c r="AM19" s="663"/>
      <c r="AN19" s="663"/>
      <c r="AO19" s="664"/>
      <c r="AP19" s="654" t="s">
        <v>277</v>
      </c>
      <c r="AQ19" s="655"/>
      <c r="AR19" s="655"/>
      <c r="AS19" s="655"/>
      <c r="AT19" s="655"/>
      <c r="AU19" s="655"/>
      <c r="AV19" s="655"/>
      <c r="AW19" s="655"/>
      <c r="AX19" s="655"/>
      <c r="AY19" s="655"/>
      <c r="AZ19" s="655"/>
      <c r="BA19" s="655"/>
      <c r="BB19" s="655"/>
      <c r="BC19" s="655"/>
      <c r="BD19" s="655"/>
      <c r="BE19" s="655"/>
      <c r="BF19" s="656"/>
      <c r="BG19" s="657">
        <v>741993</v>
      </c>
      <c r="BH19" s="658"/>
      <c r="BI19" s="658"/>
      <c r="BJ19" s="658"/>
      <c r="BK19" s="658"/>
      <c r="BL19" s="658"/>
      <c r="BM19" s="658"/>
      <c r="BN19" s="659"/>
      <c r="BO19" s="660">
        <v>6.4</v>
      </c>
      <c r="BP19" s="660"/>
      <c r="BQ19" s="660"/>
      <c r="BR19" s="660"/>
      <c r="BS19" s="661" t="s">
        <v>128</v>
      </c>
      <c r="BT19" s="661"/>
      <c r="BU19" s="661"/>
      <c r="BV19" s="661"/>
      <c r="BW19" s="661"/>
      <c r="BX19" s="661"/>
      <c r="BY19" s="661"/>
      <c r="BZ19" s="661"/>
      <c r="CA19" s="661"/>
      <c r="CB19" s="665"/>
      <c r="CD19" s="654" t="s">
        <v>278</v>
      </c>
      <c r="CE19" s="655"/>
      <c r="CF19" s="655"/>
      <c r="CG19" s="655"/>
      <c r="CH19" s="655"/>
      <c r="CI19" s="655"/>
      <c r="CJ19" s="655"/>
      <c r="CK19" s="655"/>
      <c r="CL19" s="655"/>
      <c r="CM19" s="655"/>
      <c r="CN19" s="655"/>
      <c r="CO19" s="655"/>
      <c r="CP19" s="655"/>
      <c r="CQ19" s="656"/>
      <c r="CR19" s="657" t="s">
        <v>128</v>
      </c>
      <c r="CS19" s="658"/>
      <c r="CT19" s="658"/>
      <c r="CU19" s="658"/>
      <c r="CV19" s="658"/>
      <c r="CW19" s="658"/>
      <c r="CX19" s="658"/>
      <c r="CY19" s="659"/>
      <c r="CZ19" s="660" t="s">
        <v>128</v>
      </c>
      <c r="DA19" s="660"/>
      <c r="DB19" s="660"/>
      <c r="DC19" s="660"/>
      <c r="DD19" s="666" t="s">
        <v>128</v>
      </c>
      <c r="DE19" s="658"/>
      <c r="DF19" s="658"/>
      <c r="DG19" s="658"/>
      <c r="DH19" s="658"/>
      <c r="DI19" s="658"/>
      <c r="DJ19" s="658"/>
      <c r="DK19" s="658"/>
      <c r="DL19" s="658"/>
      <c r="DM19" s="658"/>
      <c r="DN19" s="658"/>
      <c r="DO19" s="658"/>
      <c r="DP19" s="659"/>
      <c r="DQ19" s="666" t="s">
        <v>128</v>
      </c>
      <c r="DR19" s="658"/>
      <c r="DS19" s="658"/>
      <c r="DT19" s="658"/>
      <c r="DU19" s="658"/>
      <c r="DV19" s="658"/>
      <c r="DW19" s="658"/>
      <c r="DX19" s="658"/>
      <c r="DY19" s="658"/>
      <c r="DZ19" s="658"/>
      <c r="EA19" s="658"/>
      <c r="EB19" s="658"/>
      <c r="EC19" s="667"/>
    </row>
    <row r="20" spans="2:133" ht="11.25" customHeight="1" x14ac:dyDescent="0.15">
      <c r="B20" s="654" t="s">
        <v>279</v>
      </c>
      <c r="C20" s="655"/>
      <c r="D20" s="655"/>
      <c r="E20" s="655"/>
      <c r="F20" s="655"/>
      <c r="G20" s="655"/>
      <c r="H20" s="655"/>
      <c r="I20" s="655"/>
      <c r="J20" s="655"/>
      <c r="K20" s="655"/>
      <c r="L20" s="655"/>
      <c r="M20" s="655"/>
      <c r="N20" s="655"/>
      <c r="O20" s="655"/>
      <c r="P20" s="655"/>
      <c r="Q20" s="656"/>
      <c r="R20" s="657">
        <v>15000</v>
      </c>
      <c r="S20" s="658"/>
      <c r="T20" s="658"/>
      <c r="U20" s="658"/>
      <c r="V20" s="658"/>
      <c r="W20" s="658"/>
      <c r="X20" s="658"/>
      <c r="Y20" s="659"/>
      <c r="Z20" s="660">
        <v>0</v>
      </c>
      <c r="AA20" s="660"/>
      <c r="AB20" s="660"/>
      <c r="AC20" s="660"/>
      <c r="AD20" s="661">
        <v>15000</v>
      </c>
      <c r="AE20" s="661"/>
      <c r="AF20" s="661"/>
      <c r="AG20" s="661"/>
      <c r="AH20" s="661"/>
      <c r="AI20" s="661"/>
      <c r="AJ20" s="661"/>
      <c r="AK20" s="661"/>
      <c r="AL20" s="662">
        <v>0.1</v>
      </c>
      <c r="AM20" s="663"/>
      <c r="AN20" s="663"/>
      <c r="AO20" s="664"/>
      <c r="AP20" s="654" t="s">
        <v>280</v>
      </c>
      <c r="AQ20" s="655"/>
      <c r="AR20" s="655"/>
      <c r="AS20" s="655"/>
      <c r="AT20" s="655"/>
      <c r="AU20" s="655"/>
      <c r="AV20" s="655"/>
      <c r="AW20" s="655"/>
      <c r="AX20" s="655"/>
      <c r="AY20" s="655"/>
      <c r="AZ20" s="655"/>
      <c r="BA20" s="655"/>
      <c r="BB20" s="655"/>
      <c r="BC20" s="655"/>
      <c r="BD20" s="655"/>
      <c r="BE20" s="655"/>
      <c r="BF20" s="656"/>
      <c r="BG20" s="657">
        <v>741993</v>
      </c>
      <c r="BH20" s="658"/>
      <c r="BI20" s="658"/>
      <c r="BJ20" s="658"/>
      <c r="BK20" s="658"/>
      <c r="BL20" s="658"/>
      <c r="BM20" s="658"/>
      <c r="BN20" s="659"/>
      <c r="BO20" s="660">
        <v>6.4</v>
      </c>
      <c r="BP20" s="660"/>
      <c r="BQ20" s="660"/>
      <c r="BR20" s="660"/>
      <c r="BS20" s="661" t="s">
        <v>128</v>
      </c>
      <c r="BT20" s="661"/>
      <c r="BU20" s="661"/>
      <c r="BV20" s="661"/>
      <c r="BW20" s="661"/>
      <c r="BX20" s="661"/>
      <c r="BY20" s="661"/>
      <c r="BZ20" s="661"/>
      <c r="CA20" s="661"/>
      <c r="CB20" s="665"/>
      <c r="CD20" s="654" t="s">
        <v>281</v>
      </c>
      <c r="CE20" s="655"/>
      <c r="CF20" s="655"/>
      <c r="CG20" s="655"/>
      <c r="CH20" s="655"/>
      <c r="CI20" s="655"/>
      <c r="CJ20" s="655"/>
      <c r="CK20" s="655"/>
      <c r="CL20" s="655"/>
      <c r="CM20" s="655"/>
      <c r="CN20" s="655"/>
      <c r="CO20" s="655"/>
      <c r="CP20" s="655"/>
      <c r="CQ20" s="656"/>
      <c r="CR20" s="657">
        <v>29208294</v>
      </c>
      <c r="CS20" s="658"/>
      <c r="CT20" s="658"/>
      <c r="CU20" s="658"/>
      <c r="CV20" s="658"/>
      <c r="CW20" s="658"/>
      <c r="CX20" s="658"/>
      <c r="CY20" s="659"/>
      <c r="CZ20" s="660">
        <v>100</v>
      </c>
      <c r="DA20" s="660"/>
      <c r="DB20" s="660"/>
      <c r="DC20" s="660"/>
      <c r="DD20" s="666">
        <v>1773308</v>
      </c>
      <c r="DE20" s="658"/>
      <c r="DF20" s="658"/>
      <c r="DG20" s="658"/>
      <c r="DH20" s="658"/>
      <c r="DI20" s="658"/>
      <c r="DJ20" s="658"/>
      <c r="DK20" s="658"/>
      <c r="DL20" s="658"/>
      <c r="DM20" s="658"/>
      <c r="DN20" s="658"/>
      <c r="DO20" s="658"/>
      <c r="DP20" s="659"/>
      <c r="DQ20" s="666">
        <v>19605426</v>
      </c>
      <c r="DR20" s="658"/>
      <c r="DS20" s="658"/>
      <c r="DT20" s="658"/>
      <c r="DU20" s="658"/>
      <c r="DV20" s="658"/>
      <c r="DW20" s="658"/>
      <c r="DX20" s="658"/>
      <c r="DY20" s="658"/>
      <c r="DZ20" s="658"/>
      <c r="EA20" s="658"/>
      <c r="EB20" s="658"/>
      <c r="EC20" s="667"/>
    </row>
    <row r="21" spans="2:133" ht="11.25" customHeight="1" x14ac:dyDescent="0.15">
      <c r="B21" s="654" t="s">
        <v>282</v>
      </c>
      <c r="C21" s="655"/>
      <c r="D21" s="655"/>
      <c r="E21" s="655"/>
      <c r="F21" s="655"/>
      <c r="G21" s="655"/>
      <c r="H21" s="655"/>
      <c r="I21" s="655"/>
      <c r="J21" s="655"/>
      <c r="K21" s="655"/>
      <c r="L21" s="655"/>
      <c r="M21" s="655"/>
      <c r="N21" s="655"/>
      <c r="O21" s="655"/>
      <c r="P21" s="655"/>
      <c r="Q21" s="656"/>
      <c r="R21" s="657">
        <v>3630</v>
      </c>
      <c r="S21" s="658"/>
      <c r="T21" s="658"/>
      <c r="U21" s="658"/>
      <c r="V21" s="658"/>
      <c r="W21" s="658"/>
      <c r="X21" s="658"/>
      <c r="Y21" s="659"/>
      <c r="Z21" s="660">
        <v>0</v>
      </c>
      <c r="AA21" s="660"/>
      <c r="AB21" s="660"/>
      <c r="AC21" s="660"/>
      <c r="AD21" s="661">
        <v>3630</v>
      </c>
      <c r="AE21" s="661"/>
      <c r="AF21" s="661"/>
      <c r="AG21" s="661"/>
      <c r="AH21" s="661"/>
      <c r="AI21" s="661"/>
      <c r="AJ21" s="661"/>
      <c r="AK21" s="661"/>
      <c r="AL21" s="662">
        <v>0</v>
      </c>
      <c r="AM21" s="663"/>
      <c r="AN21" s="663"/>
      <c r="AO21" s="664"/>
      <c r="AP21" s="654" t="s">
        <v>283</v>
      </c>
      <c r="AQ21" s="670"/>
      <c r="AR21" s="670"/>
      <c r="AS21" s="670"/>
      <c r="AT21" s="670"/>
      <c r="AU21" s="670"/>
      <c r="AV21" s="670"/>
      <c r="AW21" s="670"/>
      <c r="AX21" s="670"/>
      <c r="AY21" s="670"/>
      <c r="AZ21" s="670"/>
      <c r="BA21" s="670"/>
      <c r="BB21" s="670"/>
      <c r="BC21" s="670"/>
      <c r="BD21" s="670"/>
      <c r="BE21" s="670"/>
      <c r="BF21" s="671"/>
      <c r="BG21" s="657">
        <v>1477</v>
      </c>
      <c r="BH21" s="658"/>
      <c r="BI21" s="658"/>
      <c r="BJ21" s="658"/>
      <c r="BK21" s="658"/>
      <c r="BL21" s="658"/>
      <c r="BM21" s="658"/>
      <c r="BN21" s="659"/>
      <c r="BO21" s="660">
        <v>0</v>
      </c>
      <c r="BP21" s="660"/>
      <c r="BQ21" s="660"/>
      <c r="BR21" s="660"/>
      <c r="BS21" s="661" t="s">
        <v>128</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86" t="s">
        <v>284</v>
      </c>
      <c r="C22" s="687"/>
      <c r="D22" s="687"/>
      <c r="E22" s="687"/>
      <c r="F22" s="687"/>
      <c r="G22" s="687"/>
      <c r="H22" s="687"/>
      <c r="I22" s="687"/>
      <c r="J22" s="687"/>
      <c r="K22" s="687"/>
      <c r="L22" s="687"/>
      <c r="M22" s="687"/>
      <c r="N22" s="687"/>
      <c r="O22" s="687"/>
      <c r="P22" s="687"/>
      <c r="Q22" s="688"/>
      <c r="R22" s="657">
        <v>122532</v>
      </c>
      <c r="S22" s="658"/>
      <c r="T22" s="658"/>
      <c r="U22" s="658"/>
      <c r="V22" s="658"/>
      <c r="W22" s="658"/>
      <c r="X22" s="658"/>
      <c r="Y22" s="659"/>
      <c r="Z22" s="660">
        <v>0.4</v>
      </c>
      <c r="AA22" s="660"/>
      <c r="AB22" s="660"/>
      <c r="AC22" s="660"/>
      <c r="AD22" s="661">
        <v>111965</v>
      </c>
      <c r="AE22" s="661"/>
      <c r="AF22" s="661"/>
      <c r="AG22" s="661"/>
      <c r="AH22" s="661"/>
      <c r="AI22" s="661"/>
      <c r="AJ22" s="661"/>
      <c r="AK22" s="661"/>
      <c r="AL22" s="662">
        <v>0.69999998807907104</v>
      </c>
      <c r="AM22" s="663"/>
      <c r="AN22" s="663"/>
      <c r="AO22" s="664"/>
      <c r="AP22" s="654" t="s">
        <v>285</v>
      </c>
      <c r="AQ22" s="670"/>
      <c r="AR22" s="670"/>
      <c r="AS22" s="670"/>
      <c r="AT22" s="670"/>
      <c r="AU22" s="670"/>
      <c r="AV22" s="670"/>
      <c r="AW22" s="670"/>
      <c r="AX22" s="670"/>
      <c r="AY22" s="670"/>
      <c r="AZ22" s="670"/>
      <c r="BA22" s="670"/>
      <c r="BB22" s="670"/>
      <c r="BC22" s="670"/>
      <c r="BD22" s="670"/>
      <c r="BE22" s="670"/>
      <c r="BF22" s="671"/>
      <c r="BG22" s="657" t="s">
        <v>128</v>
      </c>
      <c r="BH22" s="658"/>
      <c r="BI22" s="658"/>
      <c r="BJ22" s="658"/>
      <c r="BK22" s="658"/>
      <c r="BL22" s="658"/>
      <c r="BM22" s="658"/>
      <c r="BN22" s="659"/>
      <c r="BO22" s="660" t="s">
        <v>128</v>
      </c>
      <c r="BP22" s="660"/>
      <c r="BQ22" s="660"/>
      <c r="BR22" s="660"/>
      <c r="BS22" s="661" t="s">
        <v>128</v>
      </c>
      <c r="BT22" s="661"/>
      <c r="BU22" s="661"/>
      <c r="BV22" s="661"/>
      <c r="BW22" s="661"/>
      <c r="BX22" s="661"/>
      <c r="BY22" s="661"/>
      <c r="BZ22" s="661"/>
      <c r="CA22" s="661"/>
      <c r="CB22" s="665"/>
      <c r="CD22" s="639" t="s">
        <v>286</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287</v>
      </c>
      <c r="C23" s="655"/>
      <c r="D23" s="655"/>
      <c r="E23" s="655"/>
      <c r="F23" s="655"/>
      <c r="G23" s="655"/>
      <c r="H23" s="655"/>
      <c r="I23" s="655"/>
      <c r="J23" s="655"/>
      <c r="K23" s="655"/>
      <c r="L23" s="655"/>
      <c r="M23" s="655"/>
      <c r="N23" s="655"/>
      <c r="O23" s="655"/>
      <c r="P23" s="655"/>
      <c r="Q23" s="656"/>
      <c r="R23" s="657">
        <v>2144873</v>
      </c>
      <c r="S23" s="658"/>
      <c r="T23" s="658"/>
      <c r="U23" s="658"/>
      <c r="V23" s="658"/>
      <c r="W23" s="658"/>
      <c r="X23" s="658"/>
      <c r="Y23" s="659"/>
      <c r="Z23" s="660">
        <v>7</v>
      </c>
      <c r="AA23" s="660"/>
      <c r="AB23" s="660"/>
      <c r="AC23" s="660"/>
      <c r="AD23" s="661">
        <v>1857181</v>
      </c>
      <c r="AE23" s="661"/>
      <c r="AF23" s="661"/>
      <c r="AG23" s="661"/>
      <c r="AH23" s="661"/>
      <c r="AI23" s="661"/>
      <c r="AJ23" s="661"/>
      <c r="AK23" s="661"/>
      <c r="AL23" s="662">
        <v>12.3</v>
      </c>
      <c r="AM23" s="663"/>
      <c r="AN23" s="663"/>
      <c r="AO23" s="664"/>
      <c r="AP23" s="654" t="s">
        <v>288</v>
      </c>
      <c r="AQ23" s="670"/>
      <c r="AR23" s="670"/>
      <c r="AS23" s="670"/>
      <c r="AT23" s="670"/>
      <c r="AU23" s="670"/>
      <c r="AV23" s="670"/>
      <c r="AW23" s="670"/>
      <c r="AX23" s="670"/>
      <c r="AY23" s="670"/>
      <c r="AZ23" s="670"/>
      <c r="BA23" s="670"/>
      <c r="BB23" s="670"/>
      <c r="BC23" s="670"/>
      <c r="BD23" s="670"/>
      <c r="BE23" s="670"/>
      <c r="BF23" s="671"/>
      <c r="BG23" s="657">
        <v>740516</v>
      </c>
      <c r="BH23" s="658"/>
      <c r="BI23" s="658"/>
      <c r="BJ23" s="658"/>
      <c r="BK23" s="658"/>
      <c r="BL23" s="658"/>
      <c r="BM23" s="658"/>
      <c r="BN23" s="659"/>
      <c r="BO23" s="660">
        <v>6.4</v>
      </c>
      <c r="BP23" s="660"/>
      <c r="BQ23" s="660"/>
      <c r="BR23" s="660"/>
      <c r="BS23" s="661" t="s">
        <v>128</v>
      </c>
      <c r="BT23" s="661"/>
      <c r="BU23" s="661"/>
      <c r="BV23" s="661"/>
      <c r="BW23" s="661"/>
      <c r="BX23" s="661"/>
      <c r="BY23" s="661"/>
      <c r="BZ23" s="661"/>
      <c r="CA23" s="661"/>
      <c r="CB23" s="665"/>
      <c r="CD23" s="639" t="s">
        <v>227</v>
      </c>
      <c r="CE23" s="640"/>
      <c r="CF23" s="640"/>
      <c r="CG23" s="640"/>
      <c r="CH23" s="640"/>
      <c r="CI23" s="640"/>
      <c r="CJ23" s="640"/>
      <c r="CK23" s="640"/>
      <c r="CL23" s="640"/>
      <c r="CM23" s="640"/>
      <c r="CN23" s="640"/>
      <c r="CO23" s="640"/>
      <c r="CP23" s="640"/>
      <c r="CQ23" s="641"/>
      <c r="CR23" s="639" t="s">
        <v>289</v>
      </c>
      <c r="CS23" s="640"/>
      <c r="CT23" s="640"/>
      <c r="CU23" s="640"/>
      <c r="CV23" s="640"/>
      <c r="CW23" s="640"/>
      <c r="CX23" s="640"/>
      <c r="CY23" s="641"/>
      <c r="CZ23" s="639" t="s">
        <v>290</v>
      </c>
      <c r="DA23" s="640"/>
      <c r="DB23" s="640"/>
      <c r="DC23" s="641"/>
      <c r="DD23" s="639" t="s">
        <v>291</v>
      </c>
      <c r="DE23" s="640"/>
      <c r="DF23" s="640"/>
      <c r="DG23" s="640"/>
      <c r="DH23" s="640"/>
      <c r="DI23" s="640"/>
      <c r="DJ23" s="640"/>
      <c r="DK23" s="641"/>
      <c r="DL23" s="681" t="s">
        <v>292</v>
      </c>
      <c r="DM23" s="682"/>
      <c r="DN23" s="682"/>
      <c r="DO23" s="682"/>
      <c r="DP23" s="682"/>
      <c r="DQ23" s="682"/>
      <c r="DR23" s="682"/>
      <c r="DS23" s="682"/>
      <c r="DT23" s="682"/>
      <c r="DU23" s="682"/>
      <c r="DV23" s="683"/>
      <c r="DW23" s="639" t="s">
        <v>293</v>
      </c>
      <c r="DX23" s="640"/>
      <c r="DY23" s="640"/>
      <c r="DZ23" s="640"/>
      <c r="EA23" s="640"/>
      <c r="EB23" s="640"/>
      <c r="EC23" s="641"/>
    </row>
    <row r="24" spans="2:133" ht="11.25" customHeight="1" x14ac:dyDescent="0.15">
      <c r="B24" s="654" t="s">
        <v>294</v>
      </c>
      <c r="C24" s="655"/>
      <c r="D24" s="655"/>
      <c r="E24" s="655"/>
      <c r="F24" s="655"/>
      <c r="G24" s="655"/>
      <c r="H24" s="655"/>
      <c r="I24" s="655"/>
      <c r="J24" s="655"/>
      <c r="K24" s="655"/>
      <c r="L24" s="655"/>
      <c r="M24" s="655"/>
      <c r="N24" s="655"/>
      <c r="O24" s="655"/>
      <c r="P24" s="655"/>
      <c r="Q24" s="656"/>
      <c r="R24" s="657">
        <v>1857181</v>
      </c>
      <c r="S24" s="658"/>
      <c r="T24" s="658"/>
      <c r="U24" s="658"/>
      <c r="V24" s="658"/>
      <c r="W24" s="658"/>
      <c r="X24" s="658"/>
      <c r="Y24" s="659"/>
      <c r="Z24" s="660">
        <v>6.1</v>
      </c>
      <c r="AA24" s="660"/>
      <c r="AB24" s="660"/>
      <c r="AC24" s="660"/>
      <c r="AD24" s="661">
        <v>1857181</v>
      </c>
      <c r="AE24" s="661"/>
      <c r="AF24" s="661"/>
      <c r="AG24" s="661"/>
      <c r="AH24" s="661"/>
      <c r="AI24" s="661"/>
      <c r="AJ24" s="661"/>
      <c r="AK24" s="661"/>
      <c r="AL24" s="662">
        <v>12.3</v>
      </c>
      <c r="AM24" s="663"/>
      <c r="AN24" s="663"/>
      <c r="AO24" s="664"/>
      <c r="AP24" s="654" t="s">
        <v>295</v>
      </c>
      <c r="AQ24" s="670"/>
      <c r="AR24" s="670"/>
      <c r="AS24" s="670"/>
      <c r="AT24" s="670"/>
      <c r="AU24" s="670"/>
      <c r="AV24" s="670"/>
      <c r="AW24" s="670"/>
      <c r="AX24" s="670"/>
      <c r="AY24" s="670"/>
      <c r="AZ24" s="670"/>
      <c r="BA24" s="670"/>
      <c r="BB24" s="670"/>
      <c r="BC24" s="670"/>
      <c r="BD24" s="670"/>
      <c r="BE24" s="670"/>
      <c r="BF24" s="671"/>
      <c r="BG24" s="657" t="s">
        <v>128</v>
      </c>
      <c r="BH24" s="658"/>
      <c r="BI24" s="658"/>
      <c r="BJ24" s="658"/>
      <c r="BK24" s="658"/>
      <c r="BL24" s="658"/>
      <c r="BM24" s="658"/>
      <c r="BN24" s="659"/>
      <c r="BO24" s="660" t="s">
        <v>128</v>
      </c>
      <c r="BP24" s="660"/>
      <c r="BQ24" s="660"/>
      <c r="BR24" s="660"/>
      <c r="BS24" s="661" t="s">
        <v>128</v>
      </c>
      <c r="BT24" s="661"/>
      <c r="BU24" s="661"/>
      <c r="BV24" s="661"/>
      <c r="BW24" s="661"/>
      <c r="BX24" s="661"/>
      <c r="BY24" s="661"/>
      <c r="BZ24" s="661"/>
      <c r="CA24" s="661"/>
      <c r="CB24" s="665"/>
      <c r="CD24" s="643" t="s">
        <v>296</v>
      </c>
      <c r="CE24" s="644"/>
      <c r="CF24" s="644"/>
      <c r="CG24" s="644"/>
      <c r="CH24" s="644"/>
      <c r="CI24" s="644"/>
      <c r="CJ24" s="644"/>
      <c r="CK24" s="644"/>
      <c r="CL24" s="644"/>
      <c r="CM24" s="644"/>
      <c r="CN24" s="644"/>
      <c r="CO24" s="644"/>
      <c r="CP24" s="644"/>
      <c r="CQ24" s="645"/>
      <c r="CR24" s="646">
        <v>13585599</v>
      </c>
      <c r="CS24" s="647"/>
      <c r="CT24" s="647"/>
      <c r="CU24" s="647"/>
      <c r="CV24" s="647"/>
      <c r="CW24" s="647"/>
      <c r="CX24" s="647"/>
      <c r="CY24" s="648"/>
      <c r="CZ24" s="651">
        <v>46.5</v>
      </c>
      <c r="DA24" s="652"/>
      <c r="DB24" s="652"/>
      <c r="DC24" s="668"/>
      <c r="DD24" s="689">
        <v>8480073</v>
      </c>
      <c r="DE24" s="647"/>
      <c r="DF24" s="647"/>
      <c r="DG24" s="647"/>
      <c r="DH24" s="647"/>
      <c r="DI24" s="647"/>
      <c r="DJ24" s="647"/>
      <c r="DK24" s="648"/>
      <c r="DL24" s="689">
        <v>8476992</v>
      </c>
      <c r="DM24" s="647"/>
      <c r="DN24" s="647"/>
      <c r="DO24" s="647"/>
      <c r="DP24" s="647"/>
      <c r="DQ24" s="647"/>
      <c r="DR24" s="647"/>
      <c r="DS24" s="647"/>
      <c r="DT24" s="647"/>
      <c r="DU24" s="647"/>
      <c r="DV24" s="648"/>
      <c r="DW24" s="651">
        <v>51.3</v>
      </c>
      <c r="DX24" s="652"/>
      <c r="DY24" s="652"/>
      <c r="DZ24" s="652"/>
      <c r="EA24" s="652"/>
      <c r="EB24" s="652"/>
      <c r="EC24" s="653"/>
    </row>
    <row r="25" spans="2:133" ht="11.25" customHeight="1" x14ac:dyDescent="0.15">
      <c r="B25" s="654" t="s">
        <v>297</v>
      </c>
      <c r="C25" s="655"/>
      <c r="D25" s="655"/>
      <c r="E25" s="655"/>
      <c r="F25" s="655"/>
      <c r="G25" s="655"/>
      <c r="H25" s="655"/>
      <c r="I25" s="655"/>
      <c r="J25" s="655"/>
      <c r="K25" s="655"/>
      <c r="L25" s="655"/>
      <c r="M25" s="655"/>
      <c r="N25" s="655"/>
      <c r="O25" s="655"/>
      <c r="P25" s="655"/>
      <c r="Q25" s="656"/>
      <c r="R25" s="657">
        <v>287692</v>
      </c>
      <c r="S25" s="658"/>
      <c r="T25" s="658"/>
      <c r="U25" s="658"/>
      <c r="V25" s="658"/>
      <c r="W25" s="658"/>
      <c r="X25" s="658"/>
      <c r="Y25" s="659"/>
      <c r="Z25" s="660">
        <v>0.9</v>
      </c>
      <c r="AA25" s="660"/>
      <c r="AB25" s="660"/>
      <c r="AC25" s="660"/>
      <c r="AD25" s="661" t="s">
        <v>128</v>
      </c>
      <c r="AE25" s="661"/>
      <c r="AF25" s="661"/>
      <c r="AG25" s="661"/>
      <c r="AH25" s="661"/>
      <c r="AI25" s="661"/>
      <c r="AJ25" s="661"/>
      <c r="AK25" s="661"/>
      <c r="AL25" s="662" t="s">
        <v>128</v>
      </c>
      <c r="AM25" s="663"/>
      <c r="AN25" s="663"/>
      <c r="AO25" s="664"/>
      <c r="AP25" s="654" t="s">
        <v>298</v>
      </c>
      <c r="AQ25" s="670"/>
      <c r="AR25" s="670"/>
      <c r="AS25" s="670"/>
      <c r="AT25" s="670"/>
      <c r="AU25" s="670"/>
      <c r="AV25" s="670"/>
      <c r="AW25" s="670"/>
      <c r="AX25" s="670"/>
      <c r="AY25" s="670"/>
      <c r="AZ25" s="670"/>
      <c r="BA25" s="670"/>
      <c r="BB25" s="670"/>
      <c r="BC25" s="670"/>
      <c r="BD25" s="670"/>
      <c r="BE25" s="670"/>
      <c r="BF25" s="671"/>
      <c r="BG25" s="657" t="s">
        <v>128</v>
      </c>
      <c r="BH25" s="658"/>
      <c r="BI25" s="658"/>
      <c r="BJ25" s="658"/>
      <c r="BK25" s="658"/>
      <c r="BL25" s="658"/>
      <c r="BM25" s="658"/>
      <c r="BN25" s="659"/>
      <c r="BO25" s="660" t="s">
        <v>128</v>
      </c>
      <c r="BP25" s="660"/>
      <c r="BQ25" s="660"/>
      <c r="BR25" s="660"/>
      <c r="BS25" s="661" t="s">
        <v>128</v>
      </c>
      <c r="BT25" s="661"/>
      <c r="BU25" s="661"/>
      <c r="BV25" s="661"/>
      <c r="BW25" s="661"/>
      <c r="BX25" s="661"/>
      <c r="BY25" s="661"/>
      <c r="BZ25" s="661"/>
      <c r="CA25" s="661"/>
      <c r="CB25" s="665"/>
      <c r="CD25" s="654" t="s">
        <v>299</v>
      </c>
      <c r="CE25" s="655"/>
      <c r="CF25" s="655"/>
      <c r="CG25" s="655"/>
      <c r="CH25" s="655"/>
      <c r="CI25" s="655"/>
      <c r="CJ25" s="655"/>
      <c r="CK25" s="655"/>
      <c r="CL25" s="655"/>
      <c r="CM25" s="655"/>
      <c r="CN25" s="655"/>
      <c r="CO25" s="655"/>
      <c r="CP25" s="655"/>
      <c r="CQ25" s="656"/>
      <c r="CR25" s="657">
        <v>5222408</v>
      </c>
      <c r="CS25" s="690"/>
      <c r="CT25" s="690"/>
      <c r="CU25" s="690"/>
      <c r="CV25" s="690"/>
      <c r="CW25" s="690"/>
      <c r="CX25" s="690"/>
      <c r="CY25" s="691"/>
      <c r="CZ25" s="662">
        <v>17.899999999999999</v>
      </c>
      <c r="DA25" s="684"/>
      <c r="DB25" s="684"/>
      <c r="DC25" s="692"/>
      <c r="DD25" s="666">
        <v>4742540</v>
      </c>
      <c r="DE25" s="690"/>
      <c r="DF25" s="690"/>
      <c r="DG25" s="690"/>
      <c r="DH25" s="690"/>
      <c r="DI25" s="690"/>
      <c r="DJ25" s="690"/>
      <c r="DK25" s="691"/>
      <c r="DL25" s="666">
        <v>4741277</v>
      </c>
      <c r="DM25" s="690"/>
      <c r="DN25" s="690"/>
      <c r="DO25" s="690"/>
      <c r="DP25" s="690"/>
      <c r="DQ25" s="690"/>
      <c r="DR25" s="690"/>
      <c r="DS25" s="690"/>
      <c r="DT25" s="690"/>
      <c r="DU25" s="690"/>
      <c r="DV25" s="691"/>
      <c r="DW25" s="662">
        <v>28.7</v>
      </c>
      <c r="DX25" s="684"/>
      <c r="DY25" s="684"/>
      <c r="DZ25" s="684"/>
      <c r="EA25" s="684"/>
      <c r="EB25" s="684"/>
      <c r="EC25" s="685"/>
    </row>
    <row r="26" spans="2:133" ht="11.25" customHeight="1" x14ac:dyDescent="0.15">
      <c r="B26" s="654" t="s">
        <v>300</v>
      </c>
      <c r="C26" s="655"/>
      <c r="D26" s="655"/>
      <c r="E26" s="655"/>
      <c r="F26" s="655"/>
      <c r="G26" s="655"/>
      <c r="H26" s="655"/>
      <c r="I26" s="655"/>
      <c r="J26" s="655"/>
      <c r="K26" s="655"/>
      <c r="L26" s="655"/>
      <c r="M26" s="655"/>
      <c r="N26" s="655"/>
      <c r="O26" s="655"/>
      <c r="P26" s="655"/>
      <c r="Q26" s="656"/>
      <c r="R26" s="657" t="s">
        <v>128</v>
      </c>
      <c r="S26" s="658"/>
      <c r="T26" s="658"/>
      <c r="U26" s="658"/>
      <c r="V26" s="658"/>
      <c r="W26" s="658"/>
      <c r="X26" s="658"/>
      <c r="Y26" s="659"/>
      <c r="Z26" s="660" t="s">
        <v>128</v>
      </c>
      <c r="AA26" s="660"/>
      <c r="AB26" s="660"/>
      <c r="AC26" s="660"/>
      <c r="AD26" s="661" t="s">
        <v>128</v>
      </c>
      <c r="AE26" s="661"/>
      <c r="AF26" s="661"/>
      <c r="AG26" s="661"/>
      <c r="AH26" s="661"/>
      <c r="AI26" s="661"/>
      <c r="AJ26" s="661"/>
      <c r="AK26" s="661"/>
      <c r="AL26" s="662" t="s">
        <v>128</v>
      </c>
      <c r="AM26" s="663"/>
      <c r="AN26" s="663"/>
      <c r="AO26" s="664"/>
      <c r="AP26" s="654" t="s">
        <v>301</v>
      </c>
      <c r="AQ26" s="670"/>
      <c r="AR26" s="670"/>
      <c r="AS26" s="670"/>
      <c r="AT26" s="670"/>
      <c r="AU26" s="670"/>
      <c r="AV26" s="670"/>
      <c r="AW26" s="670"/>
      <c r="AX26" s="670"/>
      <c r="AY26" s="670"/>
      <c r="AZ26" s="670"/>
      <c r="BA26" s="670"/>
      <c r="BB26" s="670"/>
      <c r="BC26" s="670"/>
      <c r="BD26" s="670"/>
      <c r="BE26" s="670"/>
      <c r="BF26" s="671"/>
      <c r="BG26" s="657" t="s">
        <v>128</v>
      </c>
      <c r="BH26" s="658"/>
      <c r="BI26" s="658"/>
      <c r="BJ26" s="658"/>
      <c r="BK26" s="658"/>
      <c r="BL26" s="658"/>
      <c r="BM26" s="658"/>
      <c r="BN26" s="659"/>
      <c r="BO26" s="660" t="s">
        <v>128</v>
      </c>
      <c r="BP26" s="660"/>
      <c r="BQ26" s="660"/>
      <c r="BR26" s="660"/>
      <c r="BS26" s="661" t="s">
        <v>128</v>
      </c>
      <c r="BT26" s="661"/>
      <c r="BU26" s="661"/>
      <c r="BV26" s="661"/>
      <c r="BW26" s="661"/>
      <c r="BX26" s="661"/>
      <c r="BY26" s="661"/>
      <c r="BZ26" s="661"/>
      <c r="CA26" s="661"/>
      <c r="CB26" s="665"/>
      <c r="CD26" s="654" t="s">
        <v>302</v>
      </c>
      <c r="CE26" s="655"/>
      <c r="CF26" s="655"/>
      <c r="CG26" s="655"/>
      <c r="CH26" s="655"/>
      <c r="CI26" s="655"/>
      <c r="CJ26" s="655"/>
      <c r="CK26" s="655"/>
      <c r="CL26" s="655"/>
      <c r="CM26" s="655"/>
      <c r="CN26" s="655"/>
      <c r="CO26" s="655"/>
      <c r="CP26" s="655"/>
      <c r="CQ26" s="656"/>
      <c r="CR26" s="657">
        <v>3191591</v>
      </c>
      <c r="CS26" s="658"/>
      <c r="CT26" s="658"/>
      <c r="CU26" s="658"/>
      <c r="CV26" s="658"/>
      <c r="CW26" s="658"/>
      <c r="CX26" s="658"/>
      <c r="CY26" s="659"/>
      <c r="CZ26" s="662">
        <v>10.9</v>
      </c>
      <c r="DA26" s="684"/>
      <c r="DB26" s="684"/>
      <c r="DC26" s="692"/>
      <c r="DD26" s="666">
        <v>2832180</v>
      </c>
      <c r="DE26" s="658"/>
      <c r="DF26" s="658"/>
      <c r="DG26" s="658"/>
      <c r="DH26" s="658"/>
      <c r="DI26" s="658"/>
      <c r="DJ26" s="658"/>
      <c r="DK26" s="659"/>
      <c r="DL26" s="666" t="s">
        <v>128</v>
      </c>
      <c r="DM26" s="658"/>
      <c r="DN26" s="658"/>
      <c r="DO26" s="658"/>
      <c r="DP26" s="658"/>
      <c r="DQ26" s="658"/>
      <c r="DR26" s="658"/>
      <c r="DS26" s="658"/>
      <c r="DT26" s="658"/>
      <c r="DU26" s="658"/>
      <c r="DV26" s="659"/>
      <c r="DW26" s="662" t="s">
        <v>128</v>
      </c>
      <c r="DX26" s="684"/>
      <c r="DY26" s="684"/>
      <c r="DZ26" s="684"/>
      <c r="EA26" s="684"/>
      <c r="EB26" s="684"/>
      <c r="EC26" s="685"/>
    </row>
    <row r="27" spans="2:133" ht="11.25" customHeight="1" x14ac:dyDescent="0.15">
      <c r="B27" s="654" t="s">
        <v>303</v>
      </c>
      <c r="C27" s="655"/>
      <c r="D27" s="655"/>
      <c r="E27" s="655"/>
      <c r="F27" s="655"/>
      <c r="G27" s="655"/>
      <c r="H27" s="655"/>
      <c r="I27" s="655"/>
      <c r="J27" s="655"/>
      <c r="K27" s="655"/>
      <c r="L27" s="655"/>
      <c r="M27" s="655"/>
      <c r="N27" s="655"/>
      <c r="O27" s="655"/>
      <c r="P27" s="655"/>
      <c r="Q27" s="656"/>
      <c r="R27" s="657">
        <v>16272924</v>
      </c>
      <c r="S27" s="658"/>
      <c r="T27" s="658"/>
      <c r="U27" s="658"/>
      <c r="V27" s="658"/>
      <c r="W27" s="658"/>
      <c r="X27" s="658"/>
      <c r="Y27" s="659"/>
      <c r="Z27" s="660">
        <v>53.3</v>
      </c>
      <c r="AA27" s="660"/>
      <c r="AB27" s="660"/>
      <c r="AC27" s="660"/>
      <c r="AD27" s="661">
        <v>15055498</v>
      </c>
      <c r="AE27" s="661"/>
      <c r="AF27" s="661"/>
      <c r="AG27" s="661"/>
      <c r="AH27" s="661"/>
      <c r="AI27" s="661"/>
      <c r="AJ27" s="661"/>
      <c r="AK27" s="661"/>
      <c r="AL27" s="662">
        <v>99.5</v>
      </c>
      <c r="AM27" s="663"/>
      <c r="AN27" s="663"/>
      <c r="AO27" s="664"/>
      <c r="AP27" s="654" t="s">
        <v>304</v>
      </c>
      <c r="AQ27" s="655"/>
      <c r="AR27" s="655"/>
      <c r="AS27" s="655"/>
      <c r="AT27" s="655"/>
      <c r="AU27" s="655"/>
      <c r="AV27" s="655"/>
      <c r="AW27" s="655"/>
      <c r="AX27" s="655"/>
      <c r="AY27" s="655"/>
      <c r="AZ27" s="655"/>
      <c r="BA27" s="655"/>
      <c r="BB27" s="655"/>
      <c r="BC27" s="655"/>
      <c r="BD27" s="655"/>
      <c r="BE27" s="655"/>
      <c r="BF27" s="656"/>
      <c r="BG27" s="657">
        <v>11515684</v>
      </c>
      <c r="BH27" s="658"/>
      <c r="BI27" s="658"/>
      <c r="BJ27" s="658"/>
      <c r="BK27" s="658"/>
      <c r="BL27" s="658"/>
      <c r="BM27" s="658"/>
      <c r="BN27" s="659"/>
      <c r="BO27" s="660">
        <v>100</v>
      </c>
      <c r="BP27" s="660"/>
      <c r="BQ27" s="660"/>
      <c r="BR27" s="660"/>
      <c r="BS27" s="661">
        <v>178651</v>
      </c>
      <c r="BT27" s="661"/>
      <c r="BU27" s="661"/>
      <c r="BV27" s="661"/>
      <c r="BW27" s="661"/>
      <c r="BX27" s="661"/>
      <c r="BY27" s="661"/>
      <c r="BZ27" s="661"/>
      <c r="CA27" s="661"/>
      <c r="CB27" s="665"/>
      <c r="CD27" s="654" t="s">
        <v>305</v>
      </c>
      <c r="CE27" s="655"/>
      <c r="CF27" s="655"/>
      <c r="CG27" s="655"/>
      <c r="CH27" s="655"/>
      <c r="CI27" s="655"/>
      <c r="CJ27" s="655"/>
      <c r="CK27" s="655"/>
      <c r="CL27" s="655"/>
      <c r="CM27" s="655"/>
      <c r="CN27" s="655"/>
      <c r="CO27" s="655"/>
      <c r="CP27" s="655"/>
      <c r="CQ27" s="656"/>
      <c r="CR27" s="657">
        <v>6395462</v>
      </c>
      <c r="CS27" s="690"/>
      <c r="CT27" s="690"/>
      <c r="CU27" s="690"/>
      <c r="CV27" s="690"/>
      <c r="CW27" s="690"/>
      <c r="CX27" s="690"/>
      <c r="CY27" s="691"/>
      <c r="CZ27" s="662">
        <v>21.9</v>
      </c>
      <c r="DA27" s="684"/>
      <c r="DB27" s="684"/>
      <c r="DC27" s="692"/>
      <c r="DD27" s="666">
        <v>1769804</v>
      </c>
      <c r="DE27" s="690"/>
      <c r="DF27" s="690"/>
      <c r="DG27" s="690"/>
      <c r="DH27" s="690"/>
      <c r="DI27" s="690"/>
      <c r="DJ27" s="690"/>
      <c r="DK27" s="691"/>
      <c r="DL27" s="666">
        <v>1767986</v>
      </c>
      <c r="DM27" s="690"/>
      <c r="DN27" s="690"/>
      <c r="DO27" s="690"/>
      <c r="DP27" s="690"/>
      <c r="DQ27" s="690"/>
      <c r="DR27" s="690"/>
      <c r="DS27" s="690"/>
      <c r="DT27" s="690"/>
      <c r="DU27" s="690"/>
      <c r="DV27" s="691"/>
      <c r="DW27" s="662">
        <v>10.7</v>
      </c>
      <c r="DX27" s="684"/>
      <c r="DY27" s="684"/>
      <c r="DZ27" s="684"/>
      <c r="EA27" s="684"/>
      <c r="EB27" s="684"/>
      <c r="EC27" s="685"/>
    </row>
    <row r="28" spans="2:133" ht="11.25" customHeight="1" x14ac:dyDescent="0.15">
      <c r="B28" s="654" t="s">
        <v>306</v>
      </c>
      <c r="C28" s="655"/>
      <c r="D28" s="655"/>
      <c r="E28" s="655"/>
      <c r="F28" s="655"/>
      <c r="G28" s="655"/>
      <c r="H28" s="655"/>
      <c r="I28" s="655"/>
      <c r="J28" s="655"/>
      <c r="K28" s="655"/>
      <c r="L28" s="655"/>
      <c r="M28" s="655"/>
      <c r="N28" s="655"/>
      <c r="O28" s="655"/>
      <c r="P28" s="655"/>
      <c r="Q28" s="656"/>
      <c r="R28" s="657">
        <v>9532</v>
      </c>
      <c r="S28" s="658"/>
      <c r="T28" s="658"/>
      <c r="U28" s="658"/>
      <c r="V28" s="658"/>
      <c r="W28" s="658"/>
      <c r="X28" s="658"/>
      <c r="Y28" s="659"/>
      <c r="Z28" s="660">
        <v>0</v>
      </c>
      <c r="AA28" s="660"/>
      <c r="AB28" s="660"/>
      <c r="AC28" s="660"/>
      <c r="AD28" s="661">
        <v>9532</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307</v>
      </c>
      <c r="CE28" s="655"/>
      <c r="CF28" s="655"/>
      <c r="CG28" s="655"/>
      <c r="CH28" s="655"/>
      <c r="CI28" s="655"/>
      <c r="CJ28" s="655"/>
      <c r="CK28" s="655"/>
      <c r="CL28" s="655"/>
      <c r="CM28" s="655"/>
      <c r="CN28" s="655"/>
      <c r="CO28" s="655"/>
      <c r="CP28" s="655"/>
      <c r="CQ28" s="656"/>
      <c r="CR28" s="657">
        <v>1967729</v>
      </c>
      <c r="CS28" s="658"/>
      <c r="CT28" s="658"/>
      <c r="CU28" s="658"/>
      <c r="CV28" s="658"/>
      <c r="CW28" s="658"/>
      <c r="CX28" s="658"/>
      <c r="CY28" s="659"/>
      <c r="CZ28" s="662">
        <v>6.7</v>
      </c>
      <c r="DA28" s="684"/>
      <c r="DB28" s="684"/>
      <c r="DC28" s="692"/>
      <c r="DD28" s="666">
        <v>1967729</v>
      </c>
      <c r="DE28" s="658"/>
      <c r="DF28" s="658"/>
      <c r="DG28" s="658"/>
      <c r="DH28" s="658"/>
      <c r="DI28" s="658"/>
      <c r="DJ28" s="658"/>
      <c r="DK28" s="659"/>
      <c r="DL28" s="666">
        <v>1967729</v>
      </c>
      <c r="DM28" s="658"/>
      <c r="DN28" s="658"/>
      <c r="DO28" s="658"/>
      <c r="DP28" s="658"/>
      <c r="DQ28" s="658"/>
      <c r="DR28" s="658"/>
      <c r="DS28" s="658"/>
      <c r="DT28" s="658"/>
      <c r="DU28" s="658"/>
      <c r="DV28" s="659"/>
      <c r="DW28" s="662">
        <v>11.9</v>
      </c>
      <c r="DX28" s="684"/>
      <c r="DY28" s="684"/>
      <c r="DZ28" s="684"/>
      <c r="EA28" s="684"/>
      <c r="EB28" s="684"/>
      <c r="EC28" s="685"/>
    </row>
    <row r="29" spans="2:133" ht="11.25" customHeight="1" x14ac:dyDescent="0.15">
      <c r="B29" s="654" t="s">
        <v>308</v>
      </c>
      <c r="C29" s="655"/>
      <c r="D29" s="655"/>
      <c r="E29" s="655"/>
      <c r="F29" s="655"/>
      <c r="G29" s="655"/>
      <c r="H29" s="655"/>
      <c r="I29" s="655"/>
      <c r="J29" s="655"/>
      <c r="K29" s="655"/>
      <c r="L29" s="655"/>
      <c r="M29" s="655"/>
      <c r="N29" s="655"/>
      <c r="O29" s="655"/>
      <c r="P29" s="655"/>
      <c r="Q29" s="656"/>
      <c r="R29" s="657">
        <v>46124</v>
      </c>
      <c r="S29" s="658"/>
      <c r="T29" s="658"/>
      <c r="U29" s="658"/>
      <c r="V29" s="658"/>
      <c r="W29" s="658"/>
      <c r="X29" s="658"/>
      <c r="Y29" s="659"/>
      <c r="Z29" s="660">
        <v>0.2</v>
      </c>
      <c r="AA29" s="660"/>
      <c r="AB29" s="660"/>
      <c r="AC29" s="660"/>
      <c r="AD29" s="661" t="s">
        <v>128</v>
      </c>
      <c r="AE29" s="661"/>
      <c r="AF29" s="661"/>
      <c r="AG29" s="661"/>
      <c r="AH29" s="661"/>
      <c r="AI29" s="661"/>
      <c r="AJ29" s="661"/>
      <c r="AK29" s="661"/>
      <c r="AL29" s="662" t="s">
        <v>128</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309</v>
      </c>
      <c r="CE29" s="696"/>
      <c r="CF29" s="654" t="s">
        <v>70</v>
      </c>
      <c r="CG29" s="655"/>
      <c r="CH29" s="655"/>
      <c r="CI29" s="655"/>
      <c r="CJ29" s="655"/>
      <c r="CK29" s="655"/>
      <c r="CL29" s="655"/>
      <c r="CM29" s="655"/>
      <c r="CN29" s="655"/>
      <c r="CO29" s="655"/>
      <c r="CP29" s="655"/>
      <c r="CQ29" s="656"/>
      <c r="CR29" s="657">
        <v>1967729</v>
      </c>
      <c r="CS29" s="690"/>
      <c r="CT29" s="690"/>
      <c r="CU29" s="690"/>
      <c r="CV29" s="690"/>
      <c r="CW29" s="690"/>
      <c r="CX29" s="690"/>
      <c r="CY29" s="691"/>
      <c r="CZ29" s="662">
        <v>6.7</v>
      </c>
      <c r="DA29" s="684"/>
      <c r="DB29" s="684"/>
      <c r="DC29" s="692"/>
      <c r="DD29" s="666">
        <v>1967729</v>
      </c>
      <c r="DE29" s="690"/>
      <c r="DF29" s="690"/>
      <c r="DG29" s="690"/>
      <c r="DH29" s="690"/>
      <c r="DI29" s="690"/>
      <c r="DJ29" s="690"/>
      <c r="DK29" s="691"/>
      <c r="DL29" s="666">
        <v>1967729</v>
      </c>
      <c r="DM29" s="690"/>
      <c r="DN29" s="690"/>
      <c r="DO29" s="690"/>
      <c r="DP29" s="690"/>
      <c r="DQ29" s="690"/>
      <c r="DR29" s="690"/>
      <c r="DS29" s="690"/>
      <c r="DT29" s="690"/>
      <c r="DU29" s="690"/>
      <c r="DV29" s="691"/>
      <c r="DW29" s="662">
        <v>11.9</v>
      </c>
      <c r="DX29" s="684"/>
      <c r="DY29" s="684"/>
      <c r="DZ29" s="684"/>
      <c r="EA29" s="684"/>
      <c r="EB29" s="684"/>
      <c r="EC29" s="685"/>
    </row>
    <row r="30" spans="2:133" ht="11.25" customHeight="1" x14ac:dyDescent="0.15">
      <c r="B30" s="654" t="s">
        <v>310</v>
      </c>
      <c r="C30" s="655"/>
      <c r="D30" s="655"/>
      <c r="E30" s="655"/>
      <c r="F30" s="655"/>
      <c r="G30" s="655"/>
      <c r="H30" s="655"/>
      <c r="I30" s="655"/>
      <c r="J30" s="655"/>
      <c r="K30" s="655"/>
      <c r="L30" s="655"/>
      <c r="M30" s="655"/>
      <c r="N30" s="655"/>
      <c r="O30" s="655"/>
      <c r="P30" s="655"/>
      <c r="Q30" s="656"/>
      <c r="R30" s="657">
        <v>304093</v>
      </c>
      <c r="S30" s="658"/>
      <c r="T30" s="658"/>
      <c r="U30" s="658"/>
      <c r="V30" s="658"/>
      <c r="W30" s="658"/>
      <c r="X30" s="658"/>
      <c r="Y30" s="659"/>
      <c r="Z30" s="660">
        <v>1</v>
      </c>
      <c r="AA30" s="660"/>
      <c r="AB30" s="660"/>
      <c r="AC30" s="660"/>
      <c r="AD30" s="661">
        <v>49813</v>
      </c>
      <c r="AE30" s="661"/>
      <c r="AF30" s="661"/>
      <c r="AG30" s="661"/>
      <c r="AH30" s="661"/>
      <c r="AI30" s="661"/>
      <c r="AJ30" s="661"/>
      <c r="AK30" s="661"/>
      <c r="AL30" s="662">
        <v>0.3</v>
      </c>
      <c r="AM30" s="663"/>
      <c r="AN30" s="663"/>
      <c r="AO30" s="664"/>
      <c r="AP30" s="639" t="s">
        <v>227</v>
      </c>
      <c r="AQ30" s="640"/>
      <c r="AR30" s="640"/>
      <c r="AS30" s="640"/>
      <c r="AT30" s="640"/>
      <c r="AU30" s="640"/>
      <c r="AV30" s="640"/>
      <c r="AW30" s="640"/>
      <c r="AX30" s="640"/>
      <c r="AY30" s="640"/>
      <c r="AZ30" s="640"/>
      <c r="BA30" s="640"/>
      <c r="BB30" s="640"/>
      <c r="BC30" s="640"/>
      <c r="BD30" s="640"/>
      <c r="BE30" s="640"/>
      <c r="BF30" s="641"/>
      <c r="BG30" s="639" t="s">
        <v>311</v>
      </c>
      <c r="BH30" s="693"/>
      <c r="BI30" s="693"/>
      <c r="BJ30" s="693"/>
      <c r="BK30" s="693"/>
      <c r="BL30" s="693"/>
      <c r="BM30" s="693"/>
      <c r="BN30" s="693"/>
      <c r="BO30" s="693"/>
      <c r="BP30" s="693"/>
      <c r="BQ30" s="694"/>
      <c r="BR30" s="639" t="s">
        <v>312</v>
      </c>
      <c r="BS30" s="693"/>
      <c r="BT30" s="693"/>
      <c r="BU30" s="693"/>
      <c r="BV30" s="693"/>
      <c r="BW30" s="693"/>
      <c r="BX30" s="693"/>
      <c r="BY30" s="693"/>
      <c r="BZ30" s="693"/>
      <c r="CA30" s="693"/>
      <c r="CB30" s="694"/>
      <c r="CD30" s="697"/>
      <c r="CE30" s="698"/>
      <c r="CF30" s="654" t="s">
        <v>313</v>
      </c>
      <c r="CG30" s="655"/>
      <c r="CH30" s="655"/>
      <c r="CI30" s="655"/>
      <c r="CJ30" s="655"/>
      <c r="CK30" s="655"/>
      <c r="CL30" s="655"/>
      <c r="CM30" s="655"/>
      <c r="CN30" s="655"/>
      <c r="CO30" s="655"/>
      <c r="CP30" s="655"/>
      <c r="CQ30" s="656"/>
      <c r="CR30" s="657">
        <v>1908161</v>
      </c>
      <c r="CS30" s="658"/>
      <c r="CT30" s="658"/>
      <c r="CU30" s="658"/>
      <c r="CV30" s="658"/>
      <c r="CW30" s="658"/>
      <c r="CX30" s="658"/>
      <c r="CY30" s="659"/>
      <c r="CZ30" s="662">
        <v>6.5</v>
      </c>
      <c r="DA30" s="684"/>
      <c r="DB30" s="684"/>
      <c r="DC30" s="692"/>
      <c r="DD30" s="666">
        <v>1908161</v>
      </c>
      <c r="DE30" s="658"/>
      <c r="DF30" s="658"/>
      <c r="DG30" s="658"/>
      <c r="DH30" s="658"/>
      <c r="DI30" s="658"/>
      <c r="DJ30" s="658"/>
      <c r="DK30" s="659"/>
      <c r="DL30" s="666">
        <v>1908161</v>
      </c>
      <c r="DM30" s="658"/>
      <c r="DN30" s="658"/>
      <c r="DO30" s="658"/>
      <c r="DP30" s="658"/>
      <c r="DQ30" s="658"/>
      <c r="DR30" s="658"/>
      <c r="DS30" s="658"/>
      <c r="DT30" s="658"/>
      <c r="DU30" s="658"/>
      <c r="DV30" s="659"/>
      <c r="DW30" s="662">
        <v>11.5</v>
      </c>
      <c r="DX30" s="684"/>
      <c r="DY30" s="684"/>
      <c r="DZ30" s="684"/>
      <c r="EA30" s="684"/>
      <c r="EB30" s="684"/>
      <c r="EC30" s="685"/>
    </row>
    <row r="31" spans="2:133" ht="11.25" customHeight="1" x14ac:dyDescent="0.15">
      <c r="B31" s="654" t="s">
        <v>314</v>
      </c>
      <c r="C31" s="655"/>
      <c r="D31" s="655"/>
      <c r="E31" s="655"/>
      <c r="F31" s="655"/>
      <c r="G31" s="655"/>
      <c r="H31" s="655"/>
      <c r="I31" s="655"/>
      <c r="J31" s="655"/>
      <c r="K31" s="655"/>
      <c r="L31" s="655"/>
      <c r="M31" s="655"/>
      <c r="N31" s="655"/>
      <c r="O31" s="655"/>
      <c r="P31" s="655"/>
      <c r="Q31" s="656"/>
      <c r="R31" s="657">
        <v>242796</v>
      </c>
      <c r="S31" s="658"/>
      <c r="T31" s="658"/>
      <c r="U31" s="658"/>
      <c r="V31" s="658"/>
      <c r="W31" s="658"/>
      <c r="X31" s="658"/>
      <c r="Y31" s="659"/>
      <c r="Z31" s="660">
        <v>0.8</v>
      </c>
      <c r="AA31" s="660"/>
      <c r="AB31" s="660"/>
      <c r="AC31" s="660"/>
      <c r="AD31" s="661" t="s">
        <v>128</v>
      </c>
      <c r="AE31" s="661"/>
      <c r="AF31" s="661"/>
      <c r="AG31" s="661"/>
      <c r="AH31" s="661"/>
      <c r="AI31" s="661"/>
      <c r="AJ31" s="661"/>
      <c r="AK31" s="661"/>
      <c r="AL31" s="662" t="s">
        <v>128</v>
      </c>
      <c r="AM31" s="663"/>
      <c r="AN31" s="663"/>
      <c r="AO31" s="664"/>
      <c r="AP31" s="705" t="s">
        <v>315</v>
      </c>
      <c r="AQ31" s="706"/>
      <c r="AR31" s="706"/>
      <c r="AS31" s="706"/>
      <c r="AT31" s="711" t="s">
        <v>316</v>
      </c>
      <c r="AU31" s="353"/>
      <c r="AV31" s="353"/>
      <c r="AW31" s="353"/>
      <c r="AX31" s="643" t="s">
        <v>191</v>
      </c>
      <c r="AY31" s="644"/>
      <c r="AZ31" s="644"/>
      <c r="BA31" s="644"/>
      <c r="BB31" s="644"/>
      <c r="BC31" s="644"/>
      <c r="BD31" s="644"/>
      <c r="BE31" s="644"/>
      <c r="BF31" s="645"/>
      <c r="BG31" s="704">
        <v>99.4</v>
      </c>
      <c r="BH31" s="701"/>
      <c r="BI31" s="701"/>
      <c r="BJ31" s="701"/>
      <c r="BK31" s="701"/>
      <c r="BL31" s="701"/>
      <c r="BM31" s="652">
        <v>98.1</v>
      </c>
      <c r="BN31" s="701"/>
      <c r="BO31" s="701"/>
      <c r="BP31" s="701"/>
      <c r="BQ31" s="702"/>
      <c r="BR31" s="704">
        <v>99.2</v>
      </c>
      <c r="BS31" s="701"/>
      <c r="BT31" s="701"/>
      <c r="BU31" s="701"/>
      <c r="BV31" s="701"/>
      <c r="BW31" s="701"/>
      <c r="BX31" s="652">
        <v>97.9</v>
      </c>
      <c r="BY31" s="701"/>
      <c r="BZ31" s="701"/>
      <c r="CA31" s="701"/>
      <c r="CB31" s="702"/>
      <c r="CD31" s="697"/>
      <c r="CE31" s="698"/>
      <c r="CF31" s="654" t="s">
        <v>317</v>
      </c>
      <c r="CG31" s="655"/>
      <c r="CH31" s="655"/>
      <c r="CI31" s="655"/>
      <c r="CJ31" s="655"/>
      <c r="CK31" s="655"/>
      <c r="CL31" s="655"/>
      <c r="CM31" s="655"/>
      <c r="CN31" s="655"/>
      <c r="CO31" s="655"/>
      <c r="CP31" s="655"/>
      <c r="CQ31" s="656"/>
      <c r="CR31" s="657">
        <v>59568</v>
      </c>
      <c r="CS31" s="690"/>
      <c r="CT31" s="690"/>
      <c r="CU31" s="690"/>
      <c r="CV31" s="690"/>
      <c r="CW31" s="690"/>
      <c r="CX31" s="690"/>
      <c r="CY31" s="691"/>
      <c r="CZ31" s="662">
        <v>0.2</v>
      </c>
      <c r="DA31" s="684"/>
      <c r="DB31" s="684"/>
      <c r="DC31" s="692"/>
      <c r="DD31" s="666">
        <v>59568</v>
      </c>
      <c r="DE31" s="690"/>
      <c r="DF31" s="690"/>
      <c r="DG31" s="690"/>
      <c r="DH31" s="690"/>
      <c r="DI31" s="690"/>
      <c r="DJ31" s="690"/>
      <c r="DK31" s="691"/>
      <c r="DL31" s="666">
        <v>59568</v>
      </c>
      <c r="DM31" s="690"/>
      <c r="DN31" s="690"/>
      <c r="DO31" s="690"/>
      <c r="DP31" s="690"/>
      <c r="DQ31" s="690"/>
      <c r="DR31" s="690"/>
      <c r="DS31" s="690"/>
      <c r="DT31" s="690"/>
      <c r="DU31" s="690"/>
      <c r="DV31" s="691"/>
      <c r="DW31" s="662">
        <v>0.4</v>
      </c>
      <c r="DX31" s="684"/>
      <c r="DY31" s="684"/>
      <c r="DZ31" s="684"/>
      <c r="EA31" s="684"/>
      <c r="EB31" s="684"/>
      <c r="EC31" s="685"/>
    </row>
    <row r="32" spans="2:133" ht="11.25" customHeight="1" x14ac:dyDescent="0.15">
      <c r="B32" s="654" t="s">
        <v>318</v>
      </c>
      <c r="C32" s="655"/>
      <c r="D32" s="655"/>
      <c r="E32" s="655"/>
      <c r="F32" s="655"/>
      <c r="G32" s="655"/>
      <c r="H32" s="655"/>
      <c r="I32" s="655"/>
      <c r="J32" s="655"/>
      <c r="K32" s="655"/>
      <c r="L32" s="655"/>
      <c r="M32" s="655"/>
      <c r="N32" s="655"/>
      <c r="O32" s="655"/>
      <c r="P32" s="655"/>
      <c r="Q32" s="656"/>
      <c r="R32" s="657">
        <v>5726496</v>
      </c>
      <c r="S32" s="658"/>
      <c r="T32" s="658"/>
      <c r="U32" s="658"/>
      <c r="V32" s="658"/>
      <c r="W32" s="658"/>
      <c r="X32" s="658"/>
      <c r="Y32" s="659"/>
      <c r="Z32" s="660">
        <v>18.7</v>
      </c>
      <c r="AA32" s="660"/>
      <c r="AB32" s="660"/>
      <c r="AC32" s="660"/>
      <c r="AD32" s="661" t="s">
        <v>128</v>
      </c>
      <c r="AE32" s="661"/>
      <c r="AF32" s="661"/>
      <c r="AG32" s="661"/>
      <c r="AH32" s="661"/>
      <c r="AI32" s="661"/>
      <c r="AJ32" s="661"/>
      <c r="AK32" s="661"/>
      <c r="AL32" s="662" t="s">
        <v>128</v>
      </c>
      <c r="AM32" s="663"/>
      <c r="AN32" s="663"/>
      <c r="AO32" s="664"/>
      <c r="AP32" s="707"/>
      <c r="AQ32" s="708"/>
      <c r="AR32" s="708"/>
      <c r="AS32" s="708"/>
      <c r="AT32" s="712"/>
      <c r="AU32" s="349" t="s">
        <v>319</v>
      </c>
      <c r="AX32" s="654" t="s">
        <v>320</v>
      </c>
      <c r="AY32" s="655"/>
      <c r="AZ32" s="655"/>
      <c r="BA32" s="655"/>
      <c r="BB32" s="655"/>
      <c r="BC32" s="655"/>
      <c r="BD32" s="655"/>
      <c r="BE32" s="655"/>
      <c r="BF32" s="656"/>
      <c r="BG32" s="714">
        <v>99.1</v>
      </c>
      <c r="BH32" s="690"/>
      <c r="BI32" s="690"/>
      <c r="BJ32" s="690"/>
      <c r="BK32" s="690"/>
      <c r="BL32" s="690"/>
      <c r="BM32" s="663">
        <v>97.4</v>
      </c>
      <c r="BN32" s="690"/>
      <c r="BO32" s="690"/>
      <c r="BP32" s="690"/>
      <c r="BQ32" s="703"/>
      <c r="BR32" s="714">
        <v>99</v>
      </c>
      <c r="BS32" s="690"/>
      <c r="BT32" s="690"/>
      <c r="BU32" s="690"/>
      <c r="BV32" s="690"/>
      <c r="BW32" s="690"/>
      <c r="BX32" s="663">
        <v>97.2</v>
      </c>
      <c r="BY32" s="690"/>
      <c r="BZ32" s="690"/>
      <c r="CA32" s="690"/>
      <c r="CB32" s="703"/>
      <c r="CD32" s="699"/>
      <c r="CE32" s="700"/>
      <c r="CF32" s="654" t="s">
        <v>321</v>
      </c>
      <c r="CG32" s="655"/>
      <c r="CH32" s="655"/>
      <c r="CI32" s="655"/>
      <c r="CJ32" s="655"/>
      <c r="CK32" s="655"/>
      <c r="CL32" s="655"/>
      <c r="CM32" s="655"/>
      <c r="CN32" s="655"/>
      <c r="CO32" s="655"/>
      <c r="CP32" s="655"/>
      <c r="CQ32" s="656"/>
      <c r="CR32" s="657" t="s">
        <v>128</v>
      </c>
      <c r="CS32" s="658"/>
      <c r="CT32" s="658"/>
      <c r="CU32" s="658"/>
      <c r="CV32" s="658"/>
      <c r="CW32" s="658"/>
      <c r="CX32" s="658"/>
      <c r="CY32" s="659"/>
      <c r="CZ32" s="662" t="s">
        <v>128</v>
      </c>
      <c r="DA32" s="684"/>
      <c r="DB32" s="684"/>
      <c r="DC32" s="692"/>
      <c r="DD32" s="666" t="s">
        <v>128</v>
      </c>
      <c r="DE32" s="658"/>
      <c r="DF32" s="658"/>
      <c r="DG32" s="658"/>
      <c r="DH32" s="658"/>
      <c r="DI32" s="658"/>
      <c r="DJ32" s="658"/>
      <c r="DK32" s="659"/>
      <c r="DL32" s="666" t="s">
        <v>128</v>
      </c>
      <c r="DM32" s="658"/>
      <c r="DN32" s="658"/>
      <c r="DO32" s="658"/>
      <c r="DP32" s="658"/>
      <c r="DQ32" s="658"/>
      <c r="DR32" s="658"/>
      <c r="DS32" s="658"/>
      <c r="DT32" s="658"/>
      <c r="DU32" s="658"/>
      <c r="DV32" s="659"/>
      <c r="DW32" s="662" t="s">
        <v>128</v>
      </c>
      <c r="DX32" s="684"/>
      <c r="DY32" s="684"/>
      <c r="DZ32" s="684"/>
      <c r="EA32" s="684"/>
      <c r="EB32" s="684"/>
      <c r="EC32" s="685"/>
    </row>
    <row r="33" spans="2:133" ht="11.25" customHeight="1" x14ac:dyDescent="0.15">
      <c r="B33" s="686" t="s">
        <v>322</v>
      </c>
      <c r="C33" s="687"/>
      <c r="D33" s="687"/>
      <c r="E33" s="687"/>
      <c r="F33" s="687"/>
      <c r="G33" s="687"/>
      <c r="H33" s="687"/>
      <c r="I33" s="687"/>
      <c r="J33" s="687"/>
      <c r="K33" s="687"/>
      <c r="L33" s="687"/>
      <c r="M33" s="687"/>
      <c r="N33" s="687"/>
      <c r="O33" s="687"/>
      <c r="P33" s="687"/>
      <c r="Q33" s="688"/>
      <c r="R33" s="657" t="s">
        <v>128</v>
      </c>
      <c r="S33" s="658"/>
      <c r="T33" s="658"/>
      <c r="U33" s="658"/>
      <c r="V33" s="658"/>
      <c r="W33" s="658"/>
      <c r="X33" s="658"/>
      <c r="Y33" s="659"/>
      <c r="Z33" s="660" t="s">
        <v>128</v>
      </c>
      <c r="AA33" s="660"/>
      <c r="AB33" s="660"/>
      <c r="AC33" s="660"/>
      <c r="AD33" s="661" t="s">
        <v>128</v>
      </c>
      <c r="AE33" s="661"/>
      <c r="AF33" s="661"/>
      <c r="AG33" s="661"/>
      <c r="AH33" s="661"/>
      <c r="AI33" s="661"/>
      <c r="AJ33" s="661"/>
      <c r="AK33" s="661"/>
      <c r="AL33" s="662" t="s">
        <v>128</v>
      </c>
      <c r="AM33" s="663"/>
      <c r="AN33" s="663"/>
      <c r="AO33" s="664"/>
      <c r="AP33" s="709"/>
      <c r="AQ33" s="710"/>
      <c r="AR33" s="710"/>
      <c r="AS33" s="710"/>
      <c r="AT33" s="713"/>
      <c r="AU33" s="354"/>
      <c r="AV33" s="354"/>
      <c r="AW33" s="354"/>
      <c r="AX33" s="675" t="s">
        <v>323</v>
      </c>
      <c r="AY33" s="676"/>
      <c r="AZ33" s="676"/>
      <c r="BA33" s="676"/>
      <c r="BB33" s="676"/>
      <c r="BC33" s="676"/>
      <c r="BD33" s="676"/>
      <c r="BE33" s="676"/>
      <c r="BF33" s="677"/>
      <c r="BG33" s="715">
        <v>99.6</v>
      </c>
      <c r="BH33" s="716"/>
      <c r="BI33" s="716"/>
      <c r="BJ33" s="716"/>
      <c r="BK33" s="716"/>
      <c r="BL33" s="716"/>
      <c r="BM33" s="717">
        <v>98.6</v>
      </c>
      <c r="BN33" s="716"/>
      <c r="BO33" s="716"/>
      <c r="BP33" s="716"/>
      <c r="BQ33" s="718"/>
      <c r="BR33" s="715">
        <v>99.4</v>
      </c>
      <c r="BS33" s="716"/>
      <c r="BT33" s="716"/>
      <c r="BU33" s="716"/>
      <c r="BV33" s="716"/>
      <c r="BW33" s="716"/>
      <c r="BX33" s="717">
        <v>98.4</v>
      </c>
      <c r="BY33" s="716"/>
      <c r="BZ33" s="716"/>
      <c r="CA33" s="716"/>
      <c r="CB33" s="718"/>
      <c r="CD33" s="654" t="s">
        <v>324</v>
      </c>
      <c r="CE33" s="655"/>
      <c r="CF33" s="655"/>
      <c r="CG33" s="655"/>
      <c r="CH33" s="655"/>
      <c r="CI33" s="655"/>
      <c r="CJ33" s="655"/>
      <c r="CK33" s="655"/>
      <c r="CL33" s="655"/>
      <c r="CM33" s="655"/>
      <c r="CN33" s="655"/>
      <c r="CO33" s="655"/>
      <c r="CP33" s="655"/>
      <c r="CQ33" s="656"/>
      <c r="CR33" s="657">
        <v>13849242</v>
      </c>
      <c r="CS33" s="690"/>
      <c r="CT33" s="690"/>
      <c r="CU33" s="690"/>
      <c r="CV33" s="690"/>
      <c r="CW33" s="690"/>
      <c r="CX33" s="690"/>
      <c r="CY33" s="691"/>
      <c r="CZ33" s="662">
        <v>47.4</v>
      </c>
      <c r="DA33" s="684"/>
      <c r="DB33" s="684"/>
      <c r="DC33" s="692"/>
      <c r="DD33" s="666">
        <v>10216777</v>
      </c>
      <c r="DE33" s="690"/>
      <c r="DF33" s="690"/>
      <c r="DG33" s="690"/>
      <c r="DH33" s="690"/>
      <c r="DI33" s="690"/>
      <c r="DJ33" s="690"/>
      <c r="DK33" s="691"/>
      <c r="DL33" s="666">
        <v>6081319</v>
      </c>
      <c r="DM33" s="690"/>
      <c r="DN33" s="690"/>
      <c r="DO33" s="690"/>
      <c r="DP33" s="690"/>
      <c r="DQ33" s="690"/>
      <c r="DR33" s="690"/>
      <c r="DS33" s="690"/>
      <c r="DT33" s="690"/>
      <c r="DU33" s="690"/>
      <c r="DV33" s="691"/>
      <c r="DW33" s="662">
        <v>36.799999999999997</v>
      </c>
      <c r="DX33" s="684"/>
      <c r="DY33" s="684"/>
      <c r="DZ33" s="684"/>
      <c r="EA33" s="684"/>
      <c r="EB33" s="684"/>
      <c r="EC33" s="685"/>
    </row>
    <row r="34" spans="2:133" ht="11.25" customHeight="1" x14ac:dyDescent="0.15">
      <c r="B34" s="654" t="s">
        <v>325</v>
      </c>
      <c r="C34" s="655"/>
      <c r="D34" s="655"/>
      <c r="E34" s="655"/>
      <c r="F34" s="655"/>
      <c r="G34" s="655"/>
      <c r="H34" s="655"/>
      <c r="I34" s="655"/>
      <c r="J34" s="655"/>
      <c r="K34" s="655"/>
      <c r="L34" s="655"/>
      <c r="M34" s="655"/>
      <c r="N34" s="655"/>
      <c r="O34" s="655"/>
      <c r="P34" s="655"/>
      <c r="Q34" s="656"/>
      <c r="R34" s="657">
        <v>1638037</v>
      </c>
      <c r="S34" s="658"/>
      <c r="T34" s="658"/>
      <c r="U34" s="658"/>
      <c r="V34" s="658"/>
      <c r="W34" s="658"/>
      <c r="X34" s="658"/>
      <c r="Y34" s="659"/>
      <c r="Z34" s="660">
        <v>5.4</v>
      </c>
      <c r="AA34" s="660"/>
      <c r="AB34" s="660"/>
      <c r="AC34" s="660"/>
      <c r="AD34" s="661" t="s">
        <v>128</v>
      </c>
      <c r="AE34" s="661"/>
      <c r="AF34" s="661"/>
      <c r="AG34" s="661"/>
      <c r="AH34" s="661"/>
      <c r="AI34" s="661"/>
      <c r="AJ34" s="661"/>
      <c r="AK34" s="661"/>
      <c r="AL34" s="662" t="s">
        <v>128</v>
      </c>
      <c r="AM34" s="663"/>
      <c r="AN34" s="663"/>
      <c r="AO34" s="664"/>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4" t="s">
        <v>326</v>
      </c>
      <c r="CE34" s="655"/>
      <c r="CF34" s="655"/>
      <c r="CG34" s="655"/>
      <c r="CH34" s="655"/>
      <c r="CI34" s="655"/>
      <c r="CJ34" s="655"/>
      <c r="CK34" s="655"/>
      <c r="CL34" s="655"/>
      <c r="CM34" s="655"/>
      <c r="CN34" s="655"/>
      <c r="CO34" s="655"/>
      <c r="CP34" s="655"/>
      <c r="CQ34" s="656"/>
      <c r="CR34" s="657">
        <v>5463059</v>
      </c>
      <c r="CS34" s="658"/>
      <c r="CT34" s="658"/>
      <c r="CU34" s="658"/>
      <c r="CV34" s="658"/>
      <c r="CW34" s="658"/>
      <c r="CX34" s="658"/>
      <c r="CY34" s="659"/>
      <c r="CZ34" s="662">
        <v>18.7</v>
      </c>
      <c r="DA34" s="684"/>
      <c r="DB34" s="684"/>
      <c r="DC34" s="692"/>
      <c r="DD34" s="666">
        <v>3629006</v>
      </c>
      <c r="DE34" s="658"/>
      <c r="DF34" s="658"/>
      <c r="DG34" s="658"/>
      <c r="DH34" s="658"/>
      <c r="DI34" s="658"/>
      <c r="DJ34" s="658"/>
      <c r="DK34" s="659"/>
      <c r="DL34" s="666">
        <v>2887463</v>
      </c>
      <c r="DM34" s="658"/>
      <c r="DN34" s="658"/>
      <c r="DO34" s="658"/>
      <c r="DP34" s="658"/>
      <c r="DQ34" s="658"/>
      <c r="DR34" s="658"/>
      <c r="DS34" s="658"/>
      <c r="DT34" s="658"/>
      <c r="DU34" s="658"/>
      <c r="DV34" s="659"/>
      <c r="DW34" s="662">
        <v>17.5</v>
      </c>
      <c r="DX34" s="684"/>
      <c r="DY34" s="684"/>
      <c r="DZ34" s="684"/>
      <c r="EA34" s="684"/>
      <c r="EB34" s="684"/>
      <c r="EC34" s="685"/>
    </row>
    <row r="35" spans="2:133" ht="11.25" customHeight="1" x14ac:dyDescent="0.15">
      <c r="B35" s="654" t="s">
        <v>327</v>
      </c>
      <c r="C35" s="655"/>
      <c r="D35" s="655"/>
      <c r="E35" s="655"/>
      <c r="F35" s="655"/>
      <c r="G35" s="655"/>
      <c r="H35" s="655"/>
      <c r="I35" s="655"/>
      <c r="J35" s="655"/>
      <c r="K35" s="655"/>
      <c r="L35" s="655"/>
      <c r="M35" s="655"/>
      <c r="N35" s="655"/>
      <c r="O35" s="655"/>
      <c r="P35" s="655"/>
      <c r="Q35" s="656"/>
      <c r="R35" s="657">
        <v>62011</v>
      </c>
      <c r="S35" s="658"/>
      <c r="T35" s="658"/>
      <c r="U35" s="658"/>
      <c r="V35" s="658"/>
      <c r="W35" s="658"/>
      <c r="X35" s="658"/>
      <c r="Y35" s="659"/>
      <c r="Z35" s="660">
        <v>0.2</v>
      </c>
      <c r="AA35" s="660"/>
      <c r="AB35" s="660"/>
      <c r="AC35" s="660"/>
      <c r="AD35" s="661">
        <v>12355</v>
      </c>
      <c r="AE35" s="661"/>
      <c r="AF35" s="661"/>
      <c r="AG35" s="661"/>
      <c r="AH35" s="661"/>
      <c r="AI35" s="661"/>
      <c r="AJ35" s="661"/>
      <c r="AK35" s="661"/>
      <c r="AL35" s="662">
        <v>0.1</v>
      </c>
      <c r="AM35" s="663"/>
      <c r="AN35" s="663"/>
      <c r="AO35" s="664"/>
      <c r="AP35" s="357"/>
      <c r="AQ35" s="639" t="s">
        <v>328</v>
      </c>
      <c r="AR35" s="640"/>
      <c r="AS35" s="640"/>
      <c r="AT35" s="640"/>
      <c r="AU35" s="640"/>
      <c r="AV35" s="640"/>
      <c r="AW35" s="640"/>
      <c r="AX35" s="640"/>
      <c r="AY35" s="640"/>
      <c r="AZ35" s="640"/>
      <c r="BA35" s="640"/>
      <c r="BB35" s="640"/>
      <c r="BC35" s="640"/>
      <c r="BD35" s="640"/>
      <c r="BE35" s="640"/>
      <c r="BF35" s="641"/>
      <c r="BG35" s="639" t="s">
        <v>329</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330</v>
      </c>
      <c r="CE35" s="655"/>
      <c r="CF35" s="655"/>
      <c r="CG35" s="655"/>
      <c r="CH35" s="655"/>
      <c r="CI35" s="655"/>
      <c r="CJ35" s="655"/>
      <c r="CK35" s="655"/>
      <c r="CL35" s="655"/>
      <c r="CM35" s="655"/>
      <c r="CN35" s="655"/>
      <c r="CO35" s="655"/>
      <c r="CP35" s="655"/>
      <c r="CQ35" s="656"/>
      <c r="CR35" s="657">
        <v>74675</v>
      </c>
      <c r="CS35" s="690"/>
      <c r="CT35" s="690"/>
      <c r="CU35" s="690"/>
      <c r="CV35" s="690"/>
      <c r="CW35" s="690"/>
      <c r="CX35" s="690"/>
      <c r="CY35" s="691"/>
      <c r="CZ35" s="662">
        <v>0.3</v>
      </c>
      <c r="DA35" s="684"/>
      <c r="DB35" s="684"/>
      <c r="DC35" s="692"/>
      <c r="DD35" s="666">
        <v>73215</v>
      </c>
      <c r="DE35" s="690"/>
      <c r="DF35" s="690"/>
      <c r="DG35" s="690"/>
      <c r="DH35" s="690"/>
      <c r="DI35" s="690"/>
      <c r="DJ35" s="690"/>
      <c r="DK35" s="691"/>
      <c r="DL35" s="666">
        <v>73215</v>
      </c>
      <c r="DM35" s="690"/>
      <c r="DN35" s="690"/>
      <c r="DO35" s="690"/>
      <c r="DP35" s="690"/>
      <c r="DQ35" s="690"/>
      <c r="DR35" s="690"/>
      <c r="DS35" s="690"/>
      <c r="DT35" s="690"/>
      <c r="DU35" s="690"/>
      <c r="DV35" s="691"/>
      <c r="DW35" s="662">
        <v>0.4</v>
      </c>
      <c r="DX35" s="684"/>
      <c r="DY35" s="684"/>
      <c r="DZ35" s="684"/>
      <c r="EA35" s="684"/>
      <c r="EB35" s="684"/>
      <c r="EC35" s="685"/>
    </row>
    <row r="36" spans="2:133" ht="11.25" customHeight="1" x14ac:dyDescent="0.15">
      <c r="B36" s="654" t="s">
        <v>331</v>
      </c>
      <c r="C36" s="655"/>
      <c r="D36" s="655"/>
      <c r="E36" s="655"/>
      <c r="F36" s="655"/>
      <c r="G36" s="655"/>
      <c r="H36" s="655"/>
      <c r="I36" s="655"/>
      <c r="J36" s="655"/>
      <c r="K36" s="655"/>
      <c r="L36" s="655"/>
      <c r="M36" s="655"/>
      <c r="N36" s="655"/>
      <c r="O36" s="655"/>
      <c r="P36" s="655"/>
      <c r="Q36" s="656"/>
      <c r="R36" s="657">
        <v>875236</v>
      </c>
      <c r="S36" s="658"/>
      <c r="T36" s="658"/>
      <c r="U36" s="658"/>
      <c r="V36" s="658"/>
      <c r="W36" s="658"/>
      <c r="X36" s="658"/>
      <c r="Y36" s="659"/>
      <c r="Z36" s="660">
        <v>2.9</v>
      </c>
      <c r="AA36" s="660"/>
      <c r="AB36" s="660"/>
      <c r="AC36" s="660"/>
      <c r="AD36" s="661" t="s">
        <v>128</v>
      </c>
      <c r="AE36" s="661"/>
      <c r="AF36" s="661"/>
      <c r="AG36" s="661"/>
      <c r="AH36" s="661"/>
      <c r="AI36" s="661"/>
      <c r="AJ36" s="661"/>
      <c r="AK36" s="661"/>
      <c r="AL36" s="662" t="s">
        <v>128</v>
      </c>
      <c r="AM36" s="663"/>
      <c r="AN36" s="663"/>
      <c r="AO36" s="664"/>
      <c r="AP36" s="357"/>
      <c r="AQ36" s="719" t="s">
        <v>332</v>
      </c>
      <c r="AR36" s="720"/>
      <c r="AS36" s="720"/>
      <c r="AT36" s="720"/>
      <c r="AU36" s="720"/>
      <c r="AV36" s="720"/>
      <c r="AW36" s="720"/>
      <c r="AX36" s="720"/>
      <c r="AY36" s="721"/>
      <c r="AZ36" s="646">
        <v>3519622</v>
      </c>
      <c r="BA36" s="647"/>
      <c r="BB36" s="647"/>
      <c r="BC36" s="647"/>
      <c r="BD36" s="647"/>
      <c r="BE36" s="647"/>
      <c r="BF36" s="722"/>
      <c r="BG36" s="643" t="s">
        <v>333</v>
      </c>
      <c r="BH36" s="644"/>
      <c r="BI36" s="644"/>
      <c r="BJ36" s="644"/>
      <c r="BK36" s="644"/>
      <c r="BL36" s="644"/>
      <c r="BM36" s="644"/>
      <c r="BN36" s="644"/>
      <c r="BO36" s="644"/>
      <c r="BP36" s="644"/>
      <c r="BQ36" s="644"/>
      <c r="BR36" s="644"/>
      <c r="BS36" s="644"/>
      <c r="BT36" s="644"/>
      <c r="BU36" s="645"/>
      <c r="BV36" s="646">
        <v>155243</v>
      </c>
      <c r="BW36" s="647"/>
      <c r="BX36" s="647"/>
      <c r="BY36" s="647"/>
      <c r="BZ36" s="647"/>
      <c r="CA36" s="647"/>
      <c r="CB36" s="722"/>
      <c r="CD36" s="654" t="s">
        <v>334</v>
      </c>
      <c r="CE36" s="655"/>
      <c r="CF36" s="655"/>
      <c r="CG36" s="655"/>
      <c r="CH36" s="655"/>
      <c r="CI36" s="655"/>
      <c r="CJ36" s="655"/>
      <c r="CK36" s="655"/>
      <c r="CL36" s="655"/>
      <c r="CM36" s="655"/>
      <c r="CN36" s="655"/>
      <c r="CO36" s="655"/>
      <c r="CP36" s="655"/>
      <c r="CQ36" s="656"/>
      <c r="CR36" s="657">
        <v>2038639</v>
      </c>
      <c r="CS36" s="658"/>
      <c r="CT36" s="658"/>
      <c r="CU36" s="658"/>
      <c r="CV36" s="658"/>
      <c r="CW36" s="658"/>
      <c r="CX36" s="658"/>
      <c r="CY36" s="659"/>
      <c r="CZ36" s="662">
        <v>7</v>
      </c>
      <c r="DA36" s="684"/>
      <c r="DB36" s="684"/>
      <c r="DC36" s="692"/>
      <c r="DD36" s="666">
        <v>1741580</v>
      </c>
      <c r="DE36" s="658"/>
      <c r="DF36" s="658"/>
      <c r="DG36" s="658"/>
      <c r="DH36" s="658"/>
      <c r="DI36" s="658"/>
      <c r="DJ36" s="658"/>
      <c r="DK36" s="659"/>
      <c r="DL36" s="666">
        <v>1228024</v>
      </c>
      <c r="DM36" s="658"/>
      <c r="DN36" s="658"/>
      <c r="DO36" s="658"/>
      <c r="DP36" s="658"/>
      <c r="DQ36" s="658"/>
      <c r="DR36" s="658"/>
      <c r="DS36" s="658"/>
      <c r="DT36" s="658"/>
      <c r="DU36" s="658"/>
      <c r="DV36" s="659"/>
      <c r="DW36" s="662">
        <v>7.4</v>
      </c>
      <c r="DX36" s="684"/>
      <c r="DY36" s="684"/>
      <c r="DZ36" s="684"/>
      <c r="EA36" s="684"/>
      <c r="EB36" s="684"/>
      <c r="EC36" s="685"/>
    </row>
    <row r="37" spans="2:133" ht="11.25" customHeight="1" x14ac:dyDescent="0.15">
      <c r="B37" s="654" t="s">
        <v>335</v>
      </c>
      <c r="C37" s="655"/>
      <c r="D37" s="655"/>
      <c r="E37" s="655"/>
      <c r="F37" s="655"/>
      <c r="G37" s="655"/>
      <c r="H37" s="655"/>
      <c r="I37" s="655"/>
      <c r="J37" s="655"/>
      <c r="K37" s="655"/>
      <c r="L37" s="655"/>
      <c r="M37" s="655"/>
      <c r="N37" s="655"/>
      <c r="O37" s="655"/>
      <c r="P37" s="655"/>
      <c r="Q37" s="656"/>
      <c r="R37" s="657">
        <v>1560824</v>
      </c>
      <c r="S37" s="658"/>
      <c r="T37" s="658"/>
      <c r="U37" s="658"/>
      <c r="V37" s="658"/>
      <c r="W37" s="658"/>
      <c r="X37" s="658"/>
      <c r="Y37" s="659"/>
      <c r="Z37" s="660">
        <v>5.0999999999999996</v>
      </c>
      <c r="AA37" s="660"/>
      <c r="AB37" s="660"/>
      <c r="AC37" s="660"/>
      <c r="AD37" s="661" t="s">
        <v>128</v>
      </c>
      <c r="AE37" s="661"/>
      <c r="AF37" s="661"/>
      <c r="AG37" s="661"/>
      <c r="AH37" s="661"/>
      <c r="AI37" s="661"/>
      <c r="AJ37" s="661"/>
      <c r="AK37" s="661"/>
      <c r="AL37" s="662" t="s">
        <v>128</v>
      </c>
      <c r="AM37" s="663"/>
      <c r="AN37" s="663"/>
      <c r="AO37" s="664"/>
      <c r="AQ37" s="723" t="s">
        <v>336</v>
      </c>
      <c r="AR37" s="724"/>
      <c r="AS37" s="724"/>
      <c r="AT37" s="724"/>
      <c r="AU37" s="724"/>
      <c r="AV37" s="724"/>
      <c r="AW37" s="724"/>
      <c r="AX37" s="724"/>
      <c r="AY37" s="725"/>
      <c r="AZ37" s="657">
        <v>990643</v>
      </c>
      <c r="BA37" s="658"/>
      <c r="BB37" s="658"/>
      <c r="BC37" s="658"/>
      <c r="BD37" s="690"/>
      <c r="BE37" s="690"/>
      <c r="BF37" s="703"/>
      <c r="BG37" s="654" t="s">
        <v>337</v>
      </c>
      <c r="BH37" s="655"/>
      <c r="BI37" s="655"/>
      <c r="BJ37" s="655"/>
      <c r="BK37" s="655"/>
      <c r="BL37" s="655"/>
      <c r="BM37" s="655"/>
      <c r="BN37" s="655"/>
      <c r="BO37" s="655"/>
      <c r="BP37" s="655"/>
      <c r="BQ37" s="655"/>
      <c r="BR37" s="655"/>
      <c r="BS37" s="655"/>
      <c r="BT37" s="655"/>
      <c r="BU37" s="656"/>
      <c r="BV37" s="657">
        <v>36298</v>
      </c>
      <c r="BW37" s="658"/>
      <c r="BX37" s="658"/>
      <c r="BY37" s="658"/>
      <c r="BZ37" s="658"/>
      <c r="CA37" s="658"/>
      <c r="CB37" s="667"/>
      <c r="CD37" s="654" t="s">
        <v>338</v>
      </c>
      <c r="CE37" s="655"/>
      <c r="CF37" s="655"/>
      <c r="CG37" s="655"/>
      <c r="CH37" s="655"/>
      <c r="CI37" s="655"/>
      <c r="CJ37" s="655"/>
      <c r="CK37" s="655"/>
      <c r="CL37" s="655"/>
      <c r="CM37" s="655"/>
      <c r="CN37" s="655"/>
      <c r="CO37" s="655"/>
      <c r="CP37" s="655"/>
      <c r="CQ37" s="656"/>
      <c r="CR37" s="657">
        <v>143645</v>
      </c>
      <c r="CS37" s="690"/>
      <c r="CT37" s="690"/>
      <c r="CU37" s="690"/>
      <c r="CV37" s="690"/>
      <c r="CW37" s="690"/>
      <c r="CX37" s="690"/>
      <c r="CY37" s="691"/>
      <c r="CZ37" s="662">
        <v>0.5</v>
      </c>
      <c r="DA37" s="684"/>
      <c r="DB37" s="684"/>
      <c r="DC37" s="692"/>
      <c r="DD37" s="666">
        <v>143645</v>
      </c>
      <c r="DE37" s="690"/>
      <c r="DF37" s="690"/>
      <c r="DG37" s="690"/>
      <c r="DH37" s="690"/>
      <c r="DI37" s="690"/>
      <c r="DJ37" s="690"/>
      <c r="DK37" s="691"/>
      <c r="DL37" s="666">
        <v>143645</v>
      </c>
      <c r="DM37" s="690"/>
      <c r="DN37" s="690"/>
      <c r="DO37" s="690"/>
      <c r="DP37" s="690"/>
      <c r="DQ37" s="690"/>
      <c r="DR37" s="690"/>
      <c r="DS37" s="690"/>
      <c r="DT37" s="690"/>
      <c r="DU37" s="690"/>
      <c r="DV37" s="691"/>
      <c r="DW37" s="662">
        <v>0.9</v>
      </c>
      <c r="DX37" s="684"/>
      <c r="DY37" s="684"/>
      <c r="DZ37" s="684"/>
      <c r="EA37" s="684"/>
      <c r="EB37" s="684"/>
      <c r="EC37" s="685"/>
    </row>
    <row r="38" spans="2:133" ht="11.25" customHeight="1" x14ac:dyDescent="0.15">
      <c r="B38" s="654" t="s">
        <v>339</v>
      </c>
      <c r="C38" s="655"/>
      <c r="D38" s="655"/>
      <c r="E38" s="655"/>
      <c r="F38" s="655"/>
      <c r="G38" s="655"/>
      <c r="H38" s="655"/>
      <c r="I38" s="655"/>
      <c r="J38" s="655"/>
      <c r="K38" s="655"/>
      <c r="L38" s="655"/>
      <c r="M38" s="655"/>
      <c r="N38" s="655"/>
      <c r="O38" s="655"/>
      <c r="P38" s="655"/>
      <c r="Q38" s="656"/>
      <c r="R38" s="657">
        <v>1144935</v>
      </c>
      <c r="S38" s="658"/>
      <c r="T38" s="658"/>
      <c r="U38" s="658"/>
      <c r="V38" s="658"/>
      <c r="W38" s="658"/>
      <c r="X38" s="658"/>
      <c r="Y38" s="659"/>
      <c r="Z38" s="660">
        <v>3.7</v>
      </c>
      <c r="AA38" s="660"/>
      <c r="AB38" s="660"/>
      <c r="AC38" s="660"/>
      <c r="AD38" s="661" t="s">
        <v>128</v>
      </c>
      <c r="AE38" s="661"/>
      <c r="AF38" s="661"/>
      <c r="AG38" s="661"/>
      <c r="AH38" s="661"/>
      <c r="AI38" s="661"/>
      <c r="AJ38" s="661"/>
      <c r="AK38" s="661"/>
      <c r="AL38" s="662" t="s">
        <v>128</v>
      </c>
      <c r="AM38" s="663"/>
      <c r="AN38" s="663"/>
      <c r="AO38" s="664"/>
      <c r="AQ38" s="723" t="s">
        <v>340</v>
      </c>
      <c r="AR38" s="724"/>
      <c r="AS38" s="724"/>
      <c r="AT38" s="724"/>
      <c r="AU38" s="724"/>
      <c r="AV38" s="724"/>
      <c r="AW38" s="724"/>
      <c r="AX38" s="724"/>
      <c r="AY38" s="725"/>
      <c r="AZ38" s="657">
        <v>52919</v>
      </c>
      <c r="BA38" s="658"/>
      <c r="BB38" s="658"/>
      <c r="BC38" s="658"/>
      <c r="BD38" s="690"/>
      <c r="BE38" s="690"/>
      <c r="BF38" s="703"/>
      <c r="BG38" s="654" t="s">
        <v>341</v>
      </c>
      <c r="BH38" s="655"/>
      <c r="BI38" s="655"/>
      <c r="BJ38" s="655"/>
      <c r="BK38" s="655"/>
      <c r="BL38" s="655"/>
      <c r="BM38" s="655"/>
      <c r="BN38" s="655"/>
      <c r="BO38" s="655"/>
      <c r="BP38" s="655"/>
      <c r="BQ38" s="655"/>
      <c r="BR38" s="655"/>
      <c r="BS38" s="655"/>
      <c r="BT38" s="655"/>
      <c r="BU38" s="656"/>
      <c r="BV38" s="657">
        <v>9026</v>
      </c>
      <c r="BW38" s="658"/>
      <c r="BX38" s="658"/>
      <c r="BY38" s="658"/>
      <c r="BZ38" s="658"/>
      <c r="CA38" s="658"/>
      <c r="CB38" s="667"/>
      <c r="CD38" s="654" t="s">
        <v>342</v>
      </c>
      <c r="CE38" s="655"/>
      <c r="CF38" s="655"/>
      <c r="CG38" s="655"/>
      <c r="CH38" s="655"/>
      <c r="CI38" s="655"/>
      <c r="CJ38" s="655"/>
      <c r="CK38" s="655"/>
      <c r="CL38" s="655"/>
      <c r="CM38" s="655"/>
      <c r="CN38" s="655"/>
      <c r="CO38" s="655"/>
      <c r="CP38" s="655"/>
      <c r="CQ38" s="656"/>
      <c r="CR38" s="657">
        <v>2525984</v>
      </c>
      <c r="CS38" s="658"/>
      <c r="CT38" s="658"/>
      <c r="CU38" s="658"/>
      <c r="CV38" s="658"/>
      <c r="CW38" s="658"/>
      <c r="CX38" s="658"/>
      <c r="CY38" s="659"/>
      <c r="CZ38" s="662">
        <v>8.6</v>
      </c>
      <c r="DA38" s="684"/>
      <c r="DB38" s="684"/>
      <c r="DC38" s="692"/>
      <c r="DD38" s="666">
        <v>2089034</v>
      </c>
      <c r="DE38" s="658"/>
      <c r="DF38" s="658"/>
      <c r="DG38" s="658"/>
      <c r="DH38" s="658"/>
      <c r="DI38" s="658"/>
      <c r="DJ38" s="658"/>
      <c r="DK38" s="659"/>
      <c r="DL38" s="666">
        <v>1892617</v>
      </c>
      <c r="DM38" s="658"/>
      <c r="DN38" s="658"/>
      <c r="DO38" s="658"/>
      <c r="DP38" s="658"/>
      <c r="DQ38" s="658"/>
      <c r="DR38" s="658"/>
      <c r="DS38" s="658"/>
      <c r="DT38" s="658"/>
      <c r="DU38" s="658"/>
      <c r="DV38" s="659"/>
      <c r="DW38" s="662">
        <v>11.4</v>
      </c>
      <c r="DX38" s="684"/>
      <c r="DY38" s="684"/>
      <c r="DZ38" s="684"/>
      <c r="EA38" s="684"/>
      <c r="EB38" s="684"/>
      <c r="EC38" s="685"/>
    </row>
    <row r="39" spans="2:133" ht="11.25" customHeight="1" x14ac:dyDescent="0.15">
      <c r="B39" s="654" t="s">
        <v>343</v>
      </c>
      <c r="C39" s="655"/>
      <c r="D39" s="655"/>
      <c r="E39" s="655"/>
      <c r="F39" s="655"/>
      <c r="G39" s="655"/>
      <c r="H39" s="655"/>
      <c r="I39" s="655"/>
      <c r="J39" s="655"/>
      <c r="K39" s="655"/>
      <c r="L39" s="655"/>
      <c r="M39" s="655"/>
      <c r="N39" s="655"/>
      <c r="O39" s="655"/>
      <c r="P39" s="655"/>
      <c r="Q39" s="656"/>
      <c r="R39" s="657">
        <v>771811</v>
      </c>
      <c r="S39" s="658"/>
      <c r="T39" s="658"/>
      <c r="U39" s="658"/>
      <c r="V39" s="658"/>
      <c r="W39" s="658"/>
      <c r="X39" s="658"/>
      <c r="Y39" s="659"/>
      <c r="Z39" s="660">
        <v>2.5</v>
      </c>
      <c r="AA39" s="660"/>
      <c r="AB39" s="660"/>
      <c r="AC39" s="660"/>
      <c r="AD39" s="661">
        <v>6068</v>
      </c>
      <c r="AE39" s="661"/>
      <c r="AF39" s="661"/>
      <c r="AG39" s="661"/>
      <c r="AH39" s="661"/>
      <c r="AI39" s="661"/>
      <c r="AJ39" s="661"/>
      <c r="AK39" s="661"/>
      <c r="AL39" s="662">
        <v>0</v>
      </c>
      <c r="AM39" s="663"/>
      <c r="AN39" s="663"/>
      <c r="AO39" s="664"/>
      <c r="AQ39" s="723" t="s">
        <v>344</v>
      </c>
      <c r="AR39" s="724"/>
      <c r="AS39" s="724"/>
      <c r="AT39" s="724"/>
      <c r="AU39" s="724"/>
      <c r="AV39" s="724"/>
      <c r="AW39" s="724"/>
      <c r="AX39" s="724"/>
      <c r="AY39" s="725"/>
      <c r="AZ39" s="657">
        <v>2995</v>
      </c>
      <c r="BA39" s="658"/>
      <c r="BB39" s="658"/>
      <c r="BC39" s="658"/>
      <c r="BD39" s="690"/>
      <c r="BE39" s="690"/>
      <c r="BF39" s="703"/>
      <c r="BG39" s="654" t="s">
        <v>345</v>
      </c>
      <c r="BH39" s="655"/>
      <c r="BI39" s="655"/>
      <c r="BJ39" s="655"/>
      <c r="BK39" s="655"/>
      <c r="BL39" s="655"/>
      <c r="BM39" s="655"/>
      <c r="BN39" s="655"/>
      <c r="BO39" s="655"/>
      <c r="BP39" s="655"/>
      <c r="BQ39" s="655"/>
      <c r="BR39" s="655"/>
      <c r="BS39" s="655"/>
      <c r="BT39" s="655"/>
      <c r="BU39" s="656"/>
      <c r="BV39" s="657">
        <v>13650</v>
      </c>
      <c r="BW39" s="658"/>
      <c r="BX39" s="658"/>
      <c r="BY39" s="658"/>
      <c r="BZ39" s="658"/>
      <c r="CA39" s="658"/>
      <c r="CB39" s="667"/>
      <c r="CD39" s="654" t="s">
        <v>346</v>
      </c>
      <c r="CE39" s="655"/>
      <c r="CF39" s="655"/>
      <c r="CG39" s="655"/>
      <c r="CH39" s="655"/>
      <c r="CI39" s="655"/>
      <c r="CJ39" s="655"/>
      <c r="CK39" s="655"/>
      <c r="CL39" s="655"/>
      <c r="CM39" s="655"/>
      <c r="CN39" s="655"/>
      <c r="CO39" s="655"/>
      <c r="CP39" s="655"/>
      <c r="CQ39" s="656"/>
      <c r="CR39" s="657">
        <v>3229897</v>
      </c>
      <c r="CS39" s="690"/>
      <c r="CT39" s="690"/>
      <c r="CU39" s="690"/>
      <c r="CV39" s="690"/>
      <c r="CW39" s="690"/>
      <c r="CX39" s="690"/>
      <c r="CY39" s="691"/>
      <c r="CZ39" s="662">
        <v>11.1</v>
      </c>
      <c r="DA39" s="684"/>
      <c r="DB39" s="684"/>
      <c r="DC39" s="692"/>
      <c r="DD39" s="666">
        <v>2277954</v>
      </c>
      <c r="DE39" s="690"/>
      <c r="DF39" s="690"/>
      <c r="DG39" s="690"/>
      <c r="DH39" s="690"/>
      <c r="DI39" s="690"/>
      <c r="DJ39" s="690"/>
      <c r="DK39" s="691"/>
      <c r="DL39" s="666" t="s">
        <v>128</v>
      </c>
      <c r="DM39" s="690"/>
      <c r="DN39" s="690"/>
      <c r="DO39" s="690"/>
      <c r="DP39" s="690"/>
      <c r="DQ39" s="690"/>
      <c r="DR39" s="690"/>
      <c r="DS39" s="690"/>
      <c r="DT39" s="690"/>
      <c r="DU39" s="690"/>
      <c r="DV39" s="691"/>
      <c r="DW39" s="662" t="s">
        <v>128</v>
      </c>
      <c r="DX39" s="684"/>
      <c r="DY39" s="684"/>
      <c r="DZ39" s="684"/>
      <c r="EA39" s="684"/>
      <c r="EB39" s="684"/>
      <c r="EC39" s="685"/>
    </row>
    <row r="40" spans="2:133" ht="11.25" customHeight="1" x14ac:dyDescent="0.15">
      <c r="B40" s="654" t="s">
        <v>347</v>
      </c>
      <c r="C40" s="655"/>
      <c r="D40" s="655"/>
      <c r="E40" s="655"/>
      <c r="F40" s="655"/>
      <c r="G40" s="655"/>
      <c r="H40" s="655"/>
      <c r="I40" s="655"/>
      <c r="J40" s="655"/>
      <c r="K40" s="655"/>
      <c r="L40" s="655"/>
      <c r="M40" s="655"/>
      <c r="N40" s="655"/>
      <c r="O40" s="655"/>
      <c r="P40" s="655"/>
      <c r="Q40" s="656"/>
      <c r="R40" s="657">
        <v>1901310</v>
      </c>
      <c r="S40" s="658"/>
      <c r="T40" s="658"/>
      <c r="U40" s="658"/>
      <c r="V40" s="658"/>
      <c r="W40" s="658"/>
      <c r="X40" s="658"/>
      <c r="Y40" s="659"/>
      <c r="Z40" s="660">
        <v>6.2</v>
      </c>
      <c r="AA40" s="660"/>
      <c r="AB40" s="660"/>
      <c r="AC40" s="660"/>
      <c r="AD40" s="661" t="s">
        <v>128</v>
      </c>
      <c r="AE40" s="661"/>
      <c r="AF40" s="661"/>
      <c r="AG40" s="661"/>
      <c r="AH40" s="661"/>
      <c r="AI40" s="661"/>
      <c r="AJ40" s="661"/>
      <c r="AK40" s="661"/>
      <c r="AL40" s="662" t="s">
        <v>128</v>
      </c>
      <c r="AM40" s="663"/>
      <c r="AN40" s="663"/>
      <c r="AO40" s="664"/>
      <c r="AQ40" s="723" t="s">
        <v>348</v>
      </c>
      <c r="AR40" s="724"/>
      <c r="AS40" s="724"/>
      <c r="AT40" s="724"/>
      <c r="AU40" s="724"/>
      <c r="AV40" s="724"/>
      <c r="AW40" s="724"/>
      <c r="AX40" s="724"/>
      <c r="AY40" s="725"/>
      <c r="AZ40" s="657" t="s">
        <v>128</v>
      </c>
      <c r="BA40" s="658"/>
      <c r="BB40" s="658"/>
      <c r="BC40" s="658"/>
      <c r="BD40" s="690"/>
      <c r="BE40" s="690"/>
      <c r="BF40" s="703"/>
      <c r="BG40" s="707" t="s">
        <v>349</v>
      </c>
      <c r="BH40" s="708"/>
      <c r="BI40" s="708"/>
      <c r="BJ40" s="708"/>
      <c r="BK40" s="708"/>
      <c r="BL40" s="358"/>
      <c r="BM40" s="655" t="s">
        <v>350</v>
      </c>
      <c r="BN40" s="655"/>
      <c r="BO40" s="655"/>
      <c r="BP40" s="655"/>
      <c r="BQ40" s="655"/>
      <c r="BR40" s="655"/>
      <c r="BS40" s="655"/>
      <c r="BT40" s="655"/>
      <c r="BU40" s="656"/>
      <c r="BV40" s="657">
        <v>95</v>
      </c>
      <c r="BW40" s="658"/>
      <c r="BX40" s="658"/>
      <c r="BY40" s="658"/>
      <c r="BZ40" s="658"/>
      <c r="CA40" s="658"/>
      <c r="CB40" s="667"/>
      <c r="CD40" s="654" t="s">
        <v>351</v>
      </c>
      <c r="CE40" s="655"/>
      <c r="CF40" s="655"/>
      <c r="CG40" s="655"/>
      <c r="CH40" s="655"/>
      <c r="CI40" s="655"/>
      <c r="CJ40" s="655"/>
      <c r="CK40" s="655"/>
      <c r="CL40" s="655"/>
      <c r="CM40" s="655"/>
      <c r="CN40" s="655"/>
      <c r="CO40" s="655"/>
      <c r="CP40" s="655"/>
      <c r="CQ40" s="656"/>
      <c r="CR40" s="657">
        <v>516988</v>
      </c>
      <c r="CS40" s="658"/>
      <c r="CT40" s="658"/>
      <c r="CU40" s="658"/>
      <c r="CV40" s="658"/>
      <c r="CW40" s="658"/>
      <c r="CX40" s="658"/>
      <c r="CY40" s="659"/>
      <c r="CZ40" s="662">
        <v>1.8</v>
      </c>
      <c r="DA40" s="684"/>
      <c r="DB40" s="684"/>
      <c r="DC40" s="692"/>
      <c r="DD40" s="666">
        <v>405988</v>
      </c>
      <c r="DE40" s="658"/>
      <c r="DF40" s="658"/>
      <c r="DG40" s="658"/>
      <c r="DH40" s="658"/>
      <c r="DI40" s="658"/>
      <c r="DJ40" s="658"/>
      <c r="DK40" s="659"/>
      <c r="DL40" s="666" t="s">
        <v>128</v>
      </c>
      <c r="DM40" s="658"/>
      <c r="DN40" s="658"/>
      <c r="DO40" s="658"/>
      <c r="DP40" s="658"/>
      <c r="DQ40" s="658"/>
      <c r="DR40" s="658"/>
      <c r="DS40" s="658"/>
      <c r="DT40" s="658"/>
      <c r="DU40" s="658"/>
      <c r="DV40" s="659"/>
      <c r="DW40" s="662" t="s">
        <v>128</v>
      </c>
      <c r="DX40" s="684"/>
      <c r="DY40" s="684"/>
      <c r="DZ40" s="684"/>
      <c r="EA40" s="684"/>
      <c r="EB40" s="684"/>
      <c r="EC40" s="685"/>
    </row>
    <row r="41" spans="2:133" ht="11.25" customHeight="1" x14ac:dyDescent="0.15">
      <c r="B41" s="654" t="s">
        <v>352</v>
      </c>
      <c r="C41" s="655"/>
      <c r="D41" s="655"/>
      <c r="E41" s="655"/>
      <c r="F41" s="655"/>
      <c r="G41" s="655"/>
      <c r="H41" s="655"/>
      <c r="I41" s="655"/>
      <c r="J41" s="655"/>
      <c r="K41" s="655"/>
      <c r="L41" s="655"/>
      <c r="M41" s="655"/>
      <c r="N41" s="655"/>
      <c r="O41" s="655"/>
      <c r="P41" s="655"/>
      <c r="Q41" s="656"/>
      <c r="R41" s="657" t="s">
        <v>128</v>
      </c>
      <c r="S41" s="658"/>
      <c r="T41" s="658"/>
      <c r="U41" s="658"/>
      <c r="V41" s="658"/>
      <c r="W41" s="658"/>
      <c r="X41" s="658"/>
      <c r="Y41" s="659"/>
      <c r="Z41" s="660" t="s">
        <v>128</v>
      </c>
      <c r="AA41" s="660"/>
      <c r="AB41" s="660"/>
      <c r="AC41" s="660"/>
      <c r="AD41" s="661" t="s">
        <v>128</v>
      </c>
      <c r="AE41" s="661"/>
      <c r="AF41" s="661"/>
      <c r="AG41" s="661"/>
      <c r="AH41" s="661"/>
      <c r="AI41" s="661"/>
      <c r="AJ41" s="661"/>
      <c r="AK41" s="661"/>
      <c r="AL41" s="662" t="s">
        <v>128</v>
      </c>
      <c r="AM41" s="663"/>
      <c r="AN41" s="663"/>
      <c r="AO41" s="664"/>
      <c r="AQ41" s="723" t="s">
        <v>353</v>
      </c>
      <c r="AR41" s="724"/>
      <c r="AS41" s="724"/>
      <c r="AT41" s="724"/>
      <c r="AU41" s="724"/>
      <c r="AV41" s="724"/>
      <c r="AW41" s="724"/>
      <c r="AX41" s="724"/>
      <c r="AY41" s="725"/>
      <c r="AZ41" s="657">
        <v>509096</v>
      </c>
      <c r="BA41" s="658"/>
      <c r="BB41" s="658"/>
      <c r="BC41" s="658"/>
      <c r="BD41" s="690"/>
      <c r="BE41" s="690"/>
      <c r="BF41" s="703"/>
      <c r="BG41" s="707"/>
      <c r="BH41" s="708"/>
      <c r="BI41" s="708"/>
      <c r="BJ41" s="708"/>
      <c r="BK41" s="708"/>
      <c r="BL41" s="358"/>
      <c r="BM41" s="655" t="s">
        <v>354</v>
      </c>
      <c r="BN41" s="655"/>
      <c r="BO41" s="655"/>
      <c r="BP41" s="655"/>
      <c r="BQ41" s="655"/>
      <c r="BR41" s="655"/>
      <c r="BS41" s="655"/>
      <c r="BT41" s="655"/>
      <c r="BU41" s="656"/>
      <c r="BV41" s="657" t="s">
        <v>128</v>
      </c>
      <c r="BW41" s="658"/>
      <c r="BX41" s="658"/>
      <c r="BY41" s="658"/>
      <c r="BZ41" s="658"/>
      <c r="CA41" s="658"/>
      <c r="CB41" s="667"/>
      <c r="CD41" s="654" t="s">
        <v>355</v>
      </c>
      <c r="CE41" s="655"/>
      <c r="CF41" s="655"/>
      <c r="CG41" s="655"/>
      <c r="CH41" s="655"/>
      <c r="CI41" s="655"/>
      <c r="CJ41" s="655"/>
      <c r="CK41" s="655"/>
      <c r="CL41" s="655"/>
      <c r="CM41" s="655"/>
      <c r="CN41" s="655"/>
      <c r="CO41" s="655"/>
      <c r="CP41" s="655"/>
      <c r="CQ41" s="656"/>
      <c r="CR41" s="657" t="s">
        <v>128</v>
      </c>
      <c r="CS41" s="690"/>
      <c r="CT41" s="690"/>
      <c r="CU41" s="690"/>
      <c r="CV41" s="690"/>
      <c r="CW41" s="690"/>
      <c r="CX41" s="690"/>
      <c r="CY41" s="691"/>
      <c r="CZ41" s="662" t="s">
        <v>128</v>
      </c>
      <c r="DA41" s="684"/>
      <c r="DB41" s="684"/>
      <c r="DC41" s="692"/>
      <c r="DD41" s="666" t="s">
        <v>128</v>
      </c>
      <c r="DE41" s="690"/>
      <c r="DF41" s="690"/>
      <c r="DG41" s="690"/>
      <c r="DH41" s="690"/>
      <c r="DI41" s="690"/>
      <c r="DJ41" s="690"/>
      <c r="DK41" s="691"/>
      <c r="DL41" s="732"/>
      <c r="DM41" s="733"/>
      <c r="DN41" s="733"/>
      <c r="DO41" s="733"/>
      <c r="DP41" s="733"/>
      <c r="DQ41" s="733"/>
      <c r="DR41" s="733"/>
      <c r="DS41" s="733"/>
      <c r="DT41" s="733"/>
      <c r="DU41" s="733"/>
      <c r="DV41" s="734"/>
      <c r="DW41" s="729"/>
      <c r="DX41" s="730"/>
      <c r="DY41" s="730"/>
      <c r="DZ41" s="730"/>
      <c r="EA41" s="730"/>
      <c r="EB41" s="730"/>
      <c r="EC41" s="731"/>
    </row>
    <row r="42" spans="2:133" ht="11.25" customHeight="1" x14ac:dyDescent="0.15">
      <c r="B42" s="654" t="s">
        <v>356</v>
      </c>
      <c r="C42" s="655"/>
      <c r="D42" s="655"/>
      <c r="E42" s="655"/>
      <c r="F42" s="655"/>
      <c r="G42" s="655"/>
      <c r="H42" s="655"/>
      <c r="I42" s="655"/>
      <c r="J42" s="655"/>
      <c r="K42" s="655"/>
      <c r="L42" s="655"/>
      <c r="M42" s="655"/>
      <c r="N42" s="655"/>
      <c r="O42" s="655"/>
      <c r="P42" s="655"/>
      <c r="Q42" s="656"/>
      <c r="R42" s="657" t="s">
        <v>128</v>
      </c>
      <c r="S42" s="658"/>
      <c r="T42" s="658"/>
      <c r="U42" s="658"/>
      <c r="V42" s="658"/>
      <c r="W42" s="658"/>
      <c r="X42" s="658"/>
      <c r="Y42" s="659"/>
      <c r="Z42" s="660" t="s">
        <v>128</v>
      </c>
      <c r="AA42" s="660"/>
      <c r="AB42" s="660"/>
      <c r="AC42" s="660"/>
      <c r="AD42" s="661" t="s">
        <v>128</v>
      </c>
      <c r="AE42" s="661"/>
      <c r="AF42" s="661"/>
      <c r="AG42" s="661"/>
      <c r="AH42" s="661"/>
      <c r="AI42" s="661"/>
      <c r="AJ42" s="661"/>
      <c r="AK42" s="661"/>
      <c r="AL42" s="662" t="s">
        <v>128</v>
      </c>
      <c r="AM42" s="663"/>
      <c r="AN42" s="663"/>
      <c r="AO42" s="664"/>
      <c r="AQ42" s="726" t="s">
        <v>357</v>
      </c>
      <c r="AR42" s="727"/>
      <c r="AS42" s="727"/>
      <c r="AT42" s="727"/>
      <c r="AU42" s="727"/>
      <c r="AV42" s="727"/>
      <c r="AW42" s="727"/>
      <c r="AX42" s="727"/>
      <c r="AY42" s="728"/>
      <c r="AZ42" s="735">
        <v>1963969</v>
      </c>
      <c r="BA42" s="736"/>
      <c r="BB42" s="736"/>
      <c r="BC42" s="736"/>
      <c r="BD42" s="716"/>
      <c r="BE42" s="716"/>
      <c r="BF42" s="718"/>
      <c r="BG42" s="709"/>
      <c r="BH42" s="710"/>
      <c r="BI42" s="710"/>
      <c r="BJ42" s="710"/>
      <c r="BK42" s="710"/>
      <c r="BL42" s="359"/>
      <c r="BM42" s="676" t="s">
        <v>358</v>
      </c>
      <c r="BN42" s="676"/>
      <c r="BO42" s="676"/>
      <c r="BP42" s="676"/>
      <c r="BQ42" s="676"/>
      <c r="BR42" s="676"/>
      <c r="BS42" s="676"/>
      <c r="BT42" s="676"/>
      <c r="BU42" s="677"/>
      <c r="BV42" s="735">
        <v>330</v>
      </c>
      <c r="BW42" s="736"/>
      <c r="BX42" s="736"/>
      <c r="BY42" s="736"/>
      <c r="BZ42" s="736"/>
      <c r="CA42" s="736"/>
      <c r="CB42" s="742"/>
      <c r="CD42" s="654" t="s">
        <v>359</v>
      </c>
      <c r="CE42" s="655"/>
      <c r="CF42" s="655"/>
      <c r="CG42" s="655"/>
      <c r="CH42" s="655"/>
      <c r="CI42" s="655"/>
      <c r="CJ42" s="655"/>
      <c r="CK42" s="655"/>
      <c r="CL42" s="655"/>
      <c r="CM42" s="655"/>
      <c r="CN42" s="655"/>
      <c r="CO42" s="655"/>
      <c r="CP42" s="655"/>
      <c r="CQ42" s="656"/>
      <c r="CR42" s="657">
        <v>1773453</v>
      </c>
      <c r="CS42" s="690"/>
      <c r="CT42" s="690"/>
      <c r="CU42" s="690"/>
      <c r="CV42" s="690"/>
      <c r="CW42" s="690"/>
      <c r="CX42" s="690"/>
      <c r="CY42" s="691"/>
      <c r="CZ42" s="662">
        <v>6.1</v>
      </c>
      <c r="DA42" s="684"/>
      <c r="DB42" s="684"/>
      <c r="DC42" s="692"/>
      <c r="DD42" s="666">
        <v>908576</v>
      </c>
      <c r="DE42" s="690"/>
      <c r="DF42" s="690"/>
      <c r="DG42" s="690"/>
      <c r="DH42" s="690"/>
      <c r="DI42" s="690"/>
      <c r="DJ42" s="690"/>
      <c r="DK42" s="691"/>
      <c r="DL42" s="732"/>
      <c r="DM42" s="733"/>
      <c r="DN42" s="733"/>
      <c r="DO42" s="733"/>
      <c r="DP42" s="733"/>
      <c r="DQ42" s="733"/>
      <c r="DR42" s="733"/>
      <c r="DS42" s="733"/>
      <c r="DT42" s="733"/>
      <c r="DU42" s="733"/>
      <c r="DV42" s="734"/>
      <c r="DW42" s="729"/>
      <c r="DX42" s="730"/>
      <c r="DY42" s="730"/>
      <c r="DZ42" s="730"/>
      <c r="EA42" s="730"/>
      <c r="EB42" s="730"/>
      <c r="EC42" s="731"/>
    </row>
    <row r="43" spans="2:133" ht="11.25" customHeight="1" x14ac:dyDescent="0.15">
      <c r="B43" s="654" t="s">
        <v>360</v>
      </c>
      <c r="C43" s="655"/>
      <c r="D43" s="655"/>
      <c r="E43" s="655"/>
      <c r="F43" s="655"/>
      <c r="G43" s="655"/>
      <c r="H43" s="655"/>
      <c r="I43" s="655"/>
      <c r="J43" s="655"/>
      <c r="K43" s="655"/>
      <c r="L43" s="655"/>
      <c r="M43" s="655"/>
      <c r="N43" s="655"/>
      <c r="O43" s="655"/>
      <c r="P43" s="655"/>
      <c r="Q43" s="656"/>
      <c r="R43" s="657">
        <v>1405710</v>
      </c>
      <c r="S43" s="658"/>
      <c r="T43" s="658"/>
      <c r="U43" s="658"/>
      <c r="V43" s="658"/>
      <c r="W43" s="658"/>
      <c r="X43" s="658"/>
      <c r="Y43" s="659"/>
      <c r="Z43" s="660">
        <v>4.5999999999999996</v>
      </c>
      <c r="AA43" s="660"/>
      <c r="AB43" s="660"/>
      <c r="AC43" s="660"/>
      <c r="AD43" s="661" t="s">
        <v>128</v>
      </c>
      <c r="AE43" s="661"/>
      <c r="AF43" s="661"/>
      <c r="AG43" s="661"/>
      <c r="AH43" s="661"/>
      <c r="AI43" s="661"/>
      <c r="AJ43" s="661"/>
      <c r="AK43" s="661"/>
      <c r="AL43" s="662" t="s">
        <v>128</v>
      </c>
      <c r="AM43" s="663"/>
      <c r="AN43" s="663"/>
      <c r="AO43" s="664"/>
      <c r="CD43" s="654" t="s">
        <v>361</v>
      </c>
      <c r="CE43" s="655"/>
      <c r="CF43" s="655"/>
      <c r="CG43" s="655"/>
      <c r="CH43" s="655"/>
      <c r="CI43" s="655"/>
      <c r="CJ43" s="655"/>
      <c r="CK43" s="655"/>
      <c r="CL43" s="655"/>
      <c r="CM43" s="655"/>
      <c r="CN43" s="655"/>
      <c r="CO43" s="655"/>
      <c r="CP43" s="655"/>
      <c r="CQ43" s="656"/>
      <c r="CR43" s="657">
        <v>111672</v>
      </c>
      <c r="CS43" s="690"/>
      <c r="CT43" s="690"/>
      <c r="CU43" s="690"/>
      <c r="CV43" s="690"/>
      <c r="CW43" s="690"/>
      <c r="CX43" s="690"/>
      <c r="CY43" s="691"/>
      <c r="CZ43" s="662">
        <v>0.4</v>
      </c>
      <c r="DA43" s="684"/>
      <c r="DB43" s="684"/>
      <c r="DC43" s="692"/>
      <c r="DD43" s="666">
        <v>111672</v>
      </c>
      <c r="DE43" s="690"/>
      <c r="DF43" s="690"/>
      <c r="DG43" s="690"/>
      <c r="DH43" s="690"/>
      <c r="DI43" s="690"/>
      <c r="DJ43" s="690"/>
      <c r="DK43" s="691"/>
      <c r="DL43" s="732"/>
      <c r="DM43" s="733"/>
      <c r="DN43" s="733"/>
      <c r="DO43" s="733"/>
      <c r="DP43" s="733"/>
      <c r="DQ43" s="733"/>
      <c r="DR43" s="733"/>
      <c r="DS43" s="733"/>
      <c r="DT43" s="733"/>
      <c r="DU43" s="733"/>
      <c r="DV43" s="734"/>
      <c r="DW43" s="729"/>
      <c r="DX43" s="730"/>
      <c r="DY43" s="730"/>
      <c r="DZ43" s="730"/>
      <c r="EA43" s="730"/>
      <c r="EB43" s="730"/>
      <c r="EC43" s="731"/>
    </row>
    <row r="44" spans="2:133" ht="11.25" customHeight="1" x14ac:dyDescent="0.15">
      <c r="B44" s="675" t="s">
        <v>362</v>
      </c>
      <c r="C44" s="676"/>
      <c r="D44" s="676"/>
      <c r="E44" s="676"/>
      <c r="F44" s="676"/>
      <c r="G44" s="676"/>
      <c r="H44" s="676"/>
      <c r="I44" s="676"/>
      <c r="J44" s="676"/>
      <c r="K44" s="676"/>
      <c r="L44" s="676"/>
      <c r="M44" s="676"/>
      <c r="N44" s="676"/>
      <c r="O44" s="676"/>
      <c r="P44" s="676"/>
      <c r="Q44" s="677"/>
      <c r="R44" s="735">
        <v>30556129</v>
      </c>
      <c r="S44" s="736"/>
      <c r="T44" s="736"/>
      <c r="U44" s="736"/>
      <c r="V44" s="736"/>
      <c r="W44" s="736"/>
      <c r="X44" s="736"/>
      <c r="Y44" s="737"/>
      <c r="Z44" s="738">
        <v>100</v>
      </c>
      <c r="AA44" s="738"/>
      <c r="AB44" s="738"/>
      <c r="AC44" s="738"/>
      <c r="AD44" s="739">
        <v>15133266</v>
      </c>
      <c r="AE44" s="739"/>
      <c r="AF44" s="739"/>
      <c r="AG44" s="739"/>
      <c r="AH44" s="739"/>
      <c r="AI44" s="739"/>
      <c r="AJ44" s="739"/>
      <c r="AK44" s="739"/>
      <c r="AL44" s="740">
        <v>100</v>
      </c>
      <c r="AM44" s="717"/>
      <c r="AN44" s="717"/>
      <c r="AO44" s="741"/>
      <c r="CD44" s="695" t="s">
        <v>309</v>
      </c>
      <c r="CE44" s="696"/>
      <c r="CF44" s="654" t="s">
        <v>363</v>
      </c>
      <c r="CG44" s="655"/>
      <c r="CH44" s="655"/>
      <c r="CI44" s="655"/>
      <c r="CJ44" s="655"/>
      <c r="CK44" s="655"/>
      <c r="CL44" s="655"/>
      <c r="CM44" s="655"/>
      <c r="CN44" s="655"/>
      <c r="CO44" s="655"/>
      <c r="CP44" s="655"/>
      <c r="CQ44" s="656"/>
      <c r="CR44" s="657">
        <v>1773308</v>
      </c>
      <c r="CS44" s="658"/>
      <c r="CT44" s="658"/>
      <c r="CU44" s="658"/>
      <c r="CV44" s="658"/>
      <c r="CW44" s="658"/>
      <c r="CX44" s="658"/>
      <c r="CY44" s="659"/>
      <c r="CZ44" s="662">
        <v>6.1</v>
      </c>
      <c r="DA44" s="663"/>
      <c r="DB44" s="663"/>
      <c r="DC44" s="669"/>
      <c r="DD44" s="666">
        <v>908431</v>
      </c>
      <c r="DE44" s="658"/>
      <c r="DF44" s="658"/>
      <c r="DG44" s="658"/>
      <c r="DH44" s="658"/>
      <c r="DI44" s="658"/>
      <c r="DJ44" s="658"/>
      <c r="DK44" s="659"/>
      <c r="DL44" s="732"/>
      <c r="DM44" s="733"/>
      <c r="DN44" s="733"/>
      <c r="DO44" s="733"/>
      <c r="DP44" s="733"/>
      <c r="DQ44" s="733"/>
      <c r="DR44" s="733"/>
      <c r="DS44" s="733"/>
      <c r="DT44" s="733"/>
      <c r="DU44" s="733"/>
      <c r="DV44" s="734"/>
      <c r="DW44" s="729"/>
      <c r="DX44" s="730"/>
      <c r="DY44" s="730"/>
      <c r="DZ44" s="730"/>
      <c r="EA44" s="730"/>
      <c r="EB44" s="730"/>
      <c r="EC44" s="731"/>
    </row>
    <row r="45" spans="2:133" ht="11.25" customHeight="1" x14ac:dyDescent="0.15">
      <c r="CD45" s="697"/>
      <c r="CE45" s="698"/>
      <c r="CF45" s="654" t="s">
        <v>364</v>
      </c>
      <c r="CG45" s="655"/>
      <c r="CH45" s="655"/>
      <c r="CI45" s="655"/>
      <c r="CJ45" s="655"/>
      <c r="CK45" s="655"/>
      <c r="CL45" s="655"/>
      <c r="CM45" s="655"/>
      <c r="CN45" s="655"/>
      <c r="CO45" s="655"/>
      <c r="CP45" s="655"/>
      <c r="CQ45" s="656"/>
      <c r="CR45" s="657">
        <v>676551</v>
      </c>
      <c r="CS45" s="690"/>
      <c r="CT45" s="690"/>
      <c r="CU45" s="690"/>
      <c r="CV45" s="690"/>
      <c r="CW45" s="690"/>
      <c r="CX45" s="690"/>
      <c r="CY45" s="691"/>
      <c r="CZ45" s="662">
        <v>2.2999999999999998</v>
      </c>
      <c r="DA45" s="684"/>
      <c r="DB45" s="684"/>
      <c r="DC45" s="692"/>
      <c r="DD45" s="666">
        <v>155469</v>
      </c>
      <c r="DE45" s="690"/>
      <c r="DF45" s="690"/>
      <c r="DG45" s="690"/>
      <c r="DH45" s="690"/>
      <c r="DI45" s="690"/>
      <c r="DJ45" s="690"/>
      <c r="DK45" s="691"/>
      <c r="DL45" s="732"/>
      <c r="DM45" s="733"/>
      <c r="DN45" s="733"/>
      <c r="DO45" s="733"/>
      <c r="DP45" s="733"/>
      <c r="DQ45" s="733"/>
      <c r="DR45" s="733"/>
      <c r="DS45" s="733"/>
      <c r="DT45" s="733"/>
      <c r="DU45" s="733"/>
      <c r="DV45" s="734"/>
      <c r="DW45" s="729"/>
      <c r="DX45" s="730"/>
      <c r="DY45" s="730"/>
      <c r="DZ45" s="730"/>
      <c r="EA45" s="730"/>
      <c r="EB45" s="730"/>
      <c r="EC45" s="731"/>
    </row>
    <row r="46" spans="2:133" ht="11.25" customHeight="1" x14ac:dyDescent="0.15">
      <c r="B46" s="349" t="s">
        <v>365</v>
      </c>
      <c r="CD46" s="697"/>
      <c r="CE46" s="698"/>
      <c r="CF46" s="654" t="s">
        <v>366</v>
      </c>
      <c r="CG46" s="655"/>
      <c r="CH46" s="655"/>
      <c r="CI46" s="655"/>
      <c r="CJ46" s="655"/>
      <c r="CK46" s="655"/>
      <c r="CL46" s="655"/>
      <c r="CM46" s="655"/>
      <c r="CN46" s="655"/>
      <c r="CO46" s="655"/>
      <c r="CP46" s="655"/>
      <c r="CQ46" s="656"/>
      <c r="CR46" s="657">
        <v>1068700</v>
      </c>
      <c r="CS46" s="658"/>
      <c r="CT46" s="658"/>
      <c r="CU46" s="658"/>
      <c r="CV46" s="658"/>
      <c r="CW46" s="658"/>
      <c r="CX46" s="658"/>
      <c r="CY46" s="659"/>
      <c r="CZ46" s="662">
        <v>3.7</v>
      </c>
      <c r="DA46" s="663"/>
      <c r="DB46" s="663"/>
      <c r="DC46" s="669"/>
      <c r="DD46" s="666">
        <v>746905</v>
      </c>
      <c r="DE46" s="658"/>
      <c r="DF46" s="658"/>
      <c r="DG46" s="658"/>
      <c r="DH46" s="658"/>
      <c r="DI46" s="658"/>
      <c r="DJ46" s="658"/>
      <c r="DK46" s="659"/>
      <c r="DL46" s="732"/>
      <c r="DM46" s="733"/>
      <c r="DN46" s="733"/>
      <c r="DO46" s="733"/>
      <c r="DP46" s="733"/>
      <c r="DQ46" s="733"/>
      <c r="DR46" s="733"/>
      <c r="DS46" s="733"/>
      <c r="DT46" s="733"/>
      <c r="DU46" s="733"/>
      <c r="DV46" s="734"/>
      <c r="DW46" s="729"/>
      <c r="DX46" s="730"/>
      <c r="DY46" s="730"/>
      <c r="DZ46" s="730"/>
      <c r="EA46" s="730"/>
      <c r="EB46" s="730"/>
      <c r="EC46" s="731"/>
    </row>
    <row r="47" spans="2:133" ht="11.25" customHeight="1" x14ac:dyDescent="0.15">
      <c r="B47" s="753" t="s">
        <v>367</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368</v>
      </c>
      <c r="CG47" s="655"/>
      <c r="CH47" s="655"/>
      <c r="CI47" s="655"/>
      <c r="CJ47" s="655"/>
      <c r="CK47" s="655"/>
      <c r="CL47" s="655"/>
      <c r="CM47" s="655"/>
      <c r="CN47" s="655"/>
      <c r="CO47" s="655"/>
      <c r="CP47" s="655"/>
      <c r="CQ47" s="656"/>
      <c r="CR47" s="657">
        <v>145</v>
      </c>
      <c r="CS47" s="690"/>
      <c r="CT47" s="690"/>
      <c r="CU47" s="690"/>
      <c r="CV47" s="690"/>
      <c r="CW47" s="690"/>
      <c r="CX47" s="690"/>
      <c r="CY47" s="691"/>
      <c r="CZ47" s="662">
        <v>0</v>
      </c>
      <c r="DA47" s="684"/>
      <c r="DB47" s="684"/>
      <c r="DC47" s="692"/>
      <c r="DD47" s="666">
        <v>145</v>
      </c>
      <c r="DE47" s="690"/>
      <c r="DF47" s="690"/>
      <c r="DG47" s="690"/>
      <c r="DH47" s="690"/>
      <c r="DI47" s="690"/>
      <c r="DJ47" s="690"/>
      <c r="DK47" s="691"/>
      <c r="DL47" s="732"/>
      <c r="DM47" s="733"/>
      <c r="DN47" s="733"/>
      <c r="DO47" s="733"/>
      <c r="DP47" s="733"/>
      <c r="DQ47" s="733"/>
      <c r="DR47" s="733"/>
      <c r="DS47" s="733"/>
      <c r="DT47" s="733"/>
      <c r="DU47" s="733"/>
      <c r="DV47" s="734"/>
      <c r="DW47" s="729"/>
      <c r="DX47" s="730"/>
      <c r="DY47" s="730"/>
      <c r="DZ47" s="730"/>
      <c r="EA47" s="730"/>
      <c r="EB47" s="730"/>
      <c r="EC47" s="731"/>
    </row>
    <row r="48" spans="2:133" x14ac:dyDescent="0.15">
      <c r="B48" s="753" t="s">
        <v>369</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370</v>
      </c>
      <c r="CG48" s="655"/>
      <c r="CH48" s="655"/>
      <c r="CI48" s="655"/>
      <c r="CJ48" s="655"/>
      <c r="CK48" s="655"/>
      <c r="CL48" s="655"/>
      <c r="CM48" s="655"/>
      <c r="CN48" s="655"/>
      <c r="CO48" s="655"/>
      <c r="CP48" s="655"/>
      <c r="CQ48" s="656"/>
      <c r="CR48" s="657" t="s">
        <v>128</v>
      </c>
      <c r="CS48" s="658"/>
      <c r="CT48" s="658"/>
      <c r="CU48" s="658"/>
      <c r="CV48" s="658"/>
      <c r="CW48" s="658"/>
      <c r="CX48" s="658"/>
      <c r="CY48" s="659"/>
      <c r="CZ48" s="662" t="s">
        <v>128</v>
      </c>
      <c r="DA48" s="663"/>
      <c r="DB48" s="663"/>
      <c r="DC48" s="669"/>
      <c r="DD48" s="666" t="s">
        <v>128</v>
      </c>
      <c r="DE48" s="658"/>
      <c r="DF48" s="658"/>
      <c r="DG48" s="658"/>
      <c r="DH48" s="658"/>
      <c r="DI48" s="658"/>
      <c r="DJ48" s="658"/>
      <c r="DK48" s="659"/>
      <c r="DL48" s="732"/>
      <c r="DM48" s="733"/>
      <c r="DN48" s="733"/>
      <c r="DO48" s="733"/>
      <c r="DP48" s="733"/>
      <c r="DQ48" s="733"/>
      <c r="DR48" s="733"/>
      <c r="DS48" s="733"/>
      <c r="DT48" s="733"/>
      <c r="DU48" s="733"/>
      <c r="DV48" s="734"/>
      <c r="DW48" s="729"/>
      <c r="DX48" s="730"/>
      <c r="DY48" s="730"/>
      <c r="DZ48" s="730"/>
      <c r="EA48" s="730"/>
      <c r="EB48" s="730"/>
      <c r="EC48" s="731"/>
    </row>
    <row r="49" spans="2:133" ht="11.25" customHeight="1" x14ac:dyDescent="0.15">
      <c r="B49" s="360"/>
      <c r="CD49" s="675" t="s">
        <v>371</v>
      </c>
      <c r="CE49" s="676"/>
      <c r="CF49" s="676"/>
      <c r="CG49" s="676"/>
      <c r="CH49" s="676"/>
      <c r="CI49" s="676"/>
      <c r="CJ49" s="676"/>
      <c r="CK49" s="676"/>
      <c r="CL49" s="676"/>
      <c r="CM49" s="676"/>
      <c r="CN49" s="676"/>
      <c r="CO49" s="676"/>
      <c r="CP49" s="676"/>
      <c r="CQ49" s="677"/>
      <c r="CR49" s="735">
        <v>29208294</v>
      </c>
      <c r="CS49" s="716"/>
      <c r="CT49" s="716"/>
      <c r="CU49" s="716"/>
      <c r="CV49" s="716"/>
      <c r="CW49" s="716"/>
      <c r="CX49" s="716"/>
      <c r="CY49" s="743"/>
      <c r="CZ49" s="740">
        <v>100</v>
      </c>
      <c r="DA49" s="744"/>
      <c r="DB49" s="744"/>
      <c r="DC49" s="745"/>
      <c r="DD49" s="746">
        <v>19605426</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54" t="s">
        <v>372</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55" t="s">
        <v>373</v>
      </c>
      <c r="DK2" s="756"/>
      <c r="DL2" s="756"/>
      <c r="DM2" s="756"/>
      <c r="DN2" s="756"/>
      <c r="DO2" s="757"/>
      <c r="DP2" s="210"/>
      <c r="DQ2" s="755" t="s">
        <v>374</v>
      </c>
      <c r="DR2" s="756"/>
      <c r="DS2" s="756"/>
      <c r="DT2" s="756"/>
      <c r="DU2" s="756"/>
      <c r="DV2" s="756"/>
      <c r="DW2" s="756"/>
      <c r="DX2" s="756"/>
      <c r="DY2" s="756"/>
      <c r="DZ2" s="757"/>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58" t="s">
        <v>375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14"/>
      <c r="BA4" s="214"/>
      <c r="BB4" s="214"/>
      <c r="BC4" s="214"/>
      <c r="BD4" s="214"/>
      <c r="BE4" s="215"/>
      <c r="BF4" s="215"/>
      <c r="BG4" s="215"/>
      <c r="BH4" s="215"/>
      <c r="BI4" s="215"/>
      <c r="BJ4" s="215"/>
      <c r="BK4" s="215"/>
      <c r="BL4" s="215"/>
      <c r="BM4" s="215"/>
      <c r="BN4" s="215"/>
      <c r="BO4" s="215"/>
      <c r="BP4" s="215"/>
      <c r="BQ4" s="759" t="s">
        <v>376</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16"/>
    </row>
    <row r="5" spans="1:131" s="217" customFormat="1" ht="26.25" customHeight="1" x14ac:dyDescent="0.15">
      <c r="A5" s="760" t="s">
        <v>377</v>
      </c>
      <c r="B5" s="761"/>
      <c r="C5" s="761"/>
      <c r="D5" s="761"/>
      <c r="E5" s="761"/>
      <c r="F5" s="761"/>
      <c r="G5" s="761"/>
      <c r="H5" s="761"/>
      <c r="I5" s="761"/>
      <c r="J5" s="761"/>
      <c r="K5" s="761"/>
      <c r="L5" s="761"/>
      <c r="M5" s="761"/>
      <c r="N5" s="761"/>
      <c r="O5" s="761"/>
      <c r="P5" s="762"/>
      <c r="Q5" s="766" t="s">
        <v>378</v>
      </c>
      <c r="R5" s="767"/>
      <c r="S5" s="767"/>
      <c r="T5" s="767"/>
      <c r="U5" s="768"/>
      <c r="V5" s="766" t="s">
        <v>379</v>
      </c>
      <c r="W5" s="767"/>
      <c r="X5" s="767"/>
      <c r="Y5" s="767"/>
      <c r="Z5" s="768"/>
      <c r="AA5" s="766" t="s">
        <v>380</v>
      </c>
      <c r="AB5" s="767"/>
      <c r="AC5" s="767"/>
      <c r="AD5" s="767"/>
      <c r="AE5" s="767"/>
      <c r="AF5" s="772" t="s">
        <v>381</v>
      </c>
      <c r="AG5" s="767"/>
      <c r="AH5" s="767"/>
      <c r="AI5" s="767"/>
      <c r="AJ5" s="773"/>
      <c r="AK5" s="767" t="s">
        <v>382</v>
      </c>
      <c r="AL5" s="767"/>
      <c r="AM5" s="767"/>
      <c r="AN5" s="767"/>
      <c r="AO5" s="768"/>
      <c r="AP5" s="766" t="s">
        <v>383</v>
      </c>
      <c r="AQ5" s="767"/>
      <c r="AR5" s="767"/>
      <c r="AS5" s="767"/>
      <c r="AT5" s="768"/>
      <c r="AU5" s="766" t="s">
        <v>384</v>
      </c>
      <c r="AV5" s="767"/>
      <c r="AW5" s="767"/>
      <c r="AX5" s="767"/>
      <c r="AY5" s="773"/>
      <c r="AZ5" s="214"/>
      <c r="BA5" s="214"/>
      <c r="BB5" s="214"/>
      <c r="BC5" s="214"/>
      <c r="BD5" s="214"/>
      <c r="BE5" s="215"/>
      <c r="BF5" s="215"/>
      <c r="BG5" s="215"/>
      <c r="BH5" s="215"/>
      <c r="BI5" s="215"/>
      <c r="BJ5" s="215"/>
      <c r="BK5" s="215"/>
      <c r="BL5" s="215"/>
      <c r="BM5" s="215"/>
      <c r="BN5" s="215"/>
      <c r="BO5" s="215"/>
      <c r="BP5" s="215"/>
      <c r="BQ5" s="760" t="s">
        <v>385</v>
      </c>
      <c r="BR5" s="761"/>
      <c r="BS5" s="761"/>
      <c r="BT5" s="761"/>
      <c r="BU5" s="761"/>
      <c r="BV5" s="761"/>
      <c r="BW5" s="761"/>
      <c r="BX5" s="761"/>
      <c r="BY5" s="761"/>
      <c r="BZ5" s="761"/>
      <c r="CA5" s="761"/>
      <c r="CB5" s="761"/>
      <c r="CC5" s="761"/>
      <c r="CD5" s="761"/>
      <c r="CE5" s="761"/>
      <c r="CF5" s="761"/>
      <c r="CG5" s="762"/>
      <c r="CH5" s="766" t="s">
        <v>386</v>
      </c>
      <c r="CI5" s="767"/>
      <c r="CJ5" s="767"/>
      <c r="CK5" s="767"/>
      <c r="CL5" s="768"/>
      <c r="CM5" s="766" t="s">
        <v>387</v>
      </c>
      <c r="CN5" s="767"/>
      <c r="CO5" s="767"/>
      <c r="CP5" s="767"/>
      <c r="CQ5" s="768"/>
      <c r="CR5" s="766" t="s">
        <v>388</v>
      </c>
      <c r="CS5" s="767"/>
      <c r="CT5" s="767"/>
      <c r="CU5" s="767"/>
      <c r="CV5" s="768"/>
      <c r="CW5" s="766" t="s">
        <v>389</v>
      </c>
      <c r="CX5" s="767"/>
      <c r="CY5" s="767"/>
      <c r="CZ5" s="767"/>
      <c r="DA5" s="768"/>
      <c r="DB5" s="766" t="s">
        <v>390</v>
      </c>
      <c r="DC5" s="767"/>
      <c r="DD5" s="767"/>
      <c r="DE5" s="767"/>
      <c r="DF5" s="768"/>
      <c r="DG5" s="796" t="s">
        <v>391</v>
      </c>
      <c r="DH5" s="797"/>
      <c r="DI5" s="797"/>
      <c r="DJ5" s="797"/>
      <c r="DK5" s="798"/>
      <c r="DL5" s="796" t="s">
        <v>392</v>
      </c>
      <c r="DM5" s="797"/>
      <c r="DN5" s="797"/>
      <c r="DO5" s="797"/>
      <c r="DP5" s="798"/>
      <c r="DQ5" s="766" t="s">
        <v>393</v>
      </c>
      <c r="DR5" s="767"/>
      <c r="DS5" s="767"/>
      <c r="DT5" s="767"/>
      <c r="DU5" s="768"/>
      <c r="DV5" s="766" t="s">
        <v>384</v>
      </c>
      <c r="DW5" s="767"/>
      <c r="DX5" s="767"/>
      <c r="DY5" s="767"/>
      <c r="DZ5" s="773"/>
      <c r="EA5" s="216"/>
    </row>
    <row r="6" spans="1:131" s="217"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14"/>
      <c r="BA6" s="214"/>
      <c r="BB6" s="214"/>
      <c r="BC6" s="214"/>
      <c r="BD6" s="214"/>
      <c r="BE6" s="215"/>
      <c r="BF6" s="215"/>
      <c r="BG6" s="215"/>
      <c r="BH6" s="215"/>
      <c r="BI6" s="215"/>
      <c r="BJ6" s="215"/>
      <c r="BK6" s="215"/>
      <c r="BL6" s="215"/>
      <c r="BM6" s="215"/>
      <c r="BN6" s="215"/>
      <c r="BO6" s="215"/>
      <c r="BP6" s="215"/>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16"/>
    </row>
    <row r="7" spans="1:131" s="217" customFormat="1" ht="26.25" customHeight="1" thickTop="1" x14ac:dyDescent="0.15">
      <c r="A7" s="218">
        <v>1</v>
      </c>
      <c r="B7" s="782" t="s">
        <v>394</v>
      </c>
      <c r="C7" s="783"/>
      <c r="D7" s="783"/>
      <c r="E7" s="783"/>
      <c r="F7" s="783"/>
      <c r="G7" s="783"/>
      <c r="H7" s="783"/>
      <c r="I7" s="783"/>
      <c r="J7" s="783"/>
      <c r="K7" s="783"/>
      <c r="L7" s="783"/>
      <c r="M7" s="783"/>
      <c r="N7" s="783"/>
      <c r="O7" s="783"/>
      <c r="P7" s="784"/>
      <c r="Q7" s="785">
        <v>30556</v>
      </c>
      <c r="R7" s="786"/>
      <c r="S7" s="786"/>
      <c r="T7" s="786"/>
      <c r="U7" s="786"/>
      <c r="V7" s="786">
        <v>29208</v>
      </c>
      <c r="W7" s="786"/>
      <c r="X7" s="786"/>
      <c r="Y7" s="786"/>
      <c r="Z7" s="786"/>
      <c r="AA7" s="786">
        <v>1348</v>
      </c>
      <c r="AB7" s="786"/>
      <c r="AC7" s="786"/>
      <c r="AD7" s="786"/>
      <c r="AE7" s="787"/>
      <c r="AF7" s="788">
        <v>1165</v>
      </c>
      <c r="AG7" s="789"/>
      <c r="AH7" s="789"/>
      <c r="AI7" s="789"/>
      <c r="AJ7" s="790"/>
      <c r="AK7" s="791">
        <v>1509</v>
      </c>
      <c r="AL7" s="792"/>
      <c r="AM7" s="792"/>
      <c r="AN7" s="792"/>
      <c r="AO7" s="792"/>
      <c r="AP7" s="792">
        <v>20334</v>
      </c>
      <c r="AQ7" s="792"/>
      <c r="AR7" s="792"/>
      <c r="AS7" s="792"/>
      <c r="AT7" s="792"/>
      <c r="AU7" s="793"/>
      <c r="AV7" s="793"/>
      <c r="AW7" s="793"/>
      <c r="AX7" s="793"/>
      <c r="AY7" s="794"/>
      <c r="AZ7" s="214"/>
      <c r="BA7" s="214"/>
      <c r="BB7" s="214"/>
      <c r="BC7" s="214"/>
      <c r="BD7" s="214"/>
      <c r="BE7" s="215"/>
      <c r="BF7" s="215"/>
      <c r="BG7" s="215"/>
      <c r="BH7" s="215"/>
      <c r="BI7" s="215"/>
      <c r="BJ7" s="215"/>
      <c r="BK7" s="215"/>
      <c r="BL7" s="215"/>
      <c r="BM7" s="215"/>
      <c r="BN7" s="215"/>
      <c r="BO7" s="215"/>
      <c r="BP7" s="215"/>
      <c r="BQ7" s="218">
        <v>1</v>
      </c>
      <c r="BR7" s="219"/>
      <c r="BS7" s="779" t="s">
        <v>592</v>
      </c>
      <c r="BT7" s="780"/>
      <c r="BU7" s="780"/>
      <c r="BV7" s="780"/>
      <c r="BW7" s="780"/>
      <c r="BX7" s="780"/>
      <c r="BY7" s="780"/>
      <c r="BZ7" s="780"/>
      <c r="CA7" s="780"/>
      <c r="CB7" s="780"/>
      <c r="CC7" s="780"/>
      <c r="CD7" s="780"/>
      <c r="CE7" s="780"/>
      <c r="CF7" s="780"/>
      <c r="CG7" s="795"/>
      <c r="CH7" s="776">
        <v>0</v>
      </c>
      <c r="CI7" s="777"/>
      <c r="CJ7" s="777"/>
      <c r="CK7" s="777"/>
      <c r="CL7" s="778"/>
      <c r="CM7" s="776">
        <v>54</v>
      </c>
      <c r="CN7" s="777"/>
      <c r="CO7" s="777"/>
      <c r="CP7" s="777"/>
      <c r="CQ7" s="778"/>
      <c r="CR7" s="776">
        <v>10</v>
      </c>
      <c r="CS7" s="777"/>
      <c r="CT7" s="777"/>
      <c r="CU7" s="777"/>
      <c r="CV7" s="778"/>
      <c r="CW7" s="776" t="s">
        <v>587</v>
      </c>
      <c r="CX7" s="777"/>
      <c r="CY7" s="777"/>
      <c r="CZ7" s="777"/>
      <c r="DA7" s="778"/>
      <c r="DB7" s="776">
        <v>1</v>
      </c>
      <c r="DC7" s="777"/>
      <c r="DD7" s="777"/>
      <c r="DE7" s="777"/>
      <c r="DF7" s="778"/>
      <c r="DG7" s="776">
        <v>22</v>
      </c>
      <c r="DH7" s="777"/>
      <c r="DI7" s="777"/>
      <c r="DJ7" s="777"/>
      <c r="DK7" s="778"/>
      <c r="DL7" s="776" t="s">
        <v>587</v>
      </c>
      <c r="DM7" s="777"/>
      <c r="DN7" s="777"/>
      <c r="DO7" s="777"/>
      <c r="DP7" s="778"/>
      <c r="DQ7" s="776" t="s">
        <v>587</v>
      </c>
      <c r="DR7" s="777"/>
      <c r="DS7" s="777"/>
      <c r="DT7" s="777"/>
      <c r="DU7" s="778"/>
      <c r="DV7" s="779"/>
      <c r="DW7" s="780"/>
      <c r="DX7" s="780"/>
      <c r="DY7" s="780"/>
      <c r="DZ7" s="781"/>
      <c r="EA7" s="216"/>
    </row>
    <row r="8" spans="1:131" s="217" customFormat="1" ht="26.25" customHeight="1" x14ac:dyDescent="0.15">
      <c r="A8" s="220">
        <v>2</v>
      </c>
      <c r="B8" s="813"/>
      <c r="C8" s="814"/>
      <c r="D8" s="814"/>
      <c r="E8" s="814"/>
      <c r="F8" s="814"/>
      <c r="G8" s="814"/>
      <c r="H8" s="814"/>
      <c r="I8" s="814"/>
      <c r="J8" s="814"/>
      <c r="K8" s="814"/>
      <c r="L8" s="814"/>
      <c r="M8" s="814"/>
      <c r="N8" s="814"/>
      <c r="O8" s="814"/>
      <c r="P8" s="815"/>
      <c r="Q8" s="816"/>
      <c r="R8" s="817"/>
      <c r="S8" s="817"/>
      <c r="T8" s="817"/>
      <c r="U8" s="817"/>
      <c r="V8" s="817"/>
      <c r="W8" s="817"/>
      <c r="X8" s="817"/>
      <c r="Y8" s="817"/>
      <c r="Z8" s="817"/>
      <c r="AA8" s="817"/>
      <c r="AB8" s="817"/>
      <c r="AC8" s="817"/>
      <c r="AD8" s="817"/>
      <c r="AE8" s="818"/>
      <c r="AF8" s="819"/>
      <c r="AG8" s="820"/>
      <c r="AH8" s="820"/>
      <c r="AI8" s="820"/>
      <c r="AJ8" s="821"/>
      <c r="AK8" s="802"/>
      <c r="AL8" s="803"/>
      <c r="AM8" s="803"/>
      <c r="AN8" s="803"/>
      <c r="AO8" s="803"/>
      <c r="AP8" s="803"/>
      <c r="AQ8" s="803"/>
      <c r="AR8" s="803"/>
      <c r="AS8" s="803"/>
      <c r="AT8" s="803"/>
      <c r="AU8" s="804"/>
      <c r="AV8" s="804"/>
      <c r="AW8" s="804"/>
      <c r="AX8" s="804"/>
      <c r="AY8" s="805"/>
      <c r="AZ8" s="214"/>
      <c r="BA8" s="214"/>
      <c r="BB8" s="214"/>
      <c r="BC8" s="214"/>
      <c r="BD8" s="214"/>
      <c r="BE8" s="215"/>
      <c r="BF8" s="215"/>
      <c r="BG8" s="215"/>
      <c r="BH8" s="215"/>
      <c r="BI8" s="215"/>
      <c r="BJ8" s="215"/>
      <c r="BK8" s="215"/>
      <c r="BL8" s="215"/>
      <c r="BM8" s="215"/>
      <c r="BN8" s="215"/>
      <c r="BO8" s="215"/>
      <c r="BP8" s="215"/>
      <c r="BQ8" s="220">
        <v>2</v>
      </c>
      <c r="BR8" s="221"/>
      <c r="BS8" s="806" t="s">
        <v>593</v>
      </c>
      <c r="BT8" s="807"/>
      <c r="BU8" s="807"/>
      <c r="BV8" s="807"/>
      <c r="BW8" s="807"/>
      <c r="BX8" s="807"/>
      <c r="BY8" s="807"/>
      <c r="BZ8" s="807"/>
      <c r="CA8" s="807"/>
      <c r="CB8" s="807"/>
      <c r="CC8" s="807"/>
      <c r="CD8" s="807"/>
      <c r="CE8" s="807"/>
      <c r="CF8" s="807"/>
      <c r="CG8" s="808"/>
      <c r="CH8" s="809">
        <v>17</v>
      </c>
      <c r="CI8" s="810"/>
      <c r="CJ8" s="810"/>
      <c r="CK8" s="810"/>
      <c r="CL8" s="811"/>
      <c r="CM8" s="809">
        <v>141</v>
      </c>
      <c r="CN8" s="810"/>
      <c r="CO8" s="810"/>
      <c r="CP8" s="810"/>
      <c r="CQ8" s="811"/>
      <c r="CR8" s="809">
        <v>15</v>
      </c>
      <c r="CS8" s="810"/>
      <c r="CT8" s="810"/>
      <c r="CU8" s="810"/>
      <c r="CV8" s="811"/>
      <c r="CW8" s="809" t="s">
        <v>587</v>
      </c>
      <c r="CX8" s="810"/>
      <c r="CY8" s="810"/>
      <c r="CZ8" s="810"/>
      <c r="DA8" s="811"/>
      <c r="DB8" s="809" t="s">
        <v>587</v>
      </c>
      <c r="DC8" s="810"/>
      <c r="DD8" s="810"/>
      <c r="DE8" s="810"/>
      <c r="DF8" s="811"/>
      <c r="DG8" s="809" t="s">
        <v>587</v>
      </c>
      <c r="DH8" s="810"/>
      <c r="DI8" s="810"/>
      <c r="DJ8" s="810"/>
      <c r="DK8" s="811"/>
      <c r="DL8" s="809" t="s">
        <v>587</v>
      </c>
      <c r="DM8" s="810"/>
      <c r="DN8" s="810"/>
      <c r="DO8" s="810"/>
      <c r="DP8" s="811"/>
      <c r="DQ8" s="809" t="s">
        <v>587</v>
      </c>
      <c r="DR8" s="810"/>
      <c r="DS8" s="810"/>
      <c r="DT8" s="810"/>
      <c r="DU8" s="811"/>
      <c r="DV8" s="806"/>
      <c r="DW8" s="807"/>
      <c r="DX8" s="807"/>
      <c r="DY8" s="807"/>
      <c r="DZ8" s="812"/>
      <c r="EA8" s="216"/>
    </row>
    <row r="9" spans="1:131" s="217" customFormat="1" ht="26.25" customHeight="1" x14ac:dyDescent="0.15">
      <c r="A9" s="220">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14"/>
      <c r="BA9" s="214"/>
      <c r="BB9" s="214"/>
      <c r="BC9" s="214"/>
      <c r="BD9" s="214"/>
      <c r="BE9" s="215"/>
      <c r="BF9" s="215"/>
      <c r="BG9" s="215"/>
      <c r="BH9" s="215"/>
      <c r="BI9" s="215"/>
      <c r="BJ9" s="215"/>
      <c r="BK9" s="215"/>
      <c r="BL9" s="215"/>
      <c r="BM9" s="215"/>
      <c r="BN9" s="215"/>
      <c r="BO9" s="215"/>
      <c r="BP9" s="215"/>
      <c r="BQ9" s="220">
        <v>3</v>
      </c>
      <c r="BR9" s="221"/>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16"/>
    </row>
    <row r="10" spans="1:131" s="217" customFormat="1" ht="26.25" customHeight="1" x14ac:dyDescent="0.15">
      <c r="A10" s="220">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14"/>
      <c r="BA10" s="214"/>
      <c r="BB10" s="214"/>
      <c r="BC10" s="214"/>
      <c r="BD10" s="214"/>
      <c r="BE10" s="215"/>
      <c r="BF10" s="215"/>
      <c r="BG10" s="215"/>
      <c r="BH10" s="215"/>
      <c r="BI10" s="215"/>
      <c r="BJ10" s="215"/>
      <c r="BK10" s="215"/>
      <c r="BL10" s="215"/>
      <c r="BM10" s="215"/>
      <c r="BN10" s="215"/>
      <c r="BO10" s="215"/>
      <c r="BP10" s="215"/>
      <c r="BQ10" s="220">
        <v>4</v>
      </c>
      <c r="BR10" s="221"/>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16"/>
    </row>
    <row r="11" spans="1:131" s="217" customFormat="1" ht="26.25" customHeight="1" x14ac:dyDescent="0.15">
      <c r="A11" s="220">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14"/>
      <c r="BA11" s="214"/>
      <c r="BB11" s="214"/>
      <c r="BC11" s="214"/>
      <c r="BD11" s="214"/>
      <c r="BE11" s="215"/>
      <c r="BF11" s="215"/>
      <c r="BG11" s="215"/>
      <c r="BH11" s="215"/>
      <c r="BI11" s="215"/>
      <c r="BJ11" s="215"/>
      <c r="BK11" s="215"/>
      <c r="BL11" s="215"/>
      <c r="BM11" s="215"/>
      <c r="BN11" s="215"/>
      <c r="BO11" s="215"/>
      <c r="BP11" s="215"/>
      <c r="BQ11" s="220">
        <v>5</v>
      </c>
      <c r="BR11" s="221"/>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16"/>
    </row>
    <row r="12" spans="1:131" s="217" customFormat="1" ht="26.25" customHeight="1" x14ac:dyDescent="0.15">
      <c r="A12" s="220">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14"/>
      <c r="BA12" s="214"/>
      <c r="BB12" s="214"/>
      <c r="BC12" s="214"/>
      <c r="BD12" s="214"/>
      <c r="BE12" s="215"/>
      <c r="BF12" s="215"/>
      <c r="BG12" s="215"/>
      <c r="BH12" s="215"/>
      <c r="BI12" s="215"/>
      <c r="BJ12" s="215"/>
      <c r="BK12" s="215"/>
      <c r="BL12" s="215"/>
      <c r="BM12" s="215"/>
      <c r="BN12" s="215"/>
      <c r="BO12" s="215"/>
      <c r="BP12" s="215"/>
      <c r="BQ12" s="220">
        <v>6</v>
      </c>
      <c r="BR12" s="221"/>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16"/>
    </row>
    <row r="13" spans="1:131" s="217" customFormat="1" ht="26.25" customHeight="1" x14ac:dyDescent="0.15">
      <c r="A13" s="220">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14"/>
      <c r="BA13" s="214"/>
      <c r="BB13" s="214"/>
      <c r="BC13" s="214"/>
      <c r="BD13" s="214"/>
      <c r="BE13" s="215"/>
      <c r="BF13" s="215"/>
      <c r="BG13" s="215"/>
      <c r="BH13" s="215"/>
      <c r="BI13" s="215"/>
      <c r="BJ13" s="215"/>
      <c r="BK13" s="215"/>
      <c r="BL13" s="215"/>
      <c r="BM13" s="215"/>
      <c r="BN13" s="215"/>
      <c r="BO13" s="215"/>
      <c r="BP13" s="215"/>
      <c r="BQ13" s="220">
        <v>7</v>
      </c>
      <c r="BR13" s="221"/>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16"/>
    </row>
    <row r="14" spans="1:131" s="217" customFormat="1" ht="26.25" customHeight="1" x14ac:dyDescent="0.15">
      <c r="A14" s="220">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14"/>
      <c r="BA14" s="214"/>
      <c r="BB14" s="214"/>
      <c r="BC14" s="214"/>
      <c r="BD14" s="214"/>
      <c r="BE14" s="215"/>
      <c r="BF14" s="215"/>
      <c r="BG14" s="215"/>
      <c r="BH14" s="215"/>
      <c r="BI14" s="215"/>
      <c r="BJ14" s="215"/>
      <c r="BK14" s="215"/>
      <c r="BL14" s="215"/>
      <c r="BM14" s="215"/>
      <c r="BN14" s="215"/>
      <c r="BO14" s="215"/>
      <c r="BP14" s="215"/>
      <c r="BQ14" s="220">
        <v>8</v>
      </c>
      <c r="BR14" s="221"/>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16"/>
    </row>
    <row r="15" spans="1:131" s="217" customFormat="1" ht="26.25" customHeight="1" x14ac:dyDescent="0.15">
      <c r="A15" s="220">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14"/>
      <c r="BA15" s="214"/>
      <c r="BB15" s="214"/>
      <c r="BC15" s="214"/>
      <c r="BD15" s="214"/>
      <c r="BE15" s="215"/>
      <c r="BF15" s="215"/>
      <c r="BG15" s="215"/>
      <c r="BH15" s="215"/>
      <c r="BI15" s="215"/>
      <c r="BJ15" s="215"/>
      <c r="BK15" s="215"/>
      <c r="BL15" s="215"/>
      <c r="BM15" s="215"/>
      <c r="BN15" s="215"/>
      <c r="BO15" s="215"/>
      <c r="BP15" s="215"/>
      <c r="BQ15" s="220">
        <v>9</v>
      </c>
      <c r="BR15" s="221"/>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16"/>
    </row>
    <row r="16" spans="1:131" s="217" customFormat="1" ht="26.25" customHeight="1" x14ac:dyDescent="0.15">
      <c r="A16" s="220">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14"/>
      <c r="BA16" s="214"/>
      <c r="BB16" s="214"/>
      <c r="BC16" s="214"/>
      <c r="BD16" s="214"/>
      <c r="BE16" s="215"/>
      <c r="BF16" s="215"/>
      <c r="BG16" s="215"/>
      <c r="BH16" s="215"/>
      <c r="BI16" s="215"/>
      <c r="BJ16" s="215"/>
      <c r="BK16" s="215"/>
      <c r="BL16" s="215"/>
      <c r="BM16" s="215"/>
      <c r="BN16" s="215"/>
      <c r="BO16" s="215"/>
      <c r="BP16" s="215"/>
      <c r="BQ16" s="220">
        <v>10</v>
      </c>
      <c r="BR16" s="221"/>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16"/>
    </row>
    <row r="17" spans="1:131" s="217" customFormat="1" ht="26.25" customHeight="1" x14ac:dyDescent="0.15">
      <c r="A17" s="220">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14"/>
      <c r="BA17" s="214"/>
      <c r="BB17" s="214"/>
      <c r="BC17" s="214"/>
      <c r="BD17" s="214"/>
      <c r="BE17" s="215"/>
      <c r="BF17" s="215"/>
      <c r="BG17" s="215"/>
      <c r="BH17" s="215"/>
      <c r="BI17" s="215"/>
      <c r="BJ17" s="215"/>
      <c r="BK17" s="215"/>
      <c r="BL17" s="215"/>
      <c r="BM17" s="215"/>
      <c r="BN17" s="215"/>
      <c r="BO17" s="215"/>
      <c r="BP17" s="215"/>
      <c r="BQ17" s="220">
        <v>11</v>
      </c>
      <c r="BR17" s="221"/>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16"/>
    </row>
    <row r="18" spans="1:131" s="217" customFormat="1" ht="26.25" customHeight="1" x14ac:dyDescent="0.15">
      <c r="A18" s="220">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14"/>
      <c r="BA18" s="214"/>
      <c r="BB18" s="214"/>
      <c r="BC18" s="214"/>
      <c r="BD18" s="214"/>
      <c r="BE18" s="215"/>
      <c r="BF18" s="215"/>
      <c r="BG18" s="215"/>
      <c r="BH18" s="215"/>
      <c r="BI18" s="215"/>
      <c r="BJ18" s="215"/>
      <c r="BK18" s="215"/>
      <c r="BL18" s="215"/>
      <c r="BM18" s="215"/>
      <c r="BN18" s="215"/>
      <c r="BO18" s="215"/>
      <c r="BP18" s="215"/>
      <c r="BQ18" s="220">
        <v>12</v>
      </c>
      <c r="BR18" s="221"/>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16"/>
    </row>
    <row r="19" spans="1:131" s="217" customFormat="1" ht="26.25" customHeight="1" x14ac:dyDescent="0.15">
      <c r="A19" s="220">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14"/>
      <c r="BA19" s="214"/>
      <c r="BB19" s="214"/>
      <c r="BC19" s="214"/>
      <c r="BD19" s="214"/>
      <c r="BE19" s="215"/>
      <c r="BF19" s="215"/>
      <c r="BG19" s="215"/>
      <c r="BH19" s="215"/>
      <c r="BI19" s="215"/>
      <c r="BJ19" s="215"/>
      <c r="BK19" s="215"/>
      <c r="BL19" s="215"/>
      <c r="BM19" s="215"/>
      <c r="BN19" s="215"/>
      <c r="BO19" s="215"/>
      <c r="BP19" s="215"/>
      <c r="BQ19" s="220">
        <v>13</v>
      </c>
      <c r="BR19" s="221"/>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16"/>
    </row>
    <row r="20" spans="1:131" s="217" customFormat="1" ht="26.25" customHeight="1" x14ac:dyDescent="0.15">
      <c r="A20" s="220">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14"/>
      <c r="BA20" s="214"/>
      <c r="BB20" s="214"/>
      <c r="BC20" s="214"/>
      <c r="BD20" s="214"/>
      <c r="BE20" s="215"/>
      <c r="BF20" s="215"/>
      <c r="BG20" s="215"/>
      <c r="BH20" s="215"/>
      <c r="BI20" s="215"/>
      <c r="BJ20" s="215"/>
      <c r="BK20" s="215"/>
      <c r="BL20" s="215"/>
      <c r="BM20" s="215"/>
      <c r="BN20" s="215"/>
      <c r="BO20" s="215"/>
      <c r="BP20" s="215"/>
      <c r="BQ20" s="220">
        <v>14</v>
      </c>
      <c r="BR20" s="221"/>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16"/>
    </row>
    <row r="21" spans="1:131" s="217" customFormat="1" ht="26.25" customHeight="1" thickBot="1" x14ac:dyDescent="0.2">
      <c r="A21" s="220">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14"/>
      <c r="BA21" s="214"/>
      <c r="BB21" s="214"/>
      <c r="BC21" s="214"/>
      <c r="BD21" s="214"/>
      <c r="BE21" s="215"/>
      <c r="BF21" s="215"/>
      <c r="BG21" s="215"/>
      <c r="BH21" s="215"/>
      <c r="BI21" s="215"/>
      <c r="BJ21" s="215"/>
      <c r="BK21" s="215"/>
      <c r="BL21" s="215"/>
      <c r="BM21" s="215"/>
      <c r="BN21" s="215"/>
      <c r="BO21" s="215"/>
      <c r="BP21" s="215"/>
      <c r="BQ21" s="220">
        <v>15</v>
      </c>
      <c r="BR21" s="221"/>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16"/>
    </row>
    <row r="22" spans="1:131" s="217" customFormat="1" ht="26.25" customHeight="1" x14ac:dyDescent="0.15">
      <c r="A22" s="220">
        <v>16</v>
      </c>
      <c r="B22" s="813"/>
      <c r="C22" s="814"/>
      <c r="D22" s="814"/>
      <c r="E22" s="814"/>
      <c r="F22" s="814"/>
      <c r="G22" s="814"/>
      <c r="H22" s="814"/>
      <c r="I22" s="814"/>
      <c r="J22" s="814"/>
      <c r="K22" s="814"/>
      <c r="L22" s="814"/>
      <c r="M22" s="814"/>
      <c r="N22" s="814"/>
      <c r="O22" s="814"/>
      <c r="P22" s="815"/>
      <c r="Q22" s="835"/>
      <c r="R22" s="836"/>
      <c r="S22" s="836"/>
      <c r="T22" s="836"/>
      <c r="U22" s="836"/>
      <c r="V22" s="836"/>
      <c r="W22" s="836"/>
      <c r="X22" s="836"/>
      <c r="Y22" s="836"/>
      <c r="Z22" s="836"/>
      <c r="AA22" s="836"/>
      <c r="AB22" s="836"/>
      <c r="AC22" s="836"/>
      <c r="AD22" s="836"/>
      <c r="AE22" s="837"/>
      <c r="AF22" s="819"/>
      <c r="AG22" s="820"/>
      <c r="AH22" s="820"/>
      <c r="AI22" s="820"/>
      <c r="AJ22" s="821"/>
      <c r="AK22" s="838"/>
      <c r="AL22" s="839"/>
      <c r="AM22" s="839"/>
      <c r="AN22" s="839"/>
      <c r="AO22" s="839"/>
      <c r="AP22" s="839"/>
      <c r="AQ22" s="839"/>
      <c r="AR22" s="839"/>
      <c r="AS22" s="839"/>
      <c r="AT22" s="839"/>
      <c r="AU22" s="840"/>
      <c r="AV22" s="840"/>
      <c r="AW22" s="840"/>
      <c r="AX22" s="840"/>
      <c r="AY22" s="841"/>
      <c r="AZ22" s="842" t="s">
        <v>395</v>
      </c>
      <c r="BA22" s="842"/>
      <c r="BB22" s="842"/>
      <c r="BC22" s="842"/>
      <c r="BD22" s="843"/>
      <c r="BE22" s="215"/>
      <c r="BF22" s="215"/>
      <c r="BG22" s="215"/>
      <c r="BH22" s="215"/>
      <c r="BI22" s="215"/>
      <c r="BJ22" s="215"/>
      <c r="BK22" s="215"/>
      <c r="BL22" s="215"/>
      <c r="BM22" s="215"/>
      <c r="BN22" s="215"/>
      <c r="BO22" s="215"/>
      <c r="BP22" s="215"/>
      <c r="BQ22" s="220">
        <v>16</v>
      </c>
      <c r="BR22" s="221"/>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16"/>
    </row>
    <row r="23" spans="1:131" s="217" customFormat="1" ht="26.25" customHeight="1" thickBot="1" x14ac:dyDescent="0.2">
      <c r="A23" s="222" t="s">
        <v>396</v>
      </c>
      <c r="B23" s="822" t="s">
        <v>397</v>
      </c>
      <c r="C23" s="823"/>
      <c r="D23" s="823"/>
      <c r="E23" s="823"/>
      <c r="F23" s="823"/>
      <c r="G23" s="823"/>
      <c r="H23" s="823"/>
      <c r="I23" s="823"/>
      <c r="J23" s="823"/>
      <c r="K23" s="823"/>
      <c r="L23" s="823"/>
      <c r="M23" s="823"/>
      <c r="N23" s="823"/>
      <c r="O23" s="823"/>
      <c r="P23" s="824"/>
      <c r="Q23" s="825">
        <v>30556</v>
      </c>
      <c r="R23" s="826"/>
      <c r="S23" s="826"/>
      <c r="T23" s="826"/>
      <c r="U23" s="827"/>
      <c r="V23" s="828">
        <v>29208</v>
      </c>
      <c r="W23" s="826"/>
      <c r="X23" s="826"/>
      <c r="Y23" s="826"/>
      <c r="Z23" s="827"/>
      <c r="AA23" s="828">
        <v>1348</v>
      </c>
      <c r="AB23" s="826"/>
      <c r="AC23" s="826"/>
      <c r="AD23" s="826"/>
      <c r="AE23" s="829"/>
      <c r="AF23" s="830">
        <v>1165</v>
      </c>
      <c r="AG23" s="831"/>
      <c r="AH23" s="831"/>
      <c r="AI23" s="831"/>
      <c r="AJ23" s="832"/>
      <c r="AK23" s="833"/>
      <c r="AL23" s="834"/>
      <c r="AM23" s="834"/>
      <c r="AN23" s="834"/>
      <c r="AO23" s="834"/>
      <c r="AP23" s="831">
        <v>20334</v>
      </c>
      <c r="AQ23" s="831"/>
      <c r="AR23" s="831"/>
      <c r="AS23" s="831"/>
      <c r="AT23" s="831"/>
      <c r="AU23" s="845"/>
      <c r="AV23" s="845"/>
      <c r="AW23" s="845"/>
      <c r="AX23" s="845"/>
      <c r="AY23" s="846"/>
      <c r="AZ23" s="847" t="s">
        <v>398</v>
      </c>
      <c r="BA23" s="826"/>
      <c r="BB23" s="826"/>
      <c r="BC23" s="826"/>
      <c r="BD23" s="829"/>
      <c r="BE23" s="215"/>
      <c r="BF23" s="215"/>
      <c r="BG23" s="215"/>
      <c r="BH23" s="215"/>
      <c r="BI23" s="215"/>
      <c r="BJ23" s="215"/>
      <c r="BK23" s="215"/>
      <c r="BL23" s="215"/>
      <c r="BM23" s="215"/>
      <c r="BN23" s="215"/>
      <c r="BO23" s="215"/>
      <c r="BP23" s="215"/>
      <c r="BQ23" s="220">
        <v>17</v>
      </c>
      <c r="BR23" s="221"/>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16"/>
    </row>
    <row r="24" spans="1:131" s="217" customFormat="1" ht="26.25" customHeight="1" x14ac:dyDescent="0.15">
      <c r="A24" s="844" t="s">
        <v>399</v>
      </c>
      <c r="B24" s="844"/>
      <c r="C24" s="844"/>
      <c r="D24" s="844"/>
      <c r="E24" s="844"/>
      <c r="F24" s="844"/>
      <c r="G24" s="844"/>
      <c r="H24" s="844"/>
      <c r="I24" s="844"/>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c r="AH24" s="844"/>
      <c r="AI24" s="844"/>
      <c r="AJ24" s="844"/>
      <c r="AK24" s="844"/>
      <c r="AL24" s="844"/>
      <c r="AM24" s="844"/>
      <c r="AN24" s="844"/>
      <c r="AO24" s="844"/>
      <c r="AP24" s="844"/>
      <c r="AQ24" s="844"/>
      <c r="AR24" s="844"/>
      <c r="AS24" s="844"/>
      <c r="AT24" s="844"/>
      <c r="AU24" s="844"/>
      <c r="AV24" s="844"/>
      <c r="AW24" s="844"/>
      <c r="AX24" s="844"/>
      <c r="AY24" s="844"/>
      <c r="AZ24" s="214"/>
      <c r="BA24" s="214"/>
      <c r="BB24" s="214"/>
      <c r="BC24" s="214"/>
      <c r="BD24" s="214"/>
      <c r="BE24" s="215"/>
      <c r="BF24" s="215"/>
      <c r="BG24" s="215"/>
      <c r="BH24" s="215"/>
      <c r="BI24" s="215"/>
      <c r="BJ24" s="215"/>
      <c r="BK24" s="215"/>
      <c r="BL24" s="215"/>
      <c r="BM24" s="215"/>
      <c r="BN24" s="215"/>
      <c r="BO24" s="215"/>
      <c r="BP24" s="215"/>
      <c r="BQ24" s="220">
        <v>18</v>
      </c>
      <c r="BR24" s="221"/>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16"/>
    </row>
    <row r="25" spans="1:131" ht="26.25" customHeight="1" thickBot="1" x14ac:dyDescent="0.2">
      <c r="A25" s="758" t="s">
        <v>400</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14"/>
      <c r="BK25" s="214"/>
      <c r="BL25" s="214"/>
      <c r="BM25" s="214"/>
      <c r="BN25" s="214"/>
      <c r="BO25" s="223"/>
      <c r="BP25" s="223"/>
      <c r="BQ25" s="220">
        <v>19</v>
      </c>
      <c r="BR25" s="221"/>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12"/>
    </row>
    <row r="26" spans="1:131" ht="26.25" customHeight="1" x14ac:dyDescent="0.15">
      <c r="A26" s="760" t="s">
        <v>377</v>
      </c>
      <c r="B26" s="761"/>
      <c r="C26" s="761"/>
      <c r="D26" s="761"/>
      <c r="E26" s="761"/>
      <c r="F26" s="761"/>
      <c r="G26" s="761"/>
      <c r="H26" s="761"/>
      <c r="I26" s="761"/>
      <c r="J26" s="761"/>
      <c r="K26" s="761"/>
      <c r="L26" s="761"/>
      <c r="M26" s="761"/>
      <c r="N26" s="761"/>
      <c r="O26" s="761"/>
      <c r="P26" s="762"/>
      <c r="Q26" s="766" t="s">
        <v>401</v>
      </c>
      <c r="R26" s="767"/>
      <c r="S26" s="767"/>
      <c r="T26" s="767"/>
      <c r="U26" s="768"/>
      <c r="V26" s="766" t="s">
        <v>402</v>
      </c>
      <c r="W26" s="767"/>
      <c r="X26" s="767"/>
      <c r="Y26" s="767"/>
      <c r="Z26" s="768"/>
      <c r="AA26" s="766" t="s">
        <v>403</v>
      </c>
      <c r="AB26" s="767"/>
      <c r="AC26" s="767"/>
      <c r="AD26" s="767"/>
      <c r="AE26" s="767"/>
      <c r="AF26" s="848" t="s">
        <v>404</v>
      </c>
      <c r="AG26" s="849"/>
      <c r="AH26" s="849"/>
      <c r="AI26" s="849"/>
      <c r="AJ26" s="850"/>
      <c r="AK26" s="767" t="s">
        <v>405</v>
      </c>
      <c r="AL26" s="767"/>
      <c r="AM26" s="767"/>
      <c r="AN26" s="767"/>
      <c r="AO26" s="768"/>
      <c r="AP26" s="766" t="s">
        <v>406</v>
      </c>
      <c r="AQ26" s="767"/>
      <c r="AR26" s="767"/>
      <c r="AS26" s="767"/>
      <c r="AT26" s="768"/>
      <c r="AU26" s="766" t="s">
        <v>407</v>
      </c>
      <c r="AV26" s="767"/>
      <c r="AW26" s="767"/>
      <c r="AX26" s="767"/>
      <c r="AY26" s="768"/>
      <c r="AZ26" s="766" t="s">
        <v>408</v>
      </c>
      <c r="BA26" s="767"/>
      <c r="BB26" s="767"/>
      <c r="BC26" s="767"/>
      <c r="BD26" s="768"/>
      <c r="BE26" s="766" t="s">
        <v>384</v>
      </c>
      <c r="BF26" s="767"/>
      <c r="BG26" s="767"/>
      <c r="BH26" s="767"/>
      <c r="BI26" s="773"/>
      <c r="BJ26" s="214"/>
      <c r="BK26" s="214"/>
      <c r="BL26" s="214"/>
      <c r="BM26" s="214"/>
      <c r="BN26" s="214"/>
      <c r="BO26" s="223"/>
      <c r="BP26" s="223"/>
      <c r="BQ26" s="220">
        <v>20</v>
      </c>
      <c r="BR26" s="221"/>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12"/>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1"/>
      <c r="AG27" s="852"/>
      <c r="AH27" s="852"/>
      <c r="AI27" s="852"/>
      <c r="AJ27" s="853"/>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14"/>
      <c r="BK27" s="214"/>
      <c r="BL27" s="214"/>
      <c r="BM27" s="214"/>
      <c r="BN27" s="214"/>
      <c r="BO27" s="223"/>
      <c r="BP27" s="223"/>
      <c r="BQ27" s="220">
        <v>21</v>
      </c>
      <c r="BR27" s="221"/>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12"/>
    </row>
    <row r="28" spans="1:131" ht="26.25" customHeight="1" thickTop="1" x14ac:dyDescent="0.15">
      <c r="A28" s="224">
        <v>1</v>
      </c>
      <c r="B28" s="782" t="s">
        <v>409</v>
      </c>
      <c r="C28" s="783"/>
      <c r="D28" s="783"/>
      <c r="E28" s="783"/>
      <c r="F28" s="783"/>
      <c r="G28" s="783"/>
      <c r="H28" s="783"/>
      <c r="I28" s="783"/>
      <c r="J28" s="783"/>
      <c r="K28" s="783"/>
      <c r="L28" s="783"/>
      <c r="M28" s="783"/>
      <c r="N28" s="783"/>
      <c r="O28" s="783"/>
      <c r="P28" s="784"/>
      <c r="Q28" s="856">
        <v>6829</v>
      </c>
      <c r="R28" s="857"/>
      <c r="S28" s="857"/>
      <c r="T28" s="857"/>
      <c r="U28" s="857"/>
      <c r="V28" s="857">
        <v>6674</v>
      </c>
      <c r="W28" s="857"/>
      <c r="X28" s="857"/>
      <c r="Y28" s="857"/>
      <c r="Z28" s="857"/>
      <c r="AA28" s="857">
        <v>155</v>
      </c>
      <c r="AB28" s="857"/>
      <c r="AC28" s="857"/>
      <c r="AD28" s="857"/>
      <c r="AE28" s="858"/>
      <c r="AF28" s="859">
        <v>155</v>
      </c>
      <c r="AG28" s="857"/>
      <c r="AH28" s="857"/>
      <c r="AI28" s="857"/>
      <c r="AJ28" s="860"/>
      <c r="AK28" s="861">
        <v>696</v>
      </c>
      <c r="AL28" s="862"/>
      <c r="AM28" s="862"/>
      <c r="AN28" s="862"/>
      <c r="AO28" s="862"/>
      <c r="AP28" s="862" t="s">
        <v>587</v>
      </c>
      <c r="AQ28" s="862"/>
      <c r="AR28" s="862"/>
      <c r="AS28" s="862"/>
      <c r="AT28" s="862"/>
      <c r="AU28" s="862" t="s">
        <v>587</v>
      </c>
      <c r="AV28" s="862"/>
      <c r="AW28" s="862"/>
      <c r="AX28" s="862"/>
      <c r="AY28" s="862"/>
      <c r="AZ28" s="863" t="s">
        <v>587</v>
      </c>
      <c r="BA28" s="863"/>
      <c r="BB28" s="863"/>
      <c r="BC28" s="863"/>
      <c r="BD28" s="863"/>
      <c r="BE28" s="854"/>
      <c r="BF28" s="854"/>
      <c r="BG28" s="854"/>
      <c r="BH28" s="854"/>
      <c r="BI28" s="855"/>
      <c r="BJ28" s="214"/>
      <c r="BK28" s="214"/>
      <c r="BL28" s="214"/>
      <c r="BM28" s="214"/>
      <c r="BN28" s="214"/>
      <c r="BO28" s="223"/>
      <c r="BP28" s="223"/>
      <c r="BQ28" s="220">
        <v>22</v>
      </c>
      <c r="BR28" s="221"/>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12"/>
    </row>
    <row r="29" spans="1:131" ht="26.25" customHeight="1" x14ac:dyDescent="0.15">
      <c r="A29" s="224">
        <v>2</v>
      </c>
      <c r="B29" s="813" t="s">
        <v>410</v>
      </c>
      <c r="C29" s="814"/>
      <c r="D29" s="814"/>
      <c r="E29" s="814"/>
      <c r="F29" s="814"/>
      <c r="G29" s="814"/>
      <c r="H29" s="814"/>
      <c r="I29" s="814"/>
      <c r="J29" s="814"/>
      <c r="K29" s="814"/>
      <c r="L29" s="814"/>
      <c r="M29" s="814"/>
      <c r="N29" s="814"/>
      <c r="O29" s="814"/>
      <c r="P29" s="815"/>
      <c r="Q29" s="816">
        <v>5844</v>
      </c>
      <c r="R29" s="817"/>
      <c r="S29" s="817"/>
      <c r="T29" s="817"/>
      <c r="U29" s="817"/>
      <c r="V29" s="817">
        <v>5517</v>
      </c>
      <c r="W29" s="817"/>
      <c r="X29" s="817"/>
      <c r="Y29" s="817"/>
      <c r="Z29" s="817"/>
      <c r="AA29" s="817">
        <v>328</v>
      </c>
      <c r="AB29" s="817"/>
      <c r="AC29" s="817"/>
      <c r="AD29" s="817"/>
      <c r="AE29" s="818"/>
      <c r="AF29" s="819">
        <v>328</v>
      </c>
      <c r="AG29" s="820"/>
      <c r="AH29" s="820"/>
      <c r="AI29" s="820"/>
      <c r="AJ29" s="821"/>
      <c r="AK29" s="868">
        <v>919</v>
      </c>
      <c r="AL29" s="864"/>
      <c r="AM29" s="864"/>
      <c r="AN29" s="864"/>
      <c r="AO29" s="864"/>
      <c r="AP29" s="864" t="s">
        <v>587</v>
      </c>
      <c r="AQ29" s="864"/>
      <c r="AR29" s="864"/>
      <c r="AS29" s="864"/>
      <c r="AT29" s="864"/>
      <c r="AU29" s="864" t="s">
        <v>587</v>
      </c>
      <c r="AV29" s="864"/>
      <c r="AW29" s="864"/>
      <c r="AX29" s="864"/>
      <c r="AY29" s="864"/>
      <c r="AZ29" s="865" t="s">
        <v>587</v>
      </c>
      <c r="BA29" s="865"/>
      <c r="BB29" s="865"/>
      <c r="BC29" s="865"/>
      <c r="BD29" s="865"/>
      <c r="BE29" s="866"/>
      <c r="BF29" s="866"/>
      <c r="BG29" s="866"/>
      <c r="BH29" s="866"/>
      <c r="BI29" s="867"/>
      <c r="BJ29" s="214"/>
      <c r="BK29" s="214"/>
      <c r="BL29" s="214"/>
      <c r="BM29" s="214"/>
      <c r="BN29" s="214"/>
      <c r="BO29" s="223"/>
      <c r="BP29" s="223"/>
      <c r="BQ29" s="220">
        <v>23</v>
      </c>
      <c r="BR29" s="221"/>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12"/>
    </row>
    <row r="30" spans="1:131" ht="26.25" customHeight="1" x14ac:dyDescent="0.15">
      <c r="A30" s="224">
        <v>3</v>
      </c>
      <c r="B30" s="813" t="s">
        <v>411</v>
      </c>
      <c r="C30" s="814"/>
      <c r="D30" s="814"/>
      <c r="E30" s="814"/>
      <c r="F30" s="814"/>
      <c r="G30" s="814"/>
      <c r="H30" s="814"/>
      <c r="I30" s="814"/>
      <c r="J30" s="814"/>
      <c r="K30" s="814"/>
      <c r="L30" s="814"/>
      <c r="M30" s="814"/>
      <c r="N30" s="814"/>
      <c r="O30" s="814"/>
      <c r="P30" s="815"/>
      <c r="Q30" s="816">
        <v>1424</v>
      </c>
      <c r="R30" s="817"/>
      <c r="S30" s="817"/>
      <c r="T30" s="817"/>
      <c r="U30" s="817"/>
      <c r="V30" s="817">
        <v>1398</v>
      </c>
      <c r="W30" s="817"/>
      <c r="X30" s="817"/>
      <c r="Y30" s="817"/>
      <c r="Z30" s="817"/>
      <c r="AA30" s="817">
        <v>25</v>
      </c>
      <c r="AB30" s="817"/>
      <c r="AC30" s="817"/>
      <c r="AD30" s="817"/>
      <c r="AE30" s="818"/>
      <c r="AF30" s="819">
        <v>25</v>
      </c>
      <c r="AG30" s="820"/>
      <c r="AH30" s="820"/>
      <c r="AI30" s="820"/>
      <c r="AJ30" s="821"/>
      <c r="AK30" s="868">
        <v>226</v>
      </c>
      <c r="AL30" s="864"/>
      <c r="AM30" s="864"/>
      <c r="AN30" s="864"/>
      <c r="AO30" s="864"/>
      <c r="AP30" s="864" t="s">
        <v>587</v>
      </c>
      <c r="AQ30" s="864"/>
      <c r="AR30" s="864"/>
      <c r="AS30" s="864"/>
      <c r="AT30" s="864"/>
      <c r="AU30" s="864" t="s">
        <v>587</v>
      </c>
      <c r="AV30" s="864"/>
      <c r="AW30" s="864"/>
      <c r="AX30" s="864"/>
      <c r="AY30" s="864"/>
      <c r="AZ30" s="865" t="s">
        <v>587</v>
      </c>
      <c r="BA30" s="865"/>
      <c r="BB30" s="865"/>
      <c r="BC30" s="865"/>
      <c r="BD30" s="865"/>
      <c r="BE30" s="866"/>
      <c r="BF30" s="866"/>
      <c r="BG30" s="866"/>
      <c r="BH30" s="866"/>
      <c r="BI30" s="867"/>
      <c r="BJ30" s="214"/>
      <c r="BK30" s="214"/>
      <c r="BL30" s="214"/>
      <c r="BM30" s="214"/>
      <c r="BN30" s="214"/>
      <c r="BO30" s="223"/>
      <c r="BP30" s="223"/>
      <c r="BQ30" s="220">
        <v>24</v>
      </c>
      <c r="BR30" s="221"/>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12"/>
    </row>
    <row r="31" spans="1:131" ht="26.25" customHeight="1" x14ac:dyDescent="0.15">
      <c r="A31" s="224">
        <v>4</v>
      </c>
      <c r="B31" s="813" t="s">
        <v>412</v>
      </c>
      <c r="C31" s="814"/>
      <c r="D31" s="814"/>
      <c r="E31" s="814"/>
      <c r="F31" s="814"/>
      <c r="G31" s="814"/>
      <c r="H31" s="814"/>
      <c r="I31" s="814"/>
      <c r="J31" s="814"/>
      <c r="K31" s="814"/>
      <c r="L31" s="814"/>
      <c r="M31" s="814"/>
      <c r="N31" s="814"/>
      <c r="O31" s="814"/>
      <c r="P31" s="815"/>
      <c r="Q31" s="816">
        <v>1220</v>
      </c>
      <c r="R31" s="817"/>
      <c r="S31" s="817"/>
      <c r="T31" s="817"/>
      <c r="U31" s="817"/>
      <c r="V31" s="817">
        <v>1095</v>
      </c>
      <c r="W31" s="817"/>
      <c r="X31" s="817"/>
      <c r="Y31" s="817"/>
      <c r="Z31" s="817"/>
      <c r="AA31" s="817">
        <v>126</v>
      </c>
      <c r="AB31" s="817"/>
      <c r="AC31" s="817"/>
      <c r="AD31" s="817"/>
      <c r="AE31" s="818"/>
      <c r="AF31" s="819">
        <v>1248</v>
      </c>
      <c r="AG31" s="820"/>
      <c r="AH31" s="820"/>
      <c r="AI31" s="820"/>
      <c r="AJ31" s="821"/>
      <c r="AK31" s="868">
        <v>1</v>
      </c>
      <c r="AL31" s="864"/>
      <c r="AM31" s="864"/>
      <c r="AN31" s="864"/>
      <c r="AO31" s="864"/>
      <c r="AP31" s="864" t="s">
        <v>587</v>
      </c>
      <c r="AQ31" s="864"/>
      <c r="AR31" s="864"/>
      <c r="AS31" s="864"/>
      <c r="AT31" s="864"/>
      <c r="AU31" s="864" t="s">
        <v>587</v>
      </c>
      <c r="AV31" s="864"/>
      <c r="AW31" s="864"/>
      <c r="AX31" s="864"/>
      <c r="AY31" s="864"/>
      <c r="AZ31" s="865" t="s">
        <v>587</v>
      </c>
      <c r="BA31" s="865"/>
      <c r="BB31" s="865"/>
      <c r="BC31" s="865"/>
      <c r="BD31" s="865"/>
      <c r="BE31" s="866" t="s">
        <v>413</v>
      </c>
      <c r="BF31" s="866"/>
      <c r="BG31" s="866"/>
      <c r="BH31" s="866"/>
      <c r="BI31" s="867"/>
      <c r="BJ31" s="214"/>
      <c r="BK31" s="214"/>
      <c r="BL31" s="214"/>
      <c r="BM31" s="214"/>
      <c r="BN31" s="214"/>
      <c r="BO31" s="223"/>
      <c r="BP31" s="223"/>
      <c r="BQ31" s="220">
        <v>25</v>
      </c>
      <c r="BR31" s="221"/>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12"/>
    </row>
    <row r="32" spans="1:131" ht="26.25" customHeight="1" x14ac:dyDescent="0.15">
      <c r="A32" s="224">
        <v>5</v>
      </c>
      <c r="B32" s="813" t="s">
        <v>414</v>
      </c>
      <c r="C32" s="814"/>
      <c r="D32" s="814"/>
      <c r="E32" s="814"/>
      <c r="F32" s="814"/>
      <c r="G32" s="814"/>
      <c r="H32" s="814"/>
      <c r="I32" s="814"/>
      <c r="J32" s="814"/>
      <c r="K32" s="814"/>
      <c r="L32" s="814"/>
      <c r="M32" s="814"/>
      <c r="N32" s="814"/>
      <c r="O32" s="814"/>
      <c r="P32" s="815"/>
      <c r="Q32" s="816">
        <v>1587</v>
      </c>
      <c r="R32" s="817"/>
      <c r="S32" s="817"/>
      <c r="T32" s="817"/>
      <c r="U32" s="817"/>
      <c r="V32" s="817">
        <v>1556</v>
      </c>
      <c r="W32" s="817"/>
      <c r="X32" s="817"/>
      <c r="Y32" s="817"/>
      <c r="Z32" s="817"/>
      <c r="AA32" s="817">
        <v>31</v>
      </c>
      <c r="AB32" s="817"/>
      <c r="AC32" s="817"/>
      <c r="AD32" s="817"/>
      <c r="AE32" s="818"/>
      <c r="AF32" s="819">
        <v>290</v>
      </c>
      <c r="AG32" s="820"/>
      <c r="AH32" s="820"/>
      <c r="AI32" s="820"/>
      <c r="AJ32" s="821"/>
      <c r="AK32" s="868">
        <v>480</v>
      </c>
      <c r="AL32" s="864"/>
      <c r="AM32" s="864"/>
      <c r="AN32" s="864"/>
      <c r="AO32" s="864"/>
      <c r="AP32" s="864">
        <v>6697</v>
      </c>
      <c r="AQ32" s="864"/>
      <c r="AR32" s="864"/>
      <c r="AS32" s="864"/>
      <c r="AT32" s="864"/>
      <c r="AU32" s="864">
        <v>5237</v>
      </c>
      <c r="AV32" s="864"/>
      <c r="AW32" s="864"/>
      <c r="AX32" s="864"/>
      <c r="AY32" s="864"/>
      <c r="AZ32" s="865" t="s">
        <v>587</v>
      </c>
      <c r="BA32" s="865"/>
      <c r="BB32" s="865"/>
      <c r="BC32" s="865"/>
      <c r="BD32" s="865"/>
      <c r="BE32" s="866" t="s">
        <v>415</v>
      </c>
      <c r="BF32" s="866"/>
      <c r="BG32" s="866"/>
      <c r="BH32" s="866"/>
      <c r="BI32" s="867"/>
      <c r="BJ32" s="214"/>
      <c r="BK32" s="214"/>
      <c r="BL32" s="214"/>
      <c r="BM32" s="214"/>
      <c r="BN32" s="214"/>
      <c r="BO32" s="223"/>
      <c r="BP32" s="223"/>
      <c r="BQ32" s="220">
        <v>26</v>
      </c>
      <c r="BR32" s="221"/>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12"/>
    </row>
    <row r="33" spans="1:131" ht="26.25" customHeight="1" x14ac:dyDescent="0.15">
      <c r="A33" s="224">
        <v>6</v>
      </c>
      <c r="B33" s="813" t="s">
        <v>416</v>
      </c>
      <c r="C33" s="814"/>
      <c r="D33" s="814"/>
      <c r="E33" s="814"/>
      <c r="F33" s="814"/>
      <c r="G33" s="814"/>
      <c r="H33" s="814"/>
      <c r="I33" s="814"/>
      <c r="J33" s="814"/>
      <c r="K33" s="814"/>
      <c r="L33" s="814"/>
      <c r="M33" s="814"/>
      <c r="N33" s="814"/>
      <c r="O33" s="814"/>
      <c r="P33" s="815"/>
      <c r="Q33" s="816">
        <v>216</v>
      </c>
      <c r="R33" s="817"/>
      <c r="S33" s="817"/>
      <c r="T33" s="817"/>
      <c r="U33" s="817"/>
      <c r="V33" s="817">
        <v>169</v>
      </c>
      <c r="W33" s="817"/>
      <c r="X33" s="817"/>
      <c r="Y33" s="817"/>
      <c r="Z33" s="817"/>
      <c r="AA33" s="817">
        <v>48</v>
      </c>
      <c r="AB33" s="817"/>
      <c r="AC33" s="817"/>
      <c r="AD33" s="817"/>
      <c r="AE33" s="818"/>
      <c r="AF33" s="819">
        <v>48</v>
      </c>
      <c r="AG33" s="820"/>
      <c r="AH33" s="820"/>
      <c r="AI33" s="820"/>
      <c r="AJ33" s="821"/>
      <c r="AK33" s="868">
        <v>19</v>
      </c>
      <c r="AL33" s="864"/>
      <c r="AM33" s="864"/>
      <c r="AN33" s="864"/>
      <c r="AO33" s="864"/>
      <c r="AP33" s="864" t="s">
        <v>587</v>
      </c>
      <c r="AQ33" s="864"/>
      <c r="AR33" s="864"/>
      <c r="AS33" s="864"/>
      <c r="AT33" s="864"/>
      <c r="AU33" s="864" t="s">
        <v>587</v>
      </c>
      <c r="AV33" s="864"/>
      <c r="AW33" s="864"/>
      <c r="AX33" s="864"/>
      <c r="AY33" s="864"/>
      <c r="AZ33" s="865" t="s">
        <v>587</v>
      </c>
      <c r="BA33" s="865"/>
      <c r="BB33" s="865"/>
      <c r="BC33" s="865"/>
      <c r="BD33" s="865"/>
      <c r="BE33" s="866" t="s">
        <v>417</v>
      </c>
      <c r="BF33" s="866"/>
      <c r="BG33" s="866"/>
      <c r="BH33" s="866"/>
      <c r="BI33" s="867"/>
      <c r="BJ33" s="214"/>
      <c r="BK33" s="214"/>
      <c r="BL33" s="214"/>
      <c r="BM33" s="214"/>
      <c r="BN33" s="214"/>
      <c r="BO33" s="223"/>
      <c r="BP33" s="223"/>
      <c r="BQ33" s="220">
        <v>27</v>
      </c>
      <c r="BR33" s="221"/>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12"/>
    </row>
    <row r="34" spans="1:131" ht="26.25" customHeight="1" x14ac:dyDescent="0.15">
      <c r="A34" s="224">
        <v>7</v>
      </c>
      <c r="B34" s="813" t="s">
        <v>418</v>
      </c>
      <c r="C34" s="814"/>
      <c r="D34" s="814"/>
      <c r="E34" s="814"/>
      <c r="F34" s="814"/>
      <c r="G34" s="814"/>
      <c r="H34" s="814"/>
      <c r="I34" s="814"/>
      <c r="J34" s="814"/>
      <c r="K34" s="814"/>
      <c r="L34" s="814"/>
      <c r="M34" s="814"/>
      <c r="N34" s="814"/>
      <c r="O34" s="814"/>
      <c r="P34" s="815"/>
      <c r="Q34" s="816">
        <v>59</v>
      </c>
      <c r="R34" s="817"/>
      <c r="S34" s="817"/>
      <c r="T34" s="817"/>
      <c r="U34" s="817"/>
      <c r="V34" s="817">
        <v>50</v>
      </c>
      <c r="W34" s="817"/>
      <c r="X34" s="817"/>
      <c r="Y34" s="817"/>
      <c r="Z34" s="817"/>
      <c r="AA34" s="817">
        <v>10</v>
      </c>
      <c r="AB34" s="817"/>
      <c r="AC34" s="817"/>
      <c r="AD34" s="817"/>
      <c r="AE34" s="818"/>
      <c r="AF34" s="819">
        <v>10</v>
      </c>
      <c r="AG34" s="820"/>
      <c r="AH34" s="820"/>
      <c r="AI34" s="820"/>
      <c r="AJ34" s="821"/>
      <c r="AK34" s="868">
        <v>53</v>
      </c>
      <c r="AL34" s="864"/>
      <c r="AM34" s="864"/>
      <c r="AN34" s="864"/>
      <c r="AO34" s="864"/>
      <c r="AP34" s="864" t="s">
        <v>587</v>
      </c>
      <c r="AQ34" s="864"/>
      <c r="AR34" s="864"/>
      <c r="AS34" s="864"/>
      <c r="AT34" s="864"/>
      <c r="AU34" s="864" t="s">
        <v>587</v>
      </c>
      <c r="AV34" s="864"/>
      <c r="AW34" s="864"/>
      <c r="AX34" s="864"/>
      <c r="AY34" s="864"/>
      <c r="AZ34" s="865" t="s">
        <v>587</v>
      </c>
      <c r="BA34" s="865"/>
      <c r="BB34" s="865"/>
      <c r="BC34" s="865"/>
      <c r="BD34" s="865"/>
      <c r="BE34" s="866" t="s">
        <v>417</v>
      </c>
      <c r="BF34" s="866"/>
      <c r="BG34" s="866"/>
      <c r="BH34" s="866"/>
      <c r="BI34" s="867"/>
      <c r="BJ34" s="214"/>
      <c r="BK34" s="214"/>
      <c r="BL34" s="214"/>
      <c r="BM34" s="214"/>
      <c r="BN34" s="214"/>
      <c r="BO34" s="223"/>
      <c r="BP34" s="223"/>
      <c r="BQ34" s="220">
        <v>28</v>
      </c>
      <c r="BR34" s="221"/>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12"/>
    </row>
    <row r="35" spans="1:131" ht="26.25" customHeight="1" x14ac:dyDescent="0.15">
      <c r="A35" s="224">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8"/>
      <c r="AL35" s="864"/>
      <c r="AM35" s="864"/>
      <c r="AN35" s="864"/>
      <c r="AO35" s="864"/>
      <c r="AP35" s="864"/>
      <c r="AQ35" s="864"/>
      <c r="AR35" s="864"/>
      <c r="AS35" s="864"/>
      <c r="AT35" s="864"/>
      <c r="AU35" s="864"/>
      <c r="AV35" s="864"/>
      <c r="AW35" s="864"/>
      <c r="AX35" s="864"/>
      <c r="AY35" s="864"/>
      <c r="AZ35" s="865"/>
      <c r="BA35" s="865"/>
      <c r="BB35" s="865"/>
      <c r="BC35" s="865"/>
      <c r="BD35" s="865"/>
      <c r="BE35" s="866"/>
      <c r="BF35" s="866"/>
      <c r="BG35" s="866"/>
      <c r="BH35" s="866"/>
      <c r="BI35" s="867"/>
      <c r="BJ35" s="214"/>
      <c r="BK35" s="214"/>
      <c r="BL35" s="214"/>
      <c r="BM35" s="214"/>
      <c r="BN35" s="214"/>
      <c r="BO35" s="223"/>
      <c r="BP35" s="223"/>
      <c r="BQ35" s="220">
        <v>29</v>
      </c>
      <c r="BR35" s="221"/>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12"/>
    </row>
    <row r="36" spans="1:131" ht="26.25" customHeight="1" x14ac:dyDescent="0.15">
      <c r="A36" s="22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8"/>
      <c r="AL36" s="864"/>
      <c r="AM36" s="864"/>
      <c r="AN36" s="864"/>
      <c r="AO36" s="864"/>
      <c r="AP36" s="864"/>
      <c r="AQ36" s="864"/>
      <c r="AR36" s="864"/>
      <c r="AS36" s="864"/>
      <c r="AT36" s="864"/>
      <c r="AU36" s="864"/>
      <c r="AV36" s="864"/>
      <c r="AW36" s="864"/>
      <c r="AX36" s="864"/>
      <c r="AY36" s="864"/>
      <c r="AZ36" s="865"/>
      <c r="BA36" s="865"/>
      <c r="BB36" s="865"/>
      <c r="BC36" s="865"/>
      <c r="BD36" s="865"/>
      <c r="BE36" s="866"/>
      <c r="BF36" s="866"/>
      <c r="BG36" s="866"/>
      <c r="BH36" s="866"/>
      <c r="BI36" s="867"/>
      <c r="BJ36" s="214"/>
      <c r="BK36" s="214"/>
      <c r="BL36" s="214"/>
      <c r="BM36" s="214"/>
      <c r="BN36" s="214"/>
      <c r="BO36" s="223"/>
      <c r="BP36" s="223"/>
      <c r="BQ36" s="220">
        <v>30</v>
      </c>
      <c r="BR36" s="221"/>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12"/>
    </row>
    <row r="37" spans="1:131" ht="26.25" customHeight="1" x14ac:dyDescent="0.15">
      <c r="A37" s="22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8"/>
      <c r="AL37" s="864"/>
      <c r="AM37" s="864"/>
      <c r="AN37" s="864"/>
      <c r="AO37" s="864"/>
      <c r="AP37" s="864"/>
      <c r="AQ37" s="864"/>
      <c r="AR37" s="864"/>
      <c r="AS37" s="864"/>
      <c r="AT37" s="864"/>
      <c r="AU37" s="864"/>
      <c r="AV37" s="864"/>
      <c r="AW37" s="864"/>
      <c r="AX37" s="864"/>
      <c r="AY37" s="864"/>
      <c r="AZ37" s="865"/>
      <c r="BA37" s="865"/>
      <c r="BB37" s="865"/>
      <c r="BC37" s="865"/>
      <c r="BD37" s="865"/>
      <c r="BE37" s="866"/>
      <c r="BF37" s="866"/>
      <c r="BG37" s="866"/>
      <c r="BH37" s="866"/>
      <c r="BI37" s="867"/>
      <c r="BJ37" s="214"/>
      <c r="BK37" s="214"/>
      <c r="BL37" s="214"/>
      <c r="BM37" s="214"/>
      <c r="BN37" s="214"/>
      <c r="BO37" s="223"/>
      <c r="BP37" s="223"/>
      <c r="BQ37" s="220">
        <v>31</v>
      </c>
      <c r="BR37" s="221"/>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12"/>
    </row>
    <row r="38" spans="1:131" ht="26.25" customHeight="1" x14ac:dyDescent="0.15">
      <c r="A38" s="22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8"/>
      <c r="AL38" s="864"/>
      <c r="AM38" s="864"/>
      <c r="AN38" s="864"/>
      <c r="AO38" s="864"/>
      <c r="AP38" s="864"/>
      <c r="AQ38" s="864"/>
      <c r="AR38" s="864"/>
      <c r="AS38" s="864"/>
      <c r="AT38" s="864"/>
      <c r="AU38" s="864"/>
      <c r="AV38" s="864"/>
      <c r="AW38" s="864"/>
      <c r="AX38" s="864"/>
      <c r="AY38" s="864"/>
      <c r="AZ38" s="865"/>
      <c r="BA38" s="865"/>
      <c r="BB38" s="865"/>
      <c r="BC38" s="865"/>
      <c r="BD38" s="865"/>
      <c r="BE38" s="866"/>
      <c r="BF38" s="866"/>
      <c r="BG38" s="866"/>
      <c r="BH38" s="866"/>
      <c r="BI38" s="867"/>
      <c r="BJ38" s="214"/>
      <c r="BK38" s="214"/>
      <c r="BL38" s="214"/>
      <c r="BM38" s="214"/>
      <c r="BN38" s="214"/>
      <c r="BO38" s="223"/>
      <c r="BP38" s="223"/>
      <c r="BQ38" s="220">
        <v>32</v>
      </c>
      <c r="BR38" s="221"/>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12"/>
    </row>
    <row r="39" spans="1:131" ht="26.25" customHeight="1" x14ac:dyDescent="0.15">
      <c r="A39" s="22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8"/>
      <c r="AL39" s="864"/>
      <c r="AM39" s="864"/>
      <c r="AN39" s="864"/>
      <c r="AO39" s="864"/>
      <c r="AP39" s="864"/>
      <c r="AQ39" s="864"/>
      <c r="AR39" s="864"/>
      <c r="AS39" s="864"/>
      <c r="AT39" s="864"/>
      <c r="AU39" s="864"/>
      <c r="AV39" s="864"/>
      <c r="AW39" s="864"/>
      <c r="AX39" s="864"/>
      <c r="AY39" s="864"/>
      <c r="AZ39" s="865"/>
      <c r="BA39" s="865"/>
      <c r="BB39" s="865"/>
      <c r="BC39" s="865"/>
      <c r="BD39" s="865"/>
      <c r="BE39" s="866"/>
      <c r="BF39" s="866"/>
      <c r="BG39" s="866"/>
      <c r="BH39" s="866"/>
      <c r="BI39" s="867"/>
      <c r="BJ39" s="214"/>
      <c r="BK39" s="214"/>
      <c r="BL39" s="214"/>
      <c r="BM39" s="214"/>
      <c r="BN39" s="214"/>
      <c r="BO39" s="223"/>
      <c r="BP39" s="223"/>
      <c r="BQ39" s="220">
        <v>33</v>
      </c>
      <c r="BR39" s="221"/>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12"/>
    </row>
    <row r="40" spans="1:131" ht="26.25" customHeight="1" x14ac:dyDescent="0.15">
      <c r="A40" s="220">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8"/>
      <c r="AL40" s="864"/>
      <c r="AM40" s="864"/>
      <c r="AN40" s="864"/>
      <c r="AO40" s="864"/>
      <c r="AP40" s="864"/>
      <c r="AQ40" s="864"/>
      <c r="AR40" s="864"/>
      <c r="AS40" s="864"/>
      <c r="AT40" s="864"/>
      <c r="AU40" s="864"/>
      <c r="AV40" s="864"/>
      <c r="AW40" s="864"/>
      <c r="AX40" s="864"/>
      <c r="AY40" s="864"/>
      <c r="AZ40" s="865"/>
      <c r="BA40" s="865"/>
      <c r="BB40" s="865"/>
      <c r="BC40" s="865"/>
      <c r="BD40" s="865"/>
      <c r="BE40" s="866"/>
      <c r="BF40" s="866"/>
      <c r="BG40" s="866"/>
      <c r="BH40" s="866"/>
      <c r="BI40" s="867"/>
      <c r="BJ40" s="214"/>
      <c r="BK40" s="214"/>
      <c r="BL40" s="214"/>
      <c r="BM40" s="214"/>
      <c r="BN40" s="214"/>
      <c r="BO40" s="223"/>
      <c r="BP40" s="223"/>
      <c r="BQ40" s="220">
        <v>34</v>
      </c>
      <c r="BR40" s="221"/>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12"/>
    </row>
    <row r="41" spans="1:131" ht="26.25" customHeight="1" x14ac:dyDescent="0.15">
      <c r="A41" s="220">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8"/>
      <c r="AL41" s="864"/>
      <c r="AM41" s="864"/>
      <c r="AN41" s="864"/>
      <c r="AO41" s="864"/>
      <c r="AP41" s="864"/>
      <c r="AQ41" s="864"/>
      <c r="AR41" s="864"/>
      <c r="AS41" s="864"/>
      <c r="AT41" s="864"/>
      <c r="AU41" s="864"/>
      <c r="AV41" s="864"/>
      <c r="AW41" s="864"/>
      <c r="AX41" s="864"/>
      <c r="AY41" s="864"/>
      <c r="AZ41" s="865"/>
      <c r="BA41" s="865"/>
      <c r="BB41" s="865"/>
      <c r="BC41" s="865"/>
      <c r="BD41" s="865"/>
      <c r="BE41" s="866"/>
      <c r="BF41" s="866"/>
      <c r="BG41" s="866"/>
      <c r="BH41" s="866"/>
      <c r="BI41" s="867"/>
      <c r="BJ41" s="214"/>
      <c r="BK41" s="214"/>
      <c r="BL41" s="214"/>
      <c r="BM41" s="214"/>
      <c r="BN41" s="214"/>
      <c r="BO41" s="223"/>
      <c r="BP41" s="223"/>
      <c r="BQ41" s="220">
        <v>35</v>
      </c>
      <c r="BR41" s="221"/>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12"/>
    </row>
    <row r="42" spans="1:131" ht="26.25" customHeight="1" x14ac:dyDescent="0.15">
      <c r="A42" s="220">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8"/>
      <c r="AL42" s="864"/>
      <c r="AM42" s="864"/>
      <c r="AN42" s="864"/>
      <c r="AO42" s="864"/>
      <c r="AP42" s="864"/>
      <c r="AQ42" s="864"/>
      <c r="AR42" s="864"/>
      <c r="AS42" s="864"/>
      <c r="AT42" s="864"/>
      <c r="AU42" s="864"/>
      <c r="AV42" s="864"/>
      <c r="AW42" s="864"/>
      <c r="AX42" s="864"/>
      <c r="AY42" s="864"/>
      <c r="AZ42" s="865"/>
      <c r="BA42" s="865"/>
      <c r="BB42" s="865"/>
      <c r="BC42" s="865"/>
      <c r="BD42" s="865"/>
      <c r="BE42" s="866"/>
      <c r="BF42" s="866"/>
      <c r="BG42" s="866"/>
      <c r="BH42" s="866"/>
      <c r="BI42" s="867"/>
      <c r="BJ42" s="214"/>
      <c r="BK42" s="214"/>
      <c r="BL42" s="214"/>
      <c r="BM42" s="214"/>
      <c r="BN42" s="214"/>
      <c r="BO42" s="223"/>
      <c r="BP42" s="223"/>
      <c r="BQ42" s="220">
        <v>36</v>
      </c>
      <c r="BR42" s="221"/>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12"/>
    </row>
    <row r="43" spans="1:131" ht="26.25" customHeight="1" x14ac:dyDescent="0.15">
      <c r="A43" s="220">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8"/>
      <c r="AL43" s="864"/>
      <c r="AM43" s="864"/>
      <c r="AN43" s="864"/>
      <c r="AO43" s="864"/>
      <c r="AP43" s="864"/>
      <c r="AQ43" s="864"/>
      <c r="AR43" s="864"/>
      <c r="AS43" s="864"/>
      <c r="AT43" s="864"/>
      <c r="AU43" s="864"/>
      <c r="AV43" s="864"/>
      <c r="AW43" s="864"/>
      <c r="AX43" s="864"/>
      <c r="AY43" s="864"/>
      <c r="AZ43" s="865"/>
      <c r="BA43" s="865"/>
      <c r="BB43" s="865"/>
      <c r="BC43" s="865"/>
      <c r="BD43" s="865"/>
      <c r="BE43" s="866"/>
      <c r="BF43" s="866"/>
      <c r="BG43" s="866"/>
      <c r="BH43" s="866"/>
      <c r="BI43" s="867"/>
      <c r="BJ43" s="214"/>
      <c r="BK43" s="214"/>
      <c r="BL43" s="214"/>
      <c r="BM43" s="214"/>
      <c r="BN43" s="214"/>
      <c r="BO43" s="223"/>
      <c r="BP43" s="223"/>
      <c r="BQ43" s="220">
        <v>37</v>
      </c>
      <c r="BR43" s="221"/>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12"/>
    </row>
    <row r="44" spans="1:131" ht="26.25" customHeight="1" x14ac:dyDescent="0.15">
      <c r="A44" s="220">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8"/>
      <c r="AL44" s="864"/>
      <c r="AM44" s="864"/>
      <c r="AN44" s="864"/>
      <c r="AO44" s="864"/>
      <c r="AP44" s="864"/>
      <c r="AQ44" s="864"/>
      <c r="AR44" s="864"/>
      <c r="AS44" s="864"/>
      <c r="AT44" s="864"/>
      <c r="AU44" s="864"/>
      <c r="AV44" s="864"/>
      <c r="AW44" s="864"/>
      <c r="AX44" s="864"/>
      <c r="AY44" s="864"/>
      <c r="AZ44" s="865"/>
      <c r="BA44" s="865"/>
      <c r="BB44" s="865"/>
      <c r="BC44" s="865"/>
      <c r="BD44" s="865"/>
      <c r="BE44" s="866"/>
      <c r="BF44" s="866"/>
      <c r="BG44" s="866"/>
      <c r="BH44" s="866"/>
      <c r="BI44" s="867"/>
      <c r="BJ44" s="214"/>
      <c r="BK44" s="214"/>
      <c r="BL44" s="214"/>
      <c r="BM44" s="214"/>
      <c r="BN44" s="214"/>
      <c r="BO44" s="223"/>
      <c r="BP44" s="223"/>
      <c r="BQ44" s="220">
        <v>38</v>
      </c>
      <c r="BR44" s="221"/>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12"/>
    </row>
    <row r="45" spans="1:131" ht="26.25" customHeight="1" x14ac:dyDescent="0.15">
      <c r="A45" s="220">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8"/>
      <c r="AL45" s="864"/>
      <c r="AM45" s="864"/>
      <c r="AN45" s="864"/>
      <c r="AO45" s="864"/>
      <c r="AP45" s="864"/>
      <c r="AQ45" s="864"/>
      <c r="AR45" s="864"/>
      <c r="AS45" s="864"/>
      <c r="AT45" s="864"/>
      <c r="AU45" s="864"/>
      <c r="AV45" s="864"/>
      <c r="AW45" s="864"/>
      <c r="AX45" s="864"/>
      <c r="AY45" s="864"/>
      <c r="AZ45" s="865"/>
      <c r="BA45" s="865"/>
      <c r="BB45" s="865"/>
      <c r="BC45" s="865"/>
      <c r="BD45" s="865"/>
      <c r="BE45" s="866"/>
      <c r="BF45" s="866"/>
      <c r="BG45" s="866"/>
      <c r="BH45" s="866"/>
      <c r="BI45" s="867"/>
      <c r="BJ45" s="214"/>
      <c r="BK45" s="214"/>
      <c r="BL45" s="214"/>
      <c r="BM45" s="214"/>
      <c r="BN45" s="214"/>
      <c r="BO45" s="223"/>
      <c r="BP45" s="223"/>
      <c r="BQ45" s="220">
        <v>39</v>
      </c>
      <c r="BR45" s="221"/>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12"/>
    </row>
    <row r="46" spans="1:131" ht="26.25" customHeight="1" x14ac:dyDescent="0.15">
      <c r="A46" s="220">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8"/>
      <c r="AL46" s="864"/>
      <c r="AM46" s="864"/>
      <c r="AN46" s="864"/>
      <c r="AO46" s="864"/>
      <c r="AP46" s="864"/>
      <c r="AQ46" s="864"/>
      <c r="AR46" s="864"/>
      <c r="AS46" s="864"/>
      <c r="AT46" s="864"/>
      <c r="AU46" s="864"/>
      <c r="AV46" s="864"/>
      <c r="AW46" s="864"/>
      <c r="AX46" s="864"/>
      <c r="AY46" s="864"/>
      <c r="AZ46" s="865"/>
      <c r="BA46" s="865"/>
      <c r="BB46" s="865"/>
      <c r="BC46" s="865"/>
      <c r="BD46" s="865"/>
      <c r="BE46" s="866"/>
      <c r="BF46" s="866"/>
      <c r="BG46" s="866"/>
      <c r="BH46" s="866"/>
      <c r="BI46" s="867"/>
      <c r="BJ46" s="214"/>
      <c r="BK46" s="214"/>
      <c r="BL46" s="214"/>
      <c r="BM46" s="214"/>
      <c r="BN46" s="214"/>
      <c r="BO46" s="223"/>
      <c r="BP46" s="223"/>
      <c r="BQ46" s="220">
        <v>40</v>
      </c>
      <c r="BR46" s="221"/>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12"/>
    </row>
    <row r="47" spans="1:131" ht="26.25" customHeight="1" x14ac:dyDescent="0.15">
      <c r="A47" s="220">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8"/>
      <c r="AL47" s="864"/>
      <c r="AM47" s="864"/>
      <c r="AN47" s="864"/>
      <c r="AO47" s="864"/>
      <c r="AP47" s="864"/>
      <c r="AQ47" s="864"/>
      <c r="AR47" s="864"/>
      <c r="AS47" s="864"/>
      <c r="AT47" s="864"/>
      <c r="AU47" s="864"/>
      <c r="AV47" s="864"/>
      <c r="AW47" s="864"/>
      <c r="AX47" s="864"/>
      <c r="AY47" s="864"/>
      <c r="AZ47" s="865"/>
      <c r="BA47" s="865"/>
      <c r="BB47" s="865"/>
      <c r="BC47" s="865"/>
      <c r="BD47" s="865"/>
      <c r="BE47" s="866"/>
      <c r="BF47" s="866"/>
      <c r="BG47" s="866"/>
      <c r="BH47" s="866"/>
      <c r="BI47" s="867"/>
      <c r="BJ47" s="214"/>
      <c r="BK47" s="214"/>
      <c r="BL47" s="214"/>
      <c r="BM47" s="214"/>
      <c r="BN47" s="214"/>
      <c r="BO47" s="223"/>
      <c r="BP47" s="223"/>
      <c r="BQ47" s="220">
        <v>41</v>
      </c>
      <c r="BR47" s="221"/>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12"/>
    </row>
    <row r="48" spans="1:131" ht="26.25" customHeight="1" x14ac:dyDescent="0.15">
      <c r="A48" s="220">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8"/>
      <c r="AL48" s="864"/>
      <c r="AM48" s="864"/>
      <c r="AN48" s="864"/>
      <c r="AO48" s="864"/>
      <c r="AP48" s="864"/>
      <c r="AQ48" s="864"/>
      <c r="AR48" s="864"/>
      <c r="AS48" s="864"/>
      <c r="AT48" s="864"/>
      <c r="AU48" s="864"/>
      <c r="AV48" s="864"/>
      <c r="AW48" s="864"/>
      <c r="AX48" s="864"/>
      <c r="AY48" s="864"/>
      <c r="AZ48" s="865"/>
      <c r="BA48" s="865"/>
      <c r="BB48" s="865"/>
      <c r="BC48" s="865"/>
      <c r="BD48" s="865"/>
      <c r="BE48" s="866"/>
      <c r="BF48" s="866"/>
      <c r="BG48" s="866"/>
      <c r="BH48" s="866"/>
      <c r="BI48" s="867"/>
      <c r="BJ48" s="214"/>
      <c r="BK48" s="214"/>
      <c r="BL48" s="214"/>
      <c r="BM48" s="214"/>
      <c r="BN48" s="214"/>
      <c r="BO48" s="223"/>
      <c r="BP48" s="223"/>
      <c r="BQ48" s="220">
        <v>42</v>
      </c>
      <c r="BR48" s="221"/>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12"/>
    </row>
    <row r="49" spans="1:131" ht="26.25" customHeight="1" x14ac:dyDescent="0.15">
      <c r="A49" s="220">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8"/>
      <c r="AL49" s="864"/>
      <c r="AM49" s="864"/>
      <c r="AN49" s="864"/>
      <c r="AO49" s="864"/>
      <c r="AP49" s="864"/>
      <c r="AQ49" s="864"/>
      <c r="AR49" s="864"/>
      <c r="AS49" s="864"/>
      <c r="AT49" s="864"/>
      <c r="AU49" s="864"/>
      <c r="AV49" s="864"/>
      <c r="AW49" s="864"/>
      <c r="AX49" s="864"/>
      <c r="AY49" s="864"/>
      <c r="AZ49" s="865"/>
      <c r="BA49" s="865"/>
      <c r="BB49" s="865"/>
      <c r="BC49" s="865"/>
      <c r="BD49" s="865"/>
      <c r="BE49" s="866"/>
      <c r="BF49" s="866"/>
      <c r="BG49" s="866"/>
      <c r="BH49" s="866"/>
      <c r="BI49" s="867"/>
      <c r="BJ49" s="214"/>
      <c r="BK49" s="214"/>
      <c r="BL49" s="214"/>
      <c r="BM49" s="214"/>
      <c r="BN49" s="214"/>
      <c r="BO49" s="223"/>
      <c r="BP49" s="223"/>
      <c r="BQ49" s="220">
        <v>43</v>
      </c>
      <c r="BR49" s="221"/>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12"/>
    </row>
    <row r="50" spans="1:131" ht="26.25" customHeight="1" x14ac:dyDescent="0.15">
      <c r="A50" s="220">
        <v>23</v>
      </c>
      <c r="B50" s="813"/>
      <c r="C50" s="814"/>
      <c r="D50" s="814"/>
      <c r="E50" s="814"/>
      <c r="F50" s="814"/>
      <c r="G50" s="814"/>
      <c r="H50" s="814"/>
      <c r="I50" s="814"/>
      <c r="J50" s="814"/>
      <c r="K50" s="814"/>
      <c r="L50" s="814"/>
      <c r="M50" s="814"/>
      <c r="N50" s="814"/>
      <c r="O50" s="814"/>
      <c r="P50" s="815"/>
      <c r="Q50" s="869"/>
      <c r="R50" s="870"/>
      <c r="S50" s="870"/>
      <c r="T50" s="870"/>
      <c r="U50" s="870"/>
      <c r="V50" s="870"/>
      <c r="W50" s="870"/>
      <c r="X50" s="870"/>
      <c r="Y50" s="870"/>
      <c r="Z50" s="870"/>
      <c r="AA50" s="870"/>
      <c r="AB50" s="870"/>
      <c r="AC50" s="870"/>
      <c r="AD50" s="870"/>
      <c r="AE50" s="871"/>
      <c r="AF50" s="819"/>
      <c r="AG50" s="820"/>
      <c r="AH50" s="820"/>
      <c r="AI50" s="820"/>
      <c r="AJ50" s="821"/>
      <c r="AK50" s="873"/>
      <c r="AL50" s="870"/>
      <c r="AM50" s="870"/>
      <c r="AN50" s="870"/>
      <c r="AO50" s="870"/>
      <c r="AP50" s="870"/>
      <c r="AQ50" s="870"/>
      <c r="AR50" s="870"/>
      <c r="AS50" s="870"/>
      <c r="AT50" s="870"/>
      <c r="AU50" s="870"/>
      <c r="AV50" s="870"/>
      <c r="AW50" s="870"/>
      <c r="AX50" s="870"/>
      <c r="AY50" s="870"/>
      <c r="AZ50" s="872"/>
      <c r="BA50" s="872"/>
      <c r="BB50" s="872"/>
      <c r="BC50" s="872"/>
      <c r="BD50" s="872"/>
      <c r="BE50" s="866"/>
      <c r="BF50" s="866"/>
      <c r="BG50" s="866"/>
      <c r="BH50" s="866"/>
      <c r="BI50" s="867"/>
      <c r="BJ50" s="214"/>
      <c r="BK50" s="214"/>
      <c r="BL50" s="214"/>
      <c r="BM50" s="214"/>
      <c r="BN50" s="214"/>
      <c r="BO50" s="223"/>
      <c r="BP50" s="223"/>
      <c r="BQ50" s="220">
        <v>44</v>
      </c>
      <c r="BR50" s="221"/>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12"/>
    </row>
    <row r="51" spans="1:131" ht="26.25" customHeight="1" x14ac:dyDescent="0.15">
      <c r="A51" s="220">
        <v>24</v>
      </c>
      <c r="B51" s="813"/>
      <c r="C51" s="814"/>
      <c r="D51" s="814"/>
      <c r="E51" s="814"/>
      <c r="F51" s="814"/>
      <c r="G51" s="814"/>
      <c r="H51" s="814"/>
      <c r="I51" s="814"/>
      <c r="J51" s="814"/>
      <c r="K51" s="814"/>
      <c r="L51" s="814"/>
      <c r="M51" s="814"/>
      <c r="N51" s="814"/>
      <c r="O51" s="814"/>
      <c r="P51" s="815"/>
      <c r="Q51" s="869"/>
      <c r="R51" s="870"/>
      <c r="S51" s="870"/>
      <c r="T51" s="870"/>
      <c r="U51" s="870"/>
      <c r="V51" s="870"/>
      <c r="W51" s="870"/>
      <c r="X51" s="870"/>
      <c r="Y51" s="870"/>
      <c r="Z51" s="870"/>
      <c r="AA51" s="870"/>
      <c r="AB51" s="870"/>
      <c r="AC51" s="870"/>
      <c r="AD51" s="870"/>
      <c r="AE51" s="871"/>
      <c r="AF51" s="819"/>
      <c r="AG51" s="820"/>
      <c r="AH51" s="820"/>
      <c r="AI51" s="820"/>
      <c r="AJ51" s="821"/>
      <c r="AK51" s="873"/>
      <c r="AL51" s="870"/>
      <c r="AM51" s="870"/>
      <c r="AN51" s="870"/>
      <c r="AO51" s="870"/>
      <c r="AP51" s="870"/>
      <c r="AQ51" s="870"/>
      <c r="AR51" s="870"/>
      <c r="AS51" s="870"/>
      <c r="AT51" s="870"/>
      <c r="AU51" s="870"/>
      <c r="AV51" s="870"/>
      <c r="AW51" s="870"/>
      <c r="AX51" s="870"/>
      <c r="AY51" s="870"/>
      <c r="AZ51" s="872"/>
      <c r="BA51" s="872"/>
      <c r="BB51" s="872"/>
      <c r="BC51" s="872"/>
      <c r="BD51" s="872"/>
      <c r="BE51" s="866"/>
      <c r="BF51" s="866"/>
      <c r="BG51" s="866"/>
      <c r="BH51" s="866"/>
      <c r="BI51" s="867"/>
      <c r="BJ51" s="214"/>
      <c r="BK51" s="214"/>
      <c r="BL51" s="214"/>
      <c r="BM51" s="214"/>
      <c r="BN51" s="214"/>
      <c r="BO51" s="223"/>
      <c r="BP51" s="223"/>
      <c r="BQ51" s="220">
        <v>45</v>
      </c>
      <c r="BR51" s="221"/>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12"/>
    </row>
    <row r="52" spans="1:131" ht="26.25" customHeight="1" x14ac:dyDescent="0.15">
      <c r="A52" s="220">
        <v>25</v>
      </c>
      <c r="B52" s="813"/>
      <c r="C52" s="814"/>
      <c r="D52" s="814"/>
      <c r="E52" s="814"/>
      <c r="F52" s="814"/>
      <c r="G52" s="814"/>
      <c r="H52" s="814"/>
      <c r="I52" s="814"/>
      <c r="J52" s="814"/>
      <c r="K52" s="814"/>
      <c r="L52" s="814"/>
      <c r="M52" s="814"/>
      <c r="N52" s="814"/>
      <c r="O52" s="814"/>
      <c r="P52" s="815"/>
      <c r="Q52" s="869"/>
      <c r="R52" s="870"/>
      <c r="S52" s="870"/>
      <c r="T52" s="870"/>
      <c r="U52" s="870"/>
      <c r="V52" s="870"/>
      <c r="W52" s="870"/>
      <c r="X52" s="870"/>
      <c r="Y52" s="870"/>
      <c r="Z52" s="870"/>
      <c r="AA52" s="870"/>
      <c r="AB52" s="870"/>
      <c r="AC52" s="870"/>
      <c r="AD52" s="870"/>
      <c r="AE52" s="871"/>
      <c r="AF52" s="819"/>
      <c r="AG52" s="820"/>
      <c r="AH52" s="820"/>
      <c r="AI52" s="820"/>
      <c r="AJ52" s="821"/>
      <c r="AK52" s="873"/>
      <c r="AL52" s="870"/>
      <c r="AM52" s="870"/>
      <c r="AN52" s="870"/>
      <c r="AO52" s="870"/>
      <c r="AP52" s="870"/>
      <c r="AQ52" s="870"/>
      <c r="AR52" s="870"/>
      <c r="AS52" s="870"/>
      <c r="AT52" s="870"/>
      <c r="AU52" s="870"/>
      <c r="AV52" s="870"/>
      <c r="AW52" s="870"/>
      <c r="AX52" s="870"/>
      <c r="AY52" s="870"/>
      <c r="AZ52" s="872"/>
      <c r="BA52" s="872"/>
      <c r="BB52" s="872"/>
      <c r="BC52" s="872"/>
      <c r="BD52" s="872"/>
      <c r="BE52" s="866"/>
      <c r="BF52" s="866"/>
      <c r="BG52" s="866"/>
      <c r="BH52" s="866"/>
      <c r="BI52" s="867"/>
      <c r="BJ52" s="214"/>
      <c r="BK52" s="214"/>
      <c r="BL52" s="214"/>
      <c r="BM52" s="214"/>
      <c r="BN52" s="214"/>
      <c r="BO52" s="223"/>
      <c r="BP52" s="223"/>
      <c r="BQ52" s="220">
        <v>46</v>
      </c>
      <c r="BR52" s="221"/>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12"/>
    </row>
    <row r="53" spans="1:131" ht="26.25" customHeight="1" x14ac:dyDescent="0.15">
      <c r="A53" s="220">
        <v>26</v>
      </c>
      <c r="B53" s="813"/>
      <c r="C53" s="814"/>
      <c r="D53" s="814"/>
      <c r="E53" s="814"/>
      <c r="F53" s="814"/>
      <c r="G53" s="814"/>
      <c r="H53" s="814"/>
      <c r="I53" s="814"/>
      <c r="J53" s="814"/>
      <c r="K53" s="814"/>
      <c r="L53" s="814"/>
      <c r="M53" s="814"/>
      <c r="N53" s="814"/>
      <c r="O53" s="814"/>
      <c r="P53" s="815"/>
      <c r="Q53" s="869"/>
      <c r="R53" s="870"/>
      <c r="S53" s="870"/>
      <c r="T53" s="870"/>
      <c r="U53" s="870"/>
      <c r="V53" s="870"/>
      <c r="W53" s="870"/>
      <c r="X53" s="870"/>
      <c r="Y53" s="870"/>
      <c r="Z53" s="870"/>
      <c r="AA53" s="870"/>
      <c r="AB53" s="870"/>
      <c r="AC53" s="870"/>
      <c r="AD53" s="870"/>
      <c r="AE53" s="871"/>
      <c r="AF53" s="819"/>
      <c r="AG53" s="820"/>
      <c r="AH53" s="820"/>
      <c r="AI53" s="820"/>
      <c r="AJ53" s="821"/>
      <c r="AK53" s="873"/>
      <c r="AL53" s="870"/>
      <c r="AM53" s="870"/>
      <c r="AN53" s="870"/>
      <c r="AO53" s="870"/>
      <c r="AP53" s="870"/>
      <c r="AQ53" s="870"/>
      <c r="AR53" s="870"/>
      <c r="AS53" s="870"/>
      <c r="AT53" s="870"/>
      <c r="AU53" s="870"/>
      <c r="AV53" s="870"/>
      <c r="AW53" s="870"/>
      <c r="AX53" s="870"/>
      <c r="AY53" s="870"/>
      <c r="AZ53" s="872"/>
      <c r="BA53" s="872"/>
      <c r="BB53" s="872"/>
      <c r="BC53" s="872"/>
      <c r="BD53" s="872"/>
      <c r="BE53" s="866"/>
      <c r="BF53" s="866"/>
      <c r="BG53" s="866"/>
      <c r="BH53" s="866"/>
      <c r="BI53" s="867"/>
      <c r="BJ53" s="214"/>
      <c r="BK53" s="214"/>
      <c r="BL53" s="214"/>
      <c r="BM53" s="214"/>
      <c r="BN53" s="214"/>
      <c r="BO53" s="223"/>
      <c r="BP53" s="223"/>
      <c r="BQ53" s="220">
        <v>47</v>
      </c>
      <c r="BR53" s="221"/>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12"/>
    </row>
    <row r="54" spans="1:131" ht="26.25" customHeight="1" x14ac:dyDescent="0.15">
      <c r="A54" s="220">
        <v>27</v>
      </c>
      <c r="B54" s="813"/>
      <c r="C54" s="814"/>
      <c r="D54" s="814"/>
      <c r="E54" s="814"/>
      <c r="F54" s="814"/>
      <c r="G54" s="814"/>
      <c r="H54" s="814"/>
      <c r="I54" s="814"/>
      <c r="J54" s="814"/>
      <c r="K54" s="814"/>
      <c r="L54" s="814"/>
      <c r="M54" s="814"/>
      <c r="N54" s="814"/>
      <c r="O54" s="814"/>
      <c r="P54" s="815"/>
      <c r="Q54" s="869"/>
      <c r="R54" s="870"/>
      <c r="S54" s="870"/>
      <c r="T54" s="870"/>
      <c r="U54" s="870"/>
      <c r="V54" s="870"/>
      <c r="W54" s="870"/>
      <c r="X54" s="870"/>
      <c r="Y54" s="870"/>
      <c r="Z54" s="870"/>
      <c r="AA54" s="870"/>
      <c r="AB54" s="870"/>
      <c r="AC54" s="870"/>
      <c r="AD54" s="870"/>
      <c r="AE54" s="871"/>
      <c r="AF54" s="819"/>
      <c r="AG54" s="820"/>
      <c r="AH54" s="820"/>
      <c r="AI54" s="820"/>
      <c r="AJ54" s="821"/>
      <c r="AK54" s="873"/>
      <c r="AL54" s="870"/>
      <c r="AM54" s="870"/>
      <c r="AN54" s="870"/>
      <c r="AO54" s="870"/>
      <c r="AP54" s="870"/>
      <c r="AQ54" s="870"/>
      <c r="AR54" s="870"/>
      <c r="AS54" s="870"/>
      <c r="AT54" s="870"/>
      <c r="AU54" s="870"/>
      <c r="AV54" s="870"/>
      <c r="AW54" s="870"/>
      <c r="AX54" s="870"/>
      <c r="AY54" s="870"/>
      <c r="AZ54" s="872"/>
      <c r="BA54" s="872"/>
      <c r="BB54" s="872"/>
      <c r="BC54" s="872"/>
      <c r="BD54" s="872"/>
      <c r="BE54" s="866"/>
      <c r="BF54" s="866"/>
      <c r="BG54" s="866"/>
      <c r="BH54" s="866"/>
      <c r="BI54" s="867"/>
      <c r="BJ54" s="214"/>
      <c r="BK54" s="214"/>
      <c r="BL54" s="214"/>
      <c r="BM54" s="214"/>
      <c r="BN54" s="214"/>
      <c r="BO54" s="223"/>
      <c r="BP54" s="223"/>
      <c r="BQ54" s="220">
        <v>48</v>
      </c>
      <c r="BR54" s="221"/>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12"/>
    </row>
    <row r="55" spans="1:131" ht="26.25" customHeight="1" x14ac:dyDescent="0.15">
      <c r="A55" s="220">
        <v>28</v>
      </c>
      <c r="B55" s="813"/>
      <c r="C55" s="814"/>
      <c r="D55" s="814"/>
      <c r="E55" s="814"/>
      <c r="F55" s="814"/>
      <c r="G55" s="814"/>
      <c r="H55" s="814"/>
      <c r="I55" s="814"/>
      <c r="J55" s="814"/>
      <c r="K55" s="814"/>
      <c r="L55" s="814"/>
      <c r="M55" s="814"/>
      <c r="N55" s="814"/>
      <c r="O55" s="814"/>
      <c r="P55" s="815"/>
      <c r="Q55" s="869"/>
      <c r="R55" s="870"/>
      <c r="S55" s="870"/>
      <c r="T55" s="870"/>
      <c r="U55" s="870"/>
      <c r="V55" s="870"/>
      <c r="W55" s="870"/>
      <c r="X55" s="870"/>
      <c r="Y55" s="870"/>
      <c r="Z55" s="870"/>
      <c r="AA55" s="870"/>
      <c r="AB55" s="870"/>
      <c r="AC55" s="870"/>
      <c r="AD55" s="870"/>
      <c r="AE55" s="871"/>
      <c r="AF55" s="819"/>
      <c r="AG55" s="820"/>
      <c r="AH55" s="820"/>
      <c r="AI55" s="820"/>
      <c r="AJ55" s="821"/>
      <c r="AK55" s="873"/>
      <c r="AL55" s="870"/>
      <c r="AM55" s="870"/>
      <c r="AN55" s="870"/>
      <c r="AO55" s="870"/>
      <c r="AP55" s="870"/>
      <c r="AQ55" s="870"/>
      <c r="AR55" s="870"/>
      <c r="AS55" s="870"/>
      <c r="AT55" s="870"/>
      <c r="AU55" s="870"/>
      <c r="AV55" s="870"/>
      <c r="AW55" s="870"/>
      <c r="AX55" s="870"/>
      <c r="AY55" s="870"/>
      <c r="AZ55" s="872"/>
      <c r="BA55" s="872"/>
      <c r="BB55" s="872"/>
      <c r="BC55" s="872"/>
      <c r="BD55" s="872"/>
      <c r="BE55" s="866"/>
      <c r="BF55" s="866"/>
      <c r="BG55" s="866"/>
      <c r="BH55" s="866"/>
      <c r="BI55" s="867"/>
      <c r="BJ55" s="214"/>
      <c r="BK55" s="214"/>
      <c r="BL55" s="214"/>
      <c r="BM55" s="214"/>
      <c r="BN55" s="214"/>
      <c r="BO55" s="223"/>
      <c r="BP55" s="223"/>
      <c r="BQ55" s="220">
        <v>49</v>
      </c>
      <c r="BR55" s="221"/>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12"/>
    </row>
    <row r="56" spans="1:131" ht="26.25" customHeight="1" x14ac:dyDescent="0.15">
      <c r="A56" s="220">
        <v>29</v>
      </c>
      <c r="B56" s="813"/>
      <c r="C56" s="814"/>
      <c r="D56" s="814"/>
      <c r="E56" s="814"/>
      <c r="F56" s="814"/>
      <c r="G56" s="814"/>
      <c r="H56" s="814"/>
      <c r="I56" s="814"/>
      <c r="J56" s="814"/>
      <c r="K56" s="814"/>
      <c r="L56" s="814"/>
      <c r="M56" s="814"/>
      <c r="N56" s="814"/>
      <c r="O56" s="814"/>
      <c r="P56" s="815"/>
      <c r="Q56" s="869"/>
      <c r="R56" s="870"/>
      <c r="S56" s="870"/>
      <c r="T56" s="870"/>
      <c r="U56" s="870"/>
      <c r="V56" s="870"/>
      <c r="W56" s="870"/>
      <c r="X56" s="870"/>
      <c r="Y56" s="870"/>
      <c r="Z56" s="870"/>
      <c r="AA56" s="870"/>
      <c r="AB56" s="870"/>
      <c r="AC56" s="870"/>
      <c r="AD56" s="870"/>
      <c r="AE56" s="871"/>
      <c r="AF56" s="819"/>
      <c r="AG56" s="820"/>
      <c r="AH56" s="820"/>
      <c r="AI56" s="820"/>
      <c r="AJ56" s="821"/>
      <c r="AK56" s="873"/>
      <c r="AL56" s="870"/>
      <c r="AM56" s="870"/>
      <c r="AN56" s="870"/>
      <c r="AO56" s="870"/>
      <c r="AP56" s="870"/>
      <c r="AQ56" s="870"/>
      <c r="AR56" s="870"/>
      <c r="AS56" s="870"/>
      <c r="AT56" s="870"/>
      <c r="AU56" s="870"/>
      <c r="AV56" s="870"/>
      <c r="AW56" s="870"/>
      <c r="AX56" s="870"/>
      <c r="AY56" s="870"/>
      <c r="AZ56" s="872"/>
      <c r="BA56" s="872"/>
      <c r="BB56" s="872"/>
      <c r="BC56" s="872"/>
      <c r="BD56" s="872"/>
      <c r="BE56" s="866"/>
      <c r="BF56" s="866"/>
      <c r="BG56" s="866"/>
      <c r="BH56" s="866"/>
      <c r="BI56" s="867"/>
      <c r="BJ56" s="214"/>
      <c r="BK56" s="214"/>
      <c r="BL56" s="214"/>
      <c r="BM56" s="214"/>
      <c r="BN56" s="214"/>
      <c r="BO56" s="223"/>
      <c r="BP56" s="223"/>
      <c r="BQ56" s="220">
        <v>50</v>
      </c>
      <c r="BR56" s="221"/>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12"/>
    </row>
    <row r="57" spans="1:131" ht="26.25" customHeight="1" x14ac:dyDescent="0.15">
      <c r="A57" s="220">
        <v>30</v>
      </c>
      <c r="B57" s="813"/>
      <c r="C57" s="814"/>
      <c r="D57" s="814"/>
      <c r="E57" s="814"/>
      <c r="F57" s="814"/>
      <c r="G57" s="814"/>
      <c r="H57" s="814"/>
      <c r="I57" s="814"/>
      <c r="J57" s="814"/>
      <c r="K57" s="814"/>
      <c r="L57" s="814"/>
      <c r="M57" s="814"/>
      <c r="N57" s="814"/>
      <c r="O57" s="814"/>
      <c r="P57" s="815"/>
      <c r="Q57" s="869"/>
      <c r="R57" s="870"/>
      <c r="S57" s="870"/>
      <c r="T57" s="870"/>
      <c r="U57" s="870"/>
      <c r="V57" s="870"/>
      <c r="W57" s="870"/>
      <c r="X57" s="870"/>
      <c r="Y57" s="870"/>
      <c r="Z57" s="870"/>
      <c r="AA57" s="870"/>
      <c r="AB57" s="870"/>
      <c r="AC57" s="870"/>
      <c r="AD57" s="870"/>
      <c r="AE57" s="871"/>
      <c r="AF57" s="819"/>
      <c r="AG57" s="820"/>
      <c r="AH57" s="820"/>
      <c r="AI57" s="820"/>
      <c r="AJ57" s="821"/>
      <c r="AK57" s="873"/>
      <c r="AL57" s="870"/>
      <c r="AM57" s="870"/>
      <c r="AN57" s="870"/>
      <c r="AO57" s="870"/>
      <c r="AP57" s="870"/>
      <c r="AQ57" s="870"/>
      <c r="AR57" s="870"/>
      <c r="AS57" s="870"/>
      <c r="AT57" s="870"/>
      <c r="AU57" s="870"/>
      <c r="AV57" s="870"/>
      <c r="AW57" s="870"/>
      <c r="AX57" s="870"/>
      <c r="AY57" s="870"/>
      <c r="AZ57" s="872"/>
      <c r="BA57" s="872"/>
      <c r="BB57" s="872"/>
      <c r="BC57" s="872"/>
      <c r="BD57" s="872"/>
      <c r="BE57" s="866"/>
      <c r="BF57" s="866"/>
      <c r="BG57" s="866"/>
      <c r="BH57" s="866"/>
      <c r="BI57" s="867"/>
      <c r="BJ57" s="214"/>
      <c r="BK57" s="214"/>
      <c r="BL57" s="214"/>
      <c r="BM57" s="214"/>
      <c r="BN57" s="214"/>
      <c r="BO57" s="223"/>
      <c r="BP57" s="223"/>
      <c r="BQ57" s="220">
        <v>51</v>
      </c>
      <c r="BR57" s="221"/>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12"/>
    </row>
    <row r="58" spans="1:131" ht="26.25" customHeight="1" x14ac:dyDescent="0.15">
      <c r="A58" s="220">
        <v>31</v>
      </c>
      <c r="B58" s="813"/>
      <c r="C58" s="814"/>
      <c r="D58" s="814"/>
      <c r="E58" s="814"/>
      <c r="F58" s="814"/>
      <c r="G58" s="814"/>
      <c r="H58" s="814"/>
      <c r="I58" s="814"/>
      <c r="J58" s="814"/>
      <c r="K58" s="814"/>
      <c r="L58" s="814"/>
      <c r="M58" s="814"/>
      <c r="N58" s="814"/>
      <c r="O58" s="814"/>
      <c r="P58" s="815"/>
      <c r="Q58" s="869"/>
      <c r="R58" s="870"/>
      <c r="S58" s="870"/>
      <c r="T58" s="870"/>
      <c r="U58" s="870"/>
      <c r="V58" s="870"/>
      <c r="W58" s="870"/>
      <c r="X58" s="870"/>
      <c r="Y58" s="870"/>
      <c r="Z58" s="870"/>
      <c r="AA58" s="870"/>
      <c r="AB58" s="870"/>
      <c r="AC58" s="870"/>
      <c r="AD58" s="870"/>
      <c r="AE58" s="871"/>
      <c r="AF58" s="819"/>
      <c r="AG58" s="820"/>
      <c r="AH58" s="820"/>
      <c r="AI58" s="820"/>
      <c r="AJ58" s="821"/>
      <c r="AK58" s="873"/>
      <c r="AL58" s="870"/>
      <c r="AM58" s="870"/>
      <c r="AN58" s="870"/>
      <c r="AO58" s="870"/>
      <c r="AP58" s="870"/>
      <c r="AQ58" s="870"/>
      <c r="AR58" s="870"/>
      <c r="AS58" s="870"/>
      <c r="AT58" s="870"/>
      <c r="AU58" s="870"/>
      <c r="AV58" s="870"/>
      <c r="AW58" s="870"/>
      <c r="AX58" s="870"/>
      <c r="AY58" s="870"/>
      <c r="AZ58" s="872"/>
      <c r="BA58" s="872"/>
      <c r="BB58" s="872"/>
      <c r="BC58" s="872"/>
      <c r="BD58" s="872"/>
      <c r="BE58" s="866"/>
      <c r="BF58" s="866"/>
      <c r="BG58" s="866"/>
      <c r="BH58" s="866"/>
      <c r="BI58" s="867"/>
      <c r="BJ58" s="214"/>
      <c r="BK58" s="214"/>
      <c r="BL58" s="214"/>
      <c r="BM58" s="214"/>
      <c r="BN58" s="214"/>
      <c r="BO58" s="223"/>
      <c r="BP58" s="223"/>
      <c r="BQ58" s="220">
        <v>52</v>
      </c>
      <c r="BR58" s="221"/>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12"/>
    </row>
    <row r="59" spans="1:131" ht="26.25" customHeight="1" x14ac:dyDescent="0.15">
      <c r="A59" s="220">
        <v>32</v>
      </c>
      <c r="B59" s="813"/>
      <c r="C59" s="814"/>
      <c r="D59" s="814"/>
      <c r="E59" s="814"/>
      <c r="F59" s="814"/>
      <c r="G59" s="814"/>
      <c r="H59" s="814"/>
      <c r="I59" s="814"/>
      <c r="J59" s="814"/>
      <c r="K59" s="814"/>
      <c r="L59" s="814"/>
      <c r="M59" s="814"/>
      <c r="N59" s="814"/>
      <c r="O59" s="814"/>
      <c r="P59" s="815"/>
      <c r="Q59" s="869"/>
      <c r="R59" s="870"/>
      <c r="S59" s="870"/>
      <c r="T59" s="870"/>
      <c r="U59" s="870"/>
      <c r="V59" s="870"/>
      <c r="W59" s="870"/>
      <c r="X59" s="870"/>
      <c r="Y59" s="870"/>
      <c r="Z59" s="870"/>
      <c r="AA59" s="870"/>
      <c r="AB59" s="870"/>
      <c r="AC59" s="870"/>
      <c r="AD59" s="870"/>
      <c r="AE59" s="871"/>
      <c r="AF59" s="819"/>
      <c r="AG59" s="820"/>
      <c r="AH59" s="820"/>
      <c r="AI59" s="820"/>
      <c r="AJ59" s="821"/>
      <c r="AK59" s="873"/>
      <c r="AL59" s="870"/>
      <c r="AM59" s="870"/>
      <c r="AN59" s="870"/>
      <c r="AO59" s="870"/>
      <c r="AP59" s="870"/>
      <c r="AQ59" s="870"/>
      <c r="AR59" s="870"/>
      <c r="AS59" s="870"/>
      <c r="AT59" s="870"/>
      <c r="AU59" s="870"/>
      <c r="AV59" s="870"/>
      <c r="AW59" s="870"/>
      <c r="AX59" s="870"/>
      <c r="AY59" s="870"/>
      <c r="AZ59" s="872"/>
      <c r="BA59" s="872"/>
      <c r="BB59" s="872"/>
      <c r="BC59" s="872"/>
      <c r="BD59" s="872"/>
      <c r="BE59" s="866"/>
      <c r="BF59" s="866"/>
      <c r="BG59" s="866"/>
      <c r="BH59" s="866"/>
      <c r="BI59" s="867"/>
      <c r="BJ59" s="214"/>
      <c r="BK59" s="214"/>
      <c r="BL59" s="214"/>
      <c r="BM59" s="214"/>
      <c r="BN59" s="214"/>
      <c r="BO59" s="223"/>
      <c r="BP59" s="223"/>
      <c r="BQ59" s="220">
        <v>53</v>
      </c>
      <c r="BR59" s="221"/>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12"/>
    </row>
    <row r="60" spans="1:131" ht="26.25" customHeight="1" x14ac:dyDescent="0.15">
      <c r="A60" s="220">
        <v>33</v>
      </c>
      <c r="B60" s="813"/>
      <c r="C60" s="814"/>
      <c r="D60" s="814"/>
      <c r="E60" s="814"/>
      <c r="F60" s="814"/>
      <c r="G60" s="814"/>
      <c r="H60" s="814"/>
      <c r="I60" s="814"/>
      <c r="J60" s="814"/>
      <c r="K60" s="814"/>
      <c r="L60" s="814"/>
      <c r="M60" s="814"/>
      <c r="N60" s="814"/>
      <c r="O60" s="814"/>
      <c r="P60" s="815"/>
      <c r="Q60" s="869"/>
      <c r="R60" s="870"/>
      <c r="S60" s="870"/>
      <c r="T60" s="870"/>
      <c r="U60" s="870"/>
      <c r="V60" s="870"/>
      <c r="W60" s="870"/>
      <c r="X60" s="870"/>
      <c r="Y60" s="870"/>
      <c r="Z60" s="870"/>
      <c r="AA60" s="870"/>
      <c r="AB60" s="870"/>
      <c r="AC60" s="870"/>
      <c r="AD60" s="870"/>
      <c r="AE60" s="871"/>
      <c r="AF60" s="819"/>
      <c r="AG60" s="820"/>
      <c r="AH60" s="820"/>
      <c r="AI60" s="820"/>
      <c r="AJ60" s="821"/>
      <c r="AK60" s="873"/>
      <c r="AL60" s="870"/>
      <c r="AM60" s="870"/>
      <c r="AN60" s="870"/>
      <c r="AO60" s="870"/>
      <c r="AP60" s="870"/>
      <c r="AQ60" s="870"/>
      <c r="AR60" s="870"/>
      <c r="AS60" s="870"/>
      <c r="AT60" s="870"/>
      <c r="AU60" s="870"/>
      <c r="AV60" s="870"/>
      <c r="AW60" s="870"/>
      <c r="AX60" s="870"/>
      <c r="AY60" s="870"/>
      <c r="AZ60" s="872"/>
      <c r="BA60" s="872"/>
      <c r="BB60" s="872"/>
      <c r="BC60" s="872"/>
      <c r="BD60" s="872"/>
      <c r="BE60" s="866"/>
      <c r="BF60" s="866"/>
      <c r="BG60" s="866"/>
      <c r="BH60" s="866"/>
      <c r="BI60" s="867"/>
      <c r="BJ60" s="214"/>
      <c r="BK60" s="214"/>
      <c r="BL60" s="214"/>
      <c r="BM60" s="214"/>
      <c r="BN60" s="214"/>
      <c r="BO60" s="223"/>
      <c r="BP60" s="223"/>
      <c r="BQ60" s="220">
        <v>54</v>
      </c>
      <c r="BR60" s="221"/>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12"/>
    </row>
    <row r="61" spans="1:131" ht="26.25" customHeight="1" thickBot="1" x14ac:dyDescent="0.2">
      <c r="A61" s="220">
        <v>34</v>
      </c>
      <c r="B61" s="813"/>
      <c r="C61" s="814"/>
      <c r="D61" s="814"/>
      <c r="E61" s="814"/>
      <c r="F61" s="814"/>
      <c r="G61" s="814"/>
      <c r="H61" s="814"/>
      <c r="I61" s="814"/>
      <c r="J61" s="814"/>
      <c r="K61" s="814"/>
      <c r="L61" s="814"/>
      <c r="M61" s="814"/>
      <c r="N61" s="814"/>
      <c r="O61" s="814"/>
      <c r="P61" s="815"/>
      <c r="Q61" s="869"/>
      <c r="R61" s="870"/>
      <c r="S61" s="870"/>
      <c r="T61" s="870"/>
      <c r="U61" s="870"/>
      <c r="V61" s="870"/>
      <c r="W61" s="870"/>
      <c r="X61" s="870"/>
      <c r="Y61" s="870"/>
      <c r="Z61" s="870"/>
      <c r="AA61" s="870"/>
      <c r="AB61" s="870"/>
      <c r="AC61" s="870"/>
      <c r="AD61" s="870"/>
      <c r="AE61" s="871"/>
      <c r="AF61" s="819"/>
      <c r="AG61" s="820"/>
      <c r="AH61" s="820"/>
      <c r="AI61" s="820"/>
      <c r="AJ61" s="821"/>
      <c r="AK61" s="873"/>
      <c r="AL61" s="870"/>
      <c r="AM61" s="870"/>
      <c r="AN61" s="870"/>
      <c r="AO61" s="870"/>
      <c r="AP61" s="870"/>
      <c r="AQ61" s="870"/>
      <c r="AR61" s="870"/>
      <c r="AS61" s="870"/>
      <c r="AT61" s="870"/>
      <c r="AU61" s="870"/>
      <c r="AV61" s="870"/>
      <c r="AW61" s="870"/>
      <c r="AX61" s="870"/>
      <c r="AY61" s="870"/>
      <c r="AZ61" s="872"/>
      <c r="BA61" s="872"/>
      <c r="BB61" s="872"/>
      <c r="BC61" s="872"/>
      <c r="BD61" s="872"/>
      <c r="BE61" s="866"/>
      <c r="BF61" s="866"/>
      <c r="BG61" s="866"/>
      <c r="BH61" s="866"/>
      <c r="BI61" s="867"/>
      <c r="BJ61" s="214"/>
      <c r="BK61" s="214"/>
      <c r="BL61" s="214"/>
      <c r="BM61" s="214"/>
      <c r="BN61" s="214"/>
      <c r="BO61" s="223"/>
      <c r="BP61" s="223"/>
      <c r="BQ61" s="220">
        <v>55</v>
      </c>
      <c r="BR61" s="221"/>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12"/>
    </row>
    <row r="62" spans="1:131" ht="26.25" customHeight="1" x14ac:dyDescent="0.15">
      <c r="A62" s="220">
        <v>35</v>
      </c>
      <c r="B62" s="813"/>
      <c r="C62" s="814"/>
      <c r="D62" s="814"/>
      <c r="E62" s="814"/>
      <c r="F62" s="814"/>
      <c r="G62" s="814"/>
      <c r="H62" s="814"/>
      <c r="I62" s="814"/>
      <c r="J62" s="814"/>
      <c r="K62" s="814"/>
      <c r="L62" s="814"/>
      <c r="M62" s="814"/>
      <c r="N62" s="814"/>
      <c r="O62" s="814"/>
      <c r="P62" s="815"/>
      <c r="Q62" s="869"/>
      <c r="R62" s="870"/>
      <c r="S62" s="870"/>
      <c r="T62" s="870"/>
      <c r="U62" s="870"/>
      <c r="V62" s="870"/>
      <c r="W62" s="870"/>
      <c r="X62" s="870"/>
      <c r="Y62" s="870"/>
      <c r="Z62" s="870"/>
      <c r="AA62" s="870"/>
      <c r="AB62" s="870"/>
      <c r="AC62" s="870"/>
      <c r="AD62" s="870"/>
      <c r="AE62" s="871"/>
      <c r="AF62" s="819"/>
      <c r="AG62" s="820"/>
      <c r="AH62" s="820"/>
      <c r="AI62" s="820"/>
      <c r="AJ62" s="821"/>
      <c r="AK62" s="873"/>
      <c r="AL62" s="870"/>
      <c r="AM62" s="870"/>
      <c r="AN62" s="870"/>
      <c r="AO62" s="870"/>
      <c r="AP62" s="870"/>
      <c r="AQ62" s="870"/>
      <c r="AR62" s="870"/>
      <c r="AS62" s="870"/>
      <c r="AT62" s="870"/>
      <c r="AU62" s="870"/>
      <c r="AV62" s="870"/>
      <c r="AW62" s="870"/>
      <c r="AX62" s="870"/>
      <c r="AY62" s="870"/>
      <c r="AZ62" s="872"/>
      <c r="BA62" s="872"/>
      <c r="BB62" s="872"/>
      <c r="BC62" s="872"/>
      <c r="BD62" s="872"/>
      <c r="BE62" s="866"/>
      <c r="BF62" s="866"/>
      <c r="BG62" s="866"/>
      <c r="BH62" s="866"/>
      <c r="BI62" s="867"/>
      <c r="BJ62" s="881" t="s">
        <v>419</v>
      </c>
      <c r="BK62" s="842"/>
      <c r="BL62" s="842"/>
      <c r="BM62" s="842"/>
      <c r="BN62" s="843"/>
      <c r="BO62" s="223"/>
      <c r="BP62" s="223"/>
      <c r="BQ62" s="220">
        <v>56</v>
      </c>
      <c r="BR62" s="221"/>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12"/>
    </row>
    <row r="63" spans="1:131" ht="26.25" customHeight="1" thickBot="1" x14ac:dyDescent="0.2">
      <c r="A63" s="222" t="s">
        <v>396</v>
      </c>
      <c r="B63" s="822" t="s">
        <v>420</v>
      </c>
      <c r="C63" s="823"/>
      <c r="D63" s="823"/>
      <c r="E63" s="823"/>
      <c r="F63" s="823"/>
      <c r="G63" s="823"/>
      <c r="H63" s="823"/>
      <c r="I63" s="823"/>
      <c r="J63" s="823"/>
      <c r="K63" s="823"/>
      <c r="L63" s="823"/>
      <c r="M63" s="823"/>
      <c r="N63" s="823"/>
      <c r="O63" s="823"/>
      <c r="P63" s="824"/>
      <c r="Q63" s="874"/>
      <c r="R63" s="875"/>
      <c r="S63" s="875"/>
      <c r="T63" s="875"/>
      <c r="U63" s="875"/>
      <c r="V63" s="875"/>
      <c r="W63" s="875"/>
      <c r="X63" s="875"/>
      <c r="Y63" s="875"/>
      <c r="Z63" s="875"/>
      <c r="AA63" s="875"/>
      <c r="AB63" s="875"/>
      <c r="AC63" s="875"/>
      <c r="AD63" s="875"/>
      <c r="AE63" s="876"/>
      <c r="AF63" s="877">
        <v>2103</v>
      </c>
      <c r="AG63" s="878"/>
      <c r="AH63" s="878"/>
      <c r="AI63" s="878"/>
      <c r="AJ63" s="879"/>
      <c r="AK63" s="880"/>
      <c r="AL63" s="875"/>
      <c r="AM63" s="875"/>
      <c r="AN63" s="875"/>
      <c r="AO63" s="875"/>
      <c r="AP63" s="878">
        <v>6697</v>
      </c>
      <c r="AQ63" s="878"/>
      <c r="AR63" s="878"/>
      <c r="AS63" s="878"/>
      <c r="AT63" s="878"/>
      <c r="AU63" s="878">
        <v>5237</v>
      </c>
      <c r="AV63" s="878"/>
      <c r="AW63" s="878"/>
      <c r="AX63" s="878"/>
      <c r="AY63" s="878"/>
      <c r="AZ63" s="882"/>
      <c r="BA63" s="882"/>
      <c r="BB63" s="882"/>
      <c r="BC63" s="882"/>
      <c r="BD63" s="882"/>
      <c r="BE63" s="883"/>
      <c r="BF63" s="883"/>
      <c r="BG63" s="883"/>
      <c r="BH63" s="883"/>
      <c r="BI63" s="884"/>
      <c r="BJ63" s="885" t="s">
        <v>421</v>
      </c>
      <c r="BK63" s="886"/>
      <c r="BL63" s="886"/>
      <c r="BM63" s="886"/>
      <c r="BN63" s="887"/>
      <c r="BO63" s="223"/>
      <c r="BP63" s="223"/>
      <c r="BQ63" s="220">
        <v>57</v>
      </c>
      <c r="BR63" s="221"/>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12"/>
    </row>
    <row r="65" spans="1:131" ht="26.25" customHeight="1" thickBot="1" x14ac:dyDescent="0.2">
      <c r="A65" s="214" t="s">
        <v>422</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12"/>
    </row>
    <row r="66" spans="1:131" ht="26.25" customHeight="1" x14ac:dyDescent="0.15">
      <c r="A66" s="760" t="s">
        <v>423</v>
      </c>
      <c r="B66" s="761"/>
      <c r="C66" s="761"/>
      <c r="D66" s="761"/>
      <c r="E66" s="761"/>
      <c r="F66" s="761"/>
      <c r="G66" s="761"/>
      <c r="H66" s="761"/>
      <c r="I66" s="761"/>
      <c r="J66" s="761"/>
      <c r="K66" s="761"/>
      <c r="L66" s="761"/>
      <c r="M66" s="761"/>
      <c r="N66" s="761"/>
      <c r="O66" s="761"/>
      <c r="P66" s="762"/>
      <c r="Q66" s="766" t="s">
        <v>401</v>
      </c>
      <c r="R66" s="767"/>
      <c r="S66" s="767"/>
      <c r="T66" s="767"/>
      <c r="U66" s="768"/>
      <c r="V66" s="766" t="s">
        <v>424</v>
      </c>
      <c r="W66" s="767"/>
      <c r="X66" s="767"/>
      <c r="Y66" s="767"/>
      <c r="Z66" s="768"/>
      <c r="AA66" s="766" t="s">
        <v>403</v>
      </c>
      <c r="AB66" s="767"/>
      <c r="AC66" s="767"/>
      <c r="AD66" s="767"/>
      <c r="AE66" s="768"/>
      <c r="AF66" s="888" t="s">
        <v>425</v>
      </c>
      <c r="AG66" s="849"/>
      <c r="AH66" s="849"/>
      <c r="AI66" s="849"/>
      <c r="AJ66" s="889"/>
      <c r="AK66" s="766" t="s">
        <v>426</v>
      </c>
      <c r="AL66" s="761"/>
      <c r="AM66" s="761"/>
      <c r="AN66" s="761"/>
      <c r="AO66" s="762"/>
      <c r="AP66" s="766" t="s">
        <v>427</v>
      </c>
      <c r="AQ66" s="767"/>
      <c r="AR66" s="767"/>
      <c r="AS66" s="767"/>
      <c r="AT66" s="768"/>
      <c r="AU66" s="766" t="s">
        <v>428</v>
      </c>
      <c r="AV66" s="767"/>
      <c r="AW66" s="767"/>
      <c r="AX66" s="767"/>
      <c r="AY66" s="768"/>
      <c r="AZ66" s="766" t="s">
        <v>384</v>
      </c>
      <c r="BA66" s="767"/>
      <c r="BB66" s="767"/>
      <c r="BC66" s="767"/>
      <c r="BD66" s="773"/>
      <c r="BE66" s="223"/>
      <c r="BF66" s="223"/>
      <c r="BG66" s="223"/>
      <c r="BH66" s="223"/>
      <c r="BI66" s="223"/>
      <c r="BJ66" s="223"/>
      <c r="BK66" s="223"/>
      <c r="BL66" s="223"/>
      <c r="BM66" s="223"/>
      <c r="BN66" s="223"/>
      <c r="BO66" s="223"/>
      <c r="BP66" s="223"/>
      <c r="BQ66" s="220">
        <v>60</v>
      </c>
      <c r="BR66" s="225"/>
      <c r="BS66" s="893"/>
      <c r="BT66" s="894"/>
      <c r="BU66" s="894"/>
      <c r="BV66" s="894"/>
      <c r="BW66" s="894"/>
      <c r="BX66" s="894"/>
      <c r="BY66" s="894"/>
      <c r="BZ66" s="894"/>
      <c r="CA66" s="894"/>
      <c r="CB66" s="894"/>
      <c r="CC66" s="894"/>
      <c r="CD66" s="894"/>
      <c r="CE66" s="894"/>
      <c r="CF66" s="894"/>
      <c r="CG66" s="899"/>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3"/>
      <c r="DW66" s="894"/>
      <c r="DX66" s="894"/>
      <c r="DY66" s="894"/>
      <c r="DZ66" s="895"/>
      <c r="EA66" s="212"/>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90"/>
      <c r="AG67" s="852"/>
      <c r="AH67" s="852"/>
      <c r="AI67" s="852"/>
      <c r="AJ67" s="891"/>
      <c r="AK67" s="892"/>
      <c r="AL67" s="764"/>
      <c r="AM67" s="764"/>
      <c r="AN67" s="764"/>
      <c r="AO67" s="765"/>
      <c r="AP67" s="769"/>
      <c r="AQ67" s="770"/>
      <c r="AR67" s="770"/>
      <c r="AS67" s="770"/>
      <c r="AT67" s="771"/>
      <c r="AU67" s="769"/>
      <c r="AV67" s="770"/>
      <c r="AW67" s="770"/>
      <c r="AX67" s="770"/>
      <c r="AY67" s="771"/>
      <c r="AZ67" s="769"/>
      <c r="BA67" s="770"/>
      <c r="BB67" s="770"/>
      <c r="BC67" s="770"/>
      <c r="BD67" s="775"/>
      <c r="BE67" s="223"/>
      <c r="BF67" s="223"/>
      <c r="BG67" s="223"/>
      <c r="BH67" s="223"/>
      <c r="BI67" s="223"/>
      <c r="BJ67" s="223"/>
      <c r="BK67" s="223"/>
      <c r="BL67" s="223"/>
      <c r="BM67" s="223"/>
      <c r="BN67" s="223"/>
      <c r="BO67" s="223"/>
      <c r="BP67" s="223"/>
      <c r="BQ67" s="220">
        <v>61</v>
      </c>
      <c r="BR67" s="225"/>
      <c r="BS67" s="893"/>
      <c r="BT67" s="894"/>
      <c r="BU67" s="894"/>
      <c r="BV67" s="894"/>
      <c r="BW67" s="894"/>
      <c r="BX67" s="894"/>
      <c r="BY67" s="894"/>
      <c r="BZ67" s="894"/>
      <c r="CA67" s="894"/>
      <c r="CB67" s="894"/>
      <c r="CC67" s="894"/>
      <c r="CD67" s="894"/>
      <c r="CE67" s="894"/>
      <c r="CF67" s="894"/>
      <c r="CG67" s="899"/>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3"/>
      <c r="DW67" s="894"/>
      <c r="DX67" s="894"/>
      <c r="DY67" s="894"/>
      <c r="DZ67" s="895"/>
      <c r="EA67" s="212"/>
    </row>
    <row r="68" spans="1:131" ht="26.25" customHeight="1" thickTop="1" x14ac:dyDescent="0.15">
      <c r="A68" s="218">
        <v>1</v>
      </c>
      <c r="B68" s="903" t="s">
        <v>588</v>
      </c>
      <c r="C68" s="904"/>
      <c r="D68" s="904"/>
      <c r="E68" s="904"/>
      <c r="F68" s="904"/>
      <c r="G68" s="904"/>
      <c r="H68" s="904"/>
      <c r="I68" s="904"/>
      <c r="J68" s="904"/>
      <c r="K68" s="904"/>
      <c r="L68" s="904"/>
      <c r="M68" s="904"/>
      <c r="N68" s="904"/>
      <c r="O68" s="904"/>
      <c r="P68" s="905"/>
      <c r="Q68" s="906">
        <v>1598</v>
      </c>
      <c r="R68" s="900"/>
      <c r="S68" s="900"/>
      <c r="T68" s="900"/>
      <c r="U68" s="900"/>
      <c r="V68" s="900">
        <v>1456</v>
      </c>
      <c r="W68" s="900"/>
      <c r="X68" s="900"/>
      <c r="Y68" s="900"/>
      <c r="Z68" s="900"/>
      <c r="AA68" s="900">
        <v>142</v>
      </c>
      <c r="AB68" s="900"/>
      <c r="AC68" s="900"/>
      <c r="AD68" s="900"/>
      <c r="AE68" s="900"/>
      <c r="AF68" s="900">
        <v>142</v>
      </c>
      <c r="AG68" s="900"/>
      <c r="AH68" s="900"/>
      <c r="AI68" s="900"/>
      <c r="AJ68" s="900"/>
      <c r="AK68" s="900" t="s">
        <v>587</v>
      </c>
      <c r="AL68" s="900"/>
      <c r="AM68" s="900"/>
      <c r="AN68" s="900"/>
      <c r="AO68" s="900"/>
      <c r="AP68" s="900" t="s">
        <v>587</v>
      </c>
      <c r="AQ68" s="900"/>
      <c r="AR68" s="900"/>
      <c r="AS68" s="900"/>
      <c r="AT68" s="900"/>
      <c r="AU68" s="900" t="s">
        <v>587</v>
      </c>
      <c r="AV68" s="900"/>
      <c r="AW68" s="900"/>
      <c r="AX68" s="900"/>
      <c r="AY68" s="900"/>
      <c r="AZ68" s="901"/>
      <c r="BA68" s="901"/>
      <c r="BB68" s="901"/>
      <c r="BC68" s="901"/>
      <c r="BD68" s="902"/>
      <c r="BE68" s="223"/>
      <c r="BF68" s="223"/>
      <c r="BG68" s="223"/>
      <c r="BH68" s="223"/>
      <c r="BI68" s="223"/>
      <c r="BJ68" s="223"/>
      <c r="BK68" s="223"/>
      <c r="BL68" s="223"/>
      <c r="BM68" s="223"/>
      <c r="BN68" s="223"/>
      <c r="BO68" s="223"/>
      <c r="BP68" s="223"/>
      <c r="BQ68" s="220">
        <v>62</v>
      </c>
      <c r="BR68" s="225"/>
      <c r="BS68" s="893"/>
      <c r="BT68" s="894"/>
      <c r="BU68" s="894"/>
      <c r="BV68" s="894"/>
      <c r="BW68" s="894"/>
      <c r="BX68" s="894"/>
      <c r="BY68" s="894"/>
      <c r="BZ68" s="894"/>
      <c r="CA68" s="894"/>
      <c r="CB68" s="894"/>
      <c r="CC68" s="894"/>
      <c r="CD68" s="894"/>
      <c r="CE68" s="894"/>
      <c r="CF68" s="894"/>
      <c r="CG68" s="899"/>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3"/>
      <c r="DW68" s="894"/>
      <c r="DX68" s="894"/>
      <c r="DY68" s="894"/>
      <c r="DZ68" s="895"/>
      <c r="EA68" s="212"/>
    </row>
    <row r="69" spans="1:131" ht="26.25" customHeight="1" x14ac:dyDescent="0.15">
      <c r="A69" s="220">
        <v>2</v>
      </c>
      <c r="B69" s="907" t="s">
        <v>589</v>
      </c>
      <c r="C69" s="908"/>
      <c r="D69" s="908"/>
      <c r="E69" s="908"/>
      <c r="F69" s="908"/>
      <c r="G69" s="908"/>
      <c r="H69" s="908"/>
      <c r="I69" s="908"/>
      <c r="J69" s="908"/>
      <c r="K69" s="908"/>
      <c r="L69" s="908"/>
      <c r="M69" s="908"/>
      <c r="N69" s="908"/>
      <c r="O69" s="908"/>
      <c r="P69" s="909"/>
      <c r="Q69" s="910">
        <v>956629</v>
      </c>
      <c r="R69" s="864"/>
      <c r="S69" s="864"/>
      <c r="T69" s="864"/>
      <c r="U69" s="864"/>
      <c r="V69" s="864">
        <v>904884</v>
      </c>
      <c r="W69" s="864"/>
      <c r="X69" s="864"/>
      <c r="Y69" s="864"/>
      <c r="Z69" s="864"/>
      <c r="AA69" s="864">
        <v>51745</v>
      </c>
      <c r="AB69" s="864"/>
      <c r="AC69" s="864"/>
      <c r="AD69" s="864"/>
      <c r="AE69" s="864"/>
      <c r="AF69" s="864">
        <v>51745</v>
      </c>
      <c r="AG69" s="864"/>
      <c r="AH69" s="864"/>
      <c r="AI69" s="864"/>
      <c r="AJ69" s="864"/>
      <c r="AK69" s="864">
        <v>1</v>
      </c>
      <c r="AL69" s="864"/>
      <c r="AM69" s="864"/>
      <c r="AN69" s="864"/>
      <c r="AO69" s="864"/>
      <c r="AP69" s="864" t="s">
        <v>587</v>
      </c>
      <c r="AQ69" s="864"/>
      <c r="AR69" s="864"/>
      <c r="AS69" s="864"/>
      <c r="AT69" s="864"/>
      <c r="AU69" s="864" t="s">
        <v>587</v>
      </c>
      <c r="AV69" s="864"/>
      <c r="AW69" s="864"/>
      <c r="AX69" s="864"/>
      <c r="AY69" s="864"/>
      <c r="AZ69" s="866"/>
      <c r="BA69" s="866"/>
      <c r="BB69" s="866"/>
      <c r="BC69" s="866"/>
      <c r="BD69" s="867"/>
      <c r="BE69" s="223"/>
      <c r="BF69" s="223"/>
      <c r="BG69" s="223"/>
      <c r="BH69" s="223"/>
      <c r="BI69" s="223"/>
      <c r="BJ69" s="223"/>
      <c r="BK69" s="223"/>
      <c r="BL69" s="223"/>
      <c r="BM69" s="223"/>
      <c r="BN69" s="223"/>
      <c r="BO69" s="223"/>
      <c r="BP69" s="223"/>
      <c r="BQ69" s="220">
        <v>63</v>
      </c>
      <c r="BR69" s="225"/>
      <c r="BS69" s="893"/>
      <c r="BT69" s="894"/>
      <c r="BU69" s="894"/>
      <c r="BV69" s="894"/>
      <c r="BW69" s="894"/>
      <c r="BX69" s="894"/>
      <c r="BY69" s="894"/>
      <c r="BZ69" s="894"/>
      <c r="CA69" s="894"/>
      <c r="CB69" s="894"/>
      <c r="CC69" s="894"/>
      <c r="CD69" s="894"/>
      <c r="CE69" s="894"/>
      <c r="CF69" s="894"/>
      <c r="CG69" s="899"/>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3"/>
      <c r="DW69" s="894"/>
      <c r="DX69" s="894"/>
      <c r="DY69" s="894"/>
      <c r="DZ69" s="895"/>
      <c r="EA69" s="212"/>
    </row>
    <row r="70" spans="1:131" ht="26.25" customHeight="1" x14ac:dyDescent="0.15">
      <c r="A70" s="220">
        <v>3</v>
      </c>
      <c r="B70" s="907" t="s">
        <v>590</v>
      </c>
      <c r="C70" s="908"/>
      <c r="D70" s="908"/>
      <c r="E70" s="908"/>
      <c r="F70" s="908"/>
      <c r="G70" s="908"/>
      <c r="H70" s="908"/>
      <c r="I70" s="908"/>
      <c r="J70" s="908"/>
      <c r="K70" s="908"/>
      <c r="L70" s="908"/>
      <c r="M70" s="908"/>
      <c r="N70" s="908"/>
      <c r="O70" s="908"/>
      <c r="P70" s="909"/>
      <c r="Q70" s="910">
        <v>568</v>
      </c>
      <c r="R70" s="864"/>
      <c r="S70" s="864"/>
      <c r="T70" s="864"/>
      <c r="U70" s="864"/>
      <c r="V70" s="864">
        <v>540</v>
      </c>
      <c r="W70" s="864"/>
      <c r="X70" s="864"/>
      <c r="Y70" s="864"/>
      <c r="Z70" s="864"/>
      <c r="AA70" s="864">
        <v>28</v>
      </c>
      <c r="AB70" s="864"/>
      <c r="AC70" s="864"/>
      <c r="AD70" s="864"/>
      <c r="AE70" s="864"/>
      <c r="AF70" s="864">
        <v>28</v>
      </c>
      <c r="AG70" s="864"/>
      <c r="AH70" s="864"/>
      <c r="AI70" s="864"/>
      <c r="AJ70" s="864"/>
      <c r="AK70" s="864" t="s">
        <v>587</v>
      </c>
      <c r="AL70" s="864"/>
      <c r="AM70" s="864"/>
      <c r="AN70" s="864"/>
      <c r="AO70" s="864"/>
      <c r="AP70" s="864" t="s">
        <v>587</v>
      </c>
      <c r="AQ70" s="864"/>
      <c r="AR70" s="864"/>
      <c r="AS70" s="864"/>
      <c r="AT70" s="864"/>
      <c r="AU70" s="864" t="s">
        <v>587</v>
      </c>
      <c r="AV70" s="864"/>
      <c r="AW70" s="864"/>
      <c r="AX70" s="864"/>
      <c r="AY70" s="864"/>
      <c r="AZ70" s="866"/>
      <c r="BA70" s="866"/>
      <c r="BB70" s="866"/>
      <c r="BC70" s="866"/>
      <c r="BD70" s="867"/>
      <c r="BE70" s="223"/>
      <c r="BF70" s="223"/>
      <c r="BG70" s="223"/>
      <c r="BH70" s="223"/>
      <c r="BI70" s="223"/>
      <c r="BJ70" s="223"/>
      <c r="BK70" s="223"/>
      <c r="BL70" s="223"/>
      <c r="BM70" s="223"/>
      <c r="BN70" s="223"/>
      <c r="BO70" s="223"/>
      <c r="BP70" s="223"/>
      <c r="BQ70" s="220">
        <v>64</v>
      </c>
      <c r="BR70" s="225"/>
      <c r="BS70" s="893"/>
      <c r="BT70" s="894"/>
      <c r="BU70" s="894"/>
      <c r="BV70" s="894"/>
      <c r="BW70" s="894"/>
      <c r="BX70" s="894"/>
      <c r="BY70" s="894"/>
      <c r="BZ70" s="894"/>
      <c r="CA70" s="894"/>
      <c r="CB70" s="894"/>
      <c r="CC70" s="894"/>
      <c r="CD70" s="894"/>
      <c r="CE70" s="894"/>
      <c r="CF70" s="894"/>
      <c r="CG70" s="899"/>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3"/>
      <c r="DW70" s="894"/>
      <c r="DX70" s="894"/>
      <c r="DY70" s="894"/>
      <c r="DZ70" s="895"/>
      <c r="EA70" s="212"/>
    </row>
    <row r="71" spans="1:131" ht="26.25" customHeight="1" x14ac:dyDescent="0.15">
      <c r="A71" s="220">
        <v>4</v>
      </c>
      <c r="B71" s="907" t="s">
        <v>591</v>
      </c>
      <c r="C71" s="908"/>
      <c r="D71" s="908"/>
      <c r="E71" s="908"/>
      <c r="F71" s="908"/>
      <c r="G71" s="908"/>
      <c r="H71" s="908"/>
      <c r="I71" s="908"/>
      <c r="J71" s="908"/>
      <c r="K71" s="908"/>
      <c r="L71" s="908"/>
      <c r="M71" s="908"/>
      <c r="N71" s="908"/>
      <c r="O71" s="908"/>
      <c r="P71" s="909"/>
      <c r="Q71" s="910">
        <v>104</v>
      </c>
      <c r="R71" s="864"/>
      <c r="S71" s="864"/>
      <c r="T71" s="864"/>
      <c r="U71" s="864"/>
      <c r="V71" s="864">
        <v>95</v>
      </c>
      <c r="W71" s="864"/>
      <c r="X71" s="864"/>
      <c r="Y71" s="864"/>
      <c r="Z71" s="864"/>
      <c r="AA71" s="864">
        <v>9</v>
      </c>
      <c r="AB71" s="864"/>
      <c r="AC71" s="864"/>
      <c r="AD71" s="864"/>
      <c r="AE71" s="864"/>
      <c r="AF71" s="864">
        <v>9</v>
      </c>
      <c r="AG71" s="864"/>
      <c r="AH71" s="864"/>
      <c r="AI71" s="864"/>
      <c r="AJ71" s="864"/>
      <c r="AK71" s="864" t="s">
        <v>587</v>
      </c>
      <c r="AL71" s="864"/>
      <c r="AM71" s="864"/>
      <c r="AN71" s="864"/>
      <c r="AO71" s="864"/>
      <c r="AP71" s="864" t="s">
        <v>587</v>
      </c>
      <c r="AQ71" s="864"/>
      <c r="AR71" s="864"/>
      <c r="AS71" s="864"/>
      <c r="AT71" s="864"/>
      <c r="AU71" s="864" t="s">
        <v>587</v>
      </c>
      <c r="AV71" s="864"/>
      <c r="AW71" s="864"/>
      <c r="AX71" s="864"/>
      <c r="AY71" s="864"/>
      <c r="AZ71" s="866"/>
      <c r="BA71" s="866"/>
      <c r="BB71" s="866"/>
      <c r="BC71" s="866"/>
      <c r="BD71" s="867"/>
      <c r="BE71" s="223"/>
      <c r="BF71" s="223"/>
      <c r="BG71" s="223"/>
      <c r="BH71" s="223"/>
      <c r="BI71" s="223"/>
      <c r="BJ71" s="223"/>
      <c r="BK71" s="223"/>
      <c r="BL71" s="223"/>
      <c r="BM71" s="223"/>
      <c r="BN71" s="223"/>
      <c r="BO71" s="223"/>
      <c r="BP71" s="223"/>
      <c r="BQ71" s="220">
        <v>65</v>
      </c>
      <c r="BR71" s="225"/>
      <c r="BS71" s="893"/>
      <c r="BT71" s="894"/>
      <c r="BU71" s="894"/>
      <c r="BV71" s="894"/>
      <c r="BW71" s="894"/>
      <c r="BX71" s="894"/>
      <c r="BY71" s="894"/>
      <c r="BZ71" s="894"/>
      <c r="CA71" s="894"/>
      <c r="CB71" s="894"/>
      <c r="CC71" s="894"/>
      <c r="CD71" s="894"/>
      <c r="CE71" s="894"/>
      <c r="CF71" s="894"/>
      <c r="CG71" s="899"/>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3"/>
      <c r="DW71" s="894"/>
      <c r="DX71" s="894"/>
      <c r="DY71" s="894"/>
      <c r="DZ71" s="895"/>
      <c r="EA71" s="212"/>
    </row>
    <row r="72" spans="1:131" ht="26.25" customHeight="1" x14ac:dyDescent="0.15">
      <c r="A72" s="220">
        <v>5</v>
      </c>
      <c r="B72" s="907"/>
      <c r="C72" s="908"/>
      <c r="D72" s="908"/>
      <c r="E72" s="908"/>
      <c r="F72" s="908"/>
      <c r="G72" s="908"/>
      <c r="H72" s="908"/>
      <c r="I72" s="908"/>
      <c r="J72" s="908"/>
      <c r="K72" s="908"/>
      <c r="L72" s="908"/>
      <c r="M72" s="908"/>
      <c r="N72" s="908"/>
      <c r="O72" s="908"/>
      <c r="P72" s="909"/>
      <c r="Q72" s="910"/>
      <c r="R72" s="864"/>
      <c r="S72" s="864"/>
      <c r="T72" s="864"/>
      <c r="U72" s="864"/>
      <c r="V72" s="864"/>
      <c r="W72" s="864"/>
      <c r="X72" s="864"/>
      <c r="Y72" s="864"/>
      <c r="Z72" s="864"/>
      <c r="AA72" s="864"/>
      <c r="AB72" s="864"/>
      <c r="AC72" s="864"/>
      <c r="AD72" s="864"/>
      <c r="AE72" s="864"/>
      <c r="AF72" s="864"/>
      <c r="AG72" s="864"/>
      <c r="AH72" s="864"/>
      <c r="AI72" s="864"/>
      <c r="AJ72" s="864"/>
      <c r="AK72" s="864"/>
      <c r="AL72" s="864"/>
      <c r="AM72" s="864"/>
      <c r="AN72" s="864"/>
      <c r="AO72" s="864"/>
      <c r="AP72" s="864"/>
      <c r="AQ72" s="864"/>
      <c r="AR72" s="864"/>
      <c r="AS72" s="864"/>
      <c r="AT72" s="864"/>
      <c r="AU72" s="864"/>
      <c r="AV72" s="864"/>
      <c r="AW72" s="864"/>
      <c r="AX72" s="864"/>
      <c r="AY72" s="864"/>
      <c r="AZ72" s="866"/>
      <c r="BA72" s="866"/>
      <c r="BB72" s="866"/>
      <c r="BC72" s="866"/>
      <c r="BD72" s="867"/>
      <c r="BE72" s="223"/>
      <c r="BF72" s="223"/>
      <c r="BG72" s="223"/>
      <c r="BH72" s="223"/>
      <c r="BI72" s="223"/>
      <c r="BJ72" s="223"/>
      <c r="BK72" s="223"/>
      <c r="BL72" s="223"/>
      <c r="BM72" s="223"/>
      <c r="BN72" s="223"/>
      <c r="BO72" s="223"/>
      <c r="BP72" s="223"/>
      <c r="BQ72" s="220">
        <v>66</v>
      </c>
      <c r="BR72" s="225"/>
      <c r="BS72" s="893"/>
      <c r="BT72" s="894"/>
      <c r="BU72" s="894"/>
      <c r="BV72" s="894"/>
      <c r="BW72" s="894"/>
      <c r="BX72" s="894"/>
      <c r="BY72" s="894"/>
      <c r="BZ72" s="894"/>
      <c r="CA72" s="894"/>
      <c r="CB72" s="894"/>
      <c r="CC72" s="894"/>
      <c r="CD72" s="894"/>
      <c r="CE72" s="894"/>
      <c r="CF72" s="894"/>
      <c r="CG72" s="899"/>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3"/>
      <c r="DW72" s="894"/>
      <c r="DX72" s="894"/>
      <c r="DY72" s="894"/>
      <c r="DZ72" s="895"/>
      <c r="EA72" s="212"/>
    </row>
    <row r="73" spans="1:131" ht="26.25" customHeight="1" x14ac:dyDescent="0.15">
      <c r="A73" s="220">
        <v>6</v>
      </c>
      <c r="B73" s="907"/>
      <c r="C73" s="908"/>
      <c r="D73" s="908"/>
      <c r="E73" s="908"/>
      <c r="F73" s="908"/>
      <c r="G73" s="908"/>
      <c r="H73" s="908"/>
      <c r="I73" s="908"/>
      <c r="J73" s="908"/>
      <c r="K73" s="908"/>
      <c r="L73" s="908"/>
      <c r="M73" s="908"/>
      <c r="N73" s="908"/>
      <c r="O73" s="908"/>
      <c r="P73" s="909"/>
      <c r="Q73" s="910"/>
      <c r="R73" s="864"/>
      <c r="S73" s="864"/>
      <c r="T73" s="864"/>
      <c r="U73" s="864"/>
      <c r="V73" s="864"/>
      <c r="W73" s="864"/>
      <c r="X73" s="864"/>
      <c r="Y73" s="864"/>
      <c r="Z73" s="864"/>
      <c r="AA73" s="864"/>
      <c r="AB73" s="864"/>
      <c r="AC73" s="864"/>
      <c r="AD73" s="864"/>
      <c r="AE73" s="864"/>
      <c r="AF73" s="864"/>
      <c r="AG73" s="864"/>
      <c r="AH73" s="864"/>
      <c r="AI73" s="864"/>
      <c r="AJ73" s="864"/>
      <c r="AK73" s="864"/>
      <c r="AL73" s="864"/>
      <c r="AM73" s="864"/>
      <c r="AN73" s="864"/>
      <c r="AO73" s="864"/>
      <c r="AP73" s="864"/>
      <c r="AQ73" s="864"/>
      <c r="AR73" s="864"/>
      <c r="AS73" s="864"/>
      <c r="AT73" s="864"/>
      <c r="AU73" s="864"/>
      <c r="AV73" s="864"/>
      <c r="AW73" s="864"/>
      <c r="AX73" s="864"/>
      <c r="AY73" s="864"/>
      <c r="AZ73" s="866"/>
      <c r="BA73" s="866"/>
      <c r="BB73" s="866"/>
      <c r="BC73" s="866"/>
      <c r="BD73" s="867"/>
      <c r="BE73" s="223"/>
      <c r="BF73" s="223"/>
      <c r="BG73" s="223"/>
      <c r="BH73" s="223"/>
      <c r="BI73" s="223"/>
      <c r="BJ73" s="223"/>
      <c r="BK73" s="223"/>
      <c r="BL73" s="223"/>
      <c r="BM73" s="223"/>
      <c r="BN73" s="223"/>
      <c r="BO73" s="223"/>
      <c r="BP73" s="223"/>
      <c r="BQ73" s="220">
        <v>67</v>
      </c>
      <c r="BR73" s="225"/>
      <c r="BS73" s="893"/>
      <c r="BT73" s="894"/>
      <c r="BU73" s="894"/>
      <c r="BV73" s="894"/>
      <c r="BW73" s="894"/>
      <c r="BX73" s="894"/>
      <c r="BY73" s="894"/>
      <c r="BZ73" s="894"/>
      <c r="CA73" s="894"/>
      <c r="CB73" s="894"/>
      <c r="CC73" s="894"/>
      <c r="CD73" s="894"/>
      <c r="CE73" s="894"/>
      <c r="CF73" s="894"/>
      <c r="CG73" s="899"/>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3"/>
      <c r="DW73" s="894"/>
      <c r="DX73" s="894"/>
      <c r="DY73" s="894"/>
      <c r="DZ73" s="895"/>
      <c r="EA73" s="212"/>
    </row>
    <row r="74" spans="1:131" ht="26.25" customHeight="1" x14ac:dyDescent="0.15">
      <c r="A74" s="220">
        <v>7</v>
      </c>
      <c r="B74" s="907"/>
      <c r="C74" s="908"/>
      <c r="D74" s="908"/>
      <c r="E74" s="908"/>
      <c r="F74" s="908"/>
      <c r="G74" s="908"/>
      <c r="H74" s="908"/>
      <c r="I74" s="908"/>
      <c r="J74" s="908"/>
      <c r="K74" s="908"/>
      <c r="L74" s="908"/>
      <c r="M74" s="908"/>
      <c r="N74" s="908"/>
      <c r="O74" s="908"/>
      <c r="P74" s="909"/>
      <c r="Q74" s="910"/>
      <c r="R74" s="864"/>
      <c r="S74" s="864"/>
      <c r="T74" s="864"/>
      <c r="U74" s="864"/>
      <c r="V74" s="864"/>
      <c r="W74" s="864"/>
      <c r="X74" s="864"/>
      <c r="Y74" s="864"/>
      <c r="Z74" s="864"/>
      <c r="AA74" s="864"/>
      <c r="AB74" s="864"/>
      <c r="AC74" s="864"/>
      <c r="AD74" s="864"/>
      <c r="AE74" s="864"/>
      <c r="AF74" s="864"/>
      <c r="AG74" s="864"/>
      <c r="AH74" s="864"/>
      <c r="AI74" s="864"/>
      <c r="AJ74" s="864"/>
      <c r="AK74" s="864"/>
      <c r="AL74" s="864"/>
      <c r="AM74" s="864"/>
      <c r="AN74" s="864"/>
      <c r="AO74" s="864"/>
      <c r="AP74" s="864"/>
      <c r="AQ74" s="864"/>
      <c r="AR74" s="864"/>
      <c r="AS74" s="864"/>
      <c r="AT74" s="864"/>
      <c r="AU74" s="864"/>
      <c r="AV74" s="864"/>
      <c r="AW74" s="864"/>
      <c r="AX74" s="864"/>
      <c r="AY74" s="864"/>
      <c r="AZ74" s="866"/>
      <c r="BA74" s="866"/>
      <c r="BB74" s="866"/>
      <c r="BC74" s="866"/>
      <c r="BD74" s="867"/>
      <c r="BE74" s="223"/>
      <c r="BF74" s="223"/>
      <c r="BG74" s="223"/>
      <c r="BH74" s="223"/>
      <c r="BI74" s="223"/>
      <c r="BJ74" s="223"/>
      <c r="BK74" s="223"/>
      <c r="BL74" s="223"/>
      <c r="BM74" s="223"/>
      <c r="BN74" s="223"/>
      <c r="BO74" s="223"/>
      <c r="BP74" s="223"/>
      <c r="BQ74" s="220">
        <v>68</v>
      </c>
      <c r="BR74" s="225"/>
      <c r="BS74" s="893"/>
      <c r="BT74" s="894"/>
      <c r="BU74" s="894"/>
      <c r="BV74" s="894"/>
      <c r="BW74" s="894"/>
      <c r="BX74" s="894"/>
      <c r="BY74" s="894"/>
      <c r="BZ74" s="894"/>
      <c r="CA74" s="894"/>
      <c r="CB74" s="894"/>
      <c r="CC74" s="894"/>
      <c r="CD74" s="894"/>
      <c r="CE74" s="894"/>
      <c r="CF74" s="894"/>
      <c r="CG74" s="899"/>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3"/>
      <c r="DW74" s="894"/>
      <c r="DX74" s="894"/>
      <c r="DY74" s="894"/>
      <c r="DZ74" s="895"/>
      <c r="EA74" s="212"/>
    </row>
    <row r="75" spans="1:131" ht="26.25" customHeight="1" x14ac:dyDescent="0.15">
      <c r="A75" s="220">
        <v>8</v>
      </c>
      <c r="B75" s="907"/>
      <c r="C75" s="908"/>
      <c r="D75" s="908"/>
      <c r="E75" s="908"/>
      <c r="F75" s="908"/>
      <c r="G75" s="908"/>
      <c r="H75" s="908"/>
      <c r="I75" s="908"/>
      <c r="J75" s="908"/>
      <c r="K75" s="908"/>
      <c r="L75" s="908"/>
      <c r="M75" s="908"/>
      <c r="N75" s="908"/>
      <c r="O75" s="908"/>
      <c r="P75" s="909"/>
      <c r="Q75" s="911"/>
      <c r="R75" s="912"/>
      <c r="S75" s="912"/>
      <c r="T75" s="912"/>
      <c r="U75" s="868"/>
      <c r="V75" s="913"/>
      <c r="W75" s="912"/>
      <c r="X75" s="912"/>
      <c r="Y75" s="912"/>
      <c r="Z75" s="868"/>
      <c r="AA75" s="913"/>
      <c r="AB75" s="912"/>
      <c r="AC75" s="912"/>
      <c r="AD75" s="912"/>
      <c r="AE75" s="868"/>
      <c r="AF75" s="913"/>
      <c r="AG75" s="912"/>
      <c r="AH75" s="912"/>
      <c r="AI75" s="912"/>
      <c r="AJ75" s="868"/>
      <c r="AK75" s="913"/>
      <c r="AL75" s="912"/>
      <c r="AM75" s="912"/>
      <c r="AN75" s="912"/>
      <c r="AO75" s="868"/>
      <c r="AP75" s="913"/>
      <c r="AQ75" s="912"/>
      <c r="AR75" s="912"/>
      <c r="AS75" s="912"/>
      <c r="AT75" s="868"/>
      <c r="AU75" s="913"/>
      <c r="AV75" s="912"/>
      <c r="AW75" s="912"/>
      <c r="AX75" s="912"/>
      <c r="AY75" s="868"/>
      <c r="AZ75" s="866"/>
      <c r="BA75" s="866"/>
      <c r="BB75" s="866"/>
      <c r="BC75" s="866"/>
      <c r="BD75" s="867"/>
      <c r="BE75" s="223"/>
      <c r="BF75" s="223"/>
      <c r="BG75" s="223"/>
      <c r="BH75" s="223"/>
      <c r="BI75" s="223"/>
      <c r="BJ75" s="223"/>
      <c r="BK75" s="223"/>
      <c r="BL75" s="223"/>
      <c r="BM75" s="223"/>
      <c r="BN75" s="223"/>
      <c r="BO75" s="223"/>
      <c r="BP75" s="223"/>
      <c r="BQ75" s="220">
        <v>69</v>
      </c>
      <c r="BR75" s="225"/>
      <c r="BS75" s="893"/>
      <c r="BT75" s="894"/>
      <c r="BU75" s="894"/>
      <c r="BV75" s="894"/>
      <c r="BW75" s="894"/>
      <c r="BX75" s="894"/>
      <c r="BY75" s="894"/>
      <c r="BZ75" s="894"/>
      <c r="CA75" s="894"/>
      <c r="CB75" s="894"/>
      <c r="CC75" s="894"/>
      <c r="CD75" s="894"/>
      <c r="CE75" s="894"/>
      <c r="CF75" s="894"/>
      <c r="CG75" s="899"/>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3"/>
      <c r="DW75" s="894"/>
      <c r="DX75" s="894"/>
      <c r="DY75" s="894"/>
      <c r="DZ75" s="895"/>
      <c r="EA75" s="212"/>
    </row>
    <row r="76" spans="1:131" ht="26.25" customHeight="1" x14ac:dyDescent="0.15">
      <c r="A76" s="220">
        <v>9</v>
      </c>
      <c r="B76" s="907"/>
      <c r="C76" s="908"/>
      <c r="D76" s="908"/>
      <c r="E76" s="908"/>
      <c r="F76" s="908"/>
      <c r="G76" s="908"/>
      <c r="H76" s="908"/>
      <c r="I76" s="908"/>
      <c r="J76" s="908"/>
      <c r="K76" s="908"/>
      <c r="L76" s="908"/>
      <c r="M76" s="908"/>
      <c r="N76" s="908"/>
      <c r="O76" s="908"/>
      <c r="P76" s="909"/>
      <c r="Q76" s="911"/>
      <c r="R76" s="912"/>
      <c r="S76" s="912"/>
      <c r="T76" s="912"/>
      <c r="U76" s="868"/>
      <c r="V76" s="913"/>
      <c r="W76" s="912"/>
      <c r="X76" s="912"/>
      <c r="Y76" s="912"/>
      <c r="Z76" s="868"/>
      <c r="AA76" s="913"/>
      <c r="AB76" s="912"/>
      <c r="AC76" s="912"/>
      <c r="AD76" s="912"/>
      <c r="AE76" s="868"/>
      <c r="AF76" s="913"/>
      <c r="AG76" s="912"/>
      <c r="AH76" s="912"/>
      <c r="AI76" s="912"/>
      <c r="AJ76" s="868"/>
      <c r="AK76" s="913"/>
      <c r="AL76" s="912"/>
      <c r="AM76" s="912"/>
      <c r="AN76" s="912"/>
      <c r="AO76" s="868"/>
      <c r="AP76" s="913"/>
      <c r="AQ76" s="912"/>
      <c r="AR76" s="912"/>
      <c r="AS76" s="912"/>
      <c r="AT76" s="868"/>
      <c r="AU76" s="913"/>
      <c r="AV76" s="912"/>
      <c r="AW76" s="912"/>
      <c r="AX76" s="912"/>
      <c r="AY76" s="868"/>
      <c r="AZ76" s="866"/>
      <c r="BA76" s="866"/>
      <c r="BB76" s="866"/>
      <c r="BC76" s="866"/>
      <c r="BD76" s="867"/>
      <c r="BE76" s="223"/>
      <c r="BF76" s="223"/>
      <c r="BG76" s="223"/>
      <c r="BH76" s="223"/>
      <c r="BI76" s="223"/>
      <c r="BJ76" s="223"/>
      <c r="BK76" s="223"/>
      <c r="BL76" s="223"/>
      <c r="BM76" s="223"/>
      <c r="BN76" s="223"/>
      <c r="BO76" s="223"/>
      <c r="BP76" s="223"/>
      <c r="BQ76" s="220">
        <v>70</v>
      </c>
      <c r="BR76" s="225"/>
      <c r="BS76" s="893"/>
      <c r="BT76" s="894"/>
      <c r="BU76" s="894"/>
      <c r="BV76" s="894"/>
      <c r="BW76" s="894"/>
      <c r="BX76" s="894"/>
      <c r="BY76" s="894"/>
      <c r="BZ76" s="894"/>
      <c r="CA76" s="894"/>
      <c r="CB76" s="894"/>
      <c r="CC76" s="894"/>
      <c r="CD76" s="894"/>
      <c r="CE76" s="894"/>
      <c r="CF76" s="894"/>
      <c r="CG76" s="899"/>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3"/>
      <c r="DW76" s="894"/>
      <c r="DX76" s="894"/>
      <c r="DY76" s="894"/>
      <c r="DZ76" s="895"/>
      <c r="EA76" s="212"/>
    </row>
    <row r="77" spans="1:131" ht="26.25" customHeight="1" x14ac:dyDescent="0.15">
      <c r="A77" s="220">
        <v>10</v>
      </c>
      <c r="B77" s="907"/>
      <c r="C77" s="908"/>
      <c r="D77" s="908"/>
      <c r="E77" s="908"/>
      <c r="F77" s="908"/>
      <c r="G77" s="908"/>
      <c r="H77" s="908"/>
      <c r="I77" s="908"/>
      <c r="J77" s="908"/>
      <c r="K77" s="908"/>
      <c r="L77" s="908"/>
      <c r="M77" s="908"/>
      <c r="N77" s="908"/>
      <c r="O77" s="908"/>
      <c r="P77" s="909"/>
      <c r="Q77" s="911"/>
      <c r="R77" s="912"/>
      <c r="S77" s="912"/>
      <c r="T77" s="912"/>
      <c r="U77" s="868"/>
      <c r="V77" s="913"/>
      <c r="W77" s="912"/>
      <c r="X77" s="912"/>
      <c r="Y77" s="912"/>
      <c r="Z77" s="868"/>
      <c r="AA77" s="913"/>
      <c r="AB77" s="912"/>
      <c r="AC77" s="912"/>
      <c r="AD77" s="912"/>
      <c r="AE77" s="868"/>
      <c r="AF77" s="913"/>
      <c r="AG77" s="912"/>
      <c r="AH77" s="912"/>
      <c r="AI77" s="912"/>
      <c r="AJ77" s="868"/>
      <c r="AK77" s="913"/>
      <c r="AL77" s="912"/>
      <c r="AM77" s="912"/>
      <c r="AN77" s="912"/>
      <c r="AO77" s="868"/>
      <c r="AP77" s="913"/>
      <c r="AQ77" s="912"/>
      <c r="AR77" s="912"/>
      <c r="AS77" s="912"/>
      <c r="AT77" s="868"/>
      <c r="AU77" s="913"/>
      <c r="AV77" s="912"/>
      <c r="AW77" s="912"/>
      <c r="AX77" s="912"/>
      <c r="AY77" s="868"/>
      <c r="AZ77" s="866"/>
      <c r="BA77" s="866"/>
      <c r="BB77" s="866"/>
      <c r="BC77" s="866"/>
      <c r="BD77" s="867"/>
      <c r="BE77" s="223"/>
      <c r="BF77" s="223"/>
      <c r="BG77" s="223"/>
      <c r="BH77" s="223"/>
      <c r="BI77" s="223"/>
      <c r="BJ77" s="223"/>
      <c r="BK77" s="223"/>
      <c r="BL77" s="223"/>
      <c r="BM77" s="223"/>
      <c r="BN77" s="223"/>
      <c r="BO77" s="223"/>
      <c r="BP77" s="223"/>
      <c r="BQ77" s="220">
        <v>71</v>
      </c>
      <c r="BR77" s="225"/>
      <c r="BS77" s="893"/>
      <c r="BT77" s="894"/>
      <c r="BU77" s="894"/>
      <c r="BV77" s="894"/>
      <c r="BW77" s="894"/>
      <c r="BX77" s="894"/>
      <c r="BY77" s="894"/>
      <c r="BZ77" s="894"/>
      <c r="CA77" s="894"/>
      <c r="CB77" s="894"/>
      <c r="CC77" s="894"/>
      <c r="CD77" s="894"/>
      <c r="CE77" s="894"/>
      <c r="CF77" s="894"/>
      <c r="CG77" s="899"/>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3"/>
      <c r="DW77" s="894"/>
      <c r="DX77" s="894"/>
      <c r="DY77" s="894"/>
      <c r="DZ77" s="895"/>
      <c r="EA77" s="212"/>
    </row>
    <row r="78" spans="1:131" ht="26.25" customHeight="1" x14ac:dyDescent="0.15">
      <c r="A78" s="220">
        <v>11</v>
      </c>
      <c r="B78" s="907"/>
      <c r="C78" s="908"/>
      <c r="D78" s="908"/>
      <c r="E78" s="908"/>
      <c r="F78" s="908"/>
      <c r="G78" s="908"/>
      <c r="H78" s="908"/>
      <c r="I78" s="908"/>
      <c r="J78" s="908"/>
      <c r="K78" s="908"/>
      <c r="L78" s="908"/>
      <c r="M78" s="908"/>
      <c r="N78" s="908"/>
      <c r="O78" s="908"/>
      <c r="P78" s="909"/>
      <c r="Q78" s="910"/>
      <c r="R78" s="864"/>
      <c r="S78" s="864"/>
      <c r="T78" s="864"/>
      <c r="U78" s="864"/>
      <c r="V78" s="864"/>
      <c r="W78" s="864"/>
      <c r="X78" s="864"/>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4"/>
      <c r="AY78" s="864"/>
      <c r="AZ78" s="866"/>
      <c r="BA78" s="866"/>
      <c r="BB78" s="866"/>
      <c r="BC78" s="866"/>
      <c r="BD78" s="867"/>
      <c r="BE78" s="223"/>
      <c r="BF78" s="223"/>
      <c r="BG78" s="223"/>
      <c r="BH78" s="223"/>
      <c r="BI78" s="223"/>
      <c r="BJ78" s="212"/>
      <c r="BK78" s="212"/>
      <c r="BL78" s="212"/>
      <c r="BM78" s="212"/>
      <c r="BN78" s="212"/>
      <c r="BO78" s="223"/>
      <c r="BP78" s="223"/>
      <c r="BQ78" s="220">
        <v>72</v>
      </c>
      <c r="BR78" s="225"/>
      <c r="BS78" s="893"/>
      <c r="BT78" s="894"/>
      <c r="BU78" s="894"/>
      <c r="BV78" s="894"/>
      <c r="BW78" s="894"/>
      <c r="BX78" s="894"/>
      <c r="BY78" s="894"/>
      <c r="BZ78" s="894"/>
      <c r="CA78" s="894"/>
      <c r="CB78" s="894"/>
      <c r="CC78" s="894"/>
      <c r="CD78" s="894"/>
      <c r="CE78" s="894"/>
      <c r="CF78" s="894"/>
      <c r="CG78" s="899"/>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3"/>
      <c r="DW78" s="894"/>
      <c r="DX78" s="894"/>
      <c r="DY78" s="894"/>
      <c r="DZ78" s="895"/>
      <c r="EA78" s="212"/>
    </row>
    <row r="79" spans="1:131" ht="26.25" customHeight="1" x14ac:dyDescent="0.15">
      <c r="A79" s="220">
        <v>12</v>
      </c>
      <c r="B79" s="907"/>
      <c r="C79" s="908"/>
      <c r="D79" s="908"/>
      <c r="E79" s="908"/>
      <c r="F79" s="908"/>
      <c r="G79" s="908"/>
      <c r="H79" s="908"/>
      <c r="I79" s="908"/>
      <c r="J79" s="908"/>
      <c r="K79" s="908"/>
      <c r="L79" s="908"/>
      <c r="M79" s="908"/>
      <c r="N79" s="908"/>
      <c r="O79" s="908"/>
      <c r="P79" s="909"/>
      <c r="Q79" s="910"/>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864"/>
      <c r="AP79" s="864"/>
      <c r="AQ79" s="864"/>
      <c r="AR79" s="864"/>
      <c r="AS79" s="864"/>
      <c r="AT79" s="864"/>
      <c r="AU79" s="864"/>
      <c r="AV79" s="864"/>
      <c r="AW79" s="864"/>
      <c r="AX79" s="864"/>
      <c r="AY79" s="864"/>
      <c r="AZ79" s="866"/>
      <c r="BA79" s="866"/>
      <c r="BB79" s="866"/>
      <c r="BC79" s="866"/>
      <c r="BD79" s="867"/>
      <c r="BE79" s="223"/>
      <c r="BF79" s="223"/>
      <c r="BG79" s="223"/>
      <c r="BH79" s="223"/>
      <c r="BI79" s="223"/>
      <c r="BJ79" s="212"/>
      <c r="BK79" s="212"/>
      <c r="BL79" s="212"/>
      <c r="BM79" s="212"/>
      <c r="BN79" s="212"/>
      <c r="BO79" s="223"/>
      <c r="BP79" s="223"/>
      <c r="BQ79" s="220">
        <v>73</v>
      </c>
      <c r="BR79" s="225"/>
      <c r="BS79" s="893"/>
      <c r="BT79" s="894"/>
      <c r="BU79" s="894"/>
      <c r="BV79" s="894"/>
      <c r="BW79" s="894"/>
      <c r="BX79" s="894"/>
      <c r="BY79" s="894"/>
      <c r="BZ79" s="894"/>
      <c r="CA79" s="894"/>
      <c r="CB79" s="894"/>
      <c r="CC79" s="894"/>
      <c r="CD79" s="894"/>
      <c r="CE79" s="894"/>
      <c r="CF79" s="894"/>
      <c r="CG79" s="899"/>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3"/>
      <c r="DW79" s="894"/>
      <c r="DX79" s="894"/>
      <c r="DY79" s="894"/>
      <c r="DZ79" s="895"/>
      <c r="EA79" s="212"/>
    </row>
    <row r="80" spans="1:131" ht="26.25" customHeight="1" x14ac:dyDescent="0.15">
      <c r="A80" s="220">
        <v>13</v>
      </c>
      <c r="B80" s="907"/>
      <c r="C80" s="908"/>
      <c r="D80" s="908"/>
      <c r="E80" s="908"/>
      <c r="F80" s="908"/>
      <c r="G80" s="908"/>
      <c r="H80" s="908"/>
      <c r="I80" s="908"/>
      <c r="J80" s="908"/>
      <c r="K80" s="908"/>
      <c r="L80" s="908"/>
      <c r="M80" s="908"/>
      <c r="N80" s="908"/>
      <c r="O80" s="908"/>
      <c r="P80" s="909"/>
      <c r="Q80" s="910"/>
      <c r="R80" s="864"/>
      <c r="S80" s="864"/>
      <c r="T80" s="864"/>
      <c r="U80" s="864"/>
      <c r="V80" s="864"/>
      <c r="W80" s="864"/>
      <c r="X80" s="864"/>
      <c r="Y80" s="864"/>
      <c r="Z80" s="864"/>
      <c r="AA80" s="864"/>
      <c r="AB80" s="864"/>
      <c r="AC80" s="864"/>
      <c r="AD80" s="864"/>
      <c r="AE80" s="864"/>
      <c r="AF80" s="864"/>
      <c r="AG80" s="864"/>
      <c r="AH80" s="864"/>
      <c r="AI80" s="864"/>
      <c r="AJ80" s="864"/>
      <c r="AK80" s="864"/>
      <c r="AL80" s="864"/>
      <c r="AM80" s="864"/>
      <c r="AN80" s="864"/>
      <c r="AO80" s="864"/>
      <c r="AP80" s="864"/>
      <c r="AQ80" s="864"/>
      <c r="AR80" s="864"/>
      <c r="AS80" s="864"/>
      <c r="AT80" s="864"/>
      <c r="AU80" s="864"/>
      <c r="AV80" s="864"/>
      <c r="AW80" s="864"/>
      <c r="AX80" s="864"/>
      <c r="AY80" s="864"/>
      <c r="AZ80" s="866"/>
      <c r="BA80" s="866"/>
      <c r="BB80" s="866"/>
      <c r="BC80" s="866"/>
      <c r="BD80" s="867"/>
      <c r="BE80" s="223"/>
      <c r="BF80" s="223"/>
      <c r="BG80" s="223"/>
      <c r="BH80" s="223"/>
      <c r="BI80" s="223"/>
      <c r="BJ80" s="223"/>
      <c r="BK80" s="223"/>
      <c r="BL80" s="223"/>
      <c r="BM80" s="223"/>
      <c r="BN80" s="223"/>
      <c r="BO80" s="223"/>
      <c r="BP80" s="223"/>
      <c r="BQ80" s="220">
        <v>74</v>
      </c>
      <c r="BR80" s="225"/>
      <c r="BS80" s="893"/>
      <c r="BT80" s="894"/>
      <c r="BU80" s="894"/>
      <c r="BV80" s="894"/>
      <c r="BW80" s="894"/>
      <c r="BX80" s="894"/>
      <c r="BY80" s="894"/>
      <c r="BZ80" s="894"/>
      <c r="CA80" s="894"/>
      <c r="CB80" s="894"/>
      <c r="CC80" s="894"/>
      <c r="CD80" s="894"/>
      <c r="CE80" s="894"/>
      <c r="CF80" s="894"/>
      <c r="CG80" s="899"/>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3"/>
      <c r="DW80" s="894"/>
      <c r="DX80" s="894"/>
      <c r="DY80" s="894"/>
      <c r="DZ80" s="895"/>
      <c r="EA80" s="212"/>
    </row>
    <row r="81" spans="1:131" ht="26.25" customHeight="1" x14ac:dyDescent="0.15">
      <c r="A81" s="220">
        <v>14</v>
      </c>
      <c r="B81" s="907"/>
      <c r="C81" s="908"/>
      <c r="D81" s="908"/>
      <c r="E81" s="908"/>
      <c r="F81" s="908"/>
      <c r="G81" s="908"/>
      <c r="H81" s="908"/>
      <c r="I81" s="908"/>
      <c r="J81" s="908"/>
      <c r="K81" s="908"/>
      <c r="L81" s="908"/>
      <c r="M81" s="908"/>
      <c r="N81" s="908"/>
      <c r="O81" s="908"/>
      <c r="P81" s="909"/>
      <c r="Q81" s="910"/>
      <c r="R81" s="864"/>
      <c r="S81" s="864"/>
      <c r="T81" s="864"/>
      <c r="U81" s="864"/>
      <c r="V81" s="864"/>
      <c r="W81" s="864"/>
      <c r="X81" s="864"/>
      <c r="Y81" s="864"/>
      <c r="Z81" s="864"/>
      <c r="AA81" s="864"/>
      <c r="AB81" s="864"/>
      <c r="AC81" s="864"/>
      <c r="AD81" s="864"/>
      <c r="AE81" s="864"/>
      <c r="AF81" s="864"/>
      <c r="AG81" s="864"/>
      <c r="AH81" s="864"/>
      <c r="AI81" s="864"/>
      <c r="AJ81" s="864"/>
      <c r="AK81" s="864"/>
      <c r="AL81" s="864"/>
      <c r="AM81" s="864"/>
      <c r="AN81" s="864"/>
      <c r="AO81" s="864"/>
      <c r="AP81" s="864"/>
      <c r="AQ81" s="864"/>
      <c r="AR81" s="864"/>
      <c r="AS81" s="864"/>
      <c r="AT81" s="864"/>
      <c r="AU81" s="864"/>
      <c r="AV81" s="864"/>
      <c r="AW81" s="864"/>
      <c r="AX81" s="864"/>
      <c r="AY81" s="864"/>
      <c r="AZ81" s="866"/>
      <c r="BA81" s="866"/>
      <c r="BB81" s="866"/>
      <c r="BC81" s="866"/>
      <c r="BD81" s="867"/>
      <c r="BE81" s="223"/>
      <c r="BF81" s="223"/>
      <c r="BG81" s="223"/>
      <c r="BH81" s="223"/>
      <c r="BI81" s="223"/>
      <c r="BJ81" s="223"/>
      <c r="BK81" s="223"/>
      <c r="BL81" s="223"/>
      <c r="BM81" s="223"/>
      <c r="BN81" s="223"/>
      <c r="BO81" s="223"/>
      <c r="BP81" s="223"/>
      <c r="BQ81" s="220">
        <v>75</v>
      </c>
      <c r="BR81" s="225"/>
      <c r="BS81" s="893"/>
      <c r="BT81" s="894"/>
      <c r="BU81" s="894"/>
      <c r="BV81" s="894"/>
      <c r="BW81" s="894"/>
      <c r="BX81" s="894"/>
      <c r="BY81" s="894"/>
      <c r="BZ81" s="894"/>
      <c r="CA81" s="894"/>
      <c r="CB81" s="894"/>
      <c r="CC81" s="894"/>
      <c r="CD81" s="894"/>
      <c r="CE81" s="894"/>
      <c r="CF81" s="894"/>
      <c r="CG81" s="899"/>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3"/>
      <c r="DW81" s="894"/>
      <c r="DX81" s="894"/>
      <c r="DY81" s="894"/>
      <c r="DZ81" s="895"/>
      <c r="EA81" s="212"/>
    </row>
    <row r="82" spans="1:131" ht="26.25" customHeight="1" x14ac:dyDescent="0.15">
      <c r="A82" s="220">
        <v>15</v>
      </c>
      <c r="B82" s="907"/>
      <c r="C82" s="908"/>
      <c r="D82" s="908"/>
      <c r="E82" s="908"/>
      <c r="F82" s="908"/>
      <c r="G82" s="908"/>
      <c r="H82" s="908"/>
      <c r="I82" s="908"/>
      <c r="J82" s="908"/>
      <c r="K82" s="908"/>
      <c r="L82" s="908"/>
      <c r="M82" s="908"/>
      <c r="N82" s="908"/>
      <c r="O82" s="908"/>
      <c r="P82" s="909"/>
      <c r="Q82" s="910"/>
      <c r="R82" s="864"/>
      <c r="S82" s="864"/>
      <c r="T82" s="864"/>
      <c r="U82" s="864"/>
      <c r="V82" s="864"/>
      <c r="W82" s="864"/>
      <c r="X82" s="864"/>
      <c r="Y82" s="864"/>
      <c r="Z82" s="864"/>
      <c r="AA82" s="864"/>
      <c r="AB82" s="864"/>
      <c r="AC82" s="864"/>
      <c r="AD82" s="864"/>
      <c r="AE82" s="864"/>
      <c r="AF82" s="864"/>
      <c r="AG82" s="864"/>
      <c r="AH82" s="864"/>
      <c r="AI82" s="864"/>
      <c r="AJ82" s="864"/>
      <c r="AK82" s="864"/>
      <c r="AL82" s="864"/>
      <c r="AM82" s="864"/>
      <c r="AN82" s="864"/>
      <c r="AO82" s="864"/>
      <c r="AP82" s="864"/>
      <c r="AQ82" s="864"/>
      <c r="AR82" s="864"/>
      <c r="AS82" s="864"/>
      <c r="AT82" s="864"/>
      <c r="AU82" s="864"/>
      <c r="AV82" s="864"/>
      <c r="AW82" s="864"/>
      <c r="AX82" s="864"/>
      <c r="AY82" s="864"/>
      <c r="AZ82" s="866"/>
      <c r="BA82" s="866"/>
      <c r="BB82" s="866"/>
      <c r="BC82" s="866"/>
      <c r="BD82" s="867"/>
      <c r="BE82" s="223"/>
      <c r="BF82" s="223"/>
      <c r="BG82" s="223"/>
      <c r="BH82" s="223"/>
      <c r="BI82" s="223"/>
      <c r="BJ82" s="223"/>
      <c r="BK82" s="223"/>
      <c r="BL82" s="223"/>
      <c r="BM82" s="223"/>
      <c r="BN82" s="223"/>
      <c r="BO82" s="223"/>
      <c r="BP82" s="223"/>
      <c r="BQ82" s="220">
        <v>76</v>
      </c>
      <c r="BR82" s="225"/>
      <c r="BS82" s="893"/>
      <c r="BT82" s="894"/>
      <c r="BU82" s="894"/>
      <c r="BV82" s="894"/>
      <c r="BW82" s="894"/>
      <c r="BX82" s="894"/>
      <c r="BY82" s="894"/>
      <c r="BZ82" s="894"/>
      <c r="CA82" s="894"/>
      <c r="CB82" s="894"/>
      <c r="CC82" s="894"/>
      <c r="CD82" s="894"/>
      <c r="CE82" s="894"/>
      <c r="CF82" s="894"/>
      <c r="CG82" s="899"/>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3"/>
      <c r="DW82" s="894"/>
      <c r="DX82" s="894"/>
      <c r="DY82" s="894"/>
      <c r="DZ82" s="895"/>
      <c r="EA82" s="212"/>
    </row>
    <row r="83" spans="1:131" ht="26.25" customHeight="1" x14ac:dyDescent="0.15">
      <c r="A83" s="220">
        <v>16</v>
      </c>
      <c r="B83" s="907"/>
      <c r="C83" s="908"/>
      <c r="D83" s="908"/>
      <c r="E83" s="908"/>
      <c r="F83" s="908"/>
      <c r="G83" s="908"/>
      <c r="H83" s="908"/>
      <c r="I83" s="908"/>
      <c r="J83" s="908"/>
      <c r="K83" s="908"/>
      <c r="L83" s="908"/>
      <c r="M83" s="908"/>
      <c r="N83" s="908"/>
      <c r="O83" s="908"/>
      <c r="P83" s="909"/>
      <c r="Q83" s="910"/>
      <c r="R83" s="864"/>
      <c r="S83" s="864"/>
      <c r="T83" s="864"/>
      <c r="U83" s="864"/>
      <c r="V83" s="864"/>
      <c r="W83" s="864"/>
      <c r="X83" s="864"/>
      <c r="Y83" s="864"/>
      <c r="Z83" s="864"/>
      <c r="AA83" s="864"/>
      <c r="AB83" s="864"/>
      <c r="AC83" s="864"/>
      <c r="AD83" s="864"/>
      <c r="AE83" s="864"/>
      <c r="AF83" s="864"/>
      <c r="AG83" s="864"/>
      <c r="AH83" s="864"/>
      <c r="AI83" s="864"/>
      <c r="AJ83" s="864"/>
      <c r="AK83" s="864"/>
      <c r="AL83" s="864"/>
      <c r="AM83" s="864"/>
      <c r="AN83" s="864"/>
      <c r="AO83" s="864"/>
      <c r="AP83" s="864"/>
      <c r="AQ83" s="864"/>
      <c r="AR83" s="864"/>
      <c r="AS83" s="864"/>
      <c r="AT83" s="864"/>
      <c r="AU83" s="864"/>
      <c r="AV83" s="864"/>
      <c r="AW83" s="864"/>
      <c r="AX83" s="864"/>
      <c r="AY83" s="864"/>
      <c r="AZ83" s="866"/>
      <c r="BA83" s="866"/>
      <c r="BB83" s="866"/>
      <c r="BC83" s="866"/>
      <c r="BD83" s="867"/>
      <c r="BE83" s="223"/>
      <c r="BF83" s="223"/>
      <c r="BG83" s="223"/>
      <c r="BH83" s="223"/>
      <c r="BI83" s="223"/>
      <c r="BJ83" s="223"/>
      <c r="BK83" s="223"/>
      <c r="BL83" s="223"/>
      <c r="BM83" s="223"/>
      <c r="BN83" s="223"/>
      <c r="BO83" s="223"/>
      <c r="BP83" s="223"/>
      <c r="BQ83" s="220">
        <v>77</v>
      </c>
      <c r="BR83" s="225"/>
      <c r="BS83" s="893"/>
      <c r="BT83" s="894"/>
      <c r="BU83" s="894"/>
      <c r="BV83" s="894"/>
      <c r="BW83" s="894"/>
      <c r="BX83" s="894"/>
      <c r="BY83" s="894"/>
      <c r="BZ83" s="894"/>
      <c r="CA83" s="894"/>
      <c r="CB83" s="894"/>
      <c r="CC83" s="894"/>
      <c r="CD83" s="894"/>
      <c r="CE83" s="894"/>
      <c r="CF83" s="894"/>
      <c r="CG83" s="899"/>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3"/>
      <c r="DW83" s="894"/>
      <c r="DX83" s="894"/>
      <c r="DY83" s="894"/>
      <c r="DZ83" s="895"/>
      <c r="EA83" s="212"/>
    </row>
    <row r="84" spans="1:131" ht="26.25" customHeight="1" x14ac:dyDescent="0.15">
      <c r="A84" s="220">
        <v>17</v>
      </c>
      <c r="B84" s="907"/>
      <c r="C84" s="908"/>
      <c r="D84" s="908"/>
      <c r="E84" s="908"/>
      <c r="F84" s="908"/>
      <c r="G84" s="908"/>
      <c r="H84" s="908"/>
      <c r="I84" s="908"/>
      <c r="J84" s="908"/>
      <c r="K84" s="908"/>
      <c r="L84" s="908"/>
      <c r="M84" s="908"/>
      <c r="N84" s="908"/>
      <c r="O84" s="908"/>
      <c r="P84" s="909"/>
      <c r="Q84" s="910"/>
      <c r="R84" s="864"/>
      <c r="S84" s="864"/>
      <c r="T84" s="864"/>
      <c r="U84" s="864"/>
      <c r="V84" s="864"/>
      <c r="W84" s="864"/>
      <c r="X84" s="864"/>
      <c r="Y84" s="864"/>
      <c r="Z84" s="864"/>
      <c r="AA84" s="864"/>
      <c r="AB84" s="864"/>
      <c r="AC84" s="864"/>
      <c r="AD84" s="864"/>
      <c r="AE84" s="864"/>
      <c r="AF84" s="864"/>
      <c r="AG84" s="864"/>
      <c r="AH84" s="864"/>
      <c r="AI84" s="864"/>
      <c r="AJ84" s="864"/>
      <c r="AK84" s="864"/>
      <c r="AL84" s="864"/>
      <c r="AM84" s="864"/>
      <c r="AN84" s="864"/>
      <c r="AO84" s="864"/>
      <c r="AP84" s="864"/>
      <c r="AQ84" s="864"/>
      <c r="AR84" s="864"/>
      <c r="AS84" s="864"/>
      <c r="AT84" s="864"/>
      <c r="AU84" s="864"/>
      <c r="AV84" s="864"/>
      <c r="AW84" s="864"/>
      <c r="AX84" s="864"/>
      <c r="AY84" s="864"/>
      <c r="AZ84" s="866"/>
      <c r="BA84" s="866"/>
      <c r="BB84" s="866"/>
      <c r="BC84" s="866"/>
      <c r="BD84" s="867"/>
      <c r="BE84" s="223"/>
      <c r="BF84" s="223"/>
      <c r="BG84" s="223"/>
      <c r="BH84" s="223"/>
      <c r="BI84" s="223"/>
      <c r="BJ84" s="223"/>
      <c r="BK84" s="223"/>
      <c r="BL84" s="223"/>
      <c r="BM84" s="223"/>
      <c r="BN84" s="223"/>
      <c r="BO84" s="223"/>
      <c r="BP84" s="223"/>
      <c r="BQ84" s="220">
        <v>78</v>
      </c>
      <c r="BR84" s="225"/>
      <c r="BS84" s="893"/>
      <c r="BT84" s="894"/>
      <c r="BU84" s="894"/>
      <c r="BV84" s="894"/>
      <c r="BW84" s="894"/>
      <c r="BX84" s="894"/>
      <c r="BY84" s="894"/>
      <c r="BZ84" s="894"/>
      <c r="CA84" s="894"/>
      <c r="CB84" s="894"/>
      <c r="CC84" s="894"/>
      <c r="CD84" s="894"/>
      <c r="CE84" s="894"/>
      <c r="CF84" s="894"/>
      <c r="CG84" s="899"/>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3"/>
      <c r="DW84" s="894"/>
      <c r="DX84" s="894"/>
      <c r="DY84" s="894"/>
      <c r="DZ84" s="895"/>
      <c r="EA84" s="212"/>
    </row>
    <row r="85" spans="1:131" ht="26.25" customHeight="1" x14ac:dyDescent="0.15">
      <c r="A85" s="220">
        <v>18</v>
      </c>
      <c r="B85" s="907"/>
      <c r="C85" s="908"/>
      <c r="D85" s="908"/>
      <c r="E85" s="908"/>
      <c r="F85" s="908"/>
      <c r="G85" s="908"/>
      <c r="H85" s="908"/>
      <c r="I85" s="908"/>
      <c r="J85" s="908"/>
      <c r="K85" s="908"/>
      <c r="L85" s="908"/>
      <c r="M85" s="908"/>
      <c r="N85" s="908"/>
      <c r="O85" s="908"/>
      <c r="P85" s="909"/>
      <c r="Q85" s="910"/>
      <c r="R85" s="864"/>
      <c r="S85" s="864"/>
      <c r="T85" s="864"/>
      <c r="U85" s="864"/>
      <c r="V85" s="864"/>
      <c r="W85" s="864"/>
      <c r="X85" s="864"/>
      <c r="Y85" s="864"/>
      <c r="Z85" s="864"/>
      <c r="AA85" s="864"/>
      <c r="AB85" s="864"/>
      <c r="AC85" s="864"/>
      <c r="AD85" s="864"/>
      <c r="AE85" s="864"/>
      <c r="AF85" s="864"/>
      <c r="AG85" s="864"/>
      <c r="AH85" s="864"/>
      <c r="AI85" s="864"/>
      <c r="AJ85" s="864"/>
      <c r="AK85" s="864"/>
      <c r="AL85" s="864"/>
      <c r="AM85" s="864"/>
      <c r="AN85" s="864"/>
      <c r="AO85" s="864"/>
      <c r="AP85" s="864"/>
      <c r="AQ85" s="864"/>
      <c r="AR85" s="864"/>
      <c r="AS85" s="864"/>
      <c r="AT85" s="864"/>
      <c r="AU85" s="864"/>
      <c r="AV85" s="864"/>
      <c r="AW85" s="864"/>
      <c r="AX85" s="864"/>
      <c r="AY85" s="864"/>
      <c r="AZ85" s="866"/>
      <c r="BA85" s="866"/>
      <c r="BB85" s="866"/>
      <c r="BC85" s="866"/>
      <c r="BD85" s="867"/>
      <c r="BE85" s="223"/>
      <c r="BF85" s="223"/>
      <c r="BG85" s="223"/>
      <c r="BH85" s="223"/>
      <c r="BI85" s="223"/>
      <c r="BJ85" s="223"/>
      <c r="BK85" s="223"/>
      <c r="BL85" s="223"/>
      <c r="BM85" s="223"/>
      <c r="BN85" s="223"/>
      <c r="BO85" s="223"/>
      <c r="BP85" s="223"/>
      <c r="BQ85" s="220">
        <v>79</v>
      </c>
      <c r="BR85" s="225"/>
      <c r="BS85" s="893"/>
      <c r="BT85" s="894"/>
      <c r="BU85" s="894"/>
      <c r="BV85" s="894"/>
      <c r="BW85" s="894"/>
      <c r="BX85" s="894"/>
      <c r="BY85" s="894"/>
      <c r="BZ85" s="894"/>
      <c r="CA85" s="894"/>
      <c r="CB85" s="894"/>
      <c r="CC85" s="894"/>
      <c r="CD85" s="894"/>
      <c r="CE85" s="894"/>
      <c r="CF85" s="894"/>
      <c r="CG85" s="899"/>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3"/>
      <c r="DW85" s="894"/>
      <c r="DX85" s="894"/>
      <c r="DY85" s="894"/>
      <c r="DZ85" s="895"/>
      <c r="EA85" s="212"/>
    </row>
    <row r="86" spans="1:131" ht="26.25" customHeight="1" x14ac:dyDescent="0.15">
      <c r="A86" s="220">
        <v>19</v>
      </c>
      <c r="B86" s="907"/>
      <c r="C86" s="908"/>
      <c r="D86" s="908"/>
      <c r="E86" s="908"/>
      <c r="F86" s="908"/>
      <c r="G86" s="908"/>
      <c r="H86" s="908"/>
      <c r="I86" s="908"/>
      <c r="J86" s="908"/>
      <c r="K86" s="908"/>
      <c r="L86" s="908"/>
      <c r="M86" s="908"/>
      <c r="N86" s="908"/>
      <c r="O86" s="908"/>
      <c r="P86" s="909"/>
      <c r="Q86" s="910"/>
      <c r="R86" s="864"/>
      <c r="S86" s="864"/>
      <c r="T86" s="864"/>
      <c r="U86" s="864"/>
      <c r="V86" s="864"/>
      <c r="W86" s="864"/>
      <c r="X86" s="864"/>
      <c r="Y86" s="864"/>
      <c r="Z86" s="864"/>
      <c r="AA86" s="864"/>
      <c r="AB86" s="864"/>
      <c r="AC86" s="864"/>
      <c r="AD86" s="864"/>
      <c r="AE86" s="864"/>
      <c r="AF86" s="864"/>
      <c r="AG86" s="864"/>
      <c r="AH86" s="864"/>
      <c r="AI86" s="864"/>
      <c r="AJ86" s="864"/>
      <c r="AK86" s="864"/>
      <c r="AL86" s="864"/>
      <c r="AM86" s="864"/>
      <c r="AN86" s="864"/>
      <c r="AO86" s="864"/>
      <c r="AP86" s="864"/>
      <c r="AQ86" s="864"/>
      <c r="AR86" s="864"/>
      <c r="AS86" s="864"/>
      <c r="AT86" s="864"/>
      <c r="AU86" s="864"/>
      <c r="AV86" s="864"/>
      <c r="AW86" s="864"/>
      <c r="AX86" s="864"/>
      <c r="AY86" s="864"/>
      <c r="AZ86" s="866"/>
      <c r="BA86" s="866"/>
      <c r="BB86" s="866"/>
      <c r="BC86" s="866"/>
      <c r="BD86" s="867"/>
      <c r="BE86" s="223"/>
      <c r="BF86" s="223"/>
      <c r="BG86" s="223"/>
      <c r="BH86" s="223"/>
      <c r="BI86" s="223"/>
      <c r="BJ86" s="223"/>
      <c r="BK86" s="223"/>
      <c r="BL86" s="223"/>
      <c r="BM86" s="223"/>
      <c r="BN86" s="223"/>
      <c r="BO86" s="223"/>
      <c r="BP86" s="223"/>
      <c r="BQ86" s="220">
        <v>80</v>
      </c>
      <c r="BR86" s="225"/>
      <c r="BS86" s="893"/>
      <c r="BT86" s="894"/>
      <c r="BU86" s="894"/>
      <c r="BV86" s="894"/>
      <c r="BW86" s="894"/>
      <c r="BX86" s="894"/>
      <c r="BY86" s="894"/>
      <c r="BZ86" s="894"/>
      <c r="CA86" s="894"/>
      <c r="CB86" s="894"/>
      <c r="CC86" s="894"/>
      <c r="CD86" s="894"/>
      <c r="CE86" s="894"/>
      <c r="CF86" s="894"/>
      <c r="CG86" s="899"/>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3"/>
      <c r="DW86" s="894"/>
      <c r="DX86" s="894"/>
      <c r="DY86" s="894"/>
      <c r="DZ86" s="895"/>
      <c r="EA86" s="212"/>
    </row>
    <row r="87" spans="1:131" ht="26.25" customHeight="1" x14ac:dyDescent="0.15">
      <c r="A87" s="226">
        <v>20</v>
      </c>
      <c r="B87" s="914"/>
      <c r="C87" s="915"/>
      <c r="D87" s="915"/>
      <c r="E87" s="915"/>
      <c r="F87" s="915"/>
      <c r="G87" s="915"/>
      <c r="H87" s="915"/>
      <c r="I87" s="915"/>
      <c r="J87" s="915"/>
      <c r="K87" s="915"/>
      <c r="L87" s="915"/>
      <c r="M87" s="915"/>
      <c r="N87" s="915"/>
      <c r="O87" s="915"/>
      <c r="P87" s="916"/>
      <c r="Q87" s="917"/>
      <c r="R87" s="918"/>
      <c r="S87" s="918"/>
      <c r="T87" s="918"/>
      <c r="U87" s="918"/>
      <c r="V87" s="918"/>
      <c r="W87" s="918"/>
      <c r="X87" s="918"/>
      <c r="Y87" s="918"/>
      <c r="Z87" s="918"/>
      <c r="AA87" s="918"/>
      <c r="AB87" s="918"/>
      <c r="AC87" s="918"/>
      <c r="AD87" s="918"/>
      <c r="AE87" s="918"/>
      <c r="AF87" s="918"/>
      <c r="AG87" s="918"/>
      <c r="AH87" s="918"/>
      <c r="AI87" s="918"/>
      <c r="AJ87" s="918"/>
      <c r="AK87" s="918"/>
      <c r="AL87" s="918"/>
      <c r="AM87" s="918"/>
      <c r="AN87" s="918"/>
      <c r="AO87" s="918"/>
      <c r="AP87" s="918"/>
      <c r="AQ87" s="918"/>
      <c r="AR87" s="918"/>
      <c r="AS87" s="918"/>
      <c r="AT87" s="918"/>
      <c r="AU87" s="918"/>
      <c r="AV87" s="918"/>
      <c r="AW87" s="918"/>
      <c r="AX87" s="918"/>
      <c r="AY87" s="918"/>
      <c r="AZ87" s="919"/>
      <c r="BA87" s="919"/>
      <c r="BB87" s="919"/>
      <c r="BC87" s="919"/>
      <c r="BD87" s="920"/>
      <c r="BE87" s="223"/>
      <c r="BF87" s="223"/>
      <c r="BG87" s="223"/>
      <c r="BH87" s="223"/>
      <c r="BI87" s="223"/>
      <c r="BJ87" s="223"/>
      <c r="BK87" s="223"/>
      <c r="BL87" s="223"/>
      <c r="BM87" s="223"/>
      <c r="BN87" s="223"/>
      <c r="BO87" s="223"/>
      <c r="BP87" s="223"/>
      <c r="BQ87" s="220">
        <v>81</v>
      </c>
      <c r="BR87" s="225"/>
      <c r="BS87" s="893"/>
      <c r="BT87" s="894"/>
      <c r="BU87" s="894"/>
      <c r="BV87" s="894"/>
      <c r="BW87" s="894"/>
      <c r="BX87" s="894"/>
      <c r="BY87" s="894"/>
      <c r="BZ87" s="894"/>
      <c r="CA87" s="894"/>
      <c r="CB87" s="894"/>
      <c r="CC87" s="894"/>
      <c r="CD87" s="894"/>
      <c r="CE87" s="894"/>
      <c r="CF87" s="894"/>
      <c r="CG87" s="899"/>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3"/>
      <c r="DW87" s="894"/>
      <c r="DX87" s="894"/>
      <c r="DY87" s="894"/>
      <c r="DZ87" s="895"/>
      <c r="EA87" s="212"/>
    </row>
    <row r="88" spans="1:131" ht="26.25" customHeight="1" thickBot="1" x14ac:dyDescent="0.2">
      <c r="A88" s="222" t="s">
        <v>396</v>
      </c>
      <c r="B88" s="822" t="s">
        <v>429</v>
      </c>
      <c r="C88" s="823"/>
      <c r="D88" s="823"/>
      <c r="E88" s="823"/>
      <c r="F88" s="823"/>
      <c r="G88" s="823"/>
      <c r="H88" s="823"/>
      <c r="I88" s="823"/>
      <c r="J88" s="823"/>
      <c r="K88" s="823"/>
      <c r="L88" s="823"/>
      <c r="M88" s="823"/>
      <c r="N88" s="823"/>
      <c r="O88" s="823"/>
      <c r="P88" s="824"/>
      <c r="Q88" s="874"/>
      <c r="R88" s="875"/>
      <c r="S88" s="875"/>
      <c r="T88" s="875"/>
      <c r="U88" s="875"/>
      <c r="V88" s="875"/>
      <c r="W88" s="875"/>
      <c r="X88" s="875"/>
      <c r="Y88" s="875"/>
      <c r="Z88" s="875"/>
      <c r="AA88" s="875"/>
      <c r="AB88" s="875"/>
      <c r="AC88" s="875"/>
      <c r="AD88" s="875"/>
      <c r="AE88" s="875"/>
      <c r="AF88" s="878">
        <v>51924</v>
      </c>
      <c r="AG88" s="878"/>
      <c r="AH88" s="878"/>
      <c r="AI88" s="878"/>
      <c r="AJ88" s="878"/>
      <c r="AK88" s="875"/>
      <c r="AL88" s="875"/>
      <c r="AM88" s="875"/>
      <c r="AN88" s="875"/>
      <c r="AO88" s="875"/>
      <c r="AP88" s="878" t="s">
        <v>599</v>
      </c>
      <c r="AQ88" s="878"/>
      <c r="AR88" s="878"/>
      <c r="AS88" s="878"/>
      <c r="AT88" s="878"/>
      <c r="AU88" s="878" t="s">
        <v>599</v>
      </c>
      <c r="AV88" s="878"/>
      <c r="AW88" s="878"/>
      <c r="AX88" s="878"/>
      <c r="AY88" s="878"/>
      <c r="AZ88" s="883"/>
      <c r="BA88" s="883"/>
      <c r="BB88" s="883"/>
      <c r="BC88" s="883"/>
      <c r="BD88" s="884"/>
      <c r="BE88" s="223"/>
      <c r="BF88" s="223"/>
      <c r="BG88" s="223"/>
      <c r="BH88" s="223"/>
      <c r="BI88" s="223"/>
      <c r="BJ88" s="223"/>
      <c r="BK88" s="223"/>
      <c r="BL88" s="223"/>
      <c r="BM88" s="223"/>
      <c r="BN88" s="223"/>
      <c r="BO88" s="223"/>
      <c r="BP88" s="223"/>
      <c r="BQ88" s="220">
        <v>82</v>
      </c>
      <c r="BR88" s="225"/>
      <c r="BS88" s="893"/>
      <c r="BT88" s="894"/>
      <c r="BU88" s="894"/>
      <c r="BV88" s="894"/>
      <c r="BW88" s="894"/>
      <c r="BX88" s="894"/>
      <c r="BY88" s="894"/>
      <c r="BZ88" s="894"/>
      <c r="CA88" s="894"/>
      <c r="CB88" s="894"/>
      <c r="CC88" s="894"/>
      <c r="CD88" s="894"/>
      <c r="CE88" s="894"/>
      <c r="CF88" s="894"/>
      <c r="CG88" s="899"/>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3"/>
      <c r="DW88" s="894"/>
      <c r="DX88" s="894"/>
      <c r="DY88" s="894"/>
      <c r="DZ88" s="895"/>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93"/>
      <c r="BT89" s="894"/>
      <c r="BU89" s="894"/>
      <c r="BV89" s="894"/>
      <c r="BW89" s="894"/>
      <c r="BX89" s="894"/>
      <c r="BY89" s="894"/>
      <c r="BZ89" s="894"/>
      <c r="CA89" s="894"/>
      <c r="CB89" s="894"/>
      <c r="CC89" s="894"/>
      <c r="CD89" s="894"/>
      <c r="CE89" s="894"/>
      <c r="CF89" s="894"/>
      <c r="CG89" s="899"/>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3"/>
      <c r="DW89" s="894"/>
      <c r="DX89" s="894"/>
      <c r="DY89" s="894"/>
      <c r="DZ89" s="895"/>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93"/>
      <c r="BT90" s="894"/>
      <c r="BU90" s="894"/>
      <c r="BV90" s="894"/>
      <c r="BW90" s="894"/>
      <c r="BX90" s="894"/>
      <c r="BY90" s="894"/>
      <c r="BZ90" s="894"/>
      <c r="CA90" s="894"/>
      <c r="CB90" s="894"/>
      <c r="CC90" s="894"/>
      <c r="CD90" s="894"/>
      <c r="CE90" s="894"/>
      <c r="CF90" s="894"/>
      <c r="CG90" s="899"/>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3"/>
      <c r="DW90" s="894"/>
      <c r="DX90" s="894"/>
      <c r="DY90" s="894"/>
      <c r="DZ90" s="895"/>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93"/>
      <c r="BT91" s="894"/>
      <c r="BU91" s="894"/>
      <c r="BV91" s="894"/>
      <c r="BW91" s="894"/>
      <c r="BX91" s="894"/>
      <c r="BY91" s="894"/>
      <c r="BZ91" s="894"/>
      <c r="CA91" s="894"/>
      <c r="CB91" s="894"/>
      <c r="CC91" s="894"/>
      <c r="CD91" s="894"/>
      <c r="CE91" s="894"/>
      <c r="CF91" s="894"/>
      <c r="CG91" s="899"/>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3"/>
      <c r="DW91" s="894"/>
      <c r="DX91" s="894"/>
      <c r="DY91" s="894"/>
      <c r="DZ91" s="895"/>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93"/>
      <c r="BT92" s="894"/>
      <c r="BU92" s="894"/>
      <c r="BV92" s="894"/>
      <c r="BW92" s="894"/>
      <c r="BX92" s="894"/>
      <c r="BY92" s="894"/>
      <c r="BZ92" s="894"/>
      <c r="CA92" s="894"/>
      <c r="CB92" s="894"/>
      <c r="CC92" s="894"/>
      <c r="CD92" s="894"/>
      <c r="CE92" s="894"/>
      <c r="CF92" s="894"/>
      <c r="CG92" s="899"/>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3"/>
      <c r="DW92" s="894"/>
      <c r="DX92" s="894"/>
      <c r="DY92" s="894"/>
      <c r="DZ92" s="895"/>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93"/>
      <c r="BT93" s="894"/>
      <c r="BU93" s="894"/>
      <c r="BV93" s="894"/>
      <c r="BW93" s="894"/>
      <c r="BX93" s="894"/>
      <c r="BY93" s="894"/>
      <c r="BZ93" s="894"/>
      <c r="CA93" s="894"/>
      <c r="CB93" s="894"/>
      <c r="CC93" s="894"/>
      <c r="CD93" s="894"/>
      <c r="CE93" s="894"/>
      <c r="CF93" s="894"/>
      <c r="CG93" s="899"/>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3"/>
      <c r="DW93" s="894"/>
      <c r="DX93" s="894"/>
      <c r="DY93" s="894"/>
      <c r="DZ93" s="895"/>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93"/>
      <c r="BT94" s="894"/>
      <c r="BU94" s="894"/>
      <c r="BV94" s="894"/>
      <c r="BW94" s="894"/>
      <c r="BX94" s="894"/>
      <c r="BY94" s="894"/>
      <c r="BZ94" s="894"/>
      <c r="CA94" s="894"/>
      <c r="CB94" s="894"/>
      <c r="CC94" s="894"/>
      <c r="CD94" s="894"/>
      <c r="CE94" s="894"/>
      <c r="CF94" s="894"/>
      <c r="CG94" s="899"/>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3"/>
      <c r="DW94" s="894"/>
      <c r="DX94" s="894"/>
      <c r="DY94" s="894"/>
      <c r="DZ94" s="895"/>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93"/>
      <c r="BT95" s="894"/>
      <c r="BU95" s="894"/>
      <c r="BV95" s="894"/>
      <c r="BW95" s="894"/>
      <c r="BX95" s="894"/>
      <c r="BY95" s="894"/>
      <c r="BZ95" s="894"/>
      <c r="CA95" s="894"/>
      <c r="CB95" s="894"/>
      <c r="CC95" s="894"/>
      <c r="CD95" s="894"/>
      <c r="CE95" s="894"/>
      <c r="CF95" s="894"/>
      <c r="CG95" s="899"/>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3"/>
      <c r="DW95" s="894"/>
      <c r="DX95" s="894"/>
      <c r="DY95" s="894"/>
      <c r="DZ95" s="895"/>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93"/>
      <c r="BT96" s="894"/>
      <c r="BU96" s="894"/>
      <c r="BV96" s="894"/>
      <c r="BW96" s="894"/>
      <c r="BX96" s="894"/>
      <c r="BY96" s="894"/>
      <c r="BZ96" s="894"/>
      <c r="CA96" s="894"/>
      <c r="CB96" s="894"/>
      <c r="CC96" s="894"/>
      <c r="CD96" s="894"/>
      <c r="CE96" s="894"/>
      <c r="CF96" s="894"/>
      <c r="CG96" s="899"/>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3"/>
      <c r="DW96" s="894"/>
      <c r="DX96" s="894"/>
      <c r="DY96" s="894"/>
      <c r="DZ96" s="895"/>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93"/>
      <c r="BT97" s="894"/>
      <c r="BU97" s="894"/>
      <c r="BV97" s="894"/>
      <c r="BW97" s="894"/>
      <c r="BX97" s="894"/>
      <c r="BY97" s="894"/>
      <c r="BZ97" s="894"/>
      <c r="CA97" s="894"/>
      <c r="CB97" s="894"/>
      <c r="CC97" s="894"/>
      <c r="CD97" s="894"/>
      <c r="CE97" s="894"/>
      <c r="CF97" s="894"/>
      <c r="CG97" s="899"/>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3"/>
      <c r="DW97" s="894"/>
      <c r="DX97" s="894"/>
      <c r="DY97" s="894"/>
      <c r="DZ97" s="895"/>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93"/>
      <c r="BT98" s="894"/>
      <c r="BU98" s="894"/>
      <c r="BV98" s="894"/>
      <c r="BW98" s="894"/>
      <c r="BX98" s="894"/>
      <c r="BY98" s="894"/>
      <c r="BZ98" s="894"/>
      <c r="CA98" s="894"/>
      <c r="CB98" s="894"/>
      <c r="CC98" s="894"/>
      <c r="CD98" s="894"/>
      <c r="CE98" s="894"/>
      <c r="CF98" s="894"/>
      <c r="CG98" s="899"/>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3"/>
      <c r="DW98" s="894"/>
      <c r="DX98" s="894"/>
      <c r="DY98" s="894"/>
      <c r="DZ98" s="895"/>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93"/>
      <c r="BT99" s="894"/>
      <c r="BU99" s="894"/>
      <c r="BV99" s="894"/>
      <c r="BW99" s="894"/>
      <c r="BX99" s="894"/>
      <c r="BY99" s="894"/>
      <c r="BZ99" s="894"/>
      <c r="CA99" s="894"/>
      <c r="CB99" s="894"/>
      <c r="CC99" s="894"/>
      <c r="CD99" s="894"/>
      <c r="CE99" s="894"/>
      <c r="CF99" s="894"/>
      <c r="CG99" s="899"/>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3"/>
      <c r="DW99" s="894"/>
      <c r="DX99" s="894"/>
      <c r="DY99" s="894"/>
      <c r="DZ99" s="895"/>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93"/>
      <c r="BT100" s="894"/>
      <c r="BU100" s="894"/>
      <c r="BV100" s="894"/>
      <c r="BW100" s="894"/>
      <c r="BX100" s="894"/>
      <c r="BY100" s="894"/>
      <c r="BZ100" s="894"/>
      <c r="CA100" s="894"/>
      <c r="CB100" s="894"/>
      <c r="CC100" s="894"/>
      <c r="CD100" s="894"/>
      <c r="CE100" s="894"/>
      <c r="CF100" s="894"/>
      <c r="CG100" s="899"/>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3"/>
      <c r="DW100" s="894"/>
      <c r="DX100" s="894"/>
      <c r="DY100" s="894"/>
      <c r="DZ100" s="895"/>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93"/>
      <c r="BT101" s="894"/>
      <c r="BU101" s="894"/>
      <c r="BV101" s="894"/>
      <c r="BW101" s="894"/>
      <c r="BX101" s="894"/>
      <c r="BY101" s="894"/>
      <c r="BZ101" s="894"/>
      <c r="CA101" s="894"/>
      <c r="CB101" s="894"/>
      <c r="CC101" s="894"/>
      <c r="CD101" s="894"/>
      <c r="CE101" s="894"/>
      <c r="CF101" s="894"/>
      <c r="CG101" s="899"/>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3"/>
      <c r="DW101" s="894"/>
      <c r="DX101" s="894"/>
      <c r="DY101" s="894"/>
      <c r="DZ101" s="895"/>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396</v>
      </c>
      <c r="BR102" s="822" t="s">
        <v>430</v>
      </c>
      <c r="BS102" s="823"/>
      <c r="BT102" s="823"/>
      <c r="BU102" s="823"/>
      <c r="BV102" s="823"/>
      <c r="BW102" s="823"/>
      <c r="BX102" s="823"/>
      <c r="BY102" s="823"/>
      <c r="BZ102" s="823"/>
      <c r="CA102" s="823"/>
      <c r="CB102" s="823"/>
      <c r="CC102" s="823"/>
      <c r="CD102" s="823"/>
      <c r="CE102" s="823"/>
      <c r="CF102" s="823"/>
      <c r="CG102" s="824"/>
      <c r="CH102" s="921"/>
      <c r="CI102" s="922"/>
      <c r="CJ102" s="922"/>
      <c r="CK102" s="922"/>
      <c r="CL102" s="923"/>
      <c r="CM102" s="921"/>
      <c r="CN102" s="922"/>
      <c r="CO102" s="922"/>
      <c r="CP102" s="922"/>
      <c r="CQ102" s="923"/>
      <c r="CR102" s="924">
        <v>25</v>
      </c>
      <c r="CS102" s="886"/>
      <c r="CT102" s="886"/>
      <c r="CU102" s="886"/>
      <c r="CV102" s="925"/>
      <c r="CW102" s="924" t="s">
        <v>587</v>
      </c>
      <c r="CX102" s="886"/>
      <c r="CY102" s="886"/>
      <c r="CZ102" s="886"/>
      <c r="DA102" s="925"/>
      <c r="DB102" s="924">
        <v>1</v>
      </c>
      <c r="DC102" s="886"/>
      <c r="DD102" s="886"/>
      <c r="DE102" s="886"/>
      <c r="DF102" s="925"/>
      <c r="DG102" s="924">
        <v>22</v>
      </c>
      <c r="DH102" s="886"/>
      <c r="DI102" s="886"/>
      <c r="DJ102" s="886"/>
      <c r="DK102" s="925"/>
      <c r="DL102" s="924" t="s">
        <v>587</v>
      </c>
      <c r="DM102" s="886"/>
      <c r="DN102" s="886"/>
      <c r="DO102" s="886"/>
      <c r="DP102" s="925"/>
      <c r="DQ102" s="924" t="s">
        <v>587</v>
      </c>
      <c r="DR102" s="886"/>
      <c r="DS102" s="886"/>
      <c r="DT102" s="886"/>
      <c r="DU102" s="925"/>
      <c r="DV102" s="822"/>
      <c r="DW102" s="823"/>
      <c r="DX102" s="823"/>
      <c r="DY102" s="823"/>
      <c r="DZ102" s="948"/>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49" t="s">
        <v>431</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50" t="s">
        <v>432</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433</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434</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51" t="s">
        <v>435</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436</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2" customFormat="1" ht="26.25" customHeight="1" x14ac:dyDescent="0.15">
      <c r="A109" s="946" t="s">
        <v>437</v>
      </c>
      <c r="B109" s="927"/>
      <c r="C109" s="927"/>
      <c r="D109" s="927"/>
      <c r="E109" s="927"/>
      <c r="F109" s="927"/>
      <c r="G109" s="927"/>
      <c r="H109" s="927"/>
      <c r="I109" s="927"/>
      <c r="J109" s="927"/>
      <c r="K109" s="927"/>
      <c r="L109" s="927"/>
      <c r="M109" s="927"/>
      <c r="N109" s="927"/>
      <c r="O109" s="927"/>
      <c r="P109" s="927"/>
      <c r="Q109" s="927"/>
      <c r="R109" s="927"/>
      <c r="S109" s="927"/>
      <c r="T109" s="927"/>
      <c r="U109" s="927"/>
      <c r="V109" s="927"/>
      <c r="W109" s="927"/>
      <c r="X109" s="927"/>
      <c r="Y109" s="927"/>
      <c r="Z109" s="928"/>
      <c r="AA109" s="926" t="s">
        <v>438</v>
      </c>
      <c r="AB109" s="927"/>
      <c r="AC109" s="927"/>
      <c r="AD109" s="927"/>
      <c r="AE109" s="928"/>
      <c r="AF109" s="926" t="s">
        <v>439</v>
      </c>
      <c r="AG109" s="927"/>
      <c r="AH109" s="927"/>
      <c r="AI109" s="927"/>
      <c r="AJ109" s="928"/>
      <c r="AK109" s="926" t="s">
        <v>311</v>
      </c>
      <c r="AL109" s="927"/>
      <c r="AM109" s="927"/>
      <c r="AN109" s="927"/>
      <c r="AO109" s="928"/>
      <c r="AP109" s="926" t="s">
        <v>440</v>
      </c>
      <c r="AQ109" s="927"/>
      <c r="AR109" s="927"/>
      <c r="AS109" s="927"/>
      <c r="AT109" s="929"/>
      <c r="AU109" s="946" t="s">
        <v>437</v>
      </c>
      <c r="AV109" s="927"/>
      <c r="AW109" s="927"/>
      <c r="AX109" s="927"/>
      <c r="AY109" s="927"/>
      <c r="AZ109" s="927"/>
      <c r="BA109" s="927"/>
      <c r="BB109" s="927"/>
      <c r="BC109" s="927"/>
      <c r="BD109" s="927"/>
      <c r="BE109" s="927"/>
      <c r="BF109" s="927"/>
      <c r="BG109" s="927"/>
      <c r="BH109" s="927"/>
      <c r="BI109" s="927"/>
      <c r="BJ109" s="927"/>
      <c r="BK109" s="927"/>
      <c r="BL109" s="927"/>
      <c r="BM109" s="927"/>
      <c r="BN109" s="927"/>
      <c r="BO109" s="927"/>
      <c r="BP109" s="928"/>
      <c r="BQ109" s="926" t="s">
        <v>438</v>
      </c>
      <c r="BR109" s="927"/>
      <c r="BS109" s="927"/>
      <c r="BT109" s="927"/>
      <c r="BU109" s="928"/>
      <c r="BV109" s="926" t="s">
        <v>439</v>
      </c>
      <c r="BW109" s="927"/>
      <c r="BX109" s="927"/>
      <c r="BY109" s="927"/>
      <c r="BZ109" s="928"/>
      <c r="CA109" s="926" t="s">
        <v>311</v>
      </c>
      <c r="CB109" s="927"/>
      <c r="CC109" s="927"/>
      <c r="CD109" s="927"/>
      <c r="CE109" s="928"/>
      <c r="CF109" s="947" t="s">
        <v>440</v>
      </c>
      <c r="CG109" s="947"/>
      <c r="CH109" s="947"/>
      <c r="CI109" s="947"/>
      <c r="CJ109" s="947"/>
      <c r="CK109" s="926" t="s">
        <v>441</v>
      </c>
      <c r="CL109" s="927"/>
      <c r="CM109" s="927"/>
      <c r="CN109" s="927"/>
      <c r="CO109" s="927"/>
      <c r="CP109" s="927"/>
      <c r="CQ109" s="927"/>
      <c r="CR109" s="927"/>
      <c r="CS109" s="927"/>
      <c r="CT109" s="927"/>
      <c r="CU109" s="927"/>
      <c r="CV109" s="927"/>
      <c r="CW109" s="927"/>
      <c r="CX109" s="927"/>
      <c r="CY109" s="927"/>
      <c r="CZ109" s="927"/>
      <c r="DA109" s="927"/>
      <c r="DB109" s="927"/>
      <c r="DC109" s="927"/>
      <c r="DD109" s="927"/>
      <c r="DE109" s="927"/>
      <c r="DF109" s="928"/>
      <c r="DG109" s="926" t="s">
        <v>438</v>
      </c>
      <c r="DH109" s="927"/>
      <c r="DI109" s="927"/>
      <c r="DJ109" s="927"/>
      <c r="DK109" s="928"/>
      <c r="DL109" s="926" t="s">
        <v>439</v>
      </c>
      <c r="DM109" s="927"/>
      <c r="DN109" s="927"/>
      <c r="DO109" s="927"/>
      <c r="DP109" s="928"/>
      <c r="DQ109" s="926" t="s">
        <v>311</v>
      </c>
      <c r="DR109" s="927"/>
      <c r="DS109" s="927"/>
      <c r="DT109" s="927"/>
      <c r="DU109" s="928"/>
      <c r="DV109" s="926" t="s">
        <v>440</v>
      </c>
      <c r="DW109" s="927"/>
      <c r="DX109" s="927"/>
      <c r="DY109" s="927"/>
      <c r="DZ109" s="929"/>
    </row>
    <row r="110" spans="1:131" s="212" customFormat="1" ht="26.25" customHeight="1" x14ac:dyDescent="0.15">
      <c r="A110" s="930" t="s">
        <v>442</v>
      </c>
      <c r="B110" s="931"/>
      <c r="C110" s="931"/>
      <c r="D110" s="931"/>
      <c r="E110" s="931"/>
      <c r="F110" s="931"/>
      <c r="G110" s="931"/>
      <c r="H110" s="931"/>
      <c r="I110" s="931"/>
      <c r="J110" s="931"/>
      <c r="K110" s="931"/>
      <c r="L110" s="931"/>
      <c r="M110" s="931"/>
      <c r="N110" s="931"/>
      <c r="O110" s="931"/>
      <c r="P110" s="931"/>
      <c r="Q110" s="931"/>
      <c r="R110" s="931"/>
      <c r="S110" s="931"/>
      <c r="T110" s="931"/>
      <c r="U110" s="931"/>
      <c r="V110" s="931"/>
      <c r="W110" s="931"/>
      <c r="X110" s="931"/>
      <c r="Y110" s="931"/>
      <c r="Z110" s="932"/>
      <c r="AA110" s="933">
        <v>2080568</v>
      </c>
      <c r="AB110" s="934"/>
      <c r="AC110" s="934"/>
      <c r="AD110" s="934"/>
      <c r="AE110" s="935"/>
      <c r="AF110" s="936">
        <v>2081737</v>
      </c>
      <c r="AG110" s="934"/>
      <c r="AH110" s="934"/>
      <c r="AI110" s="934"/>
      <c r="AJ110" s="935"/>
      <c r="AK110" s="936">
        <v>1967729</v>
      </c>
      <c r="AL110" s="934"/>
      <c r="AM110" s="934"/>
      <c r="AN110" s="934"/>
      <c r="AO110" s="935"/>
      <c r="AP110" s="937">
        <v>13.7</v>
      </c>
      <c r="AQ110" s="938"/>
      <c r="AR110" s="938"/>
      <c r="AS110" s="938"/>
      <c r="AT110" s="939"/>
      <c r="AU110" s="940" t="s">
        <v>73</v>
      </c>
      <c r="AV110" s="941"/>
      <c r="AW110" s="941"/>
      <c r="AX110" s="941"/>
      <c r="AY110" s="941"/>
      <c r="AZ110" s="963" t="s">
        <v>443</v>
      </c>
      <c r="BA110" s="931"/>
      <c r="BB110" s="931"/>
      <c r="BC110" s="931"/>
      <c r="BD110" s="931"/>
      <c r="BE110" s="931"/>
      <c r="BF110" s="931"/>
      <c r="BG110" s="931"/>
      <c r="BH110" s="931"/>
      <c r="BI110" s="931"/>
      <c r="BJ110" s="931"/>
      <c r="BK110" s="931"/>
      <c r="BL110" s="931"/>
      <c r="BM110" s="931"/>
      <c r="BN110" s="931"/>
      <c r="BO110" s="931"/>
      <c r="BP110" s="932"/>
      <c r="BQ110" s="964">
        <v>19634031</v>
      </c>
      <c r="BR110" s="965"/>
      <c r="BS110" s="965"/>
      <c r="BT110" s="965"/>
      <c r="BU110" s="965"/>
      <c r="BV110" s="965">
        <v>20340388</v>
      </c>
      <c r="BW110" s="965"/>
      <c r="BX110" s="965"/>
      <c r="BY110" s="965"/>
      <c r="BZ110" s="965"/>
      <c r="CA110" s="965">
        <v>20333537</v>
      </c>
      <c r="CB110" s="965"/>
      <c r="CC110" s="965"/>
      <c r="CD110" s="965"/>
      <c r="CE110" s="965"/>
      <c r="CF110" s="978">
        <v>141.19999999999999</v>
      </c>
      <c r="CG110" s="979"/>
      <c r="CH110" s="979"/>
      <c r="CI110" s="979"/>
      <c r="CJ110" s="979"/>
      <c r="CK110" s="980" t="s">
        <v>444</v>
      </c>
      <c r="CL110" s="981"/>
      <c r="CM110" s="963" t="s">
        <v>445</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64" t="s">
        <v>446</v>
      </c>
      <c r="DH110" s="965"/>
      <c r="DI110" s="965"/>
      <c r="DJ110" s="965"/>
      <c r="DK110" s="965"/>
      <c r="DL110" s="965" t="s">
        <v>446</v>
      </c>
      <c r="DM110" s="965"/>
      <c r="DN110" s="965"/>
      <c r="DO110" s="965"/>
      <c r="DP110" s="965"/>
      <c r="DQ110" s="965" t="s">
        <v>447</v>
      </c>
      <c r="DR110" s="965"/>
      <c r="DS110" s="965"/>
      <c r="DT110" s="965"/>
      <c r="DU110" s="965"/>
      <c r="DV110" s="966" t="s">
        <v>249</v>
      </c>
      <c r="DW110" s="966"/>
      <c r="DX110" s="966"/>
      <c r="DY110" s="966"/>
      <c r="DZ110" s="967"/>
    </row>
    <row r="111" spans="1:131" s="212" customFormat="1" ht="26.25" customHeight="1" x14ac:dyDescent="0.15">
      <c r="A111" s="968" t="s">
        <v>448</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71" t="s">
        <v>446</v>
      </c>
      <c r="AB111" s="972"/>
      <c r="AC111" s="972"/>
      <c r="AD111" s="972"/>
      <c r="AE111" s="973"/>
      <c r="AF111" s="974" t="s">
        <v>446</v>
      </c>
      <c r="AG111" s="972"/>
      <c r="AH111" s="972"/>
      <c r="AI111" s="972"/>
      <c r="AJ111" s="973"/>
      <c r="AK111" s="974" t="s">
        <v>249</v>
      </c>
      <c r="AL111" s="972"/>
      <c r="AM111" s="972"/>
      <c r="AN111" s="972"/>
      <c r="AO111" s="973"/>
      <c r="AP111" s="975" t="s">
        <v>249</v>
      </c>
      <c r="AQ111" s="976"/>
      <c r="AR111" s="976"/>
      <c r="AS111" s="976"/>
      <c r="AT111" s="977"/>
      <c r="AU111" s="942"/>
      <c r="AV111" s="943"/>
      <c r="AW111" s="943"/>
      <c r="AX111" s="943"/>
      <c r="AY111" s="943"/>
      <c r="AZ111" s="956" t="s">
        <v>449</v>
      </c>
      <c r="BA111" s="957"/>
      <c r="BB111" s="957"/>
      <c r="BC111" s="957"/>
      <c r="BD111" s="957"/>
      <c r="BE111" s="957"/>
      <c r="BF111" s="957"/>
      <c r="BG111" s="957"/>
      <c r="BH111" s="957"/>
      <c r="BI111" s="957"/>
      <c r="BJ111" s="957"/>
      <c r="BK111" s="957"/>
      <c r="BL111" s="957"/>
      <c r="BM111" s="957"/>
      <c r="BN111" s="957"/>
      <c r="BO111" s="957"/>
      <c r="BP111" s="958"/>
      <c r="BQ111" s="959">
        <v>79386</v>
      </c>
      <c r="BR111" s="960"/>
      <c r="BS111" s="960"/>
      <c r="BT111" s="960"/>
      <c r="BU111" s="960"/>
      <c r="BV111" s="960">
        <v>74136</v>
      </c>
      <c r="BW111" s="960"/>
      <c r="BX111" s="960"/>
      <c r="BY111" s="960"/>
      <c r="BZ111" s="960"/>
      <c r="CA111" s="960">
        <v>68884</v>
      </c>
      <c r="CB111" s="960"/>
      <c r="CC111" s="960"/>
      <c r="CD111" s="960"/>
      <c r="CE111" s="960"/>
      <c r="CF111" s="954">
        <v>0.5</v>
      </c>
      <c r="CG111" s="955"/>
      <c r="CH111" s="955"/>
      <c r="CI111" s="955"/>
      <c r="CJ111" s="955"/>
      <c r="CK111" s="982"/>
      <c r="CL111" s="983"/>
      <c r="CM111" s="956" t="s">
        <v>450</v>
      </c>
      <c r="CN111" s="957"/>
      <c r="CO111" s="957"/>
      <c r="CP111" s="957"/>
      <c r="CQ111" s="957"/>
      <c r="CR111" s="957"/>
      <c r="CS111" s="957"/>
      <c r="CT111" s="957"/>
      <c r="CU111" s="957"/>
      <c r="CV111" s="957"/>
      <c r="CW111" s="957"/>
      <c r="CX111" s="957"/>
      <c r="CY111" s="957"/>
      <c r="CZ111" s="957"/>
      <c r="DA111" s="957"/>
      <c r="DB111" s="957"/>
      <c r="DC111" s="957"/>
      <c r="DD111" s="957"/>
      <c r="DE111" s="957"/>
      <c r="DF111" s="958"/>
      <c r="DG111" s="959">
        <v>46956</v>
      </c>
      <c r="DH111" s="960"/>
      <c r="DI111" s="960"/>
      <c r="DJ111" s="960"/>
      <c r="DK111" s="960"/>
      <c r="DL111" s="960">
        <v>46956</v>
      </c>
      <c r="DM111" s="960"/>
      <c r="DN111" s="960"/>
      <c r="DO111" s="960"/>
      <c r="DP111" s="960"/>
      <c r="DQ111" s="960">
        <v>46956</v>
      </c>
      <c r="DR111" s="960"/>
      <c r="DS111" s="960"/>
      <c r="DT111" s="960"/>
      <c r="DU111" s="960"/>
      <c r="DV111" s="961">
        <v>0.3</v>
      </c>
      <c r="DW111" s="961"/>
      <c r="DX111" s="961"/>
      <c r="DY111" s="961"/>
      <c r="DZ111" s="962"/>
    </row>
    <row r="112" spans="1:131" s="212" customFormat="1" ht="26.25" customHeight="1" x14ac:dyDescent="0.15">
      <c r="A112" s="986" t="s">
        <v>451</v>
      </c>
      <c r="B112" s="987"/>
      <c r="C112" s="957" t="s">
        <v>452</v>
      </c>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8"/>
      <c r="AA112" s="992" t="s">
        <v>453</v>
      </c>
      <c r="AB112" s="993"/>
      <c r="AC112" s="993"/>
      <c r="AD112" s="993"/>
      <c r="AE112" s="994"/>
      <c r="AF112" s="995" t="s">
        <v>453</v>
      </c>
      <c r="AG112" s="993"/>
      <c r="AH112" s="993"/>
      <c r="AI112" s="993"/>
      <c r="AJ112" s="994"/>
      <c r="AK112" s="995" t="s">
        <v>453</v>
      </c>
      <c r="AL112" s="993"/>
      <c r="AM112" s="993"/>
      <c r="AN112" s="993"/>
      <c r="AO112" s="994"/>
      <c r="AP112" s="996" t="s">
        <v>453</v>
      </c>
      <c r="AQ112" s="997"/>
      <c r="AR112" s="997"/>
      <c r="AS112" s="997"/>
      <c r="AT112" s="998"/>
      <c r="AU112" s="942"/>
      <c r="AV112" s="943"/>
      <c r="AW112" s="943"/>
      <c r="AX112" s="943"/>
      <c r="AY112" s="943"/>
      <c r="AZ112" s="956" t="s">
        <v>454</v>
      </c>
      <c r="BA112" s="957"/>
      <c r="BB112" s="957"/>
      <c r="BC112" s="957"/>
      <c r="BD112" s="957"/>
      <c r="BE112" s="957"/>
      <c r="BF112" s="957"/>
      <c r="BG112" s="957"/>
      <c r="BH112" s="957"/>
      <c r="BI112" s="957"/>
      <c r="BJ112" s="957"/>
      <c r="BK112" s="957"/>
      <c r="BL112" s="957"/>
      <c r="BM112" s="957"/>
      <c r="BN112" s="957"/>
      <c r="BO112" s="957"/>
      <c r="BP112" s="958"/>
      <c r="BQ112" s="959">
        <v>6036904</v>
      </c>
      <c r="BR112" s="960"/>
      <c r="BS112" s="960"/>
      <c r="BT112" s="960"/>
      <c r="BU112" s="960"/>
      <c r="BV112" s="960">
        <v>5660073</v>
      </c>
      <c r="BW112" s="960"/>
      <c r="BX112" s="960"/>
      <c r="BY112" s="960"/>
      <c r="BZ112" s="960"/>
      <c r="CA112" s="960">
        <v>5237179</v>
      </c>
      <c r="CB112" s="960"/>
      <c r="CC112" s="960"/>
      <c r="CD112" s="960"/>
      <c r="CE112" s="960"/>
      <c r="CF112" s="954">
        <v>36.4</v>
      </c>
      <c r="CG112" s="955"/>
      <c r="CH112" s="955"/>
      <c r="CI112" s="955"/>
      <c r="CJ112" s="955"/>
      <c r="CK112" s="982"/>
      <c r="CL112" s="983"/>
      <c r="CM112" s="956" t="s">
        <v>455</v>
      </c>
      <c r="CN112" s="957"/>
      <c r="CO112" s="957"/>
      <c r="CP112" s="957"/>
      <c r="CQ112" s="957"/>
      <c r="CR112" s="957"/>
      <c r="CS112" s="957"/>
      <c r="CT112" s="957"/>
      <c r="CU112" s="957"/>
      <c r="CV112" s="957"/>
      <c r="CW112" s="957"/>
      <c r="CX112" s="957"/>
      <c r="CY112" s="957"/>
      <c r="CZ112" s="957"/>
      <c r="DA112" s="957"/>
      <c r="DB112" s="957"/>
      <c r="DC112" s="957"/>
      <c r="DD112" s="957"/>
      <c r="DE112" s="957"/>
      <c r="DF112" s="958"/>
      <c r="DG112" s="959" t="s">
        <v>453</v>
      </c>
      <c r="DH112" s="960"/>
      <c r="DI112" s="960"/>
      <c r="DJ112" s="960"/>
      <c r="DK112" s="960"/>
      <c r="DL112" s="960" t="s">
        <v>453</v>
      </c>
      <c r="DM112" s="960"/>
      <c r="DN112" s="960"/>
      <c r="DO112" s="960"/>
      <c r="DP112" s="960"/>
      <c r="DQ112" s="960" t="s">
        <v>453</v>
      </c>
      <c r="DR112" s="960"/>
      <c r="DS112" s="960"/>
      <c r="DT112" s="960"/>
      <c r="DU112" s="960"/>
      <c r="DV112" s="961" t="s">
        <v>453</v>
      </c>
      <c r="DW112" s="961"/>
      <c r="DX112" s="961"/>
      <c r="DY112" s="961"/>
      <c r="DZ112" s="962"/>
    </row>
    <row r="113" spans="1:130" s="212" customFormat="1" ht="26.25" customHeight="1" x14ac:dyDescent="0.15">
      <c r="A113" s="988"/>
      <c r="B113" s="989"/>
      <c r="C113" s="957" t="s">
        <v>456</v>
      </c>
      <c r="D113" s="957"/>
      <c r="E113" s="957"/>
      <c r="F113" s="957"/>
      <c r="G113" s="957"/>
      <c r="H113" s="957"/>
      <c r="I113" s="957"/>
      <c r="J113" s="957"/>
      <c r="K113" s="957"/>
      <c r="L113" s="957"/>
      <c r="M113" s="957"/>
      <c r="N113" s="957"/>
      <c r="O113" s="957"/>
      <c r="P113" s="957"/>
      <c r="Q113" s="957"/>
      <c r="R113" s="957"/>
      <c r="S113" s="957"/>
      <c r="T113" s="957"/>
      <c r="U113" s="957"/>
      <c r="V113" s="957"/>
      <c r="W113" s="957"/>
      <c r="X113" s="957"/>
      <c r="Y113" s="957"/>
      <c r="Z113" s="958"/>
      <c r="AA113" s="971">
        <v>758990</v>
      </c>
      <c r="AB113" s="972"/>
      <c r="AC113" s="972"/>
      <c r="AD113" s="972"/>
      <c r="AE113" s="973"/>
      <c r="AF113" s="974">
        <v>707153</v>
      </c>
      <c r="AG113" s="972"/>
      <c r="AH113" s="972"/>
      <c r="AI113" s="972"/>
      <c r="AJ113" s="973"/>
      <c r="AK113" s="974">
        <v>717035</v>
      </c>
      <c r="AL113" s="972"/>
      <c r="AM113" s="972"/>
      <c r="AN113" s="972"/>
      <c r="AO113" s="973"/>
      <c r="AP113" s="975">
        <v>5</v>
      </c>
      <c r="AQ113" s="976"/>
      <c r="AR113" s="976"/>
      <c r="AS113" s="976"/>
      <c r="AT113" s="977"/>
      <c r="AU113" s="942"/>
      <c r="AV113" s="943"/>
      <c r="AW113" s="943"/>
      <c r="AX113" s="943"/>
      <c r="AY113" s="943"/>
      <c r="AZ113" s="956" t="s">
        <v>457</v>
      </c>
      <c r="BA113" s="957"/>
      <c r="BB113" s="957"/>
      <c r="BC113" s="957"/>
      <c r="BD113" s="957"/>
      <c r="BE113" s="957"/>
      <c r="BF113" s="957"/>
      <c r="BG113" s="957"/>
      <c r="BH113" s="957"/>
      <c r="BI113" s="957"/>
      <c r="BJ113" s="957"/>
      <c r="BK113" s="957"/>
      <c r="BL113" s="957"/>
      <c r="BM113" s="957"/>
      <c r="BN113" s="957"/>
      <c r="BO113" s="957"/>
      <c r="BP113" s="958"/>
      <c r="BQ113" s="959" t="s">
        <v>453</v>
      </c>
      <c r="BR113" s="960"/>
      <c r="BS113" s="960"/>
      <c r="BT113" s="960"/>
      <c r="BU113" s="960"/>
      <c r="BV113" s="960" t="s">
        <v>453</v>
      </c>
      <c r="BW113" s="960"/>
      <c r="BX113" s="960"/>
      <c r="BY113" s="960"/>
      <c r="BZ113" s="960"/>
      <c r="CA113" s="960" t="s">
        <v>453</v>
      </c>
      <c r="CB113" s="960"/>
      <c r="CC113" s="960"/>
      <c r="CD113" s="960"/>
      <c r="CE113" s="960"/>
      <c r="CF113" s="954" t="s">
        <v>453</v>
      </c>
      <c r="CG113" s="955"/>
      <c r="CH113" s="955"/>
      <c r="CI113" s="955"/>
      <c r="CJ113" s="955"/>
      <c r="CK113" s="982"/>
      <c r="CL113" s="983"/>
      <c r="CM113" s="956" t="s">
        <v>458</v>
      </c>
      <c r="CN113" s="957"/>
      <c r="CO113" s="957"/>
      <c r="CP113" s="957"/>
      <c r="CQ113" s="957"/>
      <c r="CR113" s="957"/>
      <c r="CS113" s="957"/>
      <c r="CT113" s="957"/>
      <c r="CU113" s="957"/>
      <c r="CV113" s="957"/>
      <c r="CW113" s="957"/>
      <c r="CX113" s="957"/>
      <c r="CY113" s="957"/>
      <c r="CZ113" s="957"/>
      <c r="DA113" s="957"/>
      <c r="DB113" s="957"/>
      <c r="DC113" s="957"/>
      <c r="DD113" s="957"/>
      <c r="DE113" s="957"/>
      <c r="DF113" s="958"/>
      <c r="DG113" s="992" t="s">
        <v>453</v>
      </c>
      <c r="DH113" s="993"/>
      <c r="DI113" s="993"/>
      <c r="DJ113" s="993"/>
      <c r="DK113" s="994"/>
      <c r="DL113" s="995" t="s">
        <v>453</v>
      </c>
      <c r="DM113" s="993"/>
      <c r="DN113" s="993"/>
      <c r="DO113" s="993"/>
      <c r="DP113" s="994"/>
      <c r="DQ113" s="995" t="s">
        <v>453</v>
      </c>
      <c r="DR113" s="993"/>
      <c r="DS113" s="993"/>
      <c r="DT113" s="993"/>
      <c r="DU113" s="994"/>
      <c r="DV113" s="996" t="s">
        <v>453</v>
      </c>
      <c r="DW113" s="997"/>
      <c r="DX113" s="997"/>
      <c r="DY113" s="997"/>
      <c r="DZ113" s="998"/>
    </row>
    <row r="114" spans="1:130" s="212" customFormat="1" ht="26.25" customHeight="1" x14ac:dyDescent="0.15">
      <c r="A114" s="988"/>
      <c r="B114" s="989"/>
      <c r="C114" s="957" t="s">
        <v>459</v>
      </c>
      <c r="D114" s="957"/>
      <c r="E114" s="957"/>
      <c r="F114" s="957"/>
      <c r="G114" s="957"/>
      <c r="H114" s="957"/>
      <c r="I114" s="957"/>
      <c r="J114" s="957"/>
      <c r="K114" s="957"/>
      <c r="L114" s="957"/>
      <c r="M114" s="957"/>
      <c r="N114" s="957"/>
      <c r="O114" s="957"/>
      <c r="P114" s="957"/>
      <c r="Q114" s="957"/>
      <c r="R114" s="957"/>
      <c r="S114" s="957"/>
      <c r="T114" s="957"/>
      <c r="U114" s="957"/>
      <c r="V114" s="957"/>
      <c r="W114" s="957"/>
      <c r="X114" s="957"/>
      <c r="Y114" s="957"/>
      <c r="Z114" s="958"/>
      <c r="AA114" s="992" t="s">
        <v>453</v>
      </c>
      <c r="AB114" s="993"/>
      <c r="AC114" s="993"/>
      <c r="AD114" s="993"/>
      <c r="AE114" s="994"/>
      <c r="AF114" s="995" t="s">
        <v>453</v>
      </c>
      <c r="AG114" s="993"/>
      <c r="AH114" s="993"/>
      <c r="AI114" s="993"/>
      <c r="AJ114" s="994"/>
      <c r="AK114" s="995" t="s">
        <v>453</v>
      </c>
      <c r="AL114" s="993"/>
      <c r="AM114" s="993"/>
      <c r="AN114" s="993"/>
      <c r="AO114" s="994"/>
      <c r="AP114" s="996" t="s">
        <v>453</v>
      </c>
      <c r="AQ114" s="997"/>
      <c r="AR114" s="997"/>
      <c r="AS114" s="997"/>
      <c r="AT114" s="998"/>
      <c r="AU114" s="942"/>
      <c r="AV114" s="943"/>
      <c r="AW114" s="943"/>
      <c r="AX114" s="943"/>
      <c r="AY114" s="943"/>
      <c r="AZ114" s="956" t="s">
        <v>460</v>
      </c>
      <c r="BA114" s="957"/>
      <c r="BB114" s="957"/>
      <c r="BC114" s="957"/>
      <c r="BD114" s="957"/>
      <c r="BE114" s="957"/>
      <c r="BF114" s="957"/>
      <c r="BG114" s="957"/>
      <c r="BH114" s="957"/>
      <c r="BI114" s="957"/>
      <c r="BJ114" s="957"/>
      <c r="BK114" s="957"/>
      <c r="BL114" s="957"/>
      <c r="BM114" s="957"/>
      <c r="BN114" s="957"/>
      <c r="BO114" s="957"/>
      <c r="BP114" s="958"/>
      <c r="BQ114" s="959">
        <v>2858611</v>
      </c>
      <c r="BR114" s="960"/>
      <c r="BS114" s="960"/>
      <c r="BT114" s="960"/>
      <c r="BU114" s="960"/>
      <c r="BV114" s="960">
        <v>2945547</v>
      </c>
      <c r="BW114" s="960"/>
      <c r="BX114" s="960"/>
      <c r="BY114" s="960"/>
      <c r="BZ114" s="960"/>
      <c r="CA114" s="960">
        <v>3020804</v>
      </c>
      <c r="CB114" s="960"/>
      <c r="CC114" s="960"/>
      <c r="CD114" s="960"/>
      <c r="CE114" s="960"/>
      <c r="CF114" s="954">
        <v>21</v>
      </c>
      <c r="CG114" s="955"/>
      <c r="CH114" s="955"/>
      <c r="CI114" s="955"/>
      <c r="CJ114" s="955"/>
      <c r="CK114" s="982"/>
      <c r="CL114" s="983"/>
      <c r="CM114" s="956" t="s">
        <v>461</v>
      </c>
      <c r="CN114" s="957"/>
      <c r="CO114" s="957"/>
      <c r="CP114" s="957"/>
      <c r="CQ114" s="957"/>
      <c r="CR114" s="957"/>
      <c r="CS114" s="957"/>
      <c r="CT114" s="957"/>
      <c r="CU114" s="957"/>
      <c r="CV114" s="957"/>
      <c r="CW114" s="957"/>
      <c r="CX114" s="957"/>
      <c r="CY114" s="957"/>
      <c r="CZ114" s="957"/>
      <c r="DA114" s="957"/>
      <c r="DB114" s="957"/>
      <c r="DC114" s="957"/>
      <c r="DD114" s="957"/>
      <c r="DE114" s="957"/>
      <c r="DF114" s="958"/>
      <c r="DG114" s="992" t="s">
        <v>453</v>
      </c>
      <c r="DH114" s="993"/>
      <c r="DI114" s="993"/>
      <c r="DJ114" s="993"/>
      <c r="DK114" s="994"/>
      <c r="DL114" s="995" t="s">
        <v>453</v>
      </c>
      <c r="DM114" s="993"/>
      <c r="DN114" s="993"/>
      <c r="DO114" s="993"/>
      <c r="DP114" s="994"/>
      <c r="DQ114" s="995" t="s">
        <v>453</v>
      </c>
      <c r="DR114" s="993"/>
      <c r="DS114" s="993"/>
      <c r="DT114" s="993"/>
      <c r="DU114" s="994"/>
      <c r="DV114" s="996" t="s">
        <v>453</v>
      </c>
      <c r="DW114" s="997"/>
      <c r="DX114" s="997"/>
      <c r="DY114" s="997"/>
      <c r="DZ114" s="998"/>
    </row>
    <row r="115" spans="1:130" s="212" customFormat="1" ht="26.25" customHeight="1" x14ac:dyDescent="0.15">
      <c r="A115" s="988"/>
      <c r="B115" s="989"/>
      <c r="C115" s="957" t="s">
        <v>462</v>
      </c>
      <c r="D115" s="957"/>
      <c r="E115" s="957"/>
      <c r="F115" s="957"/>
      <c r="G115" s="957"/>
      <c r="H115" s="957"/>
      <c r="I115" s="957"/>
      <c r="J115" s="957"/>
      <c r="K115" s="957"/>
      <c r="L115" s="957"/>
      <c r="M115" s="957"/>
      <c r="N115" s="957"/>
      <c r="O115" s="957"/>
      <c r="P115" s="957"/>
      <c r="Q115" s="957"/>
      <c r="R115" s="957"/>
      <c r="S115" s="957"/>
      <c r="T115" s="957"/>
      <c r="U115" s="957"/>
      <c r="V115" s="957"/>
      <c r="W115" s="957"/>
      <c r="X115" s="957"/>
      <c r="Y115" s="957"/>
      <c r="Z115" s="958"/>
      <c r="AA115" s="971">
        <v>5284</v>
      </c>
      <c r="AB115" s="972"/>
      <c r="AC115" s="972"/>
      <c r="AD115" s="972"/>
      <c r="AE115" s="973"/>
      <c r="AF115" s="974">
        <v>5284</v>
      </c>
      <c r="AG115" s="972"/>
      <c r="AH115" s="972"/>
      <c r="AI115" s="972"/>
      <c r="AJ115" s="973"/>
      <c r="AK115" s="974">
        <v>5284</v>
      </c>
      <c r="AL115" s="972"/>
      <c r="AM115" s="972"/>
      <c r="AN115" s="972"/>
      <c r="AO115" s="973"/>
      <c r="AP115" s="975">
        <v>0</v>
      </c>
      <c r="AQ115" s="976"/>
      <c r="AR115" s="976"/>
      <c r="AS115" s="976"/>
      <c r="AT115" s="977"/>
      <c r="AU115" s="942"/>
      <c r="AV115" s="943"/>
      <c r="AW115" s="943"/>
      <c r="AX115" s="943"/>
      <c r="AY115" s="943"/>
      <c r="AZ115" s="956" t="s">
        <v>463</v>
      </c>
      <c r="BA115" s="957"/>
      <c r="BB115" s="957"/>
      <c r="BC115" s="957"/>
      <c r="BD115" s="957"/>
      <c r="BE115" s="957"/>
      <c r="BF115" s="957"/>
      <c r="BG115" s="957"/>
      <c r="BH115" s="957"/>
      <c r="BI115" s="957"/>
      <c r="BJ115" s="957"/>
      <c r="BK115" s="957"/>
      <c r="BL115" s="957"/>
      <c r="BM115" s="957"/>
      <c r="BN115" s="957"/>
      <c r="BO115" s="957"/>
      <c r="BP115" s="958"/>
      <c r="BQ115" s="959" t="s">
        <v>453</v>
      </c>
      <c r="BR115" s="960"/>
      <c r="BS115" s="960"/>
      <c r="BT115" s="960"/>
      <c r="BU115" s="960"/>
      <c r="BV115" s="960" t="s">
        <v>453</v>
      </c>
      <c r="BW115" s="960"/>
      <c r="BX115" s="960"/>
      <c r="BY115" s="960"/>
      <c r="BZ115" s="960"/>
      <c r="CA115" s="960" t="s">
        <v>453</v>
      </c>
      <c r="CB115" s="960"/>
      <c r="CC115" s="960"/>
      <c r="CD115" s="960"/>
      <c r="CE115" s="960"/>
      <c r="CF115" s="954" t="s">
        <v>453</v>
      </c>
      <c r="CG115" s="955"/>
      <c r="CH115" s="955"/>
      <c r="CI115" s="955"/>
      <c r="CJ115" s="955"/>
      <c r="CK115" s="982"/>
      <c r="CL115" s="983"/>
      <c r="CM115" s="956" t="s">
        <v>464</v>
      </c>
      <c r="CN115" s="957"/>
      <c r="CO115" s="957"/>
      <c r="CP115" s="957"/>
      <c r="CQ115" s="957"/>
      <c r="CR115" s="957"/>
      <c r="CS115" s="957"/>
      <c r="CT115" s="957"/>
      <c r="CU115" s="957"/>
      <c r="CV115" s="957"/>
      <c r="CW115" s="957"/>
      <c r="CX115" s="957"/>
      <c r="CY115" s="957"/>
      <c r="CZ115" s="957"/>
      <c r="DA115" s="957"/>
      <c r="DB115" s="957"/>
      <c r="DC115" s="957"/>
      <c r="DD115" s="957"/>
      <c r="DE115" s="957"/>
      <c r="DF115" s="958"/>
      <c r="DG115" s="992">
        <v>21863</v>
      </c>
      <c r="DH115" s="993"/>
      <c r="DI115" s="993"/>
      <c r="DJ115" s="993"/>
      <c r="DK115" s="994"/>
      <c r="DL115" s="995">
        <v>21896</v>
      </c>
      <c r="DM115" s="993"/>
      <c r="DN115" s="993"/>
      <c r="DO115" s="993"/>
      <c r="DP115" s="994"/>
      <c r="DQ115" s="995">
        <v>21928</v>
      </c>
      <c r="DR115" s="993"/>
      <c r="DS115" s="993"/>
      <c r="DT115" s="993"/>
      <c r="DU115" s="994"/>
      <c r="DV115" s="996">
        <v>0.2</v>
      </c>
      <c r="DW115" s="997"/>
      <c r="DX115" s="997"/>
      <c r="DY115" s="997"/>
      <c r="DZ115" s="998"/>
    </row>
    <row r="116" spans="1:130" s="212" customFormat="1" ht="26.25" customHeight="1" x14ac:dyDescent="0.15">
      <c r="A116" s="990"/>
      <c r="B116" s="991"/>
      <c r="C116" s="999" t="s">
        <v>465</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t="s">
        <v>453</v>
      </c>
      <c r="AB116" s="993"/>
      <c r="AC116" s="993"/>
      <c r="AD116" s="993"/>
      <c r="AE116" s="994"/>
      <c r="AF116" s="995" t="s">
        <v>453</v>
      </c>
      <c r="AG116" s="993"/>
      <c r="AH116" s="993"/>
      <c r="AI116" s="993"/>
      <c r="AJ116" s="994"/>
      <c r="AK116" s="995" t="s">
        <v>453</v>
      </c>
      <c r="AL116" s="993"/>
      <c r="AM116" s="993"/>
      <c r="AN116" s="993"/>
      <c r="AO116" s="994"/>
      <c r="AP116" s="996" t="s">
        <v>453</v>
      </c>
      <c r="AQ116" s="997"/>
      <c r="AR116" s="997"/>
      <c r="AS116" s="997"/>
      <c r="AT116" s="998"/>
      <c r="AU116" s="942"/>
      <c r="AV116" s="943"/>
      <c r="AW116" s="943"/>
      <c r="AX116" s="943"/>
      <c r="AY116" s="943"/>
      <c r="AZ116" s="1001" t="s">
        <v>466</v>
      </c>
      <c r="BA116" s="1002"/>
      <c r="BB116" s="1002"/>
      <c r="BC116" s="1002"/>
      <c r="BD116" s="1002"/>
      <c r="BE116" s="1002"/>
      <c r="BF116" s="1002"/>
      <c r="BG116" s="1002"/>
      <c r="BH116" s="1002"/>
      <c r="BI116" s="1002"/>
      <c r="BJ116" s="1002"/>
      <c r="BK116" s="1002"/>
      <c r="BL116" s="1002"/>
      <c r="BM116" s="1002"/>
      <c r="BN116" s="1002"/>
      <c r="BO116" s="1002"/>
      <c r="BP116" s="1003"/>
      <c r="BQ116" s="959" t="s">
        <v>453</v>
      </c>
      <c r="BR116" s="960"/>
      <c r="BS116" s="960"/>
      <c r="BT116" s="960"/>
      <c r="BU116" s="960"/>
      <c r="BV116" s="960" t="s">
        <v>453</v>
      </c>
      <c r="BW116" s="960"/>
      <c r="BX116" s="960"/>
      <c r="BY116" s="960"/>
      <c r="BZ116" s="960"/>
      <c r="CA116" s="960" t="s">
        <v>453</v>
      </c>
      <c r="CB116" s="960"/>
      <c r="CC116" s="960"/>
      <c r="CD116" s="960"/>
      <c r="CE116" s="960"/>
      <c r="CF116" s="954" t="s">
        <v>453</v>
      </c>
      <c r="CG116" s="955"/>
      <c r="CH116" s="955"/>
      <c r="CI116" s="955"/>
      <c r="CJ116" s="955"/>
      <c r="CK116" s="982"/>
      <c r="CL116" s="983"/>
      <c r="CM116" s="956" t="s">
        <v>467</v>
      </c>
      <c r="CN116" s="957"/>
      <c r="CO116" s="957"/>
      <c r="CP116" s="957"/>
      <c r="CQ116" s="957"/>
      <c r="CR116" s="957"/>
      <c r="CS116" s="957"/>
      <c r="CT116" s="957"/>
      <c r="CU116" s="957"/>
      <c r="CV116" s="957"/>
      <c r="CW116" s="957"/>
      <c r="CX116" s="957"/>
      <c r="CY116" s="957"/>
      <c r="CZ116" s="957"/>
      <c r="DA116" s="957"/>
      <c r="DB116" s="957"/>
      <c r="DC116" s="957"/>
      <c r="DD116" s="957"/>
      <c r="DE116" s="957"/>
      <c r="DF116" s="958"/>
      <c r="DG116" s="992" t="s">
        <v>453</v>
      </c>
      <c r="DH116" s="993"/>
      <c r="DI116" s="993"/>
      <c r="DJ116" s="993"/>
      <c r="DK116" s="994"/>
      <c r="DL116" s="995" t="s">
        <v>453</v>
      </c>
      <c r="DM116" s="993"/>
      <c r="DN116" s="993"/>
      <c r="DO116" s="993"/>
      <c r="DP116" s="994"/>
      <c r="DQ116" s="995" t="s">
        <v>453</v>
      </c>
      <c r="DR116" s="993"/>
      <c r="DS116" s="993"/>
      <c r="DT116" s="993"/>
      <c r="DU116" s="994"/>
      <c r="DV116" s="996" t="s">
        <v>453</v>
      </c>
      <c r="DW116" s="997"/>
      <c r="DX116" s="997"/>
      <c r="DY116" s="997"/>
      <c r="DZ116" s="998"/>
    </row>
    <row r="117" spans="1:130" s="212" customFormat="1" ht="26.25" customHeight="1" x14ac:dyDescent="0.15">
      <c r="A117" s="946" t="s">
        <v>191</v>
      </c>
      <c r="B117" s="927"/>
      <c r="C117" s="927"/>
      <c r="D117" s="927"/>
      <c r="E117" s="927"/>
      <c r="F117" s="927"/>
      <c r="G117" s="927"/>
      <c r="H117" s="927"/>
      <c r="I117" s="927"/>
      <c r="J117" s="927"/>
      <c r="K117" s="927"/>
      <c r="L117" s="927"/>
      <c r="M117" s="927"/>
      <c r="N117" s="927"/>
      <c r="O117" s="927"/>
      <c r="P117" s="927"/>
      <c r="Q117" s="927"/>
      <c r="R117" s="927"/>
      <c r="S117" s="927"/>
      <c r="T117" s="927"/>
      <c r="U117" s="927"/>
      <c r="V117" s="927"/>
      <c r="W117" s="927"/>
      <c r="X117" s="927"/>
      <c r="Y117" s="1011" t="s">
        <v>468</v>
      </c>
      <c r="Z117" s="928"/>
      <c r="AA117" s="1012">
        <v>2844842</v>
      </c>
      <c r="AB117" s="1013"/>
      <c r="AC117" s="1013"/>
      <c r="AD117" s="1013"/>
      <c r="AE117" s="1014"/>
      <c r="AF117" s="1015">
        <v>2794174</v>
      </c>
      <c r="AG117" s="1013"/>
      <c r="AH117" s="1013"/>
      <c r="AI117" s="1013"/>
      <c r="AJ117" s="1014"/>
      <c r="AK117" s="1015">
        <v>2690048</v>
      </c>
      <c r="AL117" s="1013"/>
      <c r="AM117" s="1013"/>
      <c r="AN117" s="1013"/>
      <c r="AO117" s="1014"/>
      <c r="AP117" s="1016"/>
      <c r="AQ117" s="1017"/>
      <c r="AR117" s="1017"/>
      <c r="AS117" s="1017"/>
      <c r="AT117" s="1018"/>
      <c r="AU117" s="942"/>
      <c r="AV117" s="943"/>
      <c r="AW117" s="943"/>
      <c r="AX117" s="943"/>
      <c r="AY117" s="943"/>
      <c r="AZ117" s="1008" t="s">
        <v>469</v>
      </c>
      <c r="BA117" s="1009"/>
      <c r="BB117" s="1009"/>
      <c r="BC117" s="1009"/>
      <c r="BD117" s="1009"/>
      <c r="BE117" s="1009"/>
      <c r="BF117" s="1009"/>
      <c r="BG117" s="1009"/>
      <c r="BH117" s="1009"/>
      <c r="BI117" s="1009"/>
      <c r="BJ117" s="1009"/>
      <c r="BK117" s="1009"/>
      <c r="BL117" s="1009"/>
      <c r="BM117" s="1009"/>
      <c r="BN117" s="1009"/>
      <c r="BO117" s="1009"/>
      <c r="BP117" s="1010"/>
      <c r="BQ117" s="959" t="s">
        <v>249</v>
      </c>
      <c r="BR117" s="960"/>
      <c r="BS117" s="960"/>
      <c r="BT117" s="960"/>
      <c r="BU117" s="960"/>
      <c r="BV117" s="960" t="s">
        <v>249</v>
      </c>
      <c r="BW117" s="960"/>
      <c r="BX117" s="960"/>
      <c r="BY117" s="960"/>
      <c r="BZ117" s="960"/>
      <c r="CA117" s="960" t="s">
        <v>249</v>
      </c>
      <c r="CB117" s="960"/>
      <c r="CC117" s="960"/>
      <c r="CD117" s="960"/>
      <c r="CE117" s="960"/>
      <c r="CF117" s="954" t="s">
        <v>249</v>
      </c>
      <c r="CG117" s="955"/>
      <c r="CH117" s="955"/>
      <c r="CI117" s="955"/>
      <c r="CJ117" s="955"/>
      <c r="CK117" s="982"/>
      <c r="CL117" s="983"/>
      <c r="CM117" s="956" t="s">
        <v>470</v>
      </c>
      <c r="CN117" s="957"/>
      <c r="CO117" s="957"/>
      <c r="CP117" s="957"/>
      <c r="CQ117" s="957"/>
      <c r="CR117" s="957"/>
      <c r="CS117" s="957"/>
      <c r="CT117" s="957"/>
      <c r="CU117" s="957"/>
      <c r="CV117" s="957"/>
      <c r="CW117" s="957"/>
      <c r="CX117" s="957"/>
      <c r="CY117" s="957"/>
      <c r="CZ117" s="957"/>
      <c r="DA117" s="957"/>
      <c r="DB117" s="957"/>
      <c r="DC117" s="957"/>
      <c r="DD117" s="957"/>
      <c r="DE117" s="957"/>
      <c r="DF117" s="958"/>
      <c r="DG117" s="992" t="s">
        <v>249</v>
      </c>
      <c r="DH117" s="993"/>
      <c r="DI117" s="993"/>
      <c r="DJ117" s="993"/>
      <c r="DK117" s="994"/>
      <c r="DL117" s="995" t="s">
        <v>249</v>
      </c>
      <c r="DM117" s="993"/>
      <c r="DN117" s="993"/>
      <c r="DO117" s="993"/>
      <c r="DP117" s="994"/>
      <c r="DQ117" s="995" t="s">
        <v>398</v>
      </c>
      <c r="DR117" s="993"/>
      <c r="DS117" s="993"/>
      <c r="DT117" s="993"/>
      <c r="DU117" s="994"/>
      <c r="DV117" s="996" t="s">
        <v>249</v>
      </c>
      <c r="DW117" s="997"/>
      <c r="DX117" s="997"/>
      <c r="DY117" s="997"/>
      <c r="DZ117" s="998"/>
    </row>
    <row r="118" spans="1:130" s="212" customFormat="1" ht="26.25" customHeight="1" x14ac:dyDescent="0.15">
      <c r="A118" s="946" t="s">
        <v>441</v>
      </c>
      <c r="B118" s="927"/>
      <c r="C118" s="927"/>
      <c r="D118" s="927"/>
      <c r="E118" s="927"/>
      <c r="F118" s="927"/>
      <c r="G118" s="927"/>
      <c r="H118" s="927"/>
      <c r="I118" s="927"/>
      <c r="J118" s="927"/>
      <c r="K118" s="927"/>
      <c r="L118" s="927"/>
      <c r="M118" s="927"/>
      <c r="N118" s="927"/>
      <c r="O118" s="927"/>
      <c r="P118" s="927"/>
      <c r="Q118" s="927"/>
      <c r="R118" s="927"/>
      <c r="S118" s="927"/>
      <c r="T118" s="927"/>
      <c r="U118" s="927"/>
      <c r="V118" s="927"/>
      <c r="W118" s="927"/>
      <c r="X118" s="927"/>
      <c r="Y118" s="927"/>
      <c r="Z118" s="928"/>
      <c r="AA118" s="926" t="s">
        <v>438</v>
      </c>
      <c r="AB118" s="927"/>
      <c r="AC118" s="927"/>
      <c r="AD118" s="927"/>
      <c r="AE118" s="928"/>
      <c r="AF118" s="926" t="s">
        <v>439</v>
      </c>
      <c r="AG118" s="927"/>
      <c r="AH118" s="927"/>
      <c r="AI118" s="927"/>
      <c r="AJ118" s="928"/>
      <c r="AK118" s="926" t="s">
        <v>311</v>
      </c>
      <c r="AL118" s="927"/>
      <c r="AM118" s="927"/>
      <c r="AN118" s="927"/>
      <c r="AO118" s="928"/>
      <c r="AP118" s="1004" t="s">
        <v>440</v>
      </c>
      <c r="AQ118" s="1005"/>
      <c r="AR118" s="1005"/>
      <c r="AS118" s="1005"/>
      <c r="AT118" s="1006"/>
      <c r="AU118" s="942"/>
      <c r="AV118" s="943"/>
      <c r="AW118" s="943"/>
      <c r="AX118" s="943"/>
      <c r="AY118" s="943"/>
      <c r="AZ118" s="1007" t="s">
        <v>471</v>
      </c>
      <c r="BA118" s="999"/>
      <c r="BB118" s="999"/>
      <c r="BC118" s="999"/>
      <c r="BD118" s="999"/>
      <c r="BE118" s="999"/>
      <c r="BF118" s="999"/>
      <c r="BG118" s="999"/>
      <c r="BH118" s="999"/>
      <c r="BI118" s="999"/>
      <c r="BJ118" s="999"/>
      <c r="BK118" s="999"/>
      <c r="BL118" s="999"/>
      <c r="BM118" s="999"/>
      <c r="BN118" s="999"/>
      <c r="BO118" s="999"/>
      <c r="BP118" s="1000"/>
      <c r="BQ118" s="1033" t="s">
        <v>249</v>
      </c>
      <c r="BR118" s="1034"/>
      <c r="BS118" s="1034"/>
      <c r="BT118" s="1034"/>
      <c r="BU118" s="1034"/>
      <c r="BV118" s="1034" t="s">
        <v>249</v>
      </c>
      <c r="BW118" s="1034"/>
      <c r="BX118" s="1034"/>
      <c r="BY118" s="1034"/>
      <c r="BZ118" s="1034"/>
      <c r="CA118" s="1034" t="s">
        <v>398</v>
      </c>
      <c r="CB118" s="1034"/>
      <c r="CC118" s="1034"/>
      <c r="CD118" s="1034"/>
      <c r="CE118" s="1034"/>
      <c r="CF118" s="954" t="s">
        <v>249</v>
      </c>
      <c r="CG118" s="955"/>
      <c r="CH118" s="955"/>
      <c r="CI118" s="955"/>
      <c r="CJ118" s="955"/>
      <c r="CK118" s="982"/>
      <c r="CL118" s="983"/>
      <c r="CM118" s="956" t="s">
        <v>472</v>
      </c>
      <c r="CN118" s="957"/>
      <c r="CO118" s="957"/>
      <c r="CP118" s="957"/>
      <c r="CQ118" s="957"/>
      <c r="CR118" s="957"/>
      <c r="CS118" s="957"/>
      <c r="CT118" s="957"/>
      <c r="CU118" s="957"/>
      <c r="CV118" s="957"/>
      <c r="CW118" s="957"/>
      <c r="CX118" s="957"/>
      <c r="CY118" s="957"/>
      <c r="CZ118" s="957"/>
      <c r="DA118" s="957"/>
      <c r="DB118" s="957"/>
      <c r="DC118" s="957"/>
      <c r="DD118" s="957"/>
      <c r="DE118" s="957"/>
      <c r="DF118" s="958"/>
      <c r="DG118" s="992" t="s">
        <v>249</v>
      </c>
      <c r="DH118" s="993"/>
      <c r="DI118" s="993"/>
      <c r="DJ118" s="993"/>
      <c r="DK118" s="994"/>
      <c r="DL118" s="995" t="s">
        <v>249</v>
      </c>
      <c r="DM118" s="993"/>
      <c r="DN118" s="993"/>
      <c r="DO118" s="993"/>
      <c r="DP118" s="994"/>
      <c r="DQ118" s="995" t="s">
        <v>249</v>
      </c>
      <c r="DR118" s="993"/>
      <c r="DS118" s="993"/>
      <c r="DT118" s="993"/>
      <c r="DU118" s="994"/>
      <c r="DV118" s="996" t="s">
        <v>398</v>
      </c>
      <c r="DW118" s="997"/>
      <c r="DX118" s="997"/>
      <c r="DY118" s="997"/>
      <c r="DZ118" s="998"/>
    </row>
    <row r="119" spans="1:130" s="212" customFormat="1" ht="26.25" customHeight="1" x14ac:dyDescent="0.15">
      <c r="A119" s="1090" t="s">
        <v>444</v>
      </c>
      <c r="B119" s="981"/>
      <c r="C119" s="963" t="s">
        <v>445</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398</v>
      </c>
      <c r="AB119" s="934"/>
      <c r="AC119" s="934"/>
      <c r="AD119" s="934"/>
      <c r="AE119" s="935"/>
      <c r="AF119" s="936" t="s">
        <v>249</v>
      </c>
      <c r="AG119" s="934"/>
      <c r="AH119" s="934"/>
      <c r="AI119" s="934"/>
      <c r="AJ119" s="935"/>
      <c r="AK119" s="936" t="s">
        <v>249</v>
      </c>
      <c r="AL119" s="934"/>
      <c r="AM119" s="934"/>
      <c r="AN119" s="934"/>
      <c r="AO119" s="935"/>
      <c r="AP119" s="937" t="s">
        <v>398</v>
      </c>
      <c r="AQ119" s="938"/>
      <c r="AR119" s="938"/>
      <c r="AS119" s="938"/>
      <c r="AT119" s="939"/>
      <c r="AU119" s="944"/>
      <c r="AV119" s="945"/>
      <c r="AW119" s="945"/>
      <c r="AX119" s="945"/>
      <c r="AY119" s="945"/>
      <c r="AZ119" s="233" t="s">
        <v>191</v>
      </c>
      <c r="BA119" s="233"/>
      <c r="BB119" s="233"/>
      <c r="BC119" s="233"/>
      <c r="BD119" s="233"/>
      <c r="BE119" s="233"/>
      <c r="BF119" s="233"/>
      <c r="BG119" s="233"/>
      <c r="BH119" s="233"/>
      <c r="BI119" s="233"/>
      <c r="BJ119" s="233"/>
      <c r="BK119" s="233"/>
      <c r="BL119" s="233"/>
      <c r="BM119" s="233"/>
      <c r="BN119" s="233"/>
      <c r="BO119" s="1011" t="s">
        <v>473</v>
      </c>
      <c r="BP119" s="1039"/>
      <c r="BQ119" s="1033">
        <v>28608932</v>
      </c>
      <c r="BR119" s="1034"/>
      <c r="BS119" s="1034"/>
      <c r="BT119" s="1034"/>
      <c r="BU119" s="1034"/>
      <c r="BV119" s="1034">
        <v>29020144</v>
      </c>
      <c r="BW119" s="1034"/>
      <c r="BX119" s="1034"/>
      <c r="BY119" s="1034"/>
      <c r="BZ119" s="1034"/>
      <c r="CA119" s="1034">
        <v>28660404</v>
      </c>
      <c r="CB119" s="1034"/>
      <c r="CC119" s="1034"/>
      <c r="CD119" s="1034"/>
      <c r="CE119" s="1034"/>
      <c r="CF119" s="1035"/>
      <c r="CG119" s="1036"/>
      <c r="CH119" s="1036"/>
      <c r="CI119" s="1036"/>
      <c r="CJ119" s="1037"/>
      <c r="CK119" s="984"/>
      <c r="CL119" s="985"/>
      <c r="CM119" s="1007" t="s">
        <v>474</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1038">
        <v>10567</v>
      </c>
      <c r="DH119" s="1020"/>
      <c r="DI119" s="1020"/>
      <c r="DJ119" s="1020"/>
      <c r="DK119" s="1021"/>
      <c r="DL119" s="1019">
        <v>5284</v>
      </c>
      <c r="DM119" s="1020"/>
      <c r="DN119" s="1020"/>
      <c r="DO119" s="1020"/>
      <c r="DP119" s="1021"/>
      <c r="DQ119" s="1019" t="s">
        <v>249</v>
      </c>
      <c r="DR119" s="1020"/>
      <c r="DS119" s="1020"/>
      <c r="DT119" s="1020"/>
      <c r="DU119" s="1021"/>
      <c r="DV119" s="1022" t="s">
        <v>249</v>
      </c>
      <c r="DW119" s="1023"/>
      <c r="DX119" s="1023"/>
      <c r="DY119" s="1023"/>
      <c r="DZ119" s="1024"/>
    </row>
    <row r="120" spans="1:130" s="212" customFormat="1" ht="26.25" customHeight="1" x14ac:dyDescent="0.15">
      <c r="A120" s="1091"/>
      <c r="B120" s="983"/>
      <c r="C120" s="956" t="s">
        <v>450</v>
      </c>
      <c r="D120" s="957"/>
      <c r="E120" s="957"/>
      <c r="F120" s="957"/>
      <c r="G120" s="957"/>
      <c r="H120" s="957"/>
      <c r="I120" s="957"/>
      <c r="J120" s="957"/>
      <c r="K120" s="957"/>
      <c r="L120" s="957"/>
      <c r="M120" s="957"/>
      <c r="N120" s="957"/>
      <c r="O120" s="957"/>
      <c r="P120" s="957"/>
      <c r="Q120" s="957"/>
      <c r="R120" s="957"/>
      <c r="S120" s="957"/>
      <c r="T120" s="957"/>
      <c r="U120" s="957"/>
      <c r="V120" s="957"/>
      <c r="W120" s="957"/>
      <c r="X120" s="957"/>
      <c r="Y120" s="957"/>
      <c r="Z120" s="958"/>
      <c r="AA120" s="992" t="s">
        <v>249</v>
      </c>
      <c r="AB120" s="993"/>
      <c r="AC120" s="993"/>
      <c r="AD120" s="993"/>
      <c r="AE120" s="994"/>
      <c r="AF120" s="995" t="s">
        <v>249</v>
      </c>
      <c r="AG120" s="993"/>
      <c r="AH120" s="993"/>
      <c r="AI120" s="993"/>
      <c r="AJ120" s="994"/>
      <c r="AK120" s="995" t="s">
        <v>249</v>
      </c>
      <c r="AL120" s="993"/>
      <c r="AM120" s="993"/>
      <c r="AN120" s="993"/>
      <c r="AO120" s="994"/>
      <c r="AP120" s="996" t="s">
        <v>249</v>
      </c>
      <c r="AQ120" s="997"/>
      <c r="AR120" s="997"/>
      <c r="AS120" s="997"/>
      <c r="AT120" s="998"/>
      <c r="AU120" s="1025" t="s">
        <v>475</v>
      </c>
      <c r="AV120" s="1026"/>
      <c r="AW120" s="1026"/>
      <c r="AX120" s="1026"/>
      <c r="AY120" s="1027"/>
      <c r="AZ120" s="963" t="s">
        <v>476</v>
      </c>
      <c r="BA120" s="931"/>
      <c r="BB120" s="931"/>
      <c r="BC120" s="931"/>
      <c r="BD120" s="931"/>
      <c r="BE120" s="931"/>
      <c r="BF120" s="931"/>
      <c r="BG120" s="931"/>
      <c r="BH120" s="931"/>
      <c r="BI120" s="931"/>
      <c r="BJ120" s="931"/>
      <c r="BK120" s="931"/>
      <c r="BL120" s="931"/>
      <c r="BM120" s="931"/>
      <c r="BN120" s="931"/>
      <c r="BO120" s="931"/>
      <c r="BP120" s="932"/>
      <c r="BQ120" s="964">
        <v>5454332</v>
      </c>
      <c r="BR120" s="965"/>
      <c r="BS120" s="965"/>
      <c r="BT120" s="965"/>
      <c r="BU120" s="965"/>
      <c r="BV120" s="965">
        <v>5187555</v>
      </c>
      <c r="BW120" s="965"/>
      <c r="BX120" s="965"/>
      <c r="BY120" s="965"/>
      <c r="BZ120" s="965"/>
      <c r="CA120" s="965">
        <v>7103085</v>
      </c>
      <c r="CB120" s="965"/>
      <c r="CC120" s="965"/>
      <c r="CD120" s="965"/>
      <c r="CE120" s="965"/>
      <c r="CF120" s="978">
        <v>49.3</v>
      </c>
      <c r="CG120" s="979"/>
      <c r="CH120" s="979"/>
      <c r="CI120" s="979"/>
      <c r="CJ120" s="979"/>
      <c r="CK120" s="1040" t="s">
        <v>477</v>
      </c>
      <c r="CL120" s="1041"/>
      <c r="CM120" s="1041"/>
      <c r="CN120" s="1041"/>
      <c r="CO120" s="1042"/>
      <c r="CP120" s="1048" t="s">
        <v>478</v>
      </c>
      <c r="CQ120" s="1049"/>
      <c r="CR120" s="1049"/>
      <c r="CS120" s="1049"/>
      <c r="CT120" s="1049"/>
      <c r="CU120" s="1049"/>
      <c r="CV120" s="1049"/>
      <c r="CW120" s="1049"/>
      <c r="CX120" s="1049"/>
      <c r="CY120" s="1049"/>
      <c r="CZ120" s="1049"/>
      <c r="DA120" s="1049"/>
      <c r="DB120" s="1049"/>
      <c r="DC120" s="1049"/>
      <c r="DD120" s="1049"/>
      <c r="DE120" s="1049"/>
      <c r="DF120" s="1050"/>
      <c r="DG120" s="964">
        <v>6036904</v>
      </c>
      <c r="DH120" s="965"/>
      <c r="DI120" s="965"/>
      <c r="DJ120" s="965"/>
      <c r="DK120" s="965"/>
      <c r="DL120" s="965">
        <v>5660073</v>
      </c>
      <c r="DM120" s="965"/>
      <c r="DN120" s="965"/>
      <c r="DO120" s="965"/>
      <c r="DP120" s="965"/>
      <c r="DQ120" s="965">
        <v>5237179</v>
      </c>
      <c r="DR120" s="965"/>
      <c r="DS120" s="965"/>
      <c r="DT120" s="965"/>
      <c r="DU120" s="965"/>
      <c r="DV120" s="966">
        <v>36.4</v>
      </c>
      <c r="DW120" s="966"/>
      <c r="DX120" s="966"/>
      <c r="DY120" s="966"/>
      <c r="DZ120" s="967"/>
    </row>
    <row r="121" spans="1:130" s="212" customFormat="1" ht="26.25" customHeight="1" x14ac:dyDescent="0.15">
      <c r="A121" s="1091"/>
      <c r="B121" s="983"/>
      <c r="C121" s="1008" t="s">
        <v>479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92" t="s">
        <v>398</v>
      </c>
      <c r="AB121" s="993"/>
      <c r="AC121" s="993"/>
      <c r="AD121" s="993"/>
      <c r="AE121" s="994"/>
      <c r="AF121" s="995" t="s">
        <v>249</v>
      </c>
      <c r="AG121" s="993"/>
      <c r="AH121" s="993"/>
      <c r="AI121" s="993"/>
      <c r="AJ121" s="994"/>
      <c r="AK121" s="995" t="s">
        <v>249</v>
      </c>
      <c r="AL121" s="993"/>
      <c r="AM121" s="993"/>
      <c r="AN121" s="993"/>
      <c r="AO121" s="994"/>
      <c r="AP121" s="996" t="s">
        <v>249</v>
      </c>
      <c r="AQ121" s="997"/>
      <c r="AR121" s="997"/>
      <c r="AS121" s="997"/>
      <c r="AT121" s="998"/>
      <c r="AU121" s="1028"/>
      <c r="AV121" s="1029"/>
      <c r="AW121" s="1029"/>
      <c r="AX121" s="1029"/>
      <c r="AY121" s="1030"/>
      <c r="AZ121" s="956" t="s">
        <v>480</v>
      </c>
      <c r="BA121" s="957"/>
      <c r="BB121" s="957"/>
      <c r="BC121" s="957"/>
      <c r="BD121" s="957"/>
      <c r="BE121" s="957"/>
      <c r="BF121" s="957"/>
      <c r="BG121" s="957"/>
      <c r="BH121" s="957"/>
      <c r="BI121" s="957"/>
      <c r="BJ121" s="957"/>
      <c r="BK121" s="957"/>
      <c r="BL121" s="957"/>
      <c r="BM121" s="957"/>
      <c r="BN121" s="957"/>
      <c r="BO121" s="957"/>
      <c r="BP121" s="958"/>
      <c r="BQ121" s="959">
        <v>4303748</v>
      </c>
      <c r="BR121" s="960"/>
      <c r="BS121" s="960"/>
      <c r="BT121" s="960"/>
      <c r="BU121" s="960"/>
      <c r="BV121" s="960">
        <v>4044913</v>
      </c>
      <c r="BW121" s="960"/>
      <c r="BX121" s="960"/>
      <c r="BY121" s="960"/>
      <c r="BZ121" s="960"/>
      <c r="CA121" s="960">
        <v>3720121</v>
      </c>
      <c r="CB121" s="960"/>
      <c r="CC121" s="960"/>
      <c r="CD121" s="960"/>
      <c r="CE121" s="960"/>
      <c r="CF121" s="954">
        <v>25.8</v>
      </c>
      <c r="CG121" s="955"/>
      <c r="CH121" s="955"/>
      <c r="CI121" s="955"/>
      <c r="CJ121" s="955"/>
      <c r="CK121" s="1043"/>
      <c r="CL121" s="1044"/>
      <c r="CM121" s="1044"/>
      <c r="CN121" s="1044"/>
      <c r="CO121" s="1045"/>
      <c r="CP121" s="1053" t="s">
        <v>481</v>
      </c>
      <c r="CQ121" s="1054"/>
      <c r="CR121" s="1054"/>
      <c r="CS121" s="1054"/>
      <c r="CT121" s="1054"/>
      <c r="CU121" s="1054"/>
      <c r="CV121" s="1054"/>
      <c r="CW121" s="1054"/>
      <c r="CX121" s="1054"/>
      <c r="CY121" s="1054"/>
      <c r="CZ121" s="1054"/>
      <c r="DA121" s="1054"/>
      <c r="DB121" s="1054"/>
      <c r="DC121" s="1054"/>
      <c r="DD121" s="1054"/>
      <c r="DE121" s="1054"/>
      <c r="DF121" s="1055"/>
      <c r="DG121" s="959" t="s">
        <v>398</v>
      </c>
      <c r="DH121" s="960"/>
      <c r="DI121" s="960"/>
      <c r="DJ121" s="960"/>
      <c r="DK121" s="960"/>
      <c r="DL121" s="960" t="s">
        <v>398</v>
      </c>
      <c r="DM121" s="960"/>
      <c r="DN121" s="960"/>
      <c r="DO121" s="960"/>
      <c r="DP121" s="960"/>
      <c r="DQ121" s="960" t="s">
        <v>249</v>
      </c>
      <c r="DR121" s="960"/>
      <c r="DS121" s="960"/>
      <c r="DT121" s="960"/>
      <c r="DU121" s="960"/>
      <c r="DV121" s="961" t="s">
        <v>249</v>
      </c>
      <c r="DW121" s="961"/>
      <c r="DX121" s="961"/>
      <c r="DY121" s="961"/>
      <c r="DZ121" s="962"/>
    </row>
    <row r="122" spans="1:130" s="212" customFormat="1" ht="26.25" customHeight="1" x14ac:dyDescent="0.15">
      <c r="A122" s="1091"/>
      <c r="B122" s="983"/>
      <c r="C122" s="956" t="s">
        <v>461</v>
      </c>
      <c r="D122" s="957"/>
      <c r="E122" s="957"/>
      <c r="F122" s="957"/>
      <c r="G122" s="957"/>
      <c r="H122" s="957"/>
      <c r="I122" s="957"/>
      <c r="J122" s="957"/>
      <c r="K122" s="957"/>
      <c r="L122" s="957"/>
      <c r="M122" s="957"/>
      <c r="N122" s="957"/>
      <c r="O122" s="957"/>
      <c r="P122" s="957"/>
      <c r="Q122" s="957"/>
      <c r="R122" s="957"/>
      <c r="S122" s="957"/>
      <c r="T122" s="957"/>
      <c r="U122" s="957"/>
      <c r="V122" s="957"/>
      <c r="W122" s="957"/>
      <c r="X122" s="957"/>
      <c r="Y122" s="957"/>
      <c r="Z122" s="958"/>
      <c r="AA122" s="992" t="s">
        <v>249</v>
      </c>
      <c r="AB122" s="993"/>
      <c r="AC122" s="993"/>
      <c r="AD122" s="993"/>
      <c r="AE122" s="994"/>
      <c r="AF122" s="995" t="s">
        <v>249</v>
      </c>
      <c r="AG122" s="993"/>
      <c r="AH122" s="993"/>
      <c r="AI122" s="993"/>
      <c r="AJ122" s="994"/>
      <c r="AK122" s="995" t="s">
        <v>249</v>
      </c>
      <c r="AL122" s="993"/>
      <c r="AM122" s="993"/>
      <c r="AN122" s="993"/>
      <c r="AO122" s="994"/>
      <c r="AP122" s="996" t="s">
        <v>398</v>
      </c>
      <c r="AQ122" s="997"/>
      <c r="AR122" s="997"/>
      <c r="AS122" s="997"/>
      <c r="AT122" s="998"/>
      <c r="AU122" s="1028"/>
      <c r="AV122" s="1029"/>
      <c r="AW122" s="1029"/>
      <c r="AX122" s="1029"/>
      <c r="AY122" s="1030"/>
      <c r="AZ122" s="1007" t="s">
        <v>482</v>
      </c>
      <c r="BA122" s="999"/>
      <c r="BB122" s="999"/>
      <c r="BC122" s="999"/>
      <c r="BD122" s="999"/>
      <c r="BE122" s="999"/>
      <c r="BF122" s="999"/>
      <c r="BG122" s="999"/>
      <c r="BH122" s="999"/>
      <c r="BI122" s="999"/>
      <c r="BJ122" s="999"/>
      <c r="BK122" s="999"/>
      <c r="BL122" s="999"/>
      <c r="BM122" s="999"/>
      <c r="BN122" s="999"/>
      <c r="BO122" s="999"/>
      <c r="BP122" s="1000"/>
      <c r="BQ122" s="1033">
        <v>18334609</v>
      </c>
      <c r="BR122" s="1034"/>
      <c r="BS122" s="1034"/>
      <c r="BT122" s="1034"/>
      <c r="BU122" s="1034"/>
      <c r="BV122" s="1034">
        <v>18150200</v>
      </c>
      <c r="BW122" s="1034"/>
      <c r="BX122" s="1034"/>
      <c r="BY122" s="1034"/>
      <c r="BZ122" s="1034"/>
      <c r="CA122" s="1034">
        <v>17974742</v>
      </c>
      <c r="CB122" s="1034"/>
      <c r="CC122" s="1034"/>
      <c r="CD122" s="1034"/>
      <c r="CE122" s="1034"/>
      <c r="CF122" s="1051">
        <v>124.8</v>
      </c>
      <c r="CG122" s="1052"/>
      <c r="CH122" s="1052"/>
      <c r="CI122" s="1052"/>
      <c r="CJ122" s="1052"/>
      <c r="CK122" s="1043"/>
      <c r="CL122" s="1044"/>
      <c r="CM122" s="1044"/>
      <c r="CN122" s="1044"/>
      <c r="CO122" s="1045"/>
      <c r="CP122" s="1053" t="s">
        <v>483</v>
      </c>
      <c r="CQ122" s="1054"/>
      <c r="CR122" s="1054"/>
      <c r="CS122" s="1054"/>
      <c r="CT122" s="1054"/>
      <c r="CU122" s="1054"/>
      <c r="CV122" s="1054"/>
      <c r="CW122" s="1054"/>
      <c r="CX122" s="1054"/>
      <c r="CY122" s="1054"/>
      <c r="CZ122" s="1054"/>
      <c r="DA122" s="1054"/>
      <c r="DB122" s="1054"/>
      <c r="DC122" s="1054"/>
      <c r="DD122" s="1054"/>
      <c r="DE122" s="1054"/>
      <c r="DF122" s="1055"/>
      <c r="DG122" s="959" t="s">
        <v>249</v>
      </c>
      <c r="DH122" s="960"/>
      <c r="DI122" s="960"/>
      <c r="DJ122" s="960"/>
      <c r="DK122" s="960"/>
      <c r="DL122" s="960" t="s">
        <v>249</v>
      </c>
      <c r="DM122" s="960"/>
      <c r="DN122" s="960"/>
      <c r="DO122" s="960"/>
      <c r="DP122" s="960"/>
      <c r="DQ122" s="960" t="s">
        <v>249</v>
      </c>
      <c r="DR122" s="960"/>
      <c r="DS122" s="960"/>
      <c r="DT122" s="960"/>
      <c r="DU122" s="960"/>
      <c r="DV122" s="961" t="s">
        <v>249</v>
      </c>
      <c r="DW122" s="961"/>
      <c r="DX122" s="961"/>
      <c r="DY122" s="961"/>
      <c r="DZ122" s="962"/>
    </row>
    <row r="123" spans="1:130" s="212" customFormat="1" ht="26.25" customHeight="1" x14ac:dyDescent="0.15">
      <c r="A123" s="1091"/>
      <c r="B123" s="983"/>
      <c r="C123" s="956" t="s">
        <v>467</v>
      </c>
      <c r="D123" s="957"/>
      <c r="E123" s="957"/>
      <c r="F123" s="957"/>
      <c r="G123" s="957"/>
      <c r="H123" s="957"/>
      <c r="I123" s="957"/>
      <c r="J123" s="957"/>
      <c r="K123" s="957"/>
      <c r="L123" s="957"/>
      <c r="M123" s="957"/>
      <c r="N123" s="957"/>
      <c r="O123" s="957"/>
      <c r="P123" s="957"/>
      <c r="Q123" s="957"/>
      <c r="R123" s="957"/>
      <c r="S123" s="957"/>
      <c r="T123" s="957"/>
      <c r="U123" s="957"/>
      <c r="V123" s="957"/>
      <c r="W123" s="957"/>
      <c r="X123" s="957"/>
      <c r="Y123" s="957"/>
      <c r="Z123" s="958"/>
      <c r="AA123" s="992" t="s">
        <v>249</v>
      </c>
      <c r="AB123" s="993"/>
      <c r="AC123" s="993"/>
      <c r="AD123" s="993"/>
      <c r="AE123" s="994"/>
      <c r="AF123" s="995" t="s">
        <v>249</v>
      </c>
      <c r="AG123" s="993"/>
      <c r="AH123" s="993"/>
      <c r="AI123" s="993"/>
      <c r="AJ123" s="994"/>
      <c r="AK123" s="995" t="s">
        <v>249</v>
      </c>
      <c r="AL123" s="993"/>
      <c r="AM123" s="993"/>
      <c r="AN123" s="993"/>
      <c r="AO123" s="994"/>
      <c r="AP123" s="996" t="s">
        <v>249</v>
      </c>
      <c r="AQ123" s="997"/>
      <c r="AR123" s="997"/>
      <c r="AS123" s="997"/>
      <c r="AT123" s="998"/>
      <c r="AU123" s="1031"/>
      <c r="AV123" s="1032"/>
      <c r="AW123" s="1032"/>
      <c r="AX123" s="1032"/>
      <c r="AY123" s="1032"/>
      <c r="AZ123" s="233" t="s">
        <v>191</v>
      </c>
      <c r="BA123" s="233"/>
      <c r="BB123" s="233"/>
      <c r="BC123" s="233"/>
      <c r="BD123" s="233"/>
      <c r="BE123" s="233"/>
      <c r="BF123" s="233"/>
      <c r="BG123" s="233"/>
      <c r="BH123" s="233"/>
      <c r="BI123" s="233"/>
      <c r="BJ123" s="233"/>
      <c r="BK123" s="233"/>
      <c r="BL123" s="233"/>
      <c r="BM123" s="233"/>
      <c r="BN123" s="233"/>
      <c r="BO123" s="1011" t="s">
        <v>484</v>
      </c>
      <c r="BP123" s="1039"/>
      <c r="BQ123" s="1097">
        <v>28092689</v>
      </c>
      <c r="BR123" s="1098"/>
      <c r="BS123" s="1098"/>
      <c r="BT123" s="1098"/>
      <c r="BU123" s="1098"/>
      <c r="BV123" s="1098">
        <v>27382668</v>
      </c>
      <c r="BW123" s="1098"/>
      <c r="BX123" s="1098"/>
      <c r="BY123" s="1098"/>
      <c r="BZ123" s="1098"/>
      <c r="CA123" s="1098">
        <v>28797948</v>
      </c>
      <c r="CB123" s="1098"/>
      <c r="CC123" s="1098"/>
      <c r="CD123" s="1098"/>
      <c r="CE123" s="1098"/>
      <c r="CF123" s="1035"/>
      <c r="CG123" s="1036"/>
      <c r="CH123" s="1036"/>
      <c r="CI123" s="1036"/>
      <c r="CJ123" s="1037"/>
      <c r="CK123" s="1043"/>
      <c r="CL123" s="1044"/>
      <c r="CM123" s="1044"/>
      <c r="CN123" s="1044"/>
      <c r="CO123" s="1045"/>
      <c r="CP123" s="1053" t="s">
        <v>411</v>
      </c>
      <c r="CQ123" s="1054"/>
      <c r="CR123" s="1054"/>
      <c r="CS123" s="1054"/>
      <c r="CT123" s="1054"/>
      <c r="CU123" s="1054"/>
      <c r="CV123" s="1054"/>
      <c r="CW123" s="1054"/>
      <c r="CX123" s="1054"/>
      <c r="CY123" s="1054"/>
      <c r="CZ123" s="1054"/>
      <c r="DA123" s="1054"/>
      <c r="DB123" s="1054"/>
      <c r="DC123" s="1054"/>
      <c r="DD123" s="1054"/>
      <c r="DE123" s="1054"/>
      <c r="DF123" s="1055"/>
      <c r="DG123" s="992" t="s">
        <v>249</v>
      </c>
      <c r="DH123" s="993"/>
      <c r="DI123" s="993"/>
      <c r="DJ123" s="993"/>
      <c r="DK123" s="994"/>
      <c r="DL123" s="995" t="s">
        <v>398</v>
      </c>
      <c r="DM123" s="993"/>
      <c r="DN123" s="993"/>
      <c r="DO123" s="993"/>
      <c r="DP123" s="994"/>
      <c r="DQ123" s="995" t="s">
        <v>249</v>
      </c>
      <c r="DR123" s="993"/>
      <c r="DS123" s="993"/>
      <c r="DT123" s="993"/>
      <c r="DU123" s="994"/>
      <c r="DV123" s="996" t="s">
        <v>398</v>
      </c>
      <c r="DW123" s="997"/>
      <c r="DX123" s="997"/>
      <c r="DY123" s="997"/>
      <c r="DZ123" s="998"/>
    </row>
    <row r="124" spans="1:130" s="212" customFormat="1" ht="26.25" customHeight="1" thickBot="1" x14ac:dyDescent="0.2">
      <c r="A124" s="1091"/>
      <c r="B124" s="983"/>
      <c r="C124" s="956" t="s">
        <v>470</v>
      </c>
      <c r="D124" s="957"/>
      <c r="E124" s="957"/>
      <c r="F124" s="957"/>
      <c r="G124" s="957"/>
      <c r="H124" s="957"/>
      <c r="I124" s="957"/>
      <c r="J124" s="957"/>
      <c r="K124" s="957"/>
      <c r="L124" s="957"/>
      <c r="M124" s="957"/>
      <c r="N124" s="957"/>
      <c r="O124" s="957"/>
      <c r="P124" s="957"/>
      <c r="Q124" s="957"/>
      <c r="R124" s="957"/>
      <c r="S124" s="957"/>
      <c r="T124" s="957"/>
      <c r="U124" s="957"/>
      <c r="V124" s="957"/>
      <c r="W124" s="957"/>
      <c r="X124" s="957"/>
      <c r="Y124" s="957"/>
      <c r="Z124" s="958"/>
      <c r="AA124" s="992" t="s">
        <v>249</v>
      </c>
      <c r="AB124" s="993"/>
      <c r="AC124" s="993"/>
      <c r="AD124" s="993"/>
      <c r="AE124" s="994"/>
      <c r="AF124" s="995" t="s">
        <v>398</v>
      </c>
      <c r="AG124" s="993"/>
      <c r="AH124" s="993"/>
      <c r="AI124" s="993"/>
      <c r="AJ124" s="994"/>
      <c r="AK124" s="995" t="s">
        <v>398</v>
      </c>
      <c r="AL124" s="993"/>
      <c r="AM124" s="993"/>
      <c r="AN124" s="993"/>
      <c r="AO124" s="994"/>
      <c r="AP124" s="996" t="s">
        <v>249</v>
      </c>
      <c r="AQ124" s="997"/>
      <c r="AR124" s="997"/>
      <c r="AS124" s="997"/>
      <c r="AT124" s="998"/>
      <c r="AU124" s="1093" t="s">
        <v>485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3.9</v>
      </c>
      <c r="BR124" s="1061"/>
      <c r="BS124" s="1061"/>
      <c r="BT124" s="1061"/>
      <c r="BU124" s="1061"/>
      <c r="BV124" s="1061">
        <v>12</v>
      </c>
      <c r="BW124" s="1061"/>
      <c r="BX124" s="1061"/>
      <c r="BY124" s="1061"/>
      <c r="BZ124" s="1061"/>
      <c r="CA124" s="1061" t="s">
        <v>249</v>
      </c>
      <c r="CB124" s="1061"/>
      <c r="CC124" s="1061"/>
      <c r="CD124" s="1061"/>
      <c r="CE124" s="1061"/>
      <c r="CF124" s="1062"/>
      <c r="CG124" s="1063"/>
      <c r="CH124" s="1063"/>
      <c r="CI124" s="1063"/>
      <c r="CJ124" s="1064"/>
      <c r="CK124" s="1046"/>
      <c r="CL124" s="1046"/>
      <c r="CM124" s="1046"/>
      <c r="CN124" s="1046"/>
      <c r="CO124" s="1047"/>
      <c r="CP124" s="1053" t="s">
        <v>486</v>
      </c>
      <c r="CQ124" s="1054"/>
      <c r="CR124" s="1054"/>
      <c r="CS124" s="1054"/>
      <c r="CT124" s="1054"/>
      <c r="CU124" s="1054"/>
      <c r="CV124" s="1054"/>
      <c r="CW124" s="1054"/>
      <c r="CX124" s="1054"/>
      <c r="CY124" s="1054"/>
      <c r="CZ124" s="1054"/>
      <c r="DA124" s="1054"/>
      <c r="DB124" s="1054"/>
      <c r="DC124" s="1054"/>
      <c r="DD124" s="1054"/>
      <c r="DE124" s="1054"/>
      <c r="DF124" s="1055"/>
      <c r="DG124" s="1038" t="s">
        <v>249</v>
      </c>
      <c r="DH124" s="1020"/>
      <c r="DI124" s="1020"/>
      <c r="DJ124" s="1020"/>
      <c r="DK124" s="1021"/>
      <c r="DL124" s="1019" t="s">
        <v>249</v>
      </c>
      <c r="DM124" s="1020"/>
      <c r="DN124" s="1020"/>
      <c r="DO124" s="1020"/>
      <c r="DP124" s="1021"/>
      <c r="DQ124" s="1019" t="s">
        <v>249</v>
      </c>
      <c r="DR124" s="1020"/>
      <c r="DS124" s="1020"/>
      <c r="DT124" s="1020"/>
      <c r="DU124" s="1021"/>
      <c r="DV124" s="1022" t="s">
        <v>249</v>
      </c>
      <c r="DW124" s="1023"/>
      <c r="DX124" s="1023"/>
      <c r="DY124" s="1023"/>
      <c r="DZ124" s="1024"/>
    </row>
    <row r="125" spans="1:130" s="212" customFormat="1" ht="26.25" customHeight="1" x14ac:dyDescent="0.15">
      <c r="A125" s="1091"/>
      <c r="B125" s="983"/>
      <c r="C125" s="956" t="s">
        <v>472</v>
      </c>
      <c r="D125" s="957"/>
      <c r="E125" s="957"/>
      <c r="F125" s="957"/>
      <c r="G125" s="957"/>
      <c r="H125" s="957"/>
      <c r="I125" s="957"/>
      <c r="J125" s="957"/>
      <c r="K125" s="957"/>
      <c r="L125" s="957"/>
      <c r="M125" s="957"/>
      <c r="N125" s="957"/>
      <c r="O125" s="957"/>
      <c r="P125" s="957"/>
      <c r="Q125" s="957"/>
      <c r="R125" s="957"/>
      <c r="S125" s="957"/>
      <c r="T125" s="957"/>
      <c r="U125" s="957"/>
      <c r="V125" s="957"/>
      <c r="W125" s="957"/>
      <c r="X125" s="957"/>
      <c r="Y125" s="957"/>
      <c r="Z125" s="958"/>
      <c r="AA125" s="992" t="s">
        <v>249</v>
      </c>
      <c r="AB125" s="993"/>
      <c r="AC125" s="993"/>
      <c r="AD125" s="993"/>
      <c r="AE125" s="994"/>
      <c r="AF125" s="995" t="s">
        <v>398</v>
      </c>
      <c r="AG125" s="993"/>
      <c r="AH125" s="993"/>
      <c r="AI125" s="993"/>
      <c r="AJ125" s="994"/>
      <c r="AK125" s="995" t="s">
        <v>249</v>
      </c>
      <c r="AL125" s="993"/>
      <c r="AM125" s="993"/>
      <c r="AN125" s="993"/>
      <c r="AO125" s="994"/>
      <c r="AP125" s="996" t="s">
        <v>487</v>
      </c>
      <c r="AQ125" s="997"/>
      <c r="AR125" s="997"/>
      <c r="AS125" s="997"/>
      <c r="AT125" s="998"/>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56" t="s">
        <v>488</v>
      </c>
      <c r="CL125" s="1041"/>
      <c r="CM125" s="1041"/>
      <c r="CN125" s="1041"/>
      <c r="CO125" s="1042"/>
      <c r="CP125" s="963" t="s">
        <v>489</v>
      </c>
      <c r="CQ125" s="931"/>
      <c r="CR125" s="931"/>
      <c r="CS125" s="931"/>
      <c r="CT125" s="931"/>
      <c r="CU125" s="931"/>
      <c r="CV125" s="931"/>
      <c r="CW125" s="931"/>
      <c r="CX125" s="931"/>
      <c r="CY125" s="931"/>
      <c r="CZ125" s="931"/>
      <c r="DA125" s="931"/>
      <c r="DB125" s="931"/>
      <c r="DC125" s="931"/>
      <c r="DD125" s="931"/>
      <c r="DE125" s="931"/>
      <c r="DF125" s="932"/>
      <c r="DG125" s="964" t="s">
        <v>487</v>
      </c>
      <c r="DH125" s="965"/>
      <c r="DI125" s="965"/>
      <c r="DJ125" s="965"/>
      <c r="DK125" s="965"/>
      <c r="DL125" s="965" t="s">
        <v>249</v>
      </c>
      <c r="DM125" s="965"/>
      <c r="DN125" s="965"/>
      <c r="DO125" s="965"/>
      <c r="DP125" s="965"/>
      <c r="DQ125" s="965" t="s">
        <v>249</v>
      </c>
      <c r="DR125" s="965"/>
      <c r="DS125" s="965"/>
      <c r="DT125" s="965"/>
      <c r="DU125" s="965"/>
      <c r="DV125" s="966" t="s">
        <v>249</v>
      </c>
      <c r="DW125" s="966"/>
      <c r="DX125" s="966"/>
      <c r="DY125" s="966"/>
      <c r="DZ125" s="967"/>
    </row>
    <row r="126" spans="1:130" s="212" customFormat="1" ht="26.25" customHeight="1" thickBot="1" x14ac:dyDescent="0.2">
      <c r="A126" s="1091"/>
      <c r="B126" s="983"/>
      <c r="C126" s="956" t="s">
        <v>474</v>
      </c>
      <c r="D126" s="957"/>
      <c r="E126" s="957"/>
      <c r="F126" s="957"/>
      <c r="G126" s="957"/>
      <c r="H126" s="957"/>
      <c r="I126" s="957"/>
      <c r="J126" s="957"/>
      <c r="K126" s="957"/>
      <c r="L126" s="957"/>
      <c r="M126" s="957"/>
      <c r="N126" s="957"/>
      <c r="O126" s="957"/>
      <c r="P126" s="957"/>
      <c r="Q126" s="957"/>
      <c r="R126" s="957"/>
      <c r="S126" s="957"/>
      <c r="T126" s="957"/>
      <c r="U126" s="957"/>
      <c r="V126" s="957"/>
      <c r="W126" s="957"/>
      <c r="X126" s="957"/>
      <c r="Y126" s="957"/>
      <c r="Z126" s="958"/>
      <c r="AA126" s="992">
        <v>5284</v>
      </c>
      <c r="AB126" s="993"/>
      <c r="AC126" s="993"/>
      <c r="AD126" s="993"/>
      <c r="AE126" s="994"/>
      <c r="AF126" s="995">
        <v>5284</v>
      </c>
      <c r="AG126" s="993"/>
      <c r="AH126" s="993"/>
      <c r="AI126" s="993"/>
      <c r="AJ126" s="994"/>
      <c r="AK126" s="995">
        <v>5284</v>
      </c>
      <c r="AL126" s="993"/>
      <c r="AM126" s="993"/>
      <c r="AN126" s="993"/>
      <c r="AO126" s="994"/>
      <c r="AP126" s="996">
        <v>0</v>
      </c>
      <c r="AQ126" s="997"/>
      <c r="AR126" s="997"/>
      <c r="AS126" s="997"/>
      <c r="AT126" s="998"/>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57"/>
      <c r="CL126" s="1044"/>
      <c r="CM126" s="1044"/>
      <c r="CN126" s="1044"/>
      <c r="CO126" s="1045"/>
      <c r="CP126" s="956" t="s">
        <v>490</v>
      </c>
      <c r="CQ126" s="957"/>
      <c r="CR126" s="957"/>
      <c r="CS126" s="957"/>
      <c r="CT126" s="957"/>
      <c r="CU126" s="957"/>
      <c r="CV126" s="957"/>
      <c r="CW126" s="957"/>
      <c r="CX126" s="957"/>
      <c r="CY126" s="957"/>
      <c r="CZ126" s="957"/>
      <c r="DA126" s="957"/>
      <c r="DB126" s="957"/>
      <c r="DC126" s="957"/>
      <c r="DD126" s="957"/>
      <c r="DE126" s="957"/>
      <c r="DF126" s="958"/>
      <c r="DG126" s="959" t="s">
        <v>249</v>
      </c>
      <c r="DH126" s="960"/>
      <c r="DI126" s="960"/>
      <c r="DJ126" s="960"/>
      <c r="DK126" s="960"/>
      <c r="DL126" s="960" t="s">
        <v>249</v>
      </c>
      <c r="DM126" s="960"/>
      <c r="DN126" s="960"/>
      <c r="DO126" s="960"/>
      <c r="DP126" s="960"/>
      <c r="DQ126" s="960" t="s">
        <v>398</v>
      </c>
      <c r="DR126" s="960"/>
      <c r="DS126" s="960"/>
      <c r="DT126" s="960"/>
      <c r="DU126" s="960"/>
      <c r="DV126" s="961" t="s">
        <v>398</v>
      </c>
      <c r="DW126" s="961"/>
      <c r="DX126" s="961"/>
      <c r="DY126" s="961"/>
      <c r="DZ126" s="962"/>
    </row>
    <row r="127" spans="1:130" s="212" customFormat="1" ht="26.25" customHeight="1" x14ac:dyDescent="0.15">
      <c r="A127" s="1092"/>
      <c r="B127" s="985"/>
      <c r="C127" s="1007" t="s">
        <v>491</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992" t="s">
        <v>398</v>
      </c>
      <c r="AB127" s="993"/>
      <c r="AC127" s="993"/>
      <c r="AD127" s="993"/>
      <c r="AE127" s="994"/>
      <c r="AF127" s="995" t="s">
        <v>249</v>
      </c>
      <c r="AG127" s="993"/>
      <c r="AH127" s="993"/>
      <c r="AI127" s="993"/>
      <c r="AJ127" s="994"/>
      <c r="AK127" s="995" t="s">
        <v>249</v>
      </c>
      <c r="AL127" s="993"/>
      <c r="AM127" s="993"/>
      <c r="AN127" s="993"/>
      <c r="AO127" s="994"/>
      <c r="AP127" s="996" t="s">
        <v>249</v>
      </c>
      <c r="AQ127" s="997"/>
      <c r="AR127" s="997"/>
      <c r="AS127" s="997"/>
      <c r="AT127" s="998"/>
      <c r="AU127" s="214"/>
      <c r="AV127" s="214"/>
      <c r="AW127" s="214"/>
      <c r="AX127" s="1065" t="s">
        <v>492</v>
      </c>
      <c r="AY127" s="1066"/>
      <c r="AZ127" s="1066"/>
      <c r="BA127" s="1066"/>
      <c r="BB127" s="1066"/>
      <c r="BC127" s="1066"/>
      <c r="BD127" s="1066"/>
      <c r="BE127" s="1067"/>
      <c r="BF127" s="1068" t="s">
        <v>493</v>
      </c>
      <c r="BG127" s="1066"/>
      <c r="BH127" s="1066"/>
      <c r="BI127" s="1066"/>
      <c r="BJ127" s="1066"/>
      <c r="BK127" s="1066"/>
      <c r="BL127" s="1067"/>
      <c r="BM127" s="1068" t="s">
        <v>494</v>
      </c>
      <c r="BN127" s="1066"/>
      <c r="BO127" s="1066"/>
      <c r="BP127" s="1066"/>
      <c r="BQ127" s="1066"/>
      <c r="BR127" s="1066"/>
      <c r="BS127" s="1067"/>
      <c r="BT127" s="1068" t="s">
        <v>495</v>
      </c>
      <c r="BU127" s="1066"/>
      <c r="BV127" s="1066"/>
      <c r="BW127" s="1066"/>
      <c r="BX127" s="1066"/>
      <c r="BY127" s="1066"/>
      <c r="BZ127" s="1089"/>
      <c r="CA127" s="214"/>
      <c r="CB127" s="214"/>
      <c r="CC127" s="214"/>
      <c r="CD127" s="237"/>
      <c r="CE127" s="237"/>
      <c r="CF127" s="237"/>
      <c r="CG127" s="214"/>
      <c r="CH127" s="214"/>
      <c r="CI127" s="214"/>
      <c r="CJ127" s="236"/>
      <c r="CK127" s="1057"/>
      <c r="CL127" s="1044"/>
      <c r="CM127" s="1044"/>
      <c r="CN127" s="1044"/>
      <c r="CO127" s="1045"/>
      <c r="CP127" s="956" t="s">
        <v>496</v>
      </c>
      <c r="CQ127" s="957"/>
      <c r="CR127" s="957"/>
      <c r="CS127" s="957"/>
      <c r="CT127" s="957"/>
      <c r="CU127" s="957"/>
      <c r="CV127" s="957"/>
      <c r="CW127" s="957"/>
      <c r="CX127" s="957"/>
      <c r="CY127" s="957"/>
      <c r="CZ127" s="957"/>
      <c r="DA127" s="957"/>
      <c r="DB127" s="957"/>
      <c r="DC127" s="957"/>
      <c r="DD127" s="957"/>
      <c r="DE127" s="957"/>
      <c r="DF127" s="958"/>
      <c r="DG127" s="959" t="s">
        <v>249</v>
      </c>
      <c r="DH127" s="960"/>
      <c r="DI127" s="960"/>
      <c r="DJ127" s="960"/>
      <c r="DK127" s="960"/>
      <c r="DL127" s="960" t="s">
        <v>398</v>
      </c>
      <c r="DM127" s="960"/>
      <c r="DN127" s="960"/>
      <c r="DO127" s="960"/>
      <c r="DP127" s="960"/>
      <c r="DQ127" s="960" t="s">
        <v>249</v>
      </c>
      <c r="DR127" s="960"/>
      <c r="DS127" s="960"/>
      <c r="DT127" s="960"/>
      <c r="DU127" s="960"/>
      <c r="DV127" s="961" t="s">
        <v>249</v>
      </c>
      <c r="DW127" s="961"/>
      <c r="DX127" s="961"/>
      <c r="DY127" s="961"/>
      <c r="DZ127" s="962"/>
    </row>
    <row r="128" spans="1:130" s="212" customFormat="1" ht="26.25" customHeight="1" thickBot="1" x14ac:dyDescent="0.2">
      <c r="A128" s="1075" t="s">
        <v>497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498</v>
      </c>
      <c r="X128" s="1077"/>
      <c r="Y128" s="1077"/>
      <c r="Z128" s="1078"/>
      <c r="AA128" s="1079">
        <v>562590</v>
      </c>
      <c r="AB128" s="1080"/>
      <c r="AC128" s="1080"/>
      <c r="AD128" s="1080"/>
      <c r="AE128" s="1081"/>
      <c r="AF128" s="1082">
        <v>575675</v>
      </c>
      <c r="AG128" s="1080"/>
      <c r="AH128" s="1080"/>
      <c r="AI128" s="1080"/>
      <c r="AJ128" s="1081"/>
      <c r="AK128" s="1082">
        <v>569392</v>
      </c>
      <c r="AL128" s="1080"/>
      <c r="AM128" s="1080"/>
      <c r="AN128" s="1080"/>
      <c r="AO128" s="1081"/>
      <c r="AP128" s="1083"/>
      <c r="AQ128" s="1084"/>
      <c r="AR128" s="1084"/>
      <c r="AS128" s="1084"/>
      <c r="AT128" s="1085"/>
      <c r="AU128" s="214"/>
      <c r="AV128" s="214"/>
      <c r="AW128" s="214"/>
      <c r="AX128" s="930" t="s">
        <v>499</v>
      </c>
      <c r="AY128" s="931"/>
      <c r="AZ128" s="931"/>
      <c r="BA128" s="931"/>
      <c r="BB128" s="931"/>
      <c r="BC128" s="931"/>
      <c r="BD128" s="931"/>
      <c r="BE128" s="932"/>
      <c r="BF128" s="1086" t="s">
        <v>249</v>
      </c>
      <c r="BG128" s="1087"/>
      <c r="BH128" s="1087"/>
      <c r="BI128" s="1087"/>
      <c r="BJ128" s="1087"/>
      <c r="BK128" s="1087"/>
      <c r="BL128" s="1088"/>
      <c r="BM128" s="1086">
        <v>12.71</v>
      </c>
      <c r="BN128" s="1087"/>
      <c r="BO128" s="1087"/>
      <c r="BP128" s="1087"/>
      <c r="BQ128" s="1087"/>
      <c r="BR128" s="1087"/>
      <c r="BS128" s="1088"/>
      <c r="BT128" s="1086">
        <v>20</v>
      </c>
      <c r="BU128" s="1087"/>
      <c r="BV128" s="1087"/>
      <c r="BW128" s="1087"/>
      <c r="BX128" s="1087"/>
      <c r="BY128" s="1087"/>
      <c r="BZ128" s="1110"/>
      <c r="CA128" s="237"/>
      <c r="CB128" s="237"/>
      <c r="CC128" s="237"/>
      <c r="CD128" s="237"/>
      <c r="CE128" s="237"/>
      <c r="CF128" s="237"/>
      <c r="CG128" s="214"/>
      <c r="CH128" s="214"/>
      <c r="CI128" s="214"/>
      <c r="CJ128" s="236"/>
      <c r="CK128" s="1058"/>
      <c r="CL128" s="1059"/>
      <c r="CM128" s="1059"/>
      <c r="CN128" s="1059"/>
      <c r="CO128" s="1060"/>
      <c r="CP128" s="1069" t="s">
        <v>500</v>
      </c>
      <c r="CQ128" s="759"/>
      <c r="CR128" s="759"/>
      <c r="CS128" s="759"/>
      <c r="CT128" s="759"/>
      <c r="CU128" s="759"/>
      <c r="CV128" s="759"/>
      <c r="CW128" s="759"/>
      <c r="CX128" s="759"/>
      <c r="CY128" s="759"/>
      <c r="CZ128" s="759"/>
      <c r="DA128" s="759"/>
      <c r="DB128" s="759"/>
      <c r="DC128" s="759"/>
      <c r="DD128" s="759"/>
      <c r="DE128" s="759"/>
      <c r="DF128" s="1070"/>
      <c r="DG128" s="1071" t="s">
        <v>249</v>
      </c>
      <c r="DH128" s="1072"/>
      <c r="DI128" s="1072"/>
      <c r="DJ128" s="1072"/>
      <c r="DK128" s="1072"/>
      <c r="DL128" s="1072" t="s">
        <v>398</v>
      </c>
      <c r="DM128" s="1072"/>
      <c r="DN128" s="1072"/>
      <c r="DO128" s="1072"/>
      <c r="DP128" s="1072"/>
      <c r="DQ128" s="1072" t="s">
        <v>249</v>
      </c>
      <c r="DR128" s="1072"/>
      <c r="DS128" s="1072"/>
      <c r="DT128" s="1072"/>
      <c r="DU128" s="1072"/>
      <c r="DV128" s="1073" t="s">
        <v>249</v>
      </c>
      <c r="DW128" s="1073"/>
      <c r="DX128" s="1073"/>
      <c r="DY128" s="1073"/>
      <c r="DZ128" s="1074"/>
    </row>
    <row r="129" spans="1:131" s="212" customFormat="1" ht="26.25" customHeight="1" x14ac:dyDescent="0.15">
      <c r="A129" s="968" t="s">
        <v>106</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104" t="s">
        <v>501</v>
      </c>
      <c r="X129" s="1105"/>
      <c r="Y129" s="1105"/>
      <c r="Z129" s="1106"/>
      <c r="AA129" s="992">
        <v>14670926</v>
      </c>
      <c r="AB129" s="993"/>
      <c r="AC129" s="993"/>
      <c r="AD129" s="993"/>
      <c r="AE129" s="994"/>
      <c r="AF129" s="995">
        <v>15205715</v>
      </c>
      <c r="AG129" s="993"/>
      <c r="AH129" s="993"/>
      <c r="AI129" s="993"/>
      <c r="AJ129" s="994"/>
      <c r="AK129" s="995">
        <v>16003776</v>
      </c>
      <c r="AL129" s="993"/>
      <c r="AM129" s="993"/>
      <c r="AN129" s="993"/>
      <c r="AO129" s="994"/>
      <c r="AP129" s="1107"/>
      <c r="AQ129" s="1108"/>
      <c r="AR129" s="1108"/>
      <c r="AS129" s="1108"/>
      <c r="AT129" s="1109"/>
      <c r="AU129" s="215"/>
      <c r="AV129" s="215"/>
      <c r="AW129" s="215"/>
      <c r="AX129" s="1099" t="s">
        <v>502</v>
      </c>
      <c r="AY129" s="957"/>
      <c r="AZ129" s="957"/>
      <c r="BA129" s="957"/>
      <c r="BB129" s="957"/>
      <c r="BC129" s="957"/>
      <c r="BD129" s="957"/>
      <c r="BE129" s="958"/>
      <c r="BF129" s="1100" t="s">
        <v>249</v>
      </c>
      <c r="BG129" s="1101"/>
      <c r="BH129" s="1101"/>
      <c r="BI129" s="1101"/>
      <c r="BJ129" s="1101"/>
      <c r="BK129" s="1101"/>
      <c r="BL129" s="1102"/>
      <c r="BM129" s="1100">
        <v>17.71</v>
      </c>
      <c r="BN129" s="1101"/>
      <c r="BO129" s="1101"/>
      <c r="BP129" s="1101"/>
      <c r="BQ129" s="1101"/>
      <c r="BR129" s="1101"/>
      <c r="BS129" s="1102"/>
      <c r="BT129" s="1100">
        <v>30</v>
      </c>
      <c r="BU129" s="1101"/>
      <c r="BV129" s="1101"/>
      <c r="BW129" s="1101"/>
      <c r="BX129" s="1101"/>
      <c r="BY129" s="1101"/>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68" t="s">
        <v>503</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104" t="s">
        <v>504</v>
      </c>
      <c r="X130" s="1105"/>
      <c r="Y130" s="1105"/>
      <c r="Z130" s="1106"/>
      <c r="AA130" s="992">
        <v>1623876</v>
      </c>
      <c r="AB130" s="993"/>
      <c r="AC130" s="993"/>
      <c r="AD130" s="993"/>
      <c r="AE130" s="994"/>
      <c r="AF130" s="995">
        <v>1599784</v>
      </c>
      <c r="AG130" s="993"/>
      <c r="AH130" s="993"/>
      <c r="AI130" s="993"/>
      <c r="AJ130" s="994"/>
      <c r="AK130" s="995">
        <v>1599334</v>
      </c>
      <c r="AL130" s="993"/>
      <c r="AM130" s="993"/>
      <c r="AN130" s="993"/>
      <c r="AO130" s="994"/>
      <c r="AP130" s="1107"/>
      <c r="AQ130" s="1108"/>
      <c r="AR130" s="1108"/>
      <c r="AS130" s="1108"/>
      <c r="AT130" s="1109"/>
      <c r="AU130" s="215"/>
      <c r="AV130" s="215"/>
      <c r="AW130" s="215"/>
      <c r="AX130" s="1099" t="s">
        <v>505</v>
      </c>
      <c r="AY130" s="957"/>
      <c r="AZ130" s="957"/>
      <c r="BA130" s="957"/>
      <c r="BB130" s="957"/>
      <c r="BC130" s="957"/>
      <c r="BD130" s="957"/>
      <c r="BE130" s="958"/>
      <c r="BF130" s="1135">
        <v>4.4000000000000004</v>
      </c>
      <c r="BG130" s="1136"/>
      <c r="BH130" s="1136"/>
      <c r="BI130" s="1136"/>
      <c r="BJ130" s="1136"/>
      <c r="BK130" s="1136"/>
      <c r="BL130" s="1137"/>
      <c r="BM130" s="1135">
        <v>25</v>
      </c>
      <c r="BN130" s="1136"/>
      <c r="BO130" s="1136"/>
      <c r="BP130" s="1136"/>
      <c r="BQ130" s="1136"/>
      <c r="BR130" s="1136"/>
      <c r="BS130" s="1137"/>
      <c r="BT130" s="1135">
        <v>35</v>
      </c>
      <c r="BU130" s="1136"/>
      <c r="BV130" s="1136"/>
      <c r="BW130" s="1136"/>
      <c r="BX130" s="1136"/>
      <c r="BY130" s="1136"/>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506</v>
      </c>
      <c r="X131" s="1142"/>
      <c r="Y131" s="1142"/>
      <c r="Z131" s="1143"/>
      <c r="AA131" s="1038">
        <v>13047050</v>
      </c>
      <c r="AB131" s="1020"/>
      <c r="AC131" s="1020"/>
      <c r="AD131" s="1020"/>
      <c r="AE131" s="1021"/>
      <c r="AF131" s="1019">
        <v>13605931</v>
      </c>
      <c r="AG131" s="1020"/>
      <c r="AH131" s="1020"/>
      <c r="AI131" s="1020"/>
      <c r="AJ131" s="1021"/>
      <c r="AK131" s="1019">
        <v>14404442</v>
      </c>
      <c r="AL131" s="1020"/>
      <c r="AM131" s="1020"/>
      <c r="AN131" s="1020"/>
      <c r="AO131" s="1021"/>
      <c r="AP131" s="1144"/>
      <c r="AQ131" s="1145"/>
      <c r="AR131" s="1145"/>
      <c r="AS131" s="1145"/>
      <c r="AT131" s="1146"/>
      <c r="AU131" s="215"/>
      <c r="AV131" s="215"/>
      <c r="AW131" s="215"/>
      <c r="AX131" s="1117" t="s">
        <v>507</v>
      </c>
      <c r="AY131" s="759"/>
      <c r="AZ131" s="759"/>
      <c r="BA131" s="759"/>
      <c r="BB131" s="759"/>
      <c r="BC131" s="759"/>
      <c r="BD131" s="759"/>
      <c r="BE131" s="1070"/>
      <c r="BF131" s="1118" t="s">
        <v>249</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124" t="s">
        <v>508</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509</v>
      </c>
      <c r="W132" s="1128"/>
      <c r="X132" s="1128"/>
      <c r="Y132" s="1128"/>
      <c r="Z132" s="1129"/>
      <c r="AA132" s="1130">
        <v>5.0461675240000003</v>
      </c>
      <c r="AB132" s="1131"/>
      <c r="AC132" s="1131"/>
      <c r="AD132" s="1131"/>
      <c r="AE132" s="1132"/>
      <c r="AF132" s="1133">
        <v>4.5473918690000001</v>
      </c>
      <c r="AG132" s="1131"/>
      <c r="AH132" s="1131"/>
      <c r="AI132" s="1131"/>
      <c r="AJ132" s="1132"/>
      <c r="AK132" s="1133">
        <v>3.6191752519999998</v>
      </c>
      <c r="AL132" s="1131"/>
      <c r="AM132" s="1131"/>
      <c r="AN132" s="1131"/>
      <c r="AO132" s="1132"/>
      <c r="AP132" s="1035"/>
      <c r="AQ132" s="1036"/>
      <c r="AR132" s="1036"/>
      <c r="AS132" s="1036"/>
      <c r="AT132" s="1134"/>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510</v>
      </c>
      <c r="W133" s="1111"/>
      <c r="X133" s="1111"/>
      <c r="Y133" s="1111"/>
      <c r="Z133" s="1112"/>
      <c r="AA133" s="1113">
        <v>5</v>
      </c>
      <c r="AB133" s="1114"/>
      <c r="AC133" s="1114"/>
      <c r="AD133" s="1114"/>
      <c r="AE133" s="1115"/>
      <c r="AF133" s="1113">
        <v>4.9000000000000004</v>
      </c>
      <c r="AG133" s="1114"/>
      <c r="AH133" s="1114"/>
      <c r="AI133" s="1114"/>
      <c r="AJ133" s="1115"/>
      <c r="AK133" s="1113">
        <v>4.4000000000000004</v>
      </c>
      <c r="AL133" s="1114"/>
      <c r="AM133" s="1114"/>
      <c r="AN133" s="1114"/>
      <c r="AO133" s="1115"/>
      <c r="AP133" s="1062"/>
      <c r="AQ133" s="1063"/>
      <c r="AR133" s="1063"/>
      <c r="AS133" s="1063"/>
      <c r="AT133" s="1116"/>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eYnE/oMibeq0DyuDiXlEM6p8pdvPb3oO/ICYJ1Ehny7nkwtyn0ZOQGmrFMsOjL2uQz8XtBKy+fdW/Lygtb5xEQ==" saltValue="hBobdHxzatyNT//DmCX4j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511</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frjF6mHp4VPnRLdOws2tjWRHl3pkq6tROkp8XcOhvoJQFOrtOFzfU2U+bfB2ZBgAQ8nOygJt6h4fT/7aYPE9WA==" saltValue="dxD1JRbNbK8WRnbsIZ9l9g==" spinCount="100000" sheet="1" objects="1" scenarios="1"/>
  <dataConsolidate/>
  <phoneticPr fontId="2"/>
  <printOptions horizontalCentered="1" verticalCentered="1"/>
  <pageMargins left="0" right="0" top="0" bottom="0" header="0" footer="0"/>
  <pageSetup paperSize="9" scale="44" orientation="landscape"/>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SZjewAx12fQDiqaf6AQtmu6GK/pdzb61gzWw/8jZDXa9Rnkq7lEc4vdg997PAIJ70UlGuJwd0pWA0zLcYKhQQ==" saltValue="8koQ7ZP/t1/baFVJhXXbk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512</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513</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48" t="s">
        <v>514</v>
      </c>
      <c r="AP7" s="254"/>
      <c r="AQ7" s="255" t="s">
        <v>515</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49"/>
      <c r="AP8" s="260" t="s">
        <v>516</v>
      </c>
      <c r="AQ8" s="261" t="s">
        <v>517</v>
      </c>
      <c r="AR8" s="262" t="s">
        <v>518</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50" t="s">
        <v>519</v>
      </c>
      <c r="AL9" s="1151"/>
      <c r="AM9" s="1151"/>
      <c r="AN9" s="1152"/>
      <c r="AO9" s="263">
        <v>5222408</v>
      </c>
      <c r="AP9" s="263">
        <v>71510</v>
      </c>
      <c r="AQ9" s="264">
        <v>72345</v>
      </c>
      <c r="AR9" s="265">
        <v>-1.2</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50" t="s">
        <v>520</v>
      </c>
      <c r="AL10" s="1151"/>
      <c r="AM10" s="1151"/>
      <c r="AN10" s="1152"/>
      <c r="AO10" s="266">
        <v>20602</v>
      </c>
      <c r="AP10" s="266">
        <v>282</v>
      </c>
      <c r="AQ10" s="267">
        <v>6087</v>
      </c>
      <c r="AR10" s="268">
        <v>-95.4</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50" t="s">
        <v>521</v>
      </c>
      <c r="AL11" s="1151"/>
      <c r="AM11" s="1151"/>
      <c r="AN11" s="1152"/>
      <c r="AO11" s="266">
        <v>27169</v>
      </c>
      <c r="AP11" s="266">
        <v>372</v>
      </c>
      <c r="AQ11" s="267">
        <v>1128</v>
      </c>
      <c r="AR11" s="268">
        <v>-67</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50" t="s">
        <v>522</v>
      </c>
      <c r="AL12" s="1151"/>
      <c r="AM12" s="1151"/>
      <c r="AN12" s="1152"/>
      <c r="AO12" s="266" t="s">
        <v>523</v>
      </c>
      <c r="AP12" s="266" t="s">
        <v>523</v>
      </c>
      <c r="AQ12" s="267">
        <v>9</v>
      </c>
      <c r="AR12" s="268" t="s">
        <v>523</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50" t="s">
        <v>524</v>
      </c>
      <c r="AL13" s="1151"/>
      <c r="AM13" s="1151"/>
      <c r="AN13" s="1152"/>
      <c r="AO13" s="266">
        <v>247893</v>
      </c>
      <c r="AP13" s="266">
        <v>3394</v>
      </c>
      <c r="AQ13" s="267">
        <v>2326</v>
      </c>
      <c r="AR13" s="268">
        <v>45.9</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50" t="s">
        <v>525</v>
      </c>
      <c r="AL14" s="1151"/>
      <c r="AM14" s="1151"/>
      <c r="AN14" s="1152"/>
      <c r="AO14" s="266">
        <v>111672</v>
      </c>
      <c r="AP14" s="266">
        <v>1529</v>
      </c>
      <c r="AQ14" s="267">
        <v>1625</v>
      </c>
      <c r="AR14" s="268">
        <v>-5.9</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53" t="s">
        <v>526</v>
      </c>
      <c r="AL15" s="1154"/>
      <c r="AM15" s="1154"/>
      <c r="AN15" s="1155"/>
      <c r="AO15" s="266">
        <v>-191064</v>
      </c>
      <c r="AP15" s="266">
        <v>-2616</v>
      </c>
      <c r="AQ15" s="267">
        <v>-4515</v>
      </c>
      <c r="AR15" s="268">
        <v>-42.1</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53" t="s">
        <v>191</v>
      </c>
      <c r="AL16" s="1154"/>
      <c r="AM16" s="1154"/>
      <c r="AN16" s="1155"/>
      <c r="AO16" s="266">
        <v>5438680</v>
      </c>
      <c r="AP16" s="266">
        <v>74472</v>
      </c>
      <c r="AQ16" s="267">
        <v>79005</v>
      </c>
      <c r="AR16" s="268">
        <v>-5.7</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527</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528</v>
      </c>
      <c r="AP20" s="275" t="s">
        <v>529</v>
      </c>
      <c r="AQ20" s="276" t="s">
        <v>530</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56" t="s">
        <v>531</v>
      </c>
      <c r="AL21" s="1157"/>
      <c r="AM21" s="1157"/>
      <c r="AN21" s="1158"/>
      <c r="AO21" s="279">
        <v>7.16</v>
      </c>
      <c r="AP21" s="280">
        <v>7.5</v>
      </c>
      <c r="AQ21" s="281">
        <v>-0.34</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56" t="s">
        <v>532</v>
      </c>
      <c r="AL22" s="1157"/>
      <c r="AM22" s="1157"/>
      <c r="AN22" s="1158"/>
      <c r="AO22" s="284">
        <v>101.1</v>
      </c>
      <c r="AP22" s="285">
        <v>98.5</v>
      </c>
      <c r="AQ22" s="286">
        <v>2.6</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47" t="s">
        <v>533</v>
      </c>
      <c r="B26" s="1147"/>
      <c r="C26" s="1147"/>
      <c r="D26" s="1147"/>
      <c r="E26" s="1147"/>
      <c r="F26" s="1147"/>
      <c r="G26" s="1147"/>
      <c r="H26" s="1147"/>
      <c r="I26" s="1147"/>
      <c r="J26" s="1147"/>
      <c r="K26" s="1147"/>
      <c r="L26" s="1147"/>
      <c r="M26" s="1147"/>
      <c r="N26" s="1147"/>
      <c r="O26" s="1147"/>
      <c r="P26" s="1147"/>
      <c r="Q26" s="1147"/>
      <c r="R26" s="1147"/>
      <c r="S26" s="1147"/>
      <c r="T26" s="1147"/>
      <c r="U26" s="1147"/>
      <c r="V26" s="1147"/>
      <c r="W26" s="1147"/>
      <c r="X26" s="1147"/>
      <c r="Y26" s="1147"/>
      <c r="Z26" s="1147"/>
      <c r="AA26" s="1147"/>
      <c r="AB26" s="1147"/>
      <c r="AC26" s="1147"/>
      <c r="AD26" s="1147"/>
      <c r="AE26" s="1147"/>
      <c r="AF26" s="1147"/>
      <c r="AG26" s="1147"/>
      <c r="AH26" s="1147"/>
      <c r="AI26" s="1147"/>
      <c r="AJ26" s="1147"/>
      <c r="AK26" s="1147"/>
      <c r="AL26" s="1147"/>
      <c r="AM26" s="1147"/>
      <c r="AN26" s="1147"/>
      <c r="AO26" s="1147"/>
      <c r="AP26" s="1147"/>
      <c r="AQ26" s="1147"/>
      <c r="AR26" s="1147"/>
      <c r="AS26" s="1147"/>
      <c r="AT26" s="249"/>
    </row>
    <row r="27" spans="1:46" x14ac:dyDescent="0.15">
      <c r="A27" s="291"/>
      <c r="AO27" s="244"/>
      <c r="AP27" s="244"/>
      <c r="AQ27" s="244"/>
      <c r="AR27" s="244"/>
      <c r="AS27" s="244"/>
      <c r="AT27" s="244"/>
    </row>
    <row r="28" spans="1:46" ht="17.25" x14ac:dyDescent="0.15">
      <c r="A28" s="245" t="s">
        <v>534</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535</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48" t="s">
        <v>514</v>
      </c>
      <c r="AP30" s="254"/>
      <c r="AQ30" s="255" t="s">
        <v>515</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49"/>
      <c r="AP31" s="260" t="s">
        <v>516</v>
      </c>
      <c r="AQ31" s="261" t="s">
        <v>517</v>
      </c>
      <c r="AR31" s="262" t="s">
        <v>518</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64" t="s">
        <v>536</v>
      </c>
      <c r="AL32" s="1165"/>
      <c r="AM32" s="1165"/>
      <c r="AN32" s="1166"/>
      <c r="AO32" s="294">
        <v>1967729</v>
      </c>
      <c r="AP32" s="294">
        <v>26944</v>
      </c>
      <c r="AQ32" s="295">
        <v>42274</v>
      </c>
      <c r="AR32" s="296">
        <v>-36.299999999999997</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64" t="s">
        <v>537</v>
      </c>
      <c r="AL33" s="1165"/>
      <c r="AM33" s="1165"/>
      <c r="AN33" s="1166"/>
      <c r="AO33" s="294" t="s">
        <v>523</v>
      </c>
      <c r="AP33" s="294" t="s">
        <v>523</v>
      </c>
      <c r="AQ33" s="295" t="s">
        <v>523</v>
      </c>
      <c r="AR33" s="296" t="s">
        <v>523</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64" t="s">
        <v>538</v>
      </c>
      <c r="AL34" s="1165"/>
      <c r="AM34" s="1165"/>
      <c r="AN34" s="1166"/>
      <c r="AO34" s="294" t="s">
        <v>523</v>
      </c>
      <c r="AP34" s="294" t="s">
        <v>523</v>
      </c>
      <c r="AQ34" s="295">
        <v>53</v>
      </c>
      <c r="AR34" s="296" t="s">
        <v>523</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64" t="s">
        <v>539</v>
      </c>
      <c r="AL35" s="1165"/>
      <c r="AM35" s="1165"/>
      <c r="AN35" s="1166"/>
      <c r="AO35" s="294">
        <v>717035</v>
      </c>
      <c r="AP35" s="294">
        <v>9818</v>
      </c>
      <c r="AQ35" s="295">
        <v>12769</v>
      </c>
      <c r="AR35" s="296">
        <v>-23.1</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64" t="s">
        <v>540</v>
      </c>
      <c r="AL36" s="1165"/>
      <c r="AM36" s="1165"/>
      <c r="AN36" s="1166"/>
      <c r="AO36" s="294" t="s">
        <v>523</v>
      </c>
      <c r="AP36" s="294" t="s">
        <v>523</v>
      </c>
      <c r="AQ36" s="295">
        <v>1973</v>
      </c>
      <c r="AR36" s="296" t="s">
        <v>523</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64" t="s">
        <v>541</v>
      </c>
      <c r="AL37" s="1165"/>
      <c r="AM37" s="1165"/>
      <c r="AN37" s="1166"/>
      <c r="AO37" s="294">
        <v>5284</v>
      </c>
      <c r="AP37" s="294">
        <v>72</v>
      </c>
      <c r="AQ37" s="295">
        <v>635</v>
      </c>
      <c r="AR37" s="296">
        <v>-88.7</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67" t="s">
        <v>542</v>
      </c>
      <c r="AL38" s="1168"/>
      <c r="AM38" s="1168"/>
      <c r="AN38" s="1169"/>
      <c r="AO38" s="297" t="s">
        <v>523</v>
      </c>
      <c r="AP38" s="297" t="s">
        <v>523</v>
      </c>
      <c r="AQ38" s="298">
        <v>1</v>
      </c>
      <c r="AR38" s="286" t="s">
        <v>523</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67" t="s">
        <v>543</v>
      </c>
      <c r="AL39" s="1168"/>
      <c r="AM39" s="1168"/>
      <c r="AN39" s="1169"/>
      <c r="AO39" s="294">
        <v>-569392</v>
      </c>
      <c r="AP39" s="294">
        <v>-7797</v>
      </c>
      <c r="AQ39" s="295">
        <v>-5447</v>
      </c>
      <c r="AR39" s="296">
        <v>43.1</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64" t="s">
        <v>544</v>
      </c>
      <c r="AL40" s="1165"/>
      <c r="AM40" s="1165"/>
      <c r="AN40" s="1166"/>
      <c r="AO40" s="294">
        <v>-1599334</v>
      </c>
      <c r="AP40" s="294">
        <v>-21900</v>
      </c>
      <c r="AQ40" s="295">
        <v>-37418</v>
      </c>
      <c r="AR40" s="296">
        <v>-41.5</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70" t="s">
        <v>304</v>
      </c>
      <c r="AL41" s="1171"/>
      <c r="AM41" s="1171"/>
      <c r="AN41" s="1172"/>
      <c r="AO41" s="294">
        <v>521322</v>
      </c>
      <c r="AP41" s="294">
        <v>7138</v>
      </c>
      <c r="AQ41" s="295">
        <v>14840</v>
      </c>
      <c r="AR41" s="296">
        <v>-51.9</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545</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546</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547</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59" t="s">
        <v>514</v>
      </c>
      <c r="AN49" s="1161" t="s">
        <v>548</v>
      </c>
      <c r="AO49" s="1162"/>
      <c r="AP49" s="1162"/>
      <c r="AQ49" s="1162"/>
      <c r="AR49" s="1163"/>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60"/>
      <c r="AN50" s="310" t="s">
        <v>549</v>
      </c>
      <c r="AO50" s="311" t="s">
        <v>550</v>
      </c>
      <c r="AP50" s="312" t="s">
        <v>551</v>
      </c>
      <c r="AQ50" s="313" t="s">
        <v>552</v>
      </c>
      <c r="AR50" s="314" t="s">
        <v>553</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554</v>
      </c>
      <c r="AL51" s="307"/>
      <c r="AM51" s="315">
        <v>2039218</v>
      </c>
      <c r="AN51" s="316">
        <v>27375</v>
      </c>
      <c r="AO51" s="317">
        <v>-20.7</v>
      </c>
      <c r="AP51" s="318">
        <v>54110</v>
      </c>
      <c r="AQ51" s="319">
        <v>-5.6</v>
      </c>
      <c r="AR51" s="320">
        <v>-15.1</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555</v>
      </c>
      <c r="AM52" s="323">
        <v>1458247</v>
      </c>
      <c r="AN52" s="324">
        <v>19576</v>
      </c>
      <c r="AO52" s="325">
        <v>4.4000000000000004</v>
      </c>
      <c r="AP52" s="326">
        <v>30620</v>
      </c>
      <c r="AQ52" s="327">
        <v>-6.6</v>
      </c>
      <c r="AR52" s="328">
        <v>11</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556</v>
      </c>
      <c r="AL53" s="307"/>
      <c r="AM53" s="315">
        <v>2363723</v>
      </c>
      <c r="AN53" s="316">
        <v>31867</v>
      </c>
      <c r="AO53" s="317">
        <v>16.399999999999999</v>
      </c>
      <c r="AP53" s="318">
        <v>54684</v>
      </c>
      <c r="AQ53" s="319">
        <v>1.1000000000000001</v>
      </c>
      <c r="AR53" s="320">
        <v>15.3</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555</v>
      </c>
      <c r="AM54" s="323">
        <v>1613682</v>
      </c>
      <c r="AN54" s="324">
        <v>21755</v>
      </c>
      <c r="AO54" s="325">
        <v>11.1</v>
      </c>
      <c r="AP54" s="326">
        <v>32829</v>
      </c>
      <c r="AQ54" s="327">
        <v>7.2</v>
      </c>
      <c r="AR54" s="328">
        <v>3.9</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557</v>
      </c>
      <c r="AL55" s="307"/>
      <c r="AM55" s="315">
        <v>3593864</v>
      </c>
      <c r="AN55" s="316">
        <v>48642</v>
      </c>
      <c r="AO55" s="317">
        <v>52.6</v>
      </c>
      <c r="AP55" s="318">
        <v>62383</v>
      </c>
      <c r="AQ55" s="319">
        <v>14.1</v>
      </c>
      <c r="AR55" s="320">
        <v>38.5</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555</v>
      </c>
      <c r="AM56" s="323">
        <v>2369012</v>
      </c>
      <c r="AN56" s="324">
        <v>32064</v>
      </c>
      <c r="AO56" s="325">
        <v>47.4</v>
      </c>
      <c r="AP56" s="326">
        <v>35325</v>
      </c>
      <c r="AQ56" s="327">
        <v>7.6</v>
      </c>
      <c r="AR56" s="328">
        <v>39.799999999999997</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558</v>
      </c>
      <c r="AL57" s="307"/>
      <c r="AM57" s="315">
        <v>3057635</v>
      </c>
      <c r="AN57" s="316">
        <v>41658</v>
      </c>
      <c r="AO57" s="317">
        <v>-14.4</v>
      </c>
      <c r="AP57" s="318">
        <v>63812</v>
      </c>
      <c r="AQ57" s="319">
        <v>2.2999999999999998</v>
      </c>
      <c r="AR57" s="320">
        <v>-16.7</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555</v>
      </c>
      <c r="AM58" s="323">
        <v>2030265</v>
      </c>
      <c r="AN58" s="324">
        <v>27661</v>
      </c>
      <c r="AO58" s="325">
        <v>-13.7</v>
      </c>
      <c r="AP58" s="326">
        <v>33848</v>
      </c>
      <c r="AQ58" s="327">
        <v>-4.2</v>
      </c>
      <c r="AR58" s="328">
        <v>-9.5</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559</v>
      </c>
      <c r="AL59" s="307"/>
      <c r="AM59" s="315">
        <v>1773308</v>
      </c>
      <c r="AN59" s="316">
        <v>24282</v>
      </c>
      <c r="AO59" s="317">
        <v>-41.7</v>
      </c>
      <c r="AP59" s="318">
        <v>54225</v>
      </c>
      <c r="AQ59" s="319">
        <v>-15</v>
      </c>
      <c r="AR59" s="320">
        <v>-26.7</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555</v>
      </c>
      <c r="AM60" s="323">
        <v>1068700</v>
      </c>
      <c r="AN60" s="324">
        <v>14634</v>
      </c>
      <c r="AO60" s="325">
        <v>-47.1</v>
      </c>
      <c r="AP60" s="326">
        <v>27337</v>
      </c>
      <c r="AQ60" s="327">
        <v>-19.2</v>
      </c>
      <c r="AR60" s="328">
        <v>-27.9</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560</v>
      </c>
      <c r="AL61" s="329"/>
      <c r="AM61" s="330">
        <v>2565550</v>
      </c>
      <c r="AN61" s="331">
        <v>34765</v>
      </c>
      <c r="AO61" s="332">
        <v>-1.6</v>
      </c>
      <c r="AP61" s="333">
        <v>57843</v>
      </c>
      <c r="AQ61" s="334">
        <v>-0.6</v>
      </c>
      <c r="AR61" s="320">
        <v>-1</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555</v>
      </c>
      <c r="AM62" s="323">
        <v>1707981</v>
      </c>
      <c r="AN62" s="324">
        <v>23138</v>
      </c>
      <c r="AO62" s="325">
        <v>0.4</v>
      </c>
      <c r="AP62" s="326">
        <v>31992</v>
      </c>
      <c r="AQ62" s="327">
        <v>-3</v>
      </c>
      <c r="AR62" s="328">
        <v>3.4</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qXkqtQR20rLRIo4iWO27CkVBX1Lcu3KHIYcSRf6lHg+dzFISSLpXDTCvJQEFHbLHX98TXmV/pYrGKtfsdjAupA==" saltValue="HmSs2HQyyoiAMojdAB+V7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562</v>
      </c>
    </row>
    <row r="121" spans="125:125" ht="13.5" hidden="1" customHeight="1" x14ac:dyDescent="0.15">
      <c r="DU121" s="241"/>
    </row>
  </sheetData>
  <sheetProtection algorithmName="SHA-512" hashValue="qzrikACp2Vevy/rvjaNEDOi2peXwwqB0hvZ9uqwPTGlox4UFZh1fI7Sl333D2orfzxkqsmS1SLRv6llPZlY8UQ==" saltValue="xd28Bhl6fK5v/mWNTKeS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563</v>
      </c>
    </row>
  </sheetData>
  <sheetProtection algorithmName="SHA-512" hashValue="CgcbVS7jblL+357pNvzqqXLN5I2Ikh4lwIhqkZ6Nf00wlqWLqKkHWR3yCs+wl9q/5pBuM6zI6jxkfGfoa8EURQ==" saltValue="UlvOn3fNk3NljOrTemwh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73" t="s">
        <v>3</v>
      </c>
      <c r="D47" s="1173"/>
      <c r="E47" s="1174"/>
      <c r="F47" s="11">
        <v>12.14</v>
      </c>
      <c r="G47" s="12">
        <v>12.46</v>
      </c>
      <c r="H47" s="12">
        <v>11.9</v>
      </c>
      <c r="I47" s="12">
        <v>11.08</v>
      </c>
      <c r="J47" s="13">
        <v>18.34</v>
      </c>
    </row>
    <row r="48" spans="2:10" ht="57.75" customHeight="1" x14ac:dyDescent="0.15">
      <c r="B48" s="14"/>
      <c r="C48" s="1175" t="s">
        <v>4</v>
      </c>
      <c r="D48" s="1175"/>
      <c r="E48" s="1176"/>
      <c r="F48" s="15">
        <v>5.88</v>
      </c>
      <c r="G48" s="16">
        <v>7.12</v>
      </c>
      <c r="H48" s="16">
        <v>6.21</v>
      </c>
      <c r="I48" s="16">
        <v>7.03</v>
      </c>
      <c r="J48" s="17">
        <v>7.28</v>
      </c>
    </row>
    <row r="49" spans="2:10" ht="57.75" customHeight="1" thickBot="1" x14ac:dyDescent="0.2">
      <c r="B49" s="18"/>
      <c r="C49" s="1177" t="s">
        <v>5</v>
      </c>
      <c r="D49" s="1177"/>
      <c r="E49" s="1178"/>
      <c r="F49" s="19" t="s">
        <v>569</v>
      </c>
      <c r="G49" s="20">
        <v>1.98</v>
      </c>
      <c r="H49" s="20" t="s">
        <v>570</v>
      </c>
      <c r="I49" s="20">
        <v>0.64</v>
      </c>
      <c r="J49" s="21">
        <v>8.42</v>
      </c>
    </row>
    <row r="50" spans="2:10" x14ac:dyDescent="0.15"/>
  </sheetData>
  <sheetProtection algorithmName="SHA-512" hashValue="qX5jKM8KwbcSMUbNwCWDwm1yF0UsfIg3GfflDHyt9fHABRu9guwl6eTWckNQ9zQnQBDqEhQGp0z2J5XXFP2WFw==" saltValue="uVG7oRFvkezMfVp811J5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2023-03-25T04:43:39Z</cp:lastPrinted>
  <dcterms:created xsi:type="dcterms:W3CDTF">2023-02-20T05:42:32Z</dcterms:created>
  <dcterms:modified xsi:type="dcterms:W3CDTF">2023-10-06T06:47:11Z</dcterms:modified>
  <cp:category/>
</cp:coreProperties>
</file>